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600" windowHeight="9975"/>
  </bookViews>
  <sheets>
    <sheet name="Tick Sheets" sheetId="1" r:id="rId1"/>
    <sheet name="SideOut Kover III (Deflector)" sheetId="4" r:id="rId2"/>
    <sheet name="SideOut Kover III (Covered)" sheetId="9" r:id="rId3"/>
    <sheet name="Slideout Cover" sheetId="8" r:id="rId4"/>
    <sheet name="12V Eclipse &amp; Travel'r" sheetId="5" r:id="rId5"/>
    <sheet name="Window Awnings" sheetId="6" r:id="rId6"/>
    <sheet name="Opportunity Summary" sheetId="7" r:id="rId7"/>
  </sheets>
  <calcPr calcId="145621"/>
</workbook>
</file>

<file path=xl/calcChain.xml><?xml version="1.0" encoding="utf-8"?>
<calcChain xmlns="http://schemas.openxmlformats.org/spreadsheetml/2006/main">
  <c r="D8" i="7" l="1"/>
  <c r="C8" i="7"/>
  <c r="B8" i="7"/>
  <c r="B13" i="7"/>
  <c r="E26" i="9"/>
  <c r="H25" i="9"/>
  <c r="F25" i="9"/>
  <c r="H24" i="9"/>
  <c r="F24" i="9"/>
  <c r="H23" i="9"/>
  <c r="F23" i="9"/>
  <c r="H22" i="9"/>
  <c r="F22" i="9"/>
  <c r="H21" i="9"/>
  <c r="F21" i="9"/>
  <c r="H20" i="9"/>
  <c r="F20" i="9"/>
  <c r="H19" i="9"/>
  <c r="F19" i="9"/>
  <c r="H18" i="9"/>
  <c r="F18" i="9"/>
  <c r="H17" i="9"/>
  <c r="F17" i="9"/>
  <c r="H16" i="9"/>
  <c r="F16" i="9"/>
  <c r="H15" i="9"/>
  <c r="F15" i="9"/>
  <c r="H14" i="9"/>
  <c r="F14" i="9"/>
  <c r="H13" i="9"/>
  <c r="F13" i="9"/>
  <c r="H12" i="9"/>
  <c r="F12" i="9"/>
  <c r="H11" i="9"/>
  <c r="F11" i="9"/>
  <c r="H10" i="9"/>
  <c r="F10" i="9"/>
  <c r="J9" i="9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I9" i="9"/>
  <c r="I10" i="9" s="1"/>
  <c r="H9" i="9"/>
  <c r="F9" i="9"/>
  <c r="K8" i="9"/>
  <c r="H8" i="9"/>
  <c r="H26" i="9" s="1"/>
  <c r="F8" i="9"/>
  <c r="F26" i="9" s="1"/>
  <c r="L10" i="9" l="1"/>
  <c r="I11" i="9"/>
  <c r="K10" i="9"/>
  <c r="L8" i="9"/>
  <c r="K9" i="9"/>
  <c r="L9" i="9" s="1"/>
  <c r="I41" i="6"/>
  <c r="I40" i="6"/>
  <c r="I39" i="6"/>
  <c r="I38" i="6"/>
  <c r="I37" i="6"/>
  <c r="I36" i="6"/>
  <c r="I35" i="6"/>
  <c r="I33" i="6"/>
  <c r="I31" i="6"/>
  <c r="I29" i="6"/>
  <c r="I28" i="6"/>
  <c r="I27" i="6"/>
  <c r="I24" i="6"/>
  <c r="I23" i="6"/>
  <c r="I22" i="6"/>
  <c r="I21" i="6"/>
  <c r="I20" i="6"/>
  <c r="I19" i="6"/>
  <c r="I18" i="6"/>
  <c r="I16" i="6"/>
  <c r="I14" i="6"/>
  <c r="I13" i="6"/>
  <c r="I11" i="6"/>
  <c r="I10" i="6"/>
  <c r="I9" i="6"/>
  <c r="I8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G29" i="6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28" i="6"/>
  <c r="G27" i="6"/>
  <c r="F29" i="6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28" i="6"/>
  <c r="F27" i="6"/>
  <c r="G10" i="6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9" i="6"/>
  <c r="F10" i="6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9" i="6"/>
  <c r="C42" i="6"/>
  <c r="C25" i="6"/>
  <c r="E41" i="6"/>
  <c r="E40" i="6"/>
  <c r="E39" i="6"/>
  <c r="E38" i="6"/>
  <c r="E37" i="6"/>
  <c r="E36" i="6"/>
  <c r="E35" i="6"/>
  <c r="E34" i="6"/>
  <c r="I34" i="6" s="1"/>
  <c r="E33" i="6"/>
  <c r="E32" i="6"/>
  <c r="I32" i="6" s="1"/>
  <c r="E31" i="6"/>
  <c r="E30" i="6"/>
  <c r="I30" i="6" s="1"/>
  <c r="E29" i="6"/>
  <c r="E28" i="6"/>
  <c r="E27" i="6"/>
  <c r="E24" i="6"/>
  <c r="E23" i="6"/>
  <c r="E22" i="6"/>
  <c r="E21" i="6"/>
  <c r="E20" i="6"/>
  <c r="E19" i="6"/>
  <c r="E18" i="6"/>
  <c r="E17" i="6"/>
  <c r="I17" i="6" s="1"/>
  <c r="E16" i="6"/>
  <c r="E15" i="6"/>
  <c r="I15" i="6" s="1"/>
  <c r="E14" i="6"/>
  <c r="E13" i="6"/>
  <c r="E12" i="6"/>
  <c r="I12" i="6" s="1"/>
  <c r="E11" i="6"/>
  <c r="E10" i="6"/>
  <c r="E9" i="6"/>
  <c r="E8" i="6"/>
  <c r="H16" i="5"/>
  <c r="H15" i="5"/>
  <c r="H14" i="5"/>
  <c r="H10" i="5"/>
  <c r="I10" i="5" s="1"/>
  <c r="H9" i="5"/>
  <c r="H8" i="5"/>
  <c r="F16" i="5"/>
  <c r="F15" i="5"/>
  <c r="F14" i="5"/>
  <c r="F10" i="5"/>
  <c r="F9" i="5"/>
  <c r="E16" i="5"/>
  <c r="E15" i="5"/>
  <c r="E14" i="5"/>
  <c r="I14" i="5" s="1"/>
  <c r="E10" i="5"/>
  <c r="E9" i="5"/>
  <c r="E8" i="5"/>
  <c r="I12" i="9" l="1"/>
  <c r="K11" i="9"/>
  <c r="H42" i="6"/>
  <c r="I25" i="6"/>
  <c r="H25" i="6"/>
  <c r="I9" i="5"/>
  <c r="E42" i="6"/>
  <c r="I42" i="6"/>
  <c r="H44" i="6"/>
  <c r="C12" i="7" s="1"/>
  <c r="E25" i="6"/>
  <c r="I16" i="5"/>
  <c r="I17" i="5" s="1"/>
  <c r="D11" i="7" s="1"/>
  <c r="I15" i="5"/>
  <c r="E17" i="5"/>
  <c r="B11" i="7" s="1"/>
  <c r="I8" i="5"/>
  <c r="H17" i="5"/>
  <c r="C11" i="7" s="1"/>
  <c r="H11" i="5"/>
  <c r="C10" i="7" s="1"/>
  <c r="E11" i="5"/>
  <c r="B10" i="7" s="1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28" i="8" s="1"/>
  <c r="C9" i="7" s="1"/>
  <c r="K11" i="8"/>
  <c r="K10" i="8"/>
  <c r="K9" i="8"/>
  <c r="J11" i="8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10" i="8"/>
  <c r="I11" i="8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10" i="8"/>
  <c r="H27" i="8"/>
  <c r="L27" i="8" s="1"/>
  <c r="H26" i="8"/>
  <c r="L26" i="8" s="1"/>
  <c r="H25" i="8"/>
  <c r="L25" i="8" s="1"/>
  <c r="H24" i="8"/>
  <c r="L24" i="8" s="1"/>
  <c r="H23" i="8"/>
  <c r="L23" i="8" s="1"/>
  <c r="H22" i="8"/>
  <c r="L22" i="8" s="1"/>
  <c r="H21" i="8"/>
  <c r="L21" i="8" s="1"/>
  <c r="H20" i="8"/>
  <c r="L20" i="8" s="1"/>
  <c r="H19" i="8"/>
  <c r="L19" i="8" s="1"/>
  <c r="H18" i="8"/>
  <c r="L18" i="8" s="1"/>
  <c r="H17" i="8"/>
  <c r="L17" i="8" s="1"/>
  <c r="H16" i="8"/>
  <c r="L16" i="8" s="1"/>
  <c r="H15" i="8"/>
  <c r="L15" i="8" s="1"/>
  <c r="H14" i="8"/>
  <c r="L14" i="8" s="1"/>
  <c r="H13" i="8"/>
  <c r="L13" i="8" s="1"/>
  <c r="H12" i="8"/>
  <c r="H11" i="8"/>
  <c r="L11" i="8" s="1"/>
  <c r="H10" i="8"/>
  <c r="L10" i="8" s="1"/>
  <c r="H9" i="8"/>
  <c r="L9" i="8" s="1"/>
  <c r="E28" i="8"/>
  <c r="F26" i="8" s="1"/>
  <c r="J11" i="4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10" i="4"/>
  <c r="J9" i="4"/>
  <c r="I11" i="4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10" i="4"/>
  <c r="I9" i="4"/>
  <c r="K10" i="4"/>
  <c r="K9" i="4"/>
  <c r="K8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L8" i="4" s="1"/>
  <c r="E26" i="4"/>
  <c r="F24" i="4" s="1"/>
  <c r="L10" i="4" l="1"/>
  <c r="L9" i="4"/>
  <c r="L11" i="9"/>
  <c r="I13" i="9"/>
  <c r="K12" i="9"/>
  <c r="L12" i="9" s="1"/>
  <c r="H26" i="4"/>
  <c r="B7" i="7" s="1"/>
  <c r="H28" i="8"/>
  <c r="B9" i="7" s="1"/>
  <c r="E44" i="6"/>
  <c r="B12" i="7" s="1"/>
  <c r="I44" i="6"/>
  <c r="D12" i="7" s="1"/>
  <c r="I11" i="5"/>
  <c r="D10" i="7" s="1"/>
  <c r="L12" i="8"/>
  <c r="L28" i="8" s="1"/>
  <c r="D9" i="7" s="1"/>
  <c r="F9" i="8"/>
  <c r="F17" i="8"/>
  <c r="F13" i="8"/>
  <c r="F21" i="8"/>
  <c r="F11" i="8"/>
  <c r="F15" i="8"/>
  <c r="F19" i="8"/>
  <c r="F23" i="8"/>
  <c r="F27" i="8"/>
  <c r="F25" i="8"/>
  <c r="F10" i="8"/>
  <c r="F12" i="8"/>
  <c r="F14" i="8"/>
  <c r="F16" i="8"/>
  <c r="F18" i="8"/>
  <c r="F20" i="8"/>
  <c r="F22" i="8"/>
  <c r="F24" i="8"/>
  <c r="K12" i="4"/>
  <c r="L12" i="4" s="1"/>
  <c r="K11" i="4"/>
  <c r="L11" i="4" s="1"/>
  <c r="F12" i="4"/>
  <c r="F11" i="4"/>
  <c r="F9" i="4"/>
  <c r="F8" i="4"/>
  <c r="F10" i="4"/>
  <c r="F13" i="4"/>
  <c r="F15" i="4"/>
  <c r="F17" i="4"/>
  <c r="F19" i="4"/>
  <c r="F21" i="4"/>
  <c r="F23" i="4"/>
  <c r="F25" i="4"/>
  <c r="F14" i="4"/>
  <c r="F16" i="4"/>
  <c r="F18" i="4"/>
  <c r="F20" i="4"/>
  <c r="F22" i="4"/>
  <c r="I14" i="9" l="1"/>
  <c r="K13" i="9"/>
  <c r="F28" i="8"/>
  <c r="K13" i="4"/>
  <c r="F26" i="4"/>
  <c r="I15" i="9" l="1"/>
  <c r="K14" i="9"/>
  <c r="L14" i="9" s="1"/>
  <c r="L13" i="9"/>
  <c r="K14" i="4"/>
  <c r="L14" i="4" s="1"/>
  <c r="L13" i="4"/>
  <c r="I16" i="9" l="1"/>
  <c r="K15" i="9"/>
  <c r="K15" i="4"/>
  <c r="I17" i="9" l="1"/>
  <c r="K16" i="9"/>
  <c r="L16" i="9" s="1"/>
  <c r="L15" i="9"/>
  <c r="L15" i="4"/>
  <c r="K16" i="4"/>
  <c r="L16" i="4" s="1"/>
  <c r="I18" i="9" l="1"/>
  <c r="K17" i="9"/>
  <c r="L17" i="9" s="1"/>
  <c r="K17" i="4"/>
  <c r="L17" i="4" s="1"/>
  <c r="I19" i="9" l="1"/>
  <c r="K18" i="9"/>
  <c r="L18" i="9" s="1"/>
  <c r="K18" i="4"/>
  <c r="I20" i="9" l="1"/>
  <c r="K19" i="9"/>
  <c r="L19" i="9" s="1"/>
  <c r="K19" i="4"/>
  <c r="L19" i="4" s="1"/>
  <c r="L18" i="4"/>
  <c r="I21" i="9" l="1"/>
  <c r="K20" i="9"/>
  <c r="L20" i="9" s="1"/>
  <c r="K20" i="4"/>
  <c r="I22" i="9" l="1"/>
  <c r="K21" i="9"/>
  <c r="L21" i="9" s="1"/>
  <c r="K21" i="4"/>
  <c r="L21" i="4" s="1"/>
  <c r="L20" i="4"/>
  <c r="I23" i="9" l="1"/>
  <c r="K22" i="9"/>
  <c r="L22" i="9" s="1"/>
  <c r="K22" i="4"/>
  <c r="L22" i="4" s="1"/>
  <c r="I24" i="9" l="1"/>
  <c r="K23" i="9"/>
  <c r="L23" i="9" s="1"/>
  <c r="K23" i="4"/>
  <c r="L23" i="4" s="1"/>
  <c r="I25" i="9" l="1"/>
  <c r="K25" i="9" s="1"/>
  <c r="K24" i="9"/>
  <c r="L24" i="9" s="1"/>
  <c r="K25" i="4"/>
  <c r="K24" i="4"/>
  <c r="L24" i="4" s="1"/>
  <c r="L25" i="9" l="1"/>
  <c r="L26" i="9" s="1"/>
  <c r="K26" i="9"/>
  <c r="L25" i="4"/>
  <c r="L26" i="4" s="1"/>
  <c r="D7" i="7" s="1"/>
  <c r="D13" i="7" s="1"/>
  <c r="K26" i="4"/>
  <c r="C7" i="7" s="1"/>
  <c r="C13" i="7" s="1"/>
</calcChain>
</file>

<file path=xl/sharedStrings.xml><?xml version="1.0" encoding="utf-8"?>
<sst xmlns="http://schemas.openxmlformats.org/spreadsheetml/2006/main" count="321" uniqueCount="188">
  <si>
    <t>Slideout Awning Tick Sheet</t>
  </si>
  <si>
    <t>Measure flange to flange</t>
  </si>
  <si>
    <t>59 - 66.9</t>
  </si>
  <si>
    <t>67 - 74.9</t>
  </si>
  <si>
    <t>83 - 90.9</t>
  </si>
  <si>
    <t>91 - 98.9</t>
  </si>
  <si>
    <t>99 - 106.9</t>
  </si>
  <si>
    <t>107 - 114.9</t>
  </si>
  <si>
    <t>115 - 122.9</t>
  </si>
  <si>
    <t>123 - 130.9</t>
  </si>
  <si>
    <t>131 - 138.9</t>
  </si>
  <si>
    <t>139 - 146.9</t>
  </si>
  <si>
    <t xml:space="preserve">147 - 154.9 </t>
  </si>
  <si>
    <t>155 - 162.9</t>
  </si>
  <si>
    <t>163 - 170.9</t>
  </si>
  <si>
    <t>171 - 178.9</t>
  </si>
  <si>
    <t>179 - 186.9</t>
  </si>
  <si>
    <t>187 - 195</t>
  </si>
  <si>
    <t>12V Patio Awning Upgrade Tick Sheets</t>
  </si>
  <si>
    <t>Count existing manual awnings (A&amp;E and Carefree)</t>
  </si>
  <si>
    <t>12 Volt Eclipse</t>
  </si>
  <si>
    <t>Arms</t>
  </si>
  <si>
    <t>Direct Response</t>
  </si>
  <si>
    <t>Remote</t>
  </si>
  <si>
    <t>12 Volt Travel'r</t>
  </si>
  <si>
    <t>Steep Pitch</t>
  </si>
  <si>
    <t>3'</t>
  </si>
  <si>
    <t>3.5'</t>
  </si>
  <si>
    <t>4'</t>
  </si>
  <si>
    <t>4.5'</t>
  </si>
  <si>
    <t>5'</t>
  </si>
  <si>
    <t>5.5'</t>
  </si>
  <si>
    <t>6'</t>
  </si>
  <si>
    <t>6.5'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</si>
  <si>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</si>
  <si>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</si>
  <si>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</si>
  <si>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</si>
  <si>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</si>
  <si>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</si>
  <si>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</si>
  <si>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</si>
  <si>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</si>
  <si>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SideOut Kover III Awnings</t>
  </si>
  <si>
    <t>Flange to Flange</t>
  </si>
  <si>
    <t>Fabric Length</t>
  </si>
  <si>
    <t>SOK III Part Number</t>
  </si>
  <si>
    <t>Lot Oppty Qty.</t>
  </si>
  <si>
    <t>% of total Units</t>
  </si>
  <si>
    <t xml:space="preserve">SOK III Sugg. Retail </t>
  </si>
  <si>
    <t>Extended Retail $$'s</t>
  </si>
  <si>
    <t>Labor Rate</t>
  </si>
  <si>
    <t>Labor Hr's</t>
  </si>
  <si>
    <t>Extended Labor $$'s</t>
  </si>
  <si>
    <t>SOK III Opportunity Installed</t>
  </si>
  <si>
    <t>Total Lot Oppty</t>
  </si>
  <si>
    <t>12Volt Eclipse and 12Volt Travel'r Upgrades</t>
  </si>
  <si>
    <t>Description</t>
  </si>
  <si>
    <t>Eclipse Direct Response</t>
  </si>
  <si>
    <t>Eclipse Wireless Remote</t>
  </si>
  <si>
    <t>Travel'r Steep Pitch Arms</t>
  </si>
  <si>
    <t>Window Awning Opportunity Installed</t>
  </si>
  <si>
    <t>Total Window Awning Oppty</t>
  </si>
  <si>
    <t>Carefree of Colorado Lot Survey Summary</t>
  </si>
  <si>
    <t>Carefree Product</t>
  </si>
  <si>
    <t xml:space="preserve"> Total Product Opportunity Installed</t>
  </si>
  <si>
    <t>12 Volt Eclipse Arms and Electronics</t>
  </si>
  <si>
    <t>75 - 82.9</t>
  </si>
  <si>
    <t xml:space="preserve">99 - 106.9 </t>
  </si>
  <si>
    <t>147 - 154.9</t>
  </si>
  <si>
    <t>187 - 194.9</t>
  </si>
  <si>
    <t>195 - 199</t>
  </si>
  <si>
    <t>Slideout Cover Awnings</t>
  </si>
  <si>
    <t>SOC Part Number</t>
  </si>
  <si>
    <t xml:space="preserve">SOC Sugg. Retail </t>
  </si>
  <si>
    <t>SOC Opportunity Installed</t>
  </si>
  <si>
    <t>47 - 54.9</t>
  </si>
  <si>
    <t>55-62.9</t>
  </si>
  <si>
    <t>63 - 70.9</t>
  </si>
  <si>
    <t>71 - 78.9</t>
  </si>
  <si>
    <t>79 - 86.9</t>
  </si>
  <si>
    <t>87 - 94.9</t>
  </si>
  <si>
    <t>95- 102.9</t>
  </si>
  <si>
    <t>103 - 110.9</t>
  </si>
  <si>
    <t>111 - 118.9</t>
  </si>
  <si>
    <t>119 - 126.9</t>
  </si>
  <si>
    <t>127 - 134.9</t>
  </si>
  <si>
    <t>135 - 142.9</t>
  </si>
  <si>
    <t>143 - 150.9</t>
  </si>
  <si>
    <t>151 - 158.9</t>
  </si>
  <si>
    <t>159 - 166.9</t>
  </si>
  <si>
    <t>167 - 174.9</t>
  </si>
  <si>
    <t>175 - 182.9</t>
  </si>
  <si>
    <t>183 - 190.9</t>
  </si>
  <si>
    <t>191 - 202</t>
  </si>
  <si>
    <t>55 - 62.9</t>
  </si>
  <si>
    <t>95 - 102.9</t>
  </si>
  <si>
    <t>191 - 203</t>
  </si>
  <si>
    <t>Slideout Cover (SOC)</t>
  </si>
  <si>
    <t>SideOut Kover III (SOK III)</t>
  </si>
  <si>
    <t>Slideout Cover Slide Awnings</t>
  </si>
  <si>
    <t>SideOut Kover III Slide Awnings</t>
  </si>
  <si>
    <r>
      <t xml:space="preserve">SL Window Awnings </t>
    </r>
    <r>
      <rPr>
        <sz val="16"/>
        <rFont val="Arial"/>
        <family val="2"/>
      </rPr>
      <t>(windows up to 36" tall)</t>
    </r>
  </si>
  <si>
    <r>
      <t>SL XL Window</t>
    </r>
    <r>
      <rPr>
        <sz val="16"/>
        <rFont val="Arial"/>
        <family val="2"/>
      </rPr>
      <t xml:space="preserve"> </t>
    </r>
    <r>
      <rPr>
        <b/>
        <sz val="16"/>
        <rFont val="Arial"/>
        <family val="2"/>
      </rPr>
      <t xml:space="preserve">Awnings </t>
    </r>
    <r>
      <rPr>
        <sz val="16"/>
        <rFont val="Arial"/>
        <family val="2"/>
      </rPr>
      <t>(37" and taller)</t>
    </r>
  </si>
  <si>
    <t>Adjustable Pitch</t>
  </si>
  <si>
    <r>
      <t>Adjustable Pitch Arms</t>
    </r>
    <r>
      <rPr>
        <sz val="10"/>
        <rFont val="Arial"/>
      </rPr>
      <t xml:space="preserve"> require 67" long x 3.5" wide unobstructed surface from awning rail down.</t>
    </r>
  </si>
  <si>
    <r>
      <t>Steep Pitch Arms</t>
    </r>
    <r>
      <rPr>
        <sz val="10"/>
        <rFont val="Arial"/>
      </rPr>
      <t xml:space="preserve"> require 59.5" long x 3.5" wide unobstructed surface from awning rail down.</t>
    </r>
  </si>
  <si>
    <t>If mounting above a door, awning rail must be at least 14.5" above door.</t>
  </si>
  <si>
    <t>Steep Pitch Note:</t>
  </si>
  <si>
    <t>Window Awning Tick Sheets</t>
  </si>
  <si>
    <r>
      <t>Eclipse Arms</t>
    </r>
    <r>
      <rPr>
        <sz val="10"/>
        <rFont val="Arial"/>
      </rPr>
      <t xml:space="preserve"> require 70" long x 4.5" wide unobstructed surface from awning rail down.</t>
    </r>
  </si>
  <si>
    <t>Measure outer edge of window frame width, then add 6" (round up)</t>
  </si>
  <si>
    <t>Eclipse Arms</t>
  </si>
  <si>
    <t>Travel'r Adjustable Pitch Arms</t>
  </si>
  <si>
    <t>Travel'r Direct Response</t>
  </si>
  <si>
    <t xml:space="preserve">Sugg. Retail </t>
  </si>
  <si>
    <t>Upgrade Opportunity Installed</t>
  </si>
  <si>
    <r>
      <t xml:space="preserve">SL Window Awning     </t>
    </r>
    <r>
      <rPr>
        <sz val="14"/>
        <rFont val="Arial"/>
        <family val="2"/>
      </rPr>
      <t>(windows up to 36" tall</t>
    </r>
    <r>
      <rPr>
        <sz val="16"/>
        <rFont val="Arial"/>
        <family val="2"/>
      </rPr>
      <t>)</t>
    </r>
  </si>
  <si>
    <r>
      <t>SL XL Window</t>
    </r>
    <r>
      <rPr>
        <sz val="22"/>
        <rFont val="Arial"/>
        <family val="2"/>
      </rPr>
      <t xml:space="preserve"> </t>
    </r>
    <r>
      <rPr>
        <b/>
        <sz val="22"/>
        <rFont val="Arial"/>
        <family val="2"/>
      </rPr>
      <t>Awning</t>
    </r>
    <r>
      <rPr>
        <b/>
        <sz val="16"/>
        <rFont val="Arial"/>
        <family val="2"/>
      </rPr>
      <t xml:space="preserve">            </t>
    </r>
    <r>
      <rPr>
        <sz val="16"/>
        <rFont val="Arial"/>
        <family val="2"/>
      </rPr>
      <t>(37" and taller)</t>
    </r>
  </si>
  <si>
    <t xml:space="preserve">Vinyl Canopy w/ Vinyl WG Sugg. Retail </t>
  </si>
  <si>
    <t>Extended Suggested Retail $$'s</t>
  </si>
  <si>
    <t>Vinyl Fabric Roller (Arms included in Suggested Retail Price Listed)</t>
  </si>
  <si>
    <t>Length</t>
  </si>
  <si>
    <t>12 Volt Travel'r Arms and Electronics</t>
  </si>
  <si>
    <t>Window Awning's</t>
  </si>
  <si>
    <t>Vinyl Fabric with Deflector</t>
  </si>
  <si>
    <t>Vinyl Fabric with Cover</t>
  </si>
  <si>
    <t>UQ061xxXX</t>
  </si>
  <si>
    <t>UQ069xxXX</t>
  </si>
  <si>
    <t>UQ077xxXX</t>
  </si>
  <si>
    <t>UQ085xxXX</t>
  </si>
  <si>
    <t>UQ093xxXX</t>
  </si>
  <si>
    <t>UQ101xxXX</t>
  </si>
  <si>
    <t>UQ109xxXX</t>
  </si>
  <si>
    <t>UQ117xxXX</t>
  </si>
  <si>
    <t>UQ125xxXX</t>
  </si>
  <si>
    <t>UQ133xxXX</t>
  </si>
  <si>
    <t>UQ141xxXX</t>
  </si>
  <si>
    <t>UQ149xxXX</t>
  </si>
  <si>
    <t>UQ157xxXX</t>
  </si>
  <si>
    <t>UQ165xxXX</t>
  </si>
  <si>
    <t>UQ173xxXX</t>
  </si>
  <si>
    <t>UQ181xxXX</t>
  </si>
  <si>
    <t>UQ189xxXX</t>
  </si>
  <si>
    <t>UQ193xxXX</t>
  </si>
  <si>
    <t>UP061xxXX</t>
  </si>
  <si>
    <t>UP069xxXX</t>
  </si>
  <si>
    <t>UP077xxXX</t>
  </si>
  <si>
    <t>UP085xxXX</t>
  </si>
  <si>
    <t>UP093xxXX</t>
  </si>
  <si>
    <t>UP101xxXX</t>
  </si>
  <si>
    <t>UP109xxXX</t>
  </si>
  <si>
    <t>UP117xxXX</t>
  </si>
  <si>
    <t>UP125xxXX</t>
  </si>
  <si>
    <t>UP133xxXX</t>
  </si>
  <si>
    <t>UP141xxXX</t>
  </si>
  <si>
    <t>UP149xxXX</t>
  </si>
  <si>
    <t>UP157xxXX</t>
  </si>
  <si>
    <t>UP165xxXX</t>
  </si>
  <si>
    <t>UP173xxXX</t>
  </si>
  <si>
    <t>UP181xxXX</t>
  </si>
  <si>
    <t>UP189xxXX</t>
  </si>
  <si>
    <t>UP193xxXX</t>
  </si>
  <si>
    <t>(xx = fabric color; XX = deflector color)</t>
  </si>
  <si>
    <t>(xx = fabric color; Hardware included in Suggested Retail Price Listed)</t>
  </si>
  <si>
    <t>Vinyl Fabric</t>
  </si>
  <si>
    <t>LH049xx42</t>
  </si>
  <si>
    <t>LH057xx42</t>
  </si>
  <si>
    <t>LH065xx42</t>
  </si>
  <si>
    <t>LH073xx42</t>
  </si>
  <si>
    <t>LH081xx42</t>
  </si>
  <si>
    <t>LH089xx42</t>
  </si>
  <si>
    <t>LH097xx42</t>
  </si>
  <si>
    <t>LH105xx42</t>
  </si>
  <si>
    <t>LH113xx42</t>
  </si>
  <si>
    <t>LH121xx42</t>
  </si>
  <si>
    <t>LH129xx42</t>
  </si>
  <si>
    <t>LH137xx42</t>
  </si>
  <si>
    <t>LH145xx42</t>
  </si>
  <si>
    <t>LH153xx42</t>
  </si>
  <si>
    <t>LH161xx42</t>
  </si>
  <si>
    <t>LH169xx42</t>
  </si>
  <si>
    <t>LH177xx42</t>
  </si>
  <si>
    <t>LH185xx42</t>
  </si>
  <si>
    <t>LH196xx42</t>
  </si>
  <si>
    <t>SideOut Kover III's (Deflector)</t>
  </si>
  <si>
    <t>SideOut Kover III's (Covered)</t>
  </si>
  <si>
    <t>Slideout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</si>
</sst>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16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20"/>
      <name val="Verdana"/>
      <family val="2"/>
    </font>
    <font>
      <b/>
      <sz val="9"/>
      <name val="Verdana"/>
      <family val="2"/>
    </font>
    <font>
      <sz val="14"/>
      <name val="Arial"/>
      <family val="2"/>
    </font>
    <font>
      <b/>
      <sz val="10"/>
      <name val="Arial"/>
    </font>
    <font>
      <sz val="10"/>
      <name val="Arial"/>
      <family val="2"/>
    </font>
    <font>
      <b/>
      <u/>
      <sz val="14"/>
      <name val="Verdana"/>
      <family val="2"/>
    </font>
    <font>
      <b/>
      <u/>
      <sz val="14"/>
      <name val="Arial"/>
      <family val="2"/>
    </font>
    <font>
      <b/>
      <sz val="20"/>
      <name val="Verdana"/>
      <family val="2"/>
    </font>
    <font>
      <b/>
      <sz val="11"/>
      <name val="Verdana"/>
      <family val="2"/>
    </font>
    <font>
      <sz val="11"/>
      <name val="Arial"/>
    </font>
    <font>
      <b/>
      <sz val="11"/>
      <name val="Arial"/>
    </font>
    <font>
      <sz val="9"/>
      <name val="Arial"/>
    </font>
    <font>
      <b/>
      <sz val="11"/>
      <name val="Arial"/>
      <family val="2"/>
    </font>
    <font>
      <b/>
      <sz val="12"/>
      <name val="Arial"/>
      <family val="2"/>
    </font>
    <font>
      <sz val="10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4">
    <xf numFmtId="0" fontId="0" fillId="0" borderId="0" xfId="0"/>
    <xf numFmtId="0" fontId="2" fillId="0" borderId="0" xfId="1"/>
    <xf numFmtId="0" fontId="2" fillId="0" borderId="0" xfId="1" applyFill="1"/>
    <xf numFmtId="0" fontId="13" fillId="0" borderId="0" xfId="1" applyFont="1"/>
    <xf numFmtId="0" fontId="13" fillId="0" borderId="0" xfId="1" applyFont="1" applyAlignment="1">
      <alignment horizontal="center"/>
    </xf>
    <xf numFmtId="0" fontId="17" fillId="0" borderId="0" xfId="1" applyFont="1"/>
    <xf numFmtId="0" fontId="2" fillId="0" borderId="0" xfId="1"/>
    <xf numFmtId="0" fontId="3" fillId="0" borderId="0" xfId="1" applyFont="1" applyBorder="1" applyProtection="1">
      <protection locked="0"/>
    </xf>
    <xf numFmtId="9" fontId="3" fillId="0" borderId="0" xfId="4" applyFont="1" applyBorder="1" applyAlignment="1" applyProtection="1">
      <alignment horizontal="center"/>
      <protection locked="0"/>
    </xf>
    <xf numFmtId="42" fontId="3" fillId="0" borderId="0" xfId="1" applyNumberFormat="1" applyFont="1" applyBorder="1" applyProtection="1">
      <protection locked="0"/>
    </xf>
    <xf numFmtId="0" fontId="14" fillId="0" borderId="0" xfId="1" applyFont="1" applyFill="1" applyBorder="1" applyAlignment="1" applyProtection="1">
      <alignment horizontal="center"/>
      <protection locked="0"/>
    </xf>
    <xf numFmtId="42" fontId="3" fillId="0" borderId="0" xfId="3" applyNumberFormat="1" applyFont="1" applyBorder="1" applyAlignment="1" applyProtection="1">
      <alignment horizontal="center"/>
      <protection locked="0"/>
    </xf>
    <xf numFmtId="1" fontId="3" fillId="0" borderId="0" xfId="1" applyNumberFormat="1" applyFont="1" applyBorder="1" applyAlignment="1" applyProtection="1">
      <alignment horizontal="left"/>
      <protection locked="0"/>
    </xf>
    <xf numFmtId="1" fontId="3" fillId="0" borderId="0" xfId="1" applyNumberFormat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42" fontId="3" fillId="0" borderId="0" xfId="1" applyNumberFormat="1" applyFont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right"/>
      <protection locked="0"/>
    </xf>
    <xf numFmtId="1" fontId="4" fillId="0" borderId="0" xfId="2" applyNumberFormat="1" applyFont="1" applyBorder="1" applyAlignment="1" applyProtection="1">
      <alignment horizontal="right"/>
      <protection locked="0"/>
    </xf>
    <xf numFmtId="42" fontId="12" fillId="0" borderId="0" xfId="3" applyNumberFormat="1" applyFont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left"/>
      <protection locked="0"/>
    </xf>
    <xf numFmtId="1" fontId="4" fillId="0" borderId="32" xfId="2" applyNumberFormat="1" applyFont="1" applyBorder="1" applyAlignment="1" applyProtection="1">
      <alignment horizontal="center"/>
      <protection locked="0"/>
    </xf>
    <xf numFmtId="9" fontId="4" fillId="0" borderId="37" xfId="4" applyFont="1" applyBorder="1" applyAlignment="1" applyProtection="1">
      <alignment horizontal="center"/>
      <protection locked="0"/>
    </xf>
    <xf numFmtId="0" fontId="2" fillId="0" borderId="0" xfId="1"/>
    <xf numFmtId="1" fontId="3" fillId="0" borderId="0" xfId="2" applyNumberFormat="1" applyFont="1" applyFill="1" applyBorder="1" applyAlignment="1" applyProtection="1">
      <alignment horizontal="center"/>
      <protection locked="0"/>
    </xf>
    <xf numFmtId="0" fontId="3" fillId="0" borderId="0" xfId="1" applyFont="1" applyBorder="1" applyProtection="1">
      <protection locked="0"/>
    </xf>
    <xf numFmtId="9" fontId="3" fillId="0" borderId="0" xfId="4" applyFont="1" applyBorder="1" applyAlignment="1" applyProtection="1">
      <alignment horizontal="center"/>
      <protection locked="0"/>
    </xf>
    <xf numFmtId="42" fontId="3" fillId="0" borderId="0" xfId="1" applyNumberFormat="1" applyFont="1" applyBorder="1" applyProtection="1">
      <protection locked="0"/>
    </xf>
    <xf numFmtId="0" fontId="14" fillId="0" borderId="0" xfId="1" applyFont="1" applyFill="1" applyBorder="1" applyAlignment="1" applyProtection="1">
      <alignment horizontal="center"/>
      <protection locked="0"/>
    </xf>
    <xf numFmtId="42" fontId="3" fillId="0" borderId="0" xfId="3" applyNumberFormat="1" applyFont="1" applyBorder="1" applyAlignment="1" applyProtection="1">
      <alignment horizontal="center"/>
      <protection locked="0"/>
    </xf>
    <xf numFmtId="1" fontId="3" fillId="0" borderId="0" xfId="1" applyNumberFormat="1" applyFont="1" applyBorder="1" applyAlignment="1" applyProtection="1">
      <alignment horizontal="left"/>
      <protection locked="0"/>
    </xf>
    <xf numFmtId="1" fontId="3" fillId="0" borderId="0" xfId="1" applyNumberFormat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42" fontId="3" fillId="0" borderId="0" xfId="1" applyNumberFormat="1" applyFont="1" applyBorder="1" applyAlignment="1" applyProtection="1">
      <alignment horizontal="center"/>
      <protection locked="0"/>
    </xf>
    <xf numFmtId="1" fontId="4" fillId="0" borderId="0" xfId="2" applyNumberFormat="1" applyFont="1" applyBorder="1" applyAlignment="1" applyProtection="1">
      <alignment horizontal="right"/>
      <protection locked="0"/>
    </xf>
    <xf numFmtId="2" fontId="4" fillId="0" borderId="0" xfId="4" applyNumberFormat="1" applyFont="1" applyBorder="1" applyAlignment="1" applyProtection="1">
      <alignment horizontal="right"/>
      <protection locked="0"/>
    </xf>
    <xf numFmtId="0" fontId="3" fillId="0" borderId="0" xfId="1" applyFont="1" applyFill="1" applyBorder="1" applyAlignment="1" applyProtection="1">
      <alignment horizontal="center"/>
      <protection locked="0"/>
    </xf>
    <xf numFmtId="164" fontId="2" fillId="0" borderId="0" xfId="1" applyNumberFormat="1" applyFill="1" applyBorder="1" applyAlignment="1">
      <alignment horizontal="center"/>
    </xf>
    <xf numFmtId="7" fontId="3" fillId="0" borderId="0" xfId="4" applyNumberFormat="1" applyFont="1" applyBorder="1" applyAlignment="1" applyProtection="1">
      <alignment horizontal="center"/>
      <protection locked="0"/>
    </xf>
    <xf numFmtId="4" fontId="3" fillId="0" borderId="0" xfId="4" applyNumberFormat="1" applyFont="1" applyBorder="1" applyAlignment="1" applyProtection="1">
      <alignment horizontal="center"/>
      <protection locked="0"/>
    </xf>
    <xf numFmtId="7" fontId="3" fillId="0" borderId="0" xfId="1" applyNumberFormat="1" applyFont="1" applyFill="1" applyBorder="1" applyProtection="1">
      <protection locked="0"/>
    </xf>
    <xf numFmtId="7" fontId="3" fillId="0" borderId="0" xfId="3" applyNumberFormat="1" applyFont="1" applyFill="1" applyBorder="1" applyAlignment="1" applyProtection="1">
      <alignment horizontal="center"/>
      <protection locked="0"/>
    </xf>
    <xf numFmtId="164" fontId="3" fillId="0" borderId="0" xfId="4" applyNumberFormat="1" applyFont="1" applyFill="1" applyBorder="1" applyAlignment="1" applyProtection="1">
      <protection locked="0"/>
    </xf>
    <xf numFmtId="7" fontId="4" fillId="5" borderId="5" xfId="3" applyNumberFormat="1" applyFont="1" applyFill="1" applyBorder="1" applyAlignment="1" applyProtection="1">
      <alignment horizontal="right"/>
      <protection locked="0"/>
    </xf>
    <xf numFmtId="42" fontId="12" fillId="0" borderId="0" xfId="3" applyNumberFormat="1" applyFont="1" applyBorder="1" applyAlignment="1" applyProtection="1">
      <alignment horizontal="center"/>
      <protection locked="0"/>
    </xf>
    <xf numFmtId="7" fontId="12" fillId="0" borderId="0" xfId="3" applyNumberFormat="1" applyFont="1" applyFill="1" applyBorder="1" applyAlignment="1" applyProtection="1">
      <alignment horizontal="center"/>
      <protection locked="0"/>
    </xf>
    <xf numFmtId="1" fontId="4" fillId="0" borderId="32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left"/>
      <protection locked="0"/>
    </xf>
    <xf numFmtId="0" fontId="2" fillId="0" borderId="0" xfId="1"/>
    <xf numFmtId="1" fontId="3" fillId="0" borderId="0" xfId="2" applyNumberFormat="1" applyFont="1" applyFill="1" applyBorder="1" applyAlignment="1" applyProtection="1">
      <alignment horizontal="center"/>
      <protection locked="0"/>
    </xf>
    <xf numFmtId="0" fontId="3" fillId="0" borderId="0" xfId="1" applyFont="1" applyBorder="1" applyProtection="1">
      <protection locked="0"/>
    </xf>
    <xf numFmtId="9" fontId="3" fillId="0" borderId="0" xfId="4" applyFont="1" applyBorder="1" applyAlignment="1" applyProtection="1">
      <alignment horizontal="center"/>
      <protection locked="0"/>
    </xf>
    <xf numFmtId="42" fontId="3" fillId="0" borderId="0" xfId="1" applyNumberFormat="1" applyFont="1" applyBorder="1" applyProtection="1">
      <protection locked="0"/>
    </xf>
    <xf numFmtId="0" fontId="14" fillId="0" borderId="0" xfId="1" applyFont="1" applyFill="1" applyBorder="1" applyAlignment="1" applyProtection="1">
      <alignment horizontal="center"/>
      <protection locked="0"/>
    </xf>
    <xf numFmtId="42" fontId="3" fillId="0" borderId="0" xfId="3" applyNumberFormat="1" applyFont="1" applyBorder="1" applyAlignment="1" applyProtection="1">
      <alignment horizontal="center"/>
      <protection locked="0"/>
    </xf>
    <xf numFmtId="1" fontId="3" fillId="0" borderId="0" xfId="1" applyNumberFormat="1" applyFont="1" applyBorder="1" applyAlignment="1" applyProtection="1">
      <alignment horizontal="left"/>
      <protection locked="0"/>
    </xf>
    <xf numFmtId="1" fontId="3" fillId="0" borderId="0" xfId="1" applyNumberFormat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42" fontId="3" fillId="0" borderId="0" xfId="1" applyNumberFormat="1" applyFont="1" applyBorder="1" applyAlignment="1" applyProtection="1">
      <alignment horizontal="center"/>
      <protection locked="0"/>
    </xf>
    <xf numFmtId="1" fontId="4" fillId="0" borderId="0" xfId="2" applyNumberFormat="1" applyFont="1" applyBorder="1" applyAlignment="1" applyProtection="1">
      <alignment horizontal="right"/>
      <protection locked="0"/>
    </xf>
    <xf numFmtId="0" fontId="2" fillId="0" borderId="0" xfId="1" applyAlignment="1">
      <alignment horizontal="right"/>
    </xf>
    <xf numFmtId="0" fontId="3" fillId="0" borderId="0" xfId="1" applyFont="1" applyFill="1" applyBorder="1" applyAlignment="1" applyProtection="1">
      <alignment horizontal="center"/>
      <protection locked="0"/>
    </xf>
    <xf numFmtId="164" fontId="2" fillId="0" borderId="0" xfId="1" applyNumberFormat="1" applyFill="1" applyBorder="1" applyAlignment="1">
      <alignment horizontal="center"/>
    </xf>
    <xf numFmtId="7" fontId="3" fillId="0" borderId="0" xfId="4" applyNumberFormat="1" applyFont="1" applyBorder="1" applyAlignment="1" applyProtection="1">
      <alignment horizontal="center"/>
      <protection locked="0"/>
    </xf>
    <xf numFmtId="4" fontId="3" fillId="0" borderId="0" xfId="4" applyNumberFormat="1" applyFont="1" applyBorder="1" applyAlignment="1" applyProtection="1">
      <alignment horizontal="center"/>
      <protection locked="0"/>
    </xf>
    <xf numFmtId="7" fontId="3" fillId="0" borderId="0" xfId="1" applyNumberFormat="1" applyFont="1" applyFill="1" applyBorder="1" applyProtection="1">
      <protection locked="0"/>
    </xf>
    <xf numFmtId="7" fontId="3" fillId="0" borderId="0" xfId="3" applyNumberFormat="1" applyFont="1" applyFill="1" applyBorder="1" applyAlignment="1" applyProtection="1">
      <alignment horizontal="center"/>
      <protection locked="0"/>
    </xf>
    <xf numFmtId="164" fontId="3" fillId="0" borderId="0" xfId="4" applyNumberFormat="1" applyFont="1" applyFill="1" applyBorder="1" applyAlignment="1" applyProtection="1">
      <protection locked="0"/>
    </xf>
    <xf numFmtId="7" fontId="4" fillId="5" borderId="5" xfId="3" applyNumberFormat="1" applyFont="1" applyFill="1" applyBorder="1" applyAlignment="1" applyProtection="1">
      <alignment horizontal="right"/>
      <protection locked="0"/>
    </xf>
    <xf numFmtId="2" fontId="4" fillId="0" borderId="33" xfId="4" applyNumberFormat="1" applyFont="1" applyBorder="1" applyAlignment="1" applyProtection="1">
      <alignment horizontal="right"/>
      <protection locked="0"/>
    </xf>
    <xf numFmtId="1" fontId="4" fillId="0" borderId="5" xfId="2" applyNumberFormat="1" applyFont="1" applyFill="1" applyBorder="1" applyAlignment="1" applyProtection="1">
      <alignment horizontal="center"/>
      <protection locked="0"/>
    </xf>
    <xf numFmtId="42" fontId="4" fillId="0" borderId="0" xfId="4" applyNumberFormat="1" applyFont="1" applyBorder="1" applyAlignment="1" applyProtection="1">
      <alignment horizontal="right"/>
      <protection locked="0"/>
    </xf>
    <xf numFmtId="0" fontId="2" fillId="0" borderId="0" xfId="1"/>
    <xf numFmtId="0" fontId="2" fillId="0" borderId="0" xfId="1" applyFill="1"/>
    <xf numFmtId="0" fontId="2" fillId="0" borderId="0" xfId="1" applyBorder="1"/>
    <xf numFmtId="0" fontId="13" fillId="0" borderId="0" xfId="1" applyFont="1"/>
    <xf numFmtId="1" fontId="3" fillId="0" borderId="1" xfId="2" applyNumberFormat="1" applyFont="1" applyBorder="1" applyAlignment="1" applyProtection="1">
      <alignment horizontal="center"/>
      <protection locked="0"/>
    </xf>
    <xf numFmtId="1" fontId="3" fillId="0" borderId="2" xfId="2" applyNumberFormat="1" applyFont="1" applyBorder="1" applyAlignment="1" applyProtection="1">
      <alignment horizontal="center"/>
      <protection locked="0"/>
    </xf>
    <xf numFmtId="1" fontId="3" fillId="0" borderId="3" xfId="2" applyNumberFormat="1" applyFont="1" applyBorder="1" applyAlignment="1" applyProtection="1">
      <alignment horizontal="center"/>
      <protection locked="0"/>
    </xf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13" fillId="0" borderId="0" xfId="1" applyFont="1" applyAlignment="1">
      <alignment horizontal="center"/>
    </xf>
    <xf numFmtId="0" fontId="2" fillId="0" borderId="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10" fillId="0" borderId="0" xfId="1" applyFont="1" applyAlignment="1">
      <alignment horizontal="center"/>
    </xf>
    <xf numFmtId="0" fontId="2" fillId="0" borderId="15" xfId="1" applyBorder="1"/>
    <xf numFmtId="0" fontId="10" fillId="0" borderId="0" xfId="1" applyFont="1" applyAlignment="1">
      <alignment horizontal="left"/>
    </xf>
    <xf numFmtId="0" fontId="2" fillId="0" borderId="16" xfId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0" fontId="17" fillId="0" borderId="0" xfId="1" applyFont="1"/>
    <xf numFmtId="0" fontId="16" fillId="0" borderId="0" xfId="1" applyFont="1" applyBorder="1" applyAlignment="1">
      <alignment horizontal="left"/>
    </xf>
    <xf numFmtId="0" fontId="3" fillId="0" borderId="0" xfId="1" applyFont="1" applyBorder="1" applyProtection="1">
      <protection locked="0"/>
    </xf>
    <xf numFmtId="9" fontId="3" fillId="0" borderId="0" xfId="4" applyFont="1" applyBorder="1" applyAlignment="1" applyProtection="1">
      <alignment horizontal="center"/>
      <protection locked="0"/>
    </xf>
    <xf numFmtId="42" fontId="3" fillId="0" borderId="0" xfId="1" applyNumberFormat="1" applyFont="1" applyBorder="1" applyProtection="1">
      <protection locked="0"/>
    </xf>
    <xf numFmtId="0" fontId="14" fillId="0" borderId="0" xfId="1" applyFont="1" applyFill="1" applyBorder="1" applyAlignment="1" applyProtection="1">
      <alignment horizontal="center"/>
      <protection locked="0"/>
    </xf>
    <xf numFmtId="42" fontId="3" fillId="0" borderId="0" xfId="3" applyNumberFormat="1" applyFont="1" applyBorder="1" applyAlignment="1" applyProtection="1">
      <alignment horizontal="center"/>
      <protection locked="0"/>
    </xf>
    <xf numFmtId="0" fontId="3" fillId="0" borderId="20" xfId="1" applyFont="1" applyBorder="1" applyAlignment="1" applyProtection="1">
      <alignment horizontal="center"/>
      <protection locked="0"/>
    </xf>
    <xf numFmtId="9" fontId="3" fillId="0" borderId="20" xfId="4" applyFont="1" applyBorder="1" applyAlignment="1" applyProtection="1">
      <alignment horizontal="center"/>
      <protection locked="0"/>
    </xf>
    <xf numFmtId="7" fontId="3" fillId="0" borderId="20" xfId="4" applyNumberFormat="1" applyFont="1" applyBorder="1" applyAlignment="1" applyProtection="1">
      <alignment horizontal="center"/>
      <protection locked="0"/>
    </xf>
    <xf numFmtId="4" fontId="3" fillId="0" borderId="20" xfId="4" applyNumberFormat="1" applyFont="1" applyBorder="1" applyAlignment="1" applyProtection="1">
      <alignment horizontal="center"/>
      <protection locked="0"/>
    </xf>
    <xf numFmtId="0" fontId="3" fillId="0" borderId="21" xfId="1" applyFont="1" applyBorder="1" applyAlignment="1" applyProtection="1">
      <alignment horizontal="center"/>
      <protection locked="0"/>
    </xf>
    <xf numFmtId="7" fontId="3" fillId="0" borderId="21" xfId="4" applyNumberFormat="1" applyFont="1" applyBorder="1" applyAlignment="1" applyProtection="1">
      <alignment horizontal="center"/>
      <protection locked="0"/>
    </xf>
    <xf numFmtId="1" fontId="3" fillId="0" borderId="0" xfId="1" applyNumberFormat="1" applyFont="1" applyBorder="1" applyAlignment="1" applyProtection="1">
      <alignment horizontal="left"/>
      <protection locked="0"/>
    </xf>
    <xf numFmtId="1" fontId="3" fillId="0" borderId="0" xfId="1" applyNumberFormat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42" fontId="3" fillId="0" borderId="0" xfId="1" applyNumberFormat="1" applyFont="1" applyBorder="1" applyAlignment="1" applyProtection="1">
      <alignment horizontal="center"/>
      <protection locked="0"/>
    </xf>
    <xf numFmtId="0" fontId="3" fillId="0" borderId="11" xfId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/>
      <protection locked="0"/>
    </xf>
    <xf numFmtId="7" fontId="3" fillId="2" borderId="20" xfId="1" applyNumberFormat="1" applyFont="1" applyFill="1" applyBorder="1" applyProtection="1">
      <protection locked="0"/>
    </xf>
    <xf numFmtId="7" fontId="3" fillId="2" borderId="21" xfId="1" applyNumberFormat="1" applyFont="1" applyFill="1" applyBorder="1" applyProtection="1">
      <protection locked="0"/>
    </xf>
    <xf numFmtId="0" fontId="4" fillId="0" borderId="0" xfId="1" applyFont="1" applyFill="1" applyBorder="1" applyAlignment="1" applyProtection="1">
      <alignment horizontal="right"/>
      <protection locked="0"/>
    </xf>
    <xf numFmtId="1" fontId="4" fillId="0" borderId="0" xfId="2" applyNumberFormat="1" applyFont="1" applyBorder="1" applyAlignment="1" applyProtection="1">
      <alignment horizontal="right"/>
      <protection locked="0"/>
    </xf>
    <xf numFmtId="4" fontId="3" fillId="0" borderId="21" xfId="4" applyNumberFormat="1" applyFont="1" applyBorder="1" applyAlignment="1" applyProtection="1">
      <alignment horizontal="center"/>
      <protection locked="0"/>
    </xf>
    <xf numFmtId="1" fontId="3" fillId="3" borderId="20" xfId="2" applyNumberFormat="1" applyFont="1" applyFill="1" applyBorder="1" applyAlignment="1" applyProtection="1">
      <alignment horizontal="center"/>
      <protection locked="0"/>
    </xf>
    <xf numFmtId="164" fontId="3" fillId="2" borderId="19" xfId="4" applyNumberFormat="1" applyFont="1" applyFill="1" applyBorder="1" applyAlignment="1" applyProtection="1">
      <protection locked="0"/>
    </xf>
    <xf numFmtId="164" fontId="3" fillId="2" borderId="20" xfId="4" applyNumberFormat="1" applyFont="1" applyFill="1" applyBorder="1" applyAlignment="1" applyProtection="1">
      <protection locked="0"/>
    </xf>
    <xf numFmtId="164" fontId="3" fillId="2" borderId="21" xfId="4" applyNumberFormat="1" applyFont="1" applyFill="1" applyBorder="1" applyAlignment="1" applyProtection="1">
      <protection locked="0"/>
    </xf>
    <xf numFmtId="0" fontId="3" fillId="4" borderId="20" xfId="1" applyFont="1" applyFill="1" applyBorder="1" applyAlignment="1">
      <alignment horizontal="center"/>
    </xf>
    <xf numFmtId="0" fontId="3" fillId="4" borderId="21" xfId="1" applyFont="1" applyFill="1" applyBorder="1" applyAlignment="1">
      <alignment horizontal="center"/>
    </xf>
    <xf numFmtId="164" fontId="2" fillId="0" borderId="20" xfId="1" applyNumberFormat="1" applyFill="1" applyBorder="1" applyAlignment="1">
      <alignment horizontal="center"/>
    </xf>
    <xf numFmtId="164" fontId="2" fillId="0" borderId="21" xfId="1" applyNumberFormat="1" applyFill="1" applyBorder="1" applyAlignment="1">
      <alignment horizontal="center"/>
    </xf>
    <xf numFmtId="7" fontId="3" fillId="0" borderId="0" xfId="1" applyNumberFormat="1" applyFont="1" applyFill="1" applyBorder="1" applyProtection="1">
      <protection locked="0"/>
    </xf>
    <xf numFmtId="164" fontId="3" fillId="0" borderId="0" xfId="4" applyNumberFormat="1" applyFont="1" applyFill="1" applyBorder="1" applyAlignment="1" applyProtection="1">
      <protection locked="0"/>
    </xf>
    <xf numFmtId="0" fontId="3" fillId="0" borderId="10" xfId="1" applyFont="1" applyFill="1" applyBorder="1" applyAlignment="1" applyProtection="1">
      <alignment horizontal="center"/>
      <protection locked="0"/>
    </xf>
    <xf numFmtId="1" fontId="3" fillId="3" borderId="27" xfId="2" applyNumberFormat="1" applyFont="1" applyFill="1" applyBorder="1" applyAlignment="1" applyProtection="1">
      <alignment horizontal="center"/>
      <protection locked="0"/>
    </xf>
    <xf numFmtId="164" fontId="2" fillId="0" borderId="27" xfId="1" applyNumberFormat="1" applyFill="1" applyBorder="1" applyAlignment="1">
      <alignment horizontal="center"/>
    </xf>
    <xf numFmtId="7" fontId="3" fillId="0" borderId="27" xfId="4" applyNumberFormat="1" applyFont="1" applyBorder="1" applyAlignment="1" applyProtection="1">
      <alignment horizontal="center"/>
      <protection locked="0"/>
    </xf>
    <xf numFmtId="164" fontId="3" fillId="2" borderId="27" xfId="4" applyNumberFormat="1" applyFont="1" applyFill="1" applyBorder="1" applyAlignment="1" applyProtection="1">
      <protection locked="0"/>
    </xf>
    <xf numFmtId="1" fontId="3" fillId="3" borderId="21" xfId="2" applyNumberFormat="1" applyFont="1" applyFill="1" applyBorder="1" applyAlignment="1" applyProtection="1">
      <alignment horizontal="center"/>
      <protection locked="0"/>
    </xf>
    <xf numFmtId="4" fontId="3" fillId="3" borderId="20" xfId="4" applyNumberFormat="1" applyFont="1" applyFill="1" applyBorder="1" applyAlignment="1" applyProtection="1">
      <alignment horizontal="center"/>
      <protection locked="0"/>
    </xf>
    <xf numFmtId="7" fontId="3" fillId="3" borderId="27" xfId="4" applyNumberFormat="1" applyFont="1" applyFill="1" applyBorder="1" applyAlignment="1" applyProtection="1">
      <alignment horizontal="center"/>
      <protection locked="0"/>
    </xf>
    <xf numFmtId="4" fontId="3" fillId="3" borderId="27" xfId="4" applyNumberFormat="1" applyFont="1" applyFill="1" applyBorder="1" applyAlignment="1" applyProtection="1">
      <alignment horizontal="center"/>
      <protection locked="0"/>
    </xf>
    <xf numFmtId="4" fontId="3" fillId="3" borderId="21" xfId="4" applyNumberFormat="1" applyFont="1" applyFill="1" applyBorder="1" applyAlignment="1" applyProtection="1">
      <alignment horizontal="center"/>
      <protection locked="0"/>
    </xf>
    <xf numFmtId="7" fontId="3" fillId="2" borderId="27" xfId="1" applyNumberFormat="1" applyFont="1" applyFill="1" applyBorder="1" applyAlignment="1" applyProtection="1">
      <alignment horizontal="right"/>
      <protection locked="0"/>
    </xf>
    <xf numFmtId="7" fontId="3" fillId="2" borderId="20" xfId="1" applyNumberFormat="1" applyFont="1" applyFill="1" applyBorder="1" applyAlignment="1" applyProtection="1">
      <alignment horizontal="right"/>
      <protection locked="0"/>
    </xf>
    <xf numFmtId="7" fontId="3" fillId="2" borderId="21" xfId="1" applyNumberFormat="1" applyFont="1" applyFill="1" applyBorder="1" applyAlignment="1" applyProtection="1">
      <alignment horizontal="right"/>
      <protection locked="0"/>
    </xf>
    <xf numFmtId="7" fontId="3" fillId="5" borderId="28" xfId="3" applyNumberFormat="1" applyFont="1" applyFill="1" applyBorder="1" applyAlignment="1" applyProtection="1">
      <alignment horizontal="right"/>
      <protection locked="0"/>
    </xf>
    <xf numFmtId="7" fontId="3" fillId="5" borderId="24" xfId="3" applyNumberFormat="1" applyFont="1" applyFill="1" applyBorder="1" applyAlignment="1" applyProtection="1">
      <alignment horizontal="right"/>
      <protection locked="0"/>
    </xf>
    <xf numFmtId="7" fontId="3" fillId="5" borderId="29" xfId="3" applyNumberFormat="1" applyFont="1" applyFill="1" applyBorder="1" applyAlignment="1" applyProtection="1">
      <alignment horizontal="right"/>
      <protection locked="0"/>
    </xf>
    <xf numFmtId="7" fontId="4" fillId="5" borderId="5" xfId="3" applyNumberFormat="1" applyFont="1" applyFill="1" applyBorder="1" applyAlignment="1" applyProtection="1">
      <alignment horizontal="right"/>
      <protection locked="0"/>
    </xf>
    <xf numFmtId="4" fontId="3" fillId="0" borderId="20" xfId="4" applyNumberFormat="1" applyFont="1" applyFill="1" applyBorder="1" applyAlignment="1" applyProtection="1">
      <alignment horizontal="center"/>
      <protection locked="0"/>
    </xf>
    <xf numFmtId="7" fontId="3" fillId="0" borderId="20" xfId="4" applyNumberFormat="1" applyFont="1" applyFill="1" applyBorder="1" applyAlignment="1" applyProtection="1">
      <alignment horizontal="center"/>
      <protection locked="0"/>
    </xf>
    <xf numFmtId="4" fontId="3" fillId="0" borderId="27" xfId="4" applyNumberFormat="1" applyFont="1" applyFill="1" applyBorder="1" applyAlignment="1" applyProtection="1">
      <alignment horizontal="center"/>
      <protection locked="0"/>
    </xf>
    <xf numFmtId="42" fontId="12" fillId="0" borderId="0" xfId="3" applyNumberFormat="1" applyFont="1" applyBorder="1" applyAlignment="1" applyProtection="1">
      <alignment horizontal="center"/>
      <protection locked="0"/>
    </xf>
    <xf numFmtId="1" fontId="4" fillId="0" borderId="5" xfId="2" applyNumberFormat="1" applyFont="1" applyFill="1" applyBorder="1" applyAlignment="1" applyProtection="1">
      <alignment horizontal="center"/>
      <protection locked="0"/>
    </xf>
    <xf numFmtId="7" fontId="3" fillId="0" borderId="21" xfId="4" applyNumberFormat="1" applyFont="1" applyFill="1" applyBorder="1" applyAlignment="1" applyProtection="1">
      <alignment horizontal="center"/>
      <protection locked="0"/>
    </xf>
    <xf numFmtId="4" fontId="3" fillId="0" borderId="21" xfId="4" applyNumberFormat="1" applyFont="1" applyFill="1" applyBorder="1" applyAlignment="1" applyProtection="1">
      <alignment horizontal="center"/>
      <protection locked="0"/>
    </xf>
    <xf numFmtId="7" fontId="3" fillId="2" borderId="19" xfId="1" applyNumberFormat="1" applyFont="1" applyFill="1" applyBorder="1" applyAlignment="1" applyProtection="1">
      <alignment horizontal="right"/>
      <protection locked="0"/>
    </xf>
    <xf numFmtId="7" fontId="3" fillId="5" borderId="23" xfId="3" applyNumberFormat="1" applyFont="1" applyFill="1" applyBorder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left"/>
      <protection locked="0"/>
    </xf>
    <xf numFmtId="0" fontId="2" fillId="0" borderId="18" xfId="1" applyBorder="1" applyAlignment="1">
      <alignment horizontal="center"/>
    </xf>
    <xf numFmtId="1" fontId="4" fillId="0" borderId="32" xfId="2" applyNumberFormat="1" applyFont="1" applyBorder="1" applyAlignment="1" applyProtection="1">
      <alignment horizontal="center"/>
      <protection locked="0"/>
    </xf>
    <xf numFmtId="9" fontId="4" fillId="0" borderId="37" xfId="4" applyFont="1" applyBorder="1" applyAlignment="1" applyProtection="1">
      <alignment horizontal="center"/>
      <protection locked="0"/>
    </xf>
    <xf numFmtId="9" fontId="3" fillId="0" borderId="21" xfId="4" applyFont="1" applyBorder="1" applyAlignment="1" applyProtection="1">
      <alignment horizontal="center"/>
      <protection locked="0"/>
    </xf>
    <xf numFmtId="7" fontId="4" fillId="5" borderId="5" xfId="3" applyNumberFormat="1" applyFont="1" applyFill="1" applyBorder="1" applyAlignment="1" applyProtection="1">
      <alignment horizontal="center"/>
      <protection locked="0"/>
    </xf>
    <xf numFmtId="0" fontId="2" fillId="0" borderId="16" xfId="1" applyFill="1" applyBorder="1" applyAlignment="1">
      <alignment horizontal="center"/>
    </xf>
    <xf numFmtId="1" fontId="3" fillId="0" borderId="8" xfId="2" applyNumberFormat="1" applyFont="1" applyFill="1" applyBorder="1" applyAlignment="1" applyProtection="1">
      <alignment horizontal="center"/>
      <protection locked="0"/>
    </xf>
    <xf numFmtId="0" fontId="8" fillId="0" borderId="0" xfId="1" applyFont="1" applyFill="1" applyBorder="1" applyAlignment="1">
      <alignment horizontal="center" vertical="center" wrapText="1"/>
    </xf>
    <xf numFmtId="0" fontId="15" fillId="0" borderId="15" xfId="1" applyFont="1" applyBorder="1" applyAlignment="1">
      <alignment horizontal="center"/>
    </xf>
    <xf numFmtId="0" fontId="2" fillId="6" borderId="5" xfId="1" applyFill="1" applyBorder="1" applyAlignment="1">
      <alignment horizontal="center" vertical="center" wrapText="1"/>
    </xf>
    <xf numFmtId="0" fontId="8" fillId="6" borderId="39" xfId="1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  <xf numFmtId="0" fontId="2" fillId="6" borderId="9" xfId="1" applyFill="1" applyBorder="1" applyAlignment="1">
      <alignment horizontal="center" vertical="center" wrapText="1"/>
    </xf>
    <xf numFmtId="0" fontId="2" fillId="6" borderId="33" xfId="1" applyFill="1" applyBorder="1" applyAlignment="1">
      <alignment horizontal="center" vertical="center" wrapText="1"/>
    </xf>
    <xf numFmtId="0" fontId="2" fillId="0" borderId="38" xfId="1" applyBorder="1"/>
    <xf numFmtId="0" fontId="3" fillId="0" borderId="15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38" xfId="1" applyFont="1" applyFill="1" applyBorder="1" applyAlignment="1">
      <alignment horizontal="center"/>
    </xf>
    <xf numFmtId="7" fontId="4" fillId="0" borderId="5" xfId="2" applyNumberFormat="1" applyFont="1" applyBorder="1" applyAlignment="1" applyProtection="1">
      <alignment horizontal="center"/>
      <protection locked="0"/>
    </xf>
    <xf numFmtId="164" fontId="4" fillId="0" borderId="5" xfId="4" applyNumberFormat="1" applyFont="1" applyFill="1" applyBorder="1" applyAlignment="1" applyProtection="1">
      <protection locked="0"/>
    </xf>
    <xf numFmtId="0" fontId="3" fillId="0" borderId="27" xfId="1" applyFont="1" applyBorder="1" applyAlignment="1" applyProtection="1">
      <alignment horizontal="center"/>
      <protection locked="0"/>
    </xf>
    <xf numFmtId="0" fontId="3" fillId="4" borderId="27" xfId="1" applyFont="1" applyFill="1" applyBorder="1" applyAlignment="1">
      <alignment horizontal="center"/>
    </xf>
    <xf numFmtId="9" fontId="3" fillId="0" borderId="27" xfId="4" applyFont="1" applyBorder="1" applyAlignment="1" applyProtection="1">
      <alignment horizontal="center"/>
      <protection locked="0"/>
    </xf>
    <xf numFmtId="7" fontId="3" fillId="2" borderId="27" xfId="1" applyNumberFormat="1" applyFont="1" applyFill="1" applyBorder="1" applyProtection="1">
      <protection locked="0"/>
    </xf>
    <xf numFmtId="164" fontId="3" fillId="2" borderId="34" xfId="4" applyNumberFormat="1" applyFont="1" applyFill="1" applyBorder="1" applyAlignment="1" applyProtection="1">
      <protection locked="0"/>
    </xf>
    <xf numFmtId="164" fontId="3" fillId="2" borderId="36" xfId="4" applyNumberFormat="1" applyFont="1" applyFill="1" applyBorder="1" applyAlignment="1" applyProtection="1">
      <protection locked="0"/>
    </xf>
    <xf numFmtId="164" fontId="3" fillId="2" borderId="41" xfId="4" applyNumberFormat="1" applyFont="1" applyFill="1" applyBorder="1" applyAlignment="1" applyProtection="1">
      <protection locked="0"/>
    </xf>
    <xf numFmtId="7" fontId="3" fillId="5" borderId="15" xfId="3" applyNumberFormat="1" applyFont="1" applyFill="1" applyBorder="1" applyAlignment="1" applyProtection="1">
      <alignment horizontal="center"/>
      <protection locked="0"/>
    </xf>
    <xf numFmtId="7" fontId="3" fillId="5" borderId="6" xfId="3" applyNumberFormat="1" applyFont="1" applyFill="1" applyBorder="1" applyAlignment="1" applyProtection="1">
      <alignment horizontal="center"/>
      <protection locked="0"/>
    </xf>
    <xf numFmtId="7" fontId="3" fillId="5" borderId="16" xfId="3" applyNumberFormat="1" applyFont="1" applyFill="1" applyBorder="1" applyAlignment="1" applyProtection="1">
      <alignment horizontal="center"/>
      <protection locked="0"/>
    </xf>
    <xf numFmtId="7" fontId="3" fillId="7" borderId="27" xfId="4" applyNumberFormat="1" applyFont="1" applyFill="1" applyBorder="1" applyAlignment="1" applyProtection="1">
      <alignment horizontal="center"/>
      <protection locked="0"/>
    </xf>
    <xf numFmtId="4" fontId="3" fillId="7" borderId="27" xfId="4" applyNumberFormat="1" applyFont="1" applyFill="1" applyBorder="1" applyAlignment="1" applyProtection="1">
      <alignment horizontal="center"/>
      <protection locked="0"/>
    </xf>
    <xf numFmtId="0" fontId="3" fillId="0" borderId="33" xfId="1" applyFont="1" applyFill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2" fillId="0" borderId="6" xfId="1" applyFill="1" applyBorder="1"/>
    <xf numFmtId="0" fontId="8" fillId="0" borderId="33" xfId="1" applyFont="1" applyFill="1" applyBorder="1" applyAlignment="1">
      <alignment vertical="center" wrapText="1"/>
    </xf>
    <xf numFmtId="0" fontId="0" fillId="0" borderId="0" xfId="0" applyBorder="1"/>
    <xf numFmtId="0" fontId="3" fillId="0" borderId="14" xfId="1" applyFont="1" applyFill="1" applyBorder="1" applyAlignment="1">
      <alignment horizontal="center"/>
    </xf>
    <xf numFmtId="0" fontId="2" fillId="0" borderId="16" xfId="1" applyBorder="1"/>
    <xf numFmtId="0" fontId="2" fillId="8" borderId="38" xfId="1" applyFill="1" applyBorder="1"/>
    <xf numFmtId="0" fontId="2" fillId="8" borderId="6" xfId="1" applyFill="1" applyBorder="1"/>
    <xf numFmtId="0" fontId="2" fillId="8" borderId="6" xfId="1" applyFill="1" applyBorder="1" applyAlignment="1">
      <alignment horizontal="center"/>
    </xf>
    <xf numFmtId="1" fontId="3" fillId="8" borderId="7" xfId="2" applyNumberFormat="1" applyFont="1" applyFill="1" applyBorder="1" applyAlignment="1" applyProtection="1">
      <alignment horizontal="center"/>
      <protection locked="0"/>
    </xf>
    <xf numFmtId="0" fontId="2" fillId="6" borderId="40" xfId="1" applyFill="1" applyBorder="1" applyAlignment="1">
      <alignment horizontal="center" vertical="center" wrapText="1"/>
    </xf>
    <xf numFmtId="0" fontId="2" fillId="0" borderId="17" xfId="1" applyBorder="1"/>
    <xf numFmtId="0" fontId="2" fillId="8" borderId="52" xfId="1" applyFill="1" applyBorder="1"/>
    <xf numFmtId="0" fontId="2" fillId="0" borderId="8" xfId="1" applyBorder="1"/>
    <xf numFmtId="0" fontId="2" fillId="0" borderId="44" xfId="1" applyBorder="1" applyAlignment="1">
      <alignment horizontal="center"/>
    </xf>
    <xf numFmtId="0" fontId="15" fillId="0" borderId="0" xfId="1" applyFont="1"/>
    <xf numFmtId="0" fontId="1" fillId="0" borderId="0" xfId="0" applyFont="1" applyAlignment="1">
      <alignment horizontal="right"/>
    </xf>
    <xf numFmtId="4" fontId="3" fillId="7" borderId="20" xfId="4" applyNumberFormat="1" applyFont="1" applyFill="1" applyBorder="1" applyAlignment="1" applyProtection="1">
      <alignment horizontal="center"/>
      <protection locked="0"/>
    </xf>
    <xf numFmtId="7" fontId="4" fillId="0" borderId="5" xfId="2" applyNumberFormat="1" applyFont="1" applyFill="1" applyBorder="1" applyAlignment="1" applyProtection="1">
      <alignment horizontal="right"/>
      <protection locked="0"/>
    </xf>
    <xf numFmtId="164" fontId="4" fillId="0" borderId="5" xfId="4" applyNumberFormat="1" applyFont="1" applyBorder="1" applyAlignment="1" applyProtection="1">
      <alignment horizontal="right"/>
      <protection locked="0"/>
    </xf>
    <xf numFmtId="7" fontId="4" fillId="0" borderId="5" xfId="1" applyNumberFormat="1" applyFont="1" applyFill="1" applyBorder="1" applyAlignment="1" applyProtection="1">
      <alignment horizontal="right"/>
      <protection locked="0"/>
    </xf>
    <xf numFmtId="0" fontId="0" fillId="0" borderId="12" xfId="0" applyBorder="1" applyAlignment="1">
      <alignment horizontal="center"/>
    </xf>
    <xf numFmtId="0" fontId="0" fillId="7" borderId="21" xfId="0" applyFill="1" applyBorder="1" applyAlignment="1">
      <alignment horizontal="center"/>
    </xf>
    <xf numFmtId="4" fontId="3" fillId="7" borderId="21" xfId="4" applyNumberFormat="1" applyFont="1" applyFill="1" applyBorder="1" applyAlignment="1" applyProtection="1">
      <alignment horizontal="center"/>
      <protection locked="0"/>
    </xf>
    <xf numFmtId="164" fontId="4" fillId="0" borderId="5" xfId="1" applyNumberFormat="1" applyFont="1" applyBorder="1" applyAlignment="1">
      <alignment horizontal="right"/>
    </xf>
    <xf numFmtId="7" fontId="4" fillId="2" borderId="26" xfId="1" applyNumberFormat="1" applyFont="1" applyFill="1" applyBorder="1" applyProtection="1">
      <protection locked="0"/>
    </xf>
    <xf numFmtId="164" fontId="4" fillId="2" borderId="26" xfId="4" applyNumberFormat="1" applyFont="1" applyFill="1" applyBorder="1" applyAlignment="1" applyProtection="1">
      <protection locked="0"/>
    </xf>
    <xf numFmtId="7" fontId="3" fillId="2" borderId="53" xfId="1" applyNumberFormat="1" applyFont="1" applyFill="1" applyBorder="1" applyAlignment="1" applyProtection="1">
      <alignment horizontal="right"/>
      <protection locked="0"/>
    </xf>
    <xf numFmtId="164" fontId="3" fillId="2" borderId="53" xfId="4" applyNumberFormat="1" applyFont="1" applyFill="1" applyBorder="1" applyAlignment="1" applyProtection="1">
      <protection locked="0"/>
    </xf>
    <xf numFmtId="7" fontId="3" fillId="5" borderId="37" xfId="3" applyNumberFormat="1" applyFont="1" applyFill="1" applyBorder="1" applyAlignment="1" applyProtection="1">
      <alignment horizontal="right"/>
      <protection locked="0"/>
    </xf>
    <xf numFmtId="0" fontId="10" fillId="6" borderId="18" xfId="1" applyFont="1" applyFill="1" applyBorder="1"/>
    <xf numFmtId="0" fontId="10" fillId="6" borderId="14" xfId="1" applyFont="1" applyFill="1" applyBorder="1"/>
    <xf numFmtId="7" fontId="3" fillId="5" borderId="7" xfId="3" applyNumberFormat="1" applyFont="1" applyFill="1" applyBorder="1" applyAlignment="1" applyProtection="1">
      <alignment horizontal="right"/>
      <protection locked="0"/>
    </xf>
    <xf numFmtId="7" fontId="3" fillId="5" borderId="8" xfId="3" applyNumberFormat="1" applyFont="1" applyFill="1" applyBorder="1" applyAlignment="1" applyProtection="1">
      <alignment horizontal="right"/>
      <protection locked="0"/>
    </xf>
    <xf numFmtId="164" fontId="3" fillId="2" borderId="11" xfId="1" applyNumberFormat="1" applyFont="1" applyFill="1" applyBorder="1" applyAlignment="1" applyProtection="1">
      <alignment horizontal="right"/>
      <protection locked="0"/>
    </xf>
    <xf numFmtId="164" fontId="3" fillId="2" borderId="24" xfId="4" applyNumberFormat="1" applyFont="1" applyFill="1" applyBorder="1" applyAlignment="1" applyProtection="1">
      <alignment horizontal="right"/>
      <protection locked="0"/>
    </xf>
    <xf numFmtId="164" fontId="3" fillId="2" borderId="12" xfId="1" applyNumberFormat="1" applyFont="1" applyFill="1" applyBorder="1" applyAlignment="1" applyProtection="1">
      <alignment horizontal="right"/>
      <protection locked="0"/>
    </xf>
    <xf numFmtId="164" fontId="3" fillId="2" borderId="29" xfId="4" applyNumberFormat="1" applyFont="1" applyFill="1" applyBorder="1" applyAlignment="1" applyProtection="1">
      <alignment horizontal="right"/>
      <protection locked="0"/>
    </xf>
    <xf numFmtId="0" fontId="3" fillId="0" borderId="0" xfId="1" applyFont="1" applyFill="1" applyBorder="1" applyAlignment="1">
      <alignment horizontal="center"/>
    </xf>
    <xf numFmtId="0" fontId="8" fillId="0" borderId="33" xfId="1" applyFont="1" applyFill="1" applyBorder="1" applyAlignment="1">
      <alignment horizontal="center" vertical="center" wrapText="1"/>
    </xf>
    <xf numFmtId="1" fontId="3" fillId="0" borderId="51" xfId="2" applyNumberFormat="1" applyFont="1" applyFill="1" applyBorder="1" applyAlignment="1" applyProtection="1">
      <alignment horizontal="center"/>
      <protection locked="0"/>
    </xf>
    <xf numFmtId="0" fontId="10" fillId="0" borderId="51" xfId="1" applyFont="1" applyBorder="1" applyAlignment="1">
      <alignment horizontal="left"/>
    </xf>
    <xf numFmtId="0" fontId="0" fillId="0" borderId="51" xfId="0" applyBorder="1"/>
    <xf numFmtId="0" fontId="14" fillId="0" borderId="0" xfId="1" applyFont="1" applyFill="1" applyBorder="1" applyAlignment="1" applyProtection="1">
      <alignment horizontal="center"/>
      <protection locked="0"/>
    </xf>
    <xf numFmtId="0" fontId="0" fillId="0" borderId="0" xfId="0"/>
    <xf numFmtId="164" fontId="25" fillId="0" borderId="20" xfId="0" applyNumberFormat="1" applyFont="1" applyBorder="1" applyAlignment="1">
      <alignment horizontal="center"/>
    </xf>
    <xf numFmtId="164" fontId="25" fillId="0" borderId="19" xfId="0" applyNumberFormat="1" applyFont="1" applyBorder="1" applyAlignment="1">
      <alignment horizontal="center"/>
    </xf>
    <xf numFmtId="164" fontId="25" fillId="0" borderId="21" xfId="0" applyNumberFormat="1" applyFont="1" applyBorder="1" applyAlignment="1">
      <alignment horizontal="center"/>
    </xf>
    <xf numFmtId="0" fontId="8" fillId="6" borderId="9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  <xf numFmtId="0" fontId="23" fillId="0" borderId="49" xfId="1" applyFont="1" applyBorder="1" applyAlignment="1">
      <alignment horizontal="center"/>
    </xf>
    <xf numFmtId="0" fontId="23" fillId="0" borderId="51" xfId="1" applyFont="1" applyBorder="1" applyAlignment="1">
      <alignment horizontal="center"/>
    </xf>
    <xf numFmtId="0" fontId="23" fillId="0" borderId="50" xfId="1" applyFont="1" applyBorder="1" applyAlignment="1">
      <alignment horizontal="center"/>
    </xf>
    <xf numFmtId="0" fontId="24" fillId="0" borderId="49" xfId="1" applyFont="1" applyBorder="1" applyAlignment="1">
      <alignment horizontal="center"/>
    </xf>
    <xf numFmtId="0" fontId="24" fillId="0" borderId="51" xfId="1" applyFont="1" applyBorder="1" applyAlignment="1">
      <alignment horizontal="center"/>
    </xf>
    <xf numFmtId="0" fontId="24" fillId="0" borderId="50" xfId="1" applyFont="1" applyBorder="1" applyAlignment="1">
      <alignment horizontal="center"/>
    </xf>
    <xf numFmtId="0" fontId="14" fillId="0" borderId="0" xfId="1" applyFont="1" applyFill="1" applyBorder="1" applyAlignment="1" applyProtection="1">
      <alignment horizontal="center"/>
      <protection locked="0"/>
    </xf>
    <xf numFmtId="0" fontId="4" fillId="0" borderId="10" xfId="1" applyFont="1" applyBorder="1" applyAlignment="1" applyProtection="1">
      <alignment horizontal="center" vertical="center" wrapText="1"/>
      <protection locked="0"/>
    </xf>
    <xf numFmtId="0" fontId="2" fillId="0" borderId="11" xfId="1" applyBorder="1" applyAlignment="1" applyProtection="1">
      <alignment horizontal="center" vertical="center" wrapText="1"/>
      <protection locked="0"/>
    </xf>
    <xf numFmtId="0" fontId="2" fillId="0" borderId="12" xfId="1" applyBorder="1" applyAlignment="1" applyProtection="1">
      <alignment horizontal="center" vertical="center" wrapText="1"/>
      <protection locked="0"/>
    </xf>
    <xf numFmtId="0" fontId="4" fillId="0" borderId="27" xfId="1" applyFont="1" applyBorder="1" applyAlignment="1" applyProtection="1">
      <alignment horizontal="center" vertical="center" wrapText="1"/>
      <protection locked="0"/>
    </xf>
    <xf numFmtId="0" fontId="2" fillId="0" borderId="20" xfId="1" applyBorder="1" applyAlignment="1" applyProtection="1">
      <alignment horizontal="center" vertical="center" wrapText="1"/>
      <protection locked="0"/>
    </xf>
    <xf numFmtId="0" fontId="2" fillId="0" borderId="21" xfId="1" applyBorder="1" applyAlignment="1" applyProtection="1">
      <alignment horizontal="center" vertical="center" wrapText="1"/>
      <protection locked="0"/>
    </xf>
    <xf numFmtId="0" fontId="4" fillId="4" borderId="27" xfId="1" applyFont="1" applyFill="1" applyBorder="1" applyAlignment="1" applyProtection="1">
      <alignment horizontal="center" vertical="center" wrapText="1"/>
      <protection locked="0"/>
    </xf>
    <xf numFmtId="0" fontId="2" fillId="4" borderId="20" xfId="1" applyFill="1" applyBorder="1" applyAlignment="1" applyProtection="1">
      <alignment horizontal="center" vertical="center" wrapText="1"/>
      <protection locked="0"/>
    </xf>
    <xf numFmtId="0" fontId="2" fillId="4" borderId="21" xfId="1" applyFill="1" applyBorder="1" applyAlignment="1" applyProtection="1">
      <alignment horizontal="center" vertical="center" wrapText="1"/>
      <protection locked="0"/>
    </xf>
    <xf numFmtId="1" fontId="4" fillId="0" borderId="27" xfId="1" applyNumberFormat="1" applyFont="1" applyBorder="1" applyAlignment="1" applyProtection="1">
      <alignment horizontal="center" vertical="center" wrapText="1"/>
      <protection locked="0"/>
    </xf>
    <xf numFmtId="9" fontId="4" fillId="0" borderId="27" xfId="4" applyFont="1" applyBorder="1" applyAlignment="1" applyProtection="1">
      <alignment horizontal="center" vertical="center" wrapText="1"/>
      <protection locked="0"/>
    </xf>
    <xf numFmtId="0" fontId="4" fillId="0" borderId="27" xfId="1" applyFont="1" applyFill="1" applyBorder="1" applyAlignment="1" applyProtection="1">
      <alignment horizontal="center" vertical="center" wrapText="1"/>
      <protection locked="0"/>
    </xf>
    <xf numFmtId="0" fontId="2" fillId="0" borderId="20" xfId="1" applyFill="1" applyBorder="1" applyAlignment="1" applyProtection="1">
      <alignment horizontal="center" vertical="center" wrapText="1"/>
      <protection locked="0"/>
    </xf>
    <xf numFmtId="0" fontId="2" fillId="0" borderId="21" xfId="1" applyFill="1" applyBorder="1" applyAlignment="1" applyProtection="1">
      <alignment horizontal="center" vertical="center" wrapText="1"/>
      <protection locked="0"/>
    </xf>
    <xf numFmtId="0" fontId="11" fillId="6" borderId="39" xfId="1" applyFont="1" applyFill="1" applyBorder="1" applyAlignment="1" applyProtection="1">
      <alignment horizontal="center" vertical="center" textRotation="90" wrapText="1"/>
      <protection locked="0"/>
    </xf>
    <xf numFmtId="0" fontId="2" fillId="0" borderId="33" xfId="1" applyBorder="1" applyAlignment="1">
      <alignment horizontal="center" vertical="center" wrapText="1"/>
    </xf>
    <xf numFmtId="0" fontId="2" fillId="0" borderId="40" xfId="1" applyBorder="1" applyAlignment="1">
      <alignment horizontal="center" vertical="center" wrapText="1"/>
    </xf>
    <xf numFmtId="42" fontId="4" fillId="5" borderId="15" xfId="3" applyNumberFormat="1" applyFont="1" applyFill="1" applyBorder="1" applyAlignment="1" applyProtection="1">
      <alignment horizontal="center" wrapText="1"/>
      <protection locked="0"/>
    </xf>
    <xf numFmtId="0" fontId="2" fillId="5" borderId="6" xfId="1" applyFill="1" applyBorder="1" applyAlignment="1" applyProtection="1">
      <alignment horizontal="center" wrapText="1"/>
      <protection locked="0"/>
    </xf>
    <xf numFmtId="0" fontId="2" fillId="5" borderId="16" xfId="1" applyFill="1" applyBorder="1" applyAlignment="1" applyProtection="1">
      <alignment horizontal="center" wrapText="1"/>
      <protection locked="0"/>
    </xf>
    <xf numFmtId="42" fontId="4" fillId="2" borderId="27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20" xfId="1" applyFill="1" applyBorder="1" applyAlignment="1" applyProtection="1">
      <alignment horizontal="center" vertical="center" wrapText="1"/>
      <protection locked="0"/>
    </xf>
    <xf numFmtId="0" fontId="2" fillId="2" borderId="21" xfId="1" applyFill="1" applyBorder="1" applyAlignment="1" applyProtection="1">
      <alignment horizontal="center" vertical="center" wrapText="1"/>
      <protection locked="0"/>
    </xf>
    <xf numFmtId="2" fontId="4" fillId="0" borderId="27" xfId="4" applyNumberFormat="1" applyFont="1" applyBorder="1" applyAlignment="1" applyProtection="1">
      <alignment horizontal="center" vertical="center" wrapText="1"/>
      <protection locked="0"/>
    </xf>
    <xf numFmtId="2" fontId="4" fillId="2" borderId="34" xfId="4" applyNumberFormat="1" applyFont="1" applyFill="1" applyBorder="1" applyAlignment="1" applyProtection="1">
      <alignment horizontal="center" vertical="center" wrapText="1"/>
      <protection locked="0"/>
    </xf>
    <xf numFmtId="0" fontId="2" fillId="2" borderId="36" xfId="1" applyFill="1" applyBorder="1" applyAlignment="1" applyProtection="1">
      <alignment horizontal="center" vertical="center" wrapText="1"/>
      <protection locked="0"/>
    </xf>
    <xf numFmtId="0" fontId="2" fillId="2" borderId="41" xfId="1" applyFill="1" applyBorder="1" applyAlignment="1" applyProtection="1">
      <alignment horizontal="center" vertical="center" wrapText="1"/>
      <protection locked="0"/>
    </xf>
    <xf numFmtId="42" fontId="4" fillId="0" borderId="27" xfId="4" applyNumberFormat="1" applyFont="1" applyBorder="1" applyAlignment="1" applyProtection="1">
      <alignment horizontal="center" vertical="center" wrapText="1"/>
      <protection locked="0"/>
    </xf>
    <xf numFmtId="2" fontId="4" fillId="2" borderId="27" xfId="4" applyNumberFormat="1" applyFont="1" applyFill="1" applyBorder="1" applyAlignment="1" applyProtection="1">
      <alignment horizontal="center" vertical="center" wrapText="1"/>
      <protection locked="0"/>
    </xf>
    <xf numFmtId="42" fontId="4" fillId="5" borderId="28" xfId="3" applyNumberFormat="1" applyFont="1" applyFill="1" applyBorder="1" applyAlignment="1" applyProtection="1">
      <alignment horizontal="center" wrapText="1"/>
      <protection locked="0"/>
    </xf>
    <xf numFmtId="0" fontId="2" fillId="5" borderId="24" xfId="1" applyFill="1" applyBorder="1" applyAlignment="1" applyProtection="1">
      <alignment horizontal="center" wrapText="1"/>
      <protection locked="0"/>
    </xf>
    <xf numFmtId="0" fontId="2" fillId="5" borderId="29" xfId="1" applyFill="1" applyBorder="1" applyAlignment="1" applyProtection="1">
      <alignment horizontal="center" wrapText="1"/>
      <protection locked="0"/>
    </xf>
    <xf numFmtId="42" fontId="4" fillId="5" borderId="42" xfId="3" applyNumberFormat="1" applyFont="1" applyFill="1" applyBorder="1" applyAlignment="1" applyProtection="1">
      <alignment horizontal="center" vertical="center" wrapText="1"/>
      <protection locked="0"/>
    </xf>
    <xf numFmtId="0" fontId="2" fillId="5" borderId="43" xfId="1" applyFill="1" applyBorder="1" applyAlignment="1" applyProtection="1">
      <alignment horizontal="center" vertical="center" wrapText="1"/>
      <protection locked="0"/>
    </xf>
    <xf numFmtId="42" fontId="4" fillId="2" borderId="30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31" xfId="1" applyFill="1" applyBorder="1" applyAlignment="1" applyProtection="1">
      <alignment horizontal="center" vertical="center" wrapText="1"/>
      <protection locked="0"/>
    </xf>
    <xf numFmtId="0" fontId="2" fillId="2" borderId="35" xfId="1" applyFill="1" applyBorder="1" applyAlignment="1" applyProtection="1">
      <alignment horizontal="center" vertical="center" wrapText="1"/>
      <protection locked="0"/>
    </xf>
    <xf numFmtId="0" fontId="2" fillId="0" borderId="22" xfId="1" applyBorder="1" applyAlignment="1" applyProtection="1">
      <alignment horizontal="center" vertical="center" wrapText="1"/>
      <protection locked="0"/>
    </xf>
    <xf numFmtId="0" fontId="2" fillId="2" borderId="22" xfId="1" applyFill="1" applyBorder="1" applyAlignment="1" applyProtection="1">
      <alignment horizontal="center" vertical="center" wrapText="1"/>
      <protection locked="0"/>
    </xf>
    <xf numFmtId="0" fontId="18" fillId="6" borderId="4" xfId="1" applyFont="1" applyFill="1" applyBorder="1" applyAlignment="1" applyProtection="1">
      <alignment horizontal="center" vertical="center" wrapText="1"/>
      <protection locked="0"/>
    </xf>
    <xf numFmtId="0" fontId="14" fillId="0" borderId="9" xfId="1" applyFont="1" applyBorder="1" applyAlignment="1">
      <alignment horizontal="center" vertical="center" wrapText="1"/>
    </xf>
    <xf numFmtId="0" fontId="14" fillId="0" borderId="33" xfId="1" applyFont="1" applyBorder="1" applyAlignment="1">
      <alignment horizontal="center" vertical="center" wrapText="1"/>
    </xf>
    <xf numFmtId="0" fontId="14" fillId="0" borderId="40" xfId="1" applyFont="1" applyBorder="1" applyAlignment="1">
      <alignment horizontal="center" vertical="center" wrapText="1"/>
    </xf>
    <xf numFmtId="0" fontId="4" fillId="0" borderId="30" xfId="1" applyFont="1" applyBorder="1" applyAlignment="1" applyProtection="1">
      <alignment horizontal="center" vertical="center" wrapText="1"/>
      <protection locked="0"/>
    </xf>
    <xf numFmtId="0" fontId="2" fillId="0" borderId="31" xfId="1" applyBorder="1" applyAlignment="1" applyProtection="1">
      <alignment horizontal="center" vertical="center" wrapText="1"/>
      <protection locked="0"/>
    </xf>
    <xf numFmtId="0" fontId="2" fillId="0" borderId="35" xfId="1" applyBorder="1" applyAlignment="1" applyProtection="1">
      <alignment horizontal="center" vertical="center" wrapText="1"/>
      <protection locked="0"/>
    </xf>
    <xf numFmtId="1" fontId="4" fillId="0" borderId="30" xfId="1" applyNumberFormat="1" applyFont="1" applyBorder="1" applyAlignment="1" applyProtection="1">
      <alignment horizontal="center" vertical="center" wrapText="1"/>
      <protection locked="0"/>
    </xf>
    <xf numFmtId="0" fontId="4" fillId="0" borderId="15" xfId="1" applyFont="1" applyFill="1" applyBorder="1" applyAlignment="1" applyProtection="1">
      <alignment horizontal="center" vertical="center" wrapText="1"/>
      <protection locked="0"/>
    </xf>
    <xf numFmtId="0" fontId="2" fillId="0" borderId="6" xfId="1" applyFill="1" applyBorder="1" applyAlignment="1" applyProtection="1">
      <alignment horizontal="center" vertical="center" wrapText="1"/>
      <protection locked="0"/>
    </xf>
    <xf numFmtId="0" fontId="2" fillId="0" borderId="44" xfId="1" applyFill="1" applyBorder="1" applyAlignment="1" applyProtection="1">
      <alignment horizontal="center" vertical="center" wrapText="1"/>
      <protection locked="0"/>
    </xf>
    <xf numFmtId="0" fontId="7" fillId="6" borderId="39" xfId="1" applyFont="1" applyFill="1" applyBorder="1" applyAlignment="1">
      <alignment horizontal="center" vertical="center" wrapText="1"/>
    </xf>
    <xf numFmtId="0" fontId="5" fillId="6" borderId="33" xfId="1" applyFont="1" applyFill="1" applyBorder="1" applyAlignment="1">
      <alignment horizontal="center" vertical="center" wrapText="1"/>
    </xf>
    <xf numFmtId="0" fontId="5" fillId="6" borderId="40" xfId="1" applyFont="1" applyFill="1" applyBorder="1" applyAlignment="1">
      <alignment horizontal="center" vertical="center" wrapText="1"/>
    </xf>
    <xf numFmtId="0" fontId="7" fillId="6" borderId="45" xfId="1" applyFont="1" applyFill="1" applyBorder="1" applyAlignment="1">
      <alignment horizontal="center" vertical="center" wrapText="1"/>
    </xf>
    <xf numFmtId="0" fontId="2" fillId="6" borderId="46" xfId="1" applyFill="1" applyBorder="1" applyAlignment="1">
      <alignment horizontal="center" vertical="center" wrapText="1"/>
    </xf>
    <xf numFmtId="0" fontId="2" fillId="6" borderId="47" xfId="1" applyFill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wrapText="1"/>
      <protection locked="0"/>
    </xf>
    <xf numFmtId="0" fontId="4" fillId="0" borderId="9" xfId="1" applyFont="1" applyBorder="1" applyAlignment="1" applyProtection="1">
      <alignment horizontal="center" wrapText="1"/>
      <protection locked="0"/>
    </xf>
    <xf numFmtId="0" fontId="4" fillId="0" borderId="5" xfId="1" applyFont="1" applyBorder="1" applyAlignment="1" applyProtection="1">
      <alignment horizontal="center" wrapText="1"/>
      <protection locked="0"/>
    </xf>
    <xf numFmtId="42" fontId="4" fillId="5" borderId="28" xfId="3" applyNumberFormat="1" applyFont="1" applyFill="1" applyBorder="1" applyAlignment="1" applyProtection="1">
      <alignment horizontal="center" vertical="center" wrapText="1"/>
      <protection locked="0"/>
    </xf>
    <xf numFmtId="0" fontId="2" fillId="5" borderId="24" xfId="1" applyFill="1" applyBorder="1" applyAlignment="1" applyProtection="1">
      <alignment horizontal="center" vertical="center" wrapText="1"/>
      <protection locked="0"/>
    </xf>
    <xf numFmtId="0" fontId="2" fillId="5" borderId="25" xfId="1" applyFill="1" applyBorder="1" applyAlignment="1" applyProtection="1">
      <alignment horizontal="center" vertical="center" wrapText="1"/>
      <protection locked="0"/>
    </xf>
    <xf numFmtId="0" fontId="12" fillId="0" borderId="27" xfId="1" applyFont="1" applyFill="1" applyBorder="1" applyAlignment="1" applyProtection="1">
      <alignment horizontal="center" vertical="center" wrapText="1"/>
      <protection locked="0"/>
    </xf>
    <xf numFmtId="0" fontId="22" fillId="0" borderId="20" xfId="1" applyFont="1" applyFill="1" applyBorder="1" applyAlignment="1" applyProtection="1">
      <alignment horizontal="center" vertical="center" wrapText="1"/>
      <protection locked="0"/>
    </xf>
    <xf numFmtId="0" fontId="22" fillId="0" borderId="22" xfId="1" applyFont="1" applyFill="1" applyBorder="1" applyAlignment="1" applyProtection="1">
      <alignment horizontal="center" vertical="center" wrapText="1"/>
      <protection locked="0"/>
    </xf>
    <xf numFmtId="0" fontId="9" fillId="4" borderId="39" xfId="1" applyFont="1" applyFill="1" applyBorder="1" applyAlignment="1">
      <alignment horizontal="center" vertical="center"/>
    </xf>
    <xf numFmtId="0" fontId="9" fillId="4" borderId="48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33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2" fontId="19" fillId="2" borderId="28" xfId="4" applyNumberFormat="1" applyFont="1" applyFill="1" applyBorder="1" applyAlignment="1" applyProtection="1">
      <alignment horizontal="center" vertical="center" wrapText="1"/>
      <protection locked="0"/>
    </xf>
    <xf numFmtId="0" fontId="20" fillId="2" borderId="24" xfId="1" applyFont="1" applyFill="1" applyBorder="1" applyAlignment="1" applyProtection="1">
      <alignment horizontal="center" vertical="center" wrapText="1"/>
      <protection locked="0"/>
    </xf>
    <xf numFmtId="42" fontId="19" fillId="5" borderId="17" xfId="3" applyNumberFormat="1" applyFont="1" applyFill="1" applyBorder="1" applyAlignment="1" applyProtection="1">
      <alignment horizontal="center" vertical="center" wrapText="1"/>
      <protection locked="0"/>
    </xf>
    <xf numFmtId="0" fontId="21" fillId="5" borderId="7" xfId="1" applyFont="1" applyFill="1" applyBorder="1" applyAlignment="1" applyProtection="1">
      <alignment horizontal="center" vertical="center" wrapText="1"/>
      <protection locked="0"/>
    </xf>
    <xf numFmtId="0" fontId="19" fillId="6" borderId="13" xfId="1" applyFont="1" applyFill="1" applyBorder="1" applyAlignment="1">
      <alignment horizontal="center" vertical="center" wrapText="1"/>
    </xf>
    <xf numFmtId="0" fontId="20" fillId="6" borderId="18" xfId="1" applyFont="1" applyFill="1" applyBorder="1" applyAlignment="1">
      <alignment horizontal="center" vertical="center" wrapText="1"/>
    </xf>
    <xf numFmtId="42" fontId="19" fillId="2" borderId="10" xfId="1" applyNumberFormat="1" applyFont="1" applyFill="1" applyBorder="1" applyAlignment="1" applyProtection="1">
      <alignment horizontal="center" vertical="center" wrapText="1"/>
      <protection locked="0"/>
    </xf>
    <xf numFmtId="0" fontId="20" fillId="2" borderId="11" xfId="1" applyFont="1" applyFill="1" applyBorder="1" applyAlignment="1" applyProtection="1">
      <alignment horizontal="center" vertical="center" wrapText="1"/>
      <protection locked="0"/>
    </xf>
  </cellXfs>
  <cellStyles count="5">
    <cellStyle name="Comma 2" xfId="2"/>
    <cellStyle name="Currency 2" xfId="3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0</xdr:row>
      <xdr:rowOff>66674</xdr:rowOff>
    </xdr:from>
    <xdr:ext cx="2200275" cy="436786"/>
    <xdr:sp macro="" textlink="">
      <xdr:nvSpPr>
        <xdr:cNvPr id="2" name="TextBox 1"/>
        <xdr:cNvSpPr txBox="1"/>
      </xdr:nvSpPr>
      <xdr:spPr>
        <a:xfrm>
          <a:off x="2000250" y="66674"/>
          <a:ext cx="2200275" cy="4367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quantities from "Tick Sheet" in each corresponding</a:t>
          </a:r>
          <a:r>
            <a:rPr lang="en-US" sz="1100" baseline="0"/>
            <a:t> Box</a:t>
          </a:r>
          <a:endParaRPr lang="en-US" sz="1100"/>
        </a:p>
      </xdr:txBody>
    </xdr:sp>
    <xdr:clientData/>
  </xdr:oneCellAnchor>
  <xdr:twoCellAnchor>
    <xdr:from>
      <xdr:col>4</xdr:col>
      <xdr:colOff>0</xdr:colOff>
      <xdr:row>2</xdr:row>
      <xdr:rowOff>123825</xdr:rowOff>
    </xdr:from>
    <xdr:to>
      <xdr:col>4</xdr:col>
      <xdr:colOff>76200</xdr:colOff>
      <xdr:row>6</xdr:row>
      <xdr:rowOff>190500</xdr:rowOff>
    </xdr:to>
    <xdr:cxnSp macro="">
      <xdr:nvCxnSpPr>
        <xdr:cNvPr id="4" name="Straight Arrow Connector 3"/>
        <xdr:cNvCxnSpPr/>
      </xdr:nvCxnSpPr>
      <xdr:spPr>
        <a:xfrm>
          <a:off x="3590925" y="504825"/>
          <a:ext cx="76200" cy="838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1</xdr:row>
      <xdr:rowOff>133350</xdr:rowOff>
    </xdr:from>
    <xdr:ext cx="2047875" cy="264560"/>
    <xdr:sp macro="" textlink="">
      <xdr:nvSpPr>
        <xdr:cNvPr id="6" name="TextBox 5"/>
        <xdr:cNvSpPr txBox="1"/>
      </xdr:nvSpPr>
      <xdr:spPr>
        <a:xfrm>
          <a:off x="5257800" y="323850"/>
          <a:ext cx="204787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rate in this box only</a:t>
          </a:r>
          <a:endParaRPr lang="en-US" sz="1100"/>
        </a:p>
      </xdr:txBody>
    </xdr:sp>
    <xdr:clientData/>
  </xdr:oneCellAnchor>
  <xdr:twoCellAnchor>
    <xdr:from>
      <xdr:col>8</xdr:col>
      <xdr:colOff>47625</xdr:colOff>
      <xdr:row>3</xdr:row>
      <xdr:rowOff>28575</xdr:rowOff>
    </xdr:from>
    <xdr:to>
      <xdr:col>8</xdr:col>
      <xdr:colOff>142875</xdr:colOff>
      <xdr:row>7</xdr:row>
      <xdr:rowOff>38100</xdr:rowOff>
    </xdr:to>
    <xdr:cxnSp macro="">
      <xdr:nvCxnSpPr>
        <xdr:cNvPr id="8" name="Straight Arrow Connector 7"/>
        <xdr:cNvCxnSpPr/>
      </xdr:nvCxnSpPr>
      <xdr:spPr>
        <a:xfrm>
          <a:off x="6762750" y="600075"/>
          <a:ext cx="95250" cy="790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666750</xdr:colOff>
      <xdr:row>1</xdr:row>
      <xdr:rowOff>114300</xdr:rowOff>
    </xdr:from>
    <xdr:ext cx="2143125" cy="264560"/>
    <xdr:sp macro="" textlink="">
      <xdr:nvSpPr>
        <xdr:cNvPr id="10" name="TextBox 9"/>
        <xdr:cNvSpPr txBox="1"/>
      </xdr:nvSpPr>
      <xdr:spPr>
        <a:xfrm>
          <a:off x="8096250" y="304800"/>
          <a:ext cx="214312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hours in this box only</a:t>
          </a:r>
          <a:endParaRPr lang="en-US" sz="1100"/>
        </a:p>
      </xdr:txBody>
    </xdr:sp>
    <xdr:clientData/>
  </xdr:oneCellAnchor>
  <xdr:twoCellAnchor>
    <xdr:from>
      <xdr:col>9</xdr:col>
      <xdr:colOff>581025</xdr:colOff>
      <xdr:row>2</xdr:row>
      <xdr:rowOff>180975</xdr:rowOff>
    </xdr:from>
    <xdr:to>
      <xdr:col>10</xdr:col>
      <xdr:colOff>142875</xdr:colOff>
      <xdr:row>7</xdr:row>
      <xdr:rowOff>9525</xdr:rowOff>
    </xdr:to>
    <xdr:cxnSp macro="">
      <xdr:nvCxnSpPr>
        <xdr:cNvPr id="11" name="Straight Arrow Connector 10"/>
        <xdr:cNvCxnSpPr/>
      </xdr:nvCxnSpPr>
      <xdr:spPr>
        <a:xfrm flipH="1">
          <a:off x="8010525" y="561975"/>
          <a:ext cx="276225" cy="800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0</xdr:row>
      <xdr:rowOff>66674</xdr:rowOff>
    </xdr:from>
    <xdr:ext cx="2200275" cy="436786"/>
    <xdr:sp macro="" textlink="">
      <xdr:nvSpPr>
        <xdr:cNvPr id="2" name="TextBox 1"/>
        <xdr:cNvSpPr txBox="1"/>
      </xdr:nvSpPr>
      <xdr:spPr>
        <a:xfrm>
          <a:off x="2000250" y="66674"/>
          <a:ext cx="2200275" cy="4367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quantities from "Tick Sheet" in each corresponding</a:t>
          </a:r>
          <a:r>
            <a:rPr lang="en-US" sz="1100" baseline="0"/>
            <a:t> Box</a:t>
          </a:r>
          <a:endParaRPr lang="en-US" sz="1100"/>
        </a:p>
      </xdr:txBody>
    </xdr:sp>
    <xdr:clientData/>
  </xdr:oneCellAnchor>
  <xdr:twoCellAnchor>
    <xdr:from>
      <xdr:col>4</xdr:col>
      <xdr:colOff>0</xdr:colOff>
      <xdr:row>2</xdr:row>
      <xdr:rowOff>123825</xdr:rowOff>
    </xdr:from>
    <xdr:to>
      <xdr:col>4</xdr:col>
      <xdr:colOff>76200</xdr:colOff>
      <xdr:row>6</xdr:row>
      <xdr:rowOff>190500</xdr:rowOff>
    </xdr:to>
    <xdr:cxnSp macro="">
      <xdr:nvCxnSpPr>
        <xdr:cNvPr id="3" name="Straight Arrow Connector 2"/>
        <xdr:cNvCxnSpPr/>
      </xdr:nvCxnSpPr>
      <xdr:spPr>
        <a:xfrm>
          <a:off x="3590925" y="504825"/>
          <a:ext cx="76200" cy="838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1</xdr:row>
      <xdr:rowOff>133350</xdr:rowOff>
    </xdr:from>
    <xdr:ext cx="2047875" cy="264560"/>
    <xdr:sp macro="" textlink="">
      <xdr:nvSpPr>
        <xdr:cNvPr id="4" name="TextBox 3"/>
        <xdr:cNvSpPr txBox="1"/>
      </xdr:nvSpPr>
      <xdr:spPr>
        <a:xfrm>
          <a:off x="5257800" y="323850"/>
          <a:ext cx="204787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rate in this box only</a:t>
          </a:r>
          <a:endParaRPr lang="en-US" sz="1100"/>
        </a:p>
      </xdr:txBody>
    </xdr:sp>
    <xdr:clientData/>
  </xdr:oneCellAnchor>
  <xdr:twoCellAnchor>
    <xdr:from>
      <xdr:col>8</xdr:col>
      <xdr:colOff>47625</xdr:colOff>
      <xdr:row>3</xdr:row>
      <xdr:rowOff>28575</xdr:rowOff>
    </xdr:from>
    <xdr:to>
      <xdr:col>8</xdr:col>
      <xdr:colOff>142875</xdr:colOff>
      <xdr:row>7</xdr:row>
      <xdr:rowOff>38100</xdr:rowOff>
    </xdr:to>
    <xdr:cxnSp macro="">
      <xdr:nvCxnSpPr>
        <xdr:cNvPr id="5" name="Straight Arrow Connector 4"/>
        <xdr:cNvCxnSpPr/>
      </xdr:nvCxnSpPr>
      <xdr:spPr>
        <a:xfrm>
          <a:off x="6762750" y="600075"/>
          <a:ext cx="95250" cy="790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666750</xdr:colOff>
      <xdr:row>1</xdr:row>
      <xdr:rowOff>114300</xdr:rowOff>
    </xdr:from>
    <xdr:ext cx="2143125" cy="264560"/>
    <xdr:sp macro="" textlink="">
      <xdr:nvSpPr>
        <xdr:cNvPr id="6" name="TextBox 5"/>
        <xdr:cNvSpPr txBox="1"/>
      </xdr:nvSpPr>
      <xdr:spPr>
        <a:xfrm>
          <a:off x="8096250" y="304800"/>
          <a:ext cx="214312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hours in this box only</a:t>
          </a:r>
          <a:endParaRPr lang="en-US" sz="1100"/>
        </a:p>
      </xdr:txBody>
    </xdr:sp>
    <xdr:clientData/>
  </xdr:oneCellAnchor>
  <xdr:twoCellAnchor>
    <xdr:from>
      <xdr:col>9</xdr:col>
      <xdr:colOff>581025</xdr:colOff>
      <xdr:row>2</xdr:row>
      <xdr:rowOff>180975</xdr:rowOff>
    </xdr:from>
    <xdr:to>
      <xdr:col>10</xdr:col>
      <xdr:colOff>142875</xdr:colOff>
      <xdr:row>7</xdr:row>
      <xdr:rowOff>9525</xdr:rowOff>
    </xdr:to>
    <xdr:cxnSp macro="">
      <xdr:nvCxnSpPr>
        <xdr:cNvPr id="7" name="Straight Arrow Connector 6"/>
        <xdr:cNvCxnSpPr/>
      </xdr:nvCxnSpPr>
      <xdr:spPr>
        <a:xfrm flipH="1">
          <a:off x="8010525" y="561975"/>
          <a:ext cx="276225" cy="800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742950</xdr:colOff>
      <xdr:row>0</xdr:row>
      <xdr:rowOff>161925</xdr:rowOff>
    </xdr:from>
    <xdr:ext cx="2200275" cy="436786"/>
    <xdr:sp macro="" textlink="">
      <xdr:nvSpPr>
        <xdr:cNvPr id="2" name="TextBox 1"/>
        <xdr:cNvSpPr txBox="1"/>
      </xdr:nvSpPr>
      <xdr:spPr>
        <a:xfrm>
          <a:off x="1390650" y="161925"/>
          <a:ext cx="2200275" cy="4367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quantities from "Tick Sheet" in each corresponding</a:t>
          </a:r>
          <a:r>
            <a:rPr lang="en-US" sz="1100" baseline="0"/>
            <a:t> Box</a:t>
          </a:r>
          <a:endParaRPr lang="en-US" sz="1100"/>
        </a:p>
      </xdr:txBody>
    </xdr:sp>
    <xdr:clientData/>
  </xdr:oneCellAnchor>
  <xdr:oneCellAnchor>
    <xdr:from>
      <xdr:col>6</xdr:col>
      <xdr:colOff>438150</xdr:colOff>
      <xdr:row>2</xdr:row>
      <xdr:rowOff>85725</xdr:rowOff>
    </xdr:from>
    <xdr:ext cx="2047875" cy="264560"/>
    <xdr:sp macro="" textlink="">
      <xdr:nvSpPr>
        <xdr:cNvPr id="3" name="TextBox 2"/>
        <xdr:cNvSpPr txBox="1"/>
      </xdr:nvSpPr>
      <xdr:spPr>
        <a:xfrm>
          <a:off x="5391150" y="466725"/>
          <a:ext cx="204787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rate in this box only</a:t>
          </a:r>
          <a:endParaRPr lang="en-US" sz="1100"/>
        </a:p>
      </xdr:txBody>
    </xdr:sp>
    <xdr:clientData/>
  </xdr:oneCellAnchor>
  <xdr:oneCellAnchor>
    <xdr:from>
      <xdr:col>9</xdr:col>
      <xdr:colOff>628650</xdr:colOff>
      <xdr:row>1</xdr:row>
      <xdr:rowOff>114300</xdr:rowOff>
    </xdr:from>
    <xdr:ext cx="2143125" cy="264560"/>
    <xdr:sp macro="" textlink="">
      <xdr:nvSpPr>
        <xdr:cNvPr id="4" name="TextBox 3"/>
        <xdr:cNvSpPr txBox="1"/>
      </xdr:nvSpPr>
      <xdr:spPr>
        <a:xfrm>
          <a:off x="8058150" y="304800"/>
          <a:ext cx="214312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hours in this box only</a:t>
          </a:r>
          <a:endParaRPr lang="en-US" sz="1100"/>
        </a:p>
      </xdr:txBody>
    </xdr:sp>
    <xdr:clientData/>
  </xdr:oneCellAnchor>
  <xdr:twoCellAnchor>
    <xdr:from>
      <xdr:col>3</xdr:col>
      <xdr:colOff>1000125</xdr:colOff>
      <xdr:row>3</xdr:row>
      <xdr:rowOff>28575</xdr:rowOff>
    </xdr:from>
    <xdr:to>
      <xdr:col>4</xdr:col>
      <xdr:colOff>76200</xdr:colOff>
      <xdr:row>8</xdr:row>
      <xdr:rowOff>19050</xdr:rowOff>
    </xdr:to>
    <xdr:cxnSp macro="">
      <xdr:nvCxnSpPr>
        <xdr:cNvPr id="5" name="Straight Arrow Connector 4"/>
        <xdr:cNvCxnSpPr/>
      </xdr:nvCxnSpPr>
      <xdr:spPr>
        <a:xfrm>
          <a:off x="3143250" y="600075"/>
          <a:ext cx="523875" cy="962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161925</xdr:rowOff>
    </xdr:from>
    <xdr:to>
      <xdr:col>8</xdr:col>
      <xdr:colOff>114300</xdr:colOff>
      <xdr:row>8</xdr:row>
      <xdr:rowOff>57150</xdr:rowOff>
    </xdr:to>
    <xdr:cxnSp macro="">
      <xdr:nvCxnSpPr>
        <xdr:cNvPr id="8" name="Straight Arrow Connector 7"/>
        <xdr:cNvCxnSpPr/>
      </xdr:nvCxnSpPr>
      <xdr:spPr>
        <a:xfrm>
          <a:off x="6715125" y="733425"/>
          <a:ext cx="114300" cy="8667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3</xdr:row>
      <xdr:rowOff>0</xdr:rowOff>
    </xdr:from>
    <xdr:to>
      <xdr:col>10</xdr:col>
      <xdr:colOff>123825</xdr:colOff>
      <xdr:row>7</xdr:row>
      <xdr:rowOff>190500</xdr:rowOff>
    </xdr:to>
    <xdr:cxnSp macro="">
      <xdr:nvCxnSpPr>
        <xdr:cNvPr id="9" name="Straight Arrow Connector 8"/>
        <xdr:cNvCxnSpPr/>
      </xdr:nvCxnSpPr>
      <xdr:spPr>
        <a:xfrm flipH="1">
          <a:off x="7953375" y="571500"/>
          <a:ext cx="314325" cy="962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628650</xdr:colOff>
      <xdr:row>1</xdr:row>
      <xdr:rowOff>114300</xdr:rowOff>
    </xdr:from>
    <xdr:ext cx="2047875" cy="264560"/>
    <xdr:sp macro="" textlink="">
      <xdr:nvSpPr>
        <xdr:cNvPr id="13" name="TextBox 12"/>
        <xdr:cNvSpPr txBox="1"/>
      </xdr:nvSpPr>
      <xdr:spPr>
        <a:xfrm>
          <a:off x="8058150" y="304800"/>
          <a:ext cx="204787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rate in this box only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0</xdr:row>
      <xdr:rowOff>123825</xdr:rowOff>
    </xdr:from>
    <xdr:ext cx="2200275" cy="436786"/>
    <xdr:sp macro="" textlink="">
      <xdr:nvSpPr>
        <xdr:cNvPr id="2" name="TextBox 1"/>
        <xdr:cNvSpPr txBox="1"/>
      </xdr:nvSpPr>
      <xdr:spPr>
        <a:xfrm>
          <a:off x="2495550" y="123825"/>
          <a:ext cx="2200275" cy="4367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quantities from "Tick Sheet" in each corresponding</a:t>
          </a:r>
          <a:r>
            <a:rPr lang="en-US" sz="1100" baseline="0"/>
            <a:t> Box</a:t>
          </a:r>
          <a:endParaRPr lang="en-US" sz="1100"/>
        </a:p>
      </xdr:txBody>
    </xdr:sp>
    <xdr:clientData/>
  </xdr:oneCellAnchor>
  <xdr:twoCellAnchor>
    <xdr:from>
      <xdr:col>1</xdr:col>
      <xdr:colOff>1819275</xdr:colOff>
      <xdr:row>3</xdr:row>
      <xdr:rowOff>0</xdr:rowOff>
    </xdr:from>
    <xdr:to>
      <xdr:col>2</xdr:col>
      <xdr:colOff>57150</xdr:colOff>
      <xdr:row>7</xdr:row>
      <xdr:rowOff>76200</xdr:rowOff>
    </xdr:to>
    <xdr:cxnSp macro="">
      <xdr:nvCxnSpPr>
        <xdr:cNvPr id="3" name="Straight Arrow Connector 2"/>
        <xdr:cNvCxnSpPr/>
      </xdr:nvCxnSpPr>
      <xdr:spPr>
        <a:xfrm>
          <a:off x="3857625" y="571500"/>
          <a:ext cx="295275" cy="8572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3</xdr:row>
      <xdr:rowOff>0</xdr:rowOff>
    </xdr:from>
    <xdr:to>
      <xdr:col>2</xdr:col>
      <xdr:colOff>19050</xdr:colOff>
      <xdr:row>13</xdr:row>
      <xdr:rowOff>19050</xdr:rowOff>
    </xdr:to>
    <xdr:cxnSp macro="">
      <xdr:nvCxnSpPr>
        <xdr:cNvPr id="5" name="Straight Arrow Connector 4"/>
        <xdr:cNvCxnSpPr/>
      </xdr:nvCxnSpPr>
      <xdr:spPr>
        <a:xfrm>
          <a:off x="3714750" y="571500"/>
          <a:ext cx="400050" cy="19716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704850</xdr:colOff>
      <xdr:row>1</xdr:row>
      <xdr:rowOff>95250</xdr:rowOff>
    </xdr:from>
    <xdr:ext cx="2047875" cy="264560"/>
    <xdr:sp macro="" textlink="">
      <xdr:nvSpPr>
        <xdr:cNvPr id="7" name="TextBox 6"/>
        <xdr:cNvSpPr txBox="1"/>
      </xdr:nvSpPr>
      <xdr:spPr>
        <a:xfrm>
          <a:off x="5410200" y="285750"/>
          <a:ext cx="204787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rate in this box only</a:t>
          </a:r>
          <a:endParaRPr lang="en-US" sz="1100"/>
        </a:p>
      </xdr:txBody>
    </xdr:sp>
    <xdr:clientData/>
  </xdr:oneCellAnchor>
  <xdr:twoCellAnchor>
    <xdr:from>
      <xdr:col>4</xdr:col>
      <xdr:colOff>704850</xdr:colOff>
      <xdr:row>2</xdr:row>
      <xdr:rowOff>161925</xdr:rowOff>
    </xdr:from>
    <xdr:to>
      <xdr:col>5</xdr:col>
      <xdr:colOff>123825</xdr:colOff>
      <xdr:row>7</xdr:row>
      <xdr:rowOff>38100</xdr:rowOff>
    </xdr:to>
    <xdr:cxnSp macro="">
      <xdr:nvCxnSpPr>
        <xdr:cNvPr id="8" name="Straight Arrow Connector 7"/>
        <xdr:cNvCxnSpPr/>
      </xdr:nvCxnSpPr>
      <xdr:spPr>
        <a:xfrm>
          <a:off x="6315075" y="542925"/>
          <a:ext cx="276225" cy="8477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</xdr:colOff>
      <xdr:row>0</xdr:row>
      <xdr:rowOff>133350</xdr:rowOff>
    </xdr:from>
    <xdr:ext cx="1676400" cy="436786"/>
    <xdr:sp macro="" textlink="">
      <xdr:nvSpPr>
        <xdr:cNvPr id="11" name="TextBox 10"/>
        <xdr:cNvSpPr txBox="1"/>
      </xdr:nvSpPr>
      <xdr:spPr>
        <a:xfrm>
          <a:off x="7734300" y="133350"/>
          <a:ext cx="1676400" cy="4367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hours in all corresponding boxes</a:t>
          </a:r>
          <a:endParaRPr lang="en-US" sz="1100"/>
        </a:p>
      </xdr:txBody>
    </xdr:sp>
    <xdr:clientData/>
  </xdr:oneCellAnchor>
  <xdr:twoCellAnchor>
    <xdr:from>
      <xdr:col>6</xdr:col>
      <xdr:colOff>523875</xdr:colOff>
      <xdr:row>3</xdr:row>
      <xdr:rowOff>0</xdr:rowOff>
    </xdr:from>
    <xdr:to>
      <xdr:col>7</xdr:col>
      <xdr:colOff>123825</xdr:colOff>
      <xdr:row>7</xdr:row>
      <xdr:rowOff>38100</xdr:rowOff>
    </xdr:to>
    <xdr:cxnSp macro="">
      <xdr:nvCxnSpPr>
        <xdr:cNvPr id="12" name="Straight Arrow Connector 11"/>
        <xdr:cNvCxnSpPr/>
      </xdr:nvCxnSpPr>
      <xdr:spPr>
        <a:xfrm flipH="1">
          <a:off x="7600950" y="571500"/>
          <a:ext cx="209550" cy="8191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</xdr:row>
      <xdr:rowOff>171450</xdr:rowOff>
    </xdr:from>
    <xdr:to>
      <xdr:col>7</xdr:col>
      <xdr:colOff>228600</xdr:colOff>
      <xdr:row>13</xdr:row>
      <xdr:rowOff>57150</xdr:rowOff>
    </xdr:to>
    <xdr:cxnSp macro="">
      <xdr:nvCxnSpPr>
        <xdr:cNvPr id="15" name="Straight Arrow Connector 14"/>
        <xdr:cNvCxnSpPr/>
      </xdr:nvCxnSpPr>
      <xdr:spPr>
        <a:xfrm flipH="1">
          <a:off x="7581900" y="552450"/>
          <a:ext cx="333375" cy="20288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1666875</xdr:colOff>
      <xdr:row>0</xdr:row>
      <xdr:rowOff>133350</xdr:rowOff>
    </xdr:from>
    <xdr:ext cx="2200275" cy="436786"/>
    <xdr:sp macro="" textlink="">
      <xdr:nvSpPr>
        <xdr:cNvPr id="2" name="TextBox 1"/>
        <xdr:cNvSpPr txBox="1"/>
      </xdr:nvSpPr>
      <xdr:spPr>
        <a:xfrm>
          <a:off x="1666875" y="133350"/>
          <a:ext cx="2200275" cy="43678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quantities from "Tick Sheet" in each corresponding</a:t>
          </a:r>
          <a:r>
            <a:rPr lang="en-US" sz="1100" baseline="0"/>
            <a:t> Box</a:t>
          </a:r>
          <a:endParaRPr lang="en-US" sz="1100"/>
        </a:p>
      </xdr:txBody>
    </xdr:sp>
    <xdr:clientData/>
  </xdr:oneCellAnchor>
  <xdr:twoCellAnchor>
    <xdr:from>
      <xdr:col>1</xdr:col>
      <xdr:colOff>704850</xdr:colOff>
      <xdr:row>2</xdr:row>
      <xdr:rowOff>180975</xdr:rowOff>
    </xdr:from>
    <xdr:to>
      <xdr:col>2</xdr:col>
      <xdr:colOff>28575</xdr:colOff>
      <xdr:row>26</xdr:row>
      <xdr:rowOff>76200</xdr:rowOff>
    </xdr:to>
    <xdr:cxnSp macro="">
      <xdr:nvCxnSpPr>
        <xdr:cNvPr id="3" name="Straight Arrow Connector 2"/>
        <xdr:cNvCxnSpPr/>
      </xdr:nvCxnSpPr>
      <xdr:spPr>
        <a:xfrm>
          <a:off x="2438400" y="561975"/>
          <a:ext cx="276225" cy="45243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3</xdr:row>
      <xdr:rowOff>0</xdr:rowOff>
    </xdr:from>
    <xdr:to>
      <xdr:col>2</xdr:col>
      <xdr:colOff>76200</xdr:colOff>
      <xdr:row>7</xdr:row>
      <xdr:rowOff>57150</xdr:rowOff>
    </xdr:to>
    <xdr:cxnSp macro="">
      <xdr:nvCxnSpPr>
        <xdr:cNvPr id="6" name="Straight Arrow Connector 5"/>
        <xdr:cNvCxnSpPr/>
      </xdr:nvCxnSpPr>
      <xdr:spPr>
        <a:xfrm>
          <a:off x="2609850" y="581025"/>
          <a:ext cx="152400" cy="8382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238125</xdr:colOff>
      <xdr:row>1</xdr:row>
      <xdr:rowOff>66675</xdr:rowOff>
    </xdr:from>
    <xdr:ext cx="2047875" cy="264560"/>
    <xdr:sp macro="" textlink="">
      <xdr:nvSpPr>
        <xdr:cNvPr id="10" name="TextBox 9"/>
        <xdr:cNvSpPr txBox="1"/>
      </xdr:nvSpPr>
      <xdr:spPr>
        <a:xfrm>
          <a:off x="4391025" y="257175"/>
          <a:ext cx="2047875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rate in this box only</a:t>
          </a:r>
          <a:endParaRPr lang="en-US" sz="1100"/>
        </a:p>
      </xdr:txBody>
    </xdr:sp>
    <xdr:clientData/>
  </xdr:oneCellAnchor>
  <xdr:oneCellAnchor>
    <xdr:from>
      <xdr:col>6</xdr:col>
      <xdr:colOff>571500</xdr:colOff>
      <xdr:row>1</xdr:row>
      <xdr:rowOff>76200</xdr:rowOff>
    </xdr:from>
    <xdr:ext cx="2171700" cy="264560"/>
    <xdr:sp macro="" textlink="">
      <xdr:nvSpPr>
        <xdr:cNvPr id="11" name="TextBox 10"/>
        <xdr:cNvSpPr txBox="1"/>
      </xdr:nvSpPr>
      <xdr:spPr>
        <a:xfrm>
          <a:off x="6638925" y="266700"/>
          <a:ext cx="2171700" cy="2645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Enter labor</a:t>
          </a:r>
          <a:r>
            <a:rPr lang="en-US" sz="1100" baseline="0"/>
            <a:t> hours in this box only</a:t>
          </a:r>
          <a:endParaRPr lang="en-US" sz="1100"/>
        </a:p>
      </xdr:txBody>
    </xdr:sp>
    <xdr:clientData/>
  </xdr:oneCellAnchor>
  <xdr:twoCellAnchor>
    <xdr:from>
      <xdr:col>4</xdr:col>
      <xdr:colOff>1133475</xdr:colOff>
      <xdr:row>2</xdr:row>
      <xdr:rowOff>133350</xdr:rowOff>
    </xdr:from>
    <xdr:to>
      <xdr:col>5</xdr:col>
      <xdr:colOff>66675</xdr:colOff>
      <xdr:row>7</xdr:row>
      <xdr:rowOff>28575</xdr:rowOff>
    </xdr:to>
    <xdr:cxnSp macro="">
      <xdr:nvCxnSpPr>
        <xdr:cNvPr id="12" name="Straight Arrow Connector 11"/>
        <xdr:cNvCxnSpPr/>
      </xdr:nvCxnSpPr>
      <xdr:spPr>
        <a:xfrm>
          <a:off x="5286375" y="514350"/>
          <a:ext cx="133350" cy="8763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</xdr:row>
      <xdr:rowOff>161925</xdr:rowOff>
    </xdr:from>
    <xdr:to>
      <xdr:col>7</xdr:col>
      <xdr:colOff>57150</xdr:colOff>
      <xdr:row>7</xdr:row>
      <xdr:rowOff>28575</xdr:rowOff>
    </xdr:to>
    <xdr:cxnSp macro="">
      <xdr:nvCxnSpPr>
        <xdr:cNvPr id="13" name="Straight Arrow Connector 12"/>
        <xdr:cNvCxnSpPr/>
      </xdr:nvCxnSpPr>
      <xdr:spPr>
        <a:xfrm flipH="1">
          <a:off x="6657975" y="542925"/>
          <a:ext cx="171450" cy="8477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1" max="1" width="23.28515625" customWidth="1"/>
    <col min="2" max="2" width="20.7109375" customWidth="1"/>
    <col min="3" max="3" width="40.7109375" customWidth="1"/>
    <col min="4" max="4" width="9.7109375" customWidth="1"/>
  </cols>
  <sheetData>
    <row r="1" spans="1:7" ht="18" x14ac:dyDescent="0.25">
      <c r="A1" s="5" t="s">
        <v>0</v>
      </c>
      <c r="B1" s="4"/>
      <c r="C1" s="3"/>
      <c r="D1" s="3"/>
      <c r="E1" s="3"/>
      <c r="F1" s="3"/>
      <c r="G1" s="3"/>
    </row>
    <row r="2" spans="1:7" ht="18.75" thickBot="1" x14ac:dyDescent="0.3">
      <c r="A2" s="187" t="s">
        <v>1</v>
      </c>
      <c r="B2" s="81"/>
      <c r="C2" s="74"/>
      <c r="D2" s="74"/>
      <c r="E2" s="74"/>
      <c r="F2" s="74"/>
      <c r="G2" s="74"/>
    </row>
    <row r="3" spans="1:7" ht="15.75" thickBot="1" x14ac:dyDescent="0.3">
      <c r="A3" s="238" t="s">
        <v>98</v>
      </c>
      <c r="B3" s="239"/>
      <c r="C3" s="240"/>
      <c r="F3" s="1"/>
      <c r="G3" s="1"/>
    </row>
    <row r="4" spans="1:7" ht="15" customHeight="1" x14ac:dyDescent="0.25">
      <c r="A4" s="237" t="s">
        <v>100</v>
      </c>
      <c r="B4" s="169" t="s">
        <v>76</v>
      </c>
      <c r="C4" s="88"/>
      <c r="D4" s="1"/>
      <c r="E4" s="1"/>
      <c r="F4" s="1"/>
    </row>
    <row r="5" spans="1:7" ht="15" customHeight="1" x14ac:dyDescent="0.25">
      <c r="A5" s="235"/>
      <c r="B5" s="171" t="s">
        <v>95</v>
      </c>
      <c r="C5" s="193"/>
      <c r="D5" s="71"/>
      <c r="E5" s="71"/>
      <c r="F5" s="71"/>
    </row>
    <row r="6" spans="1:7" ht="15" customHeight="1" x14ac:dyDescent="0.25">
      <c r="A6" s="235"/>
      <c r="B6" s="171" t="s">
        <v>78</v>
      </c>
      <c r="C6" s="168"/>
      <c r="D6" s="71"/>
      <c r="E6" s="71"/>
      <c r="F6" s="71"/>
    </row>
    <row r="7" spans="1:7" ht="15" customHeight="1" x14ac:dyDescent="0.25">
      <c r="A7" s="235"/>
      <c r="B7" s="170" t="s">
        <v>79</v>
      </c>
      <c r="C7" s="193"/>
      <c r="D7" s="71"/>
      <c r="E7" s="71"/>
      <c r="F7" s="71"/>
    </row>
    <row r="8" spans="1:7" ht="15" customHeight="1" x14ac:dyDescent="0.25">
      <c r="A8" s="235"/>
      <c r="B8" s="186" t="s">
        <v>80</v>
      </c>
      <c r="C8" s="80"/>
      <c r="D8" s="71"/>
      <c r="E8" s="71"/>
      <c r="F8" s="71"/>
    </row>
    <row r="9" spans="1:7" ht="15" customHeight="1" x14ac:dyDescent="0.25">
      <c r="A9" s="235"/>
      <c r="B9" s="92" t="s">
        <v>81</v>
      </c>
      <c r="C9" s="194"/>
      <c r="D9" s="71"/>
      <c r="E9" s="71"/>
      <c r="F9" s="71"/>
    </row>
    <row r="10" spans="1:7" ht="15" customHeight="1" x14ac:dyDescent="0.25">
      <c r="A10" s="235"/>
      <c r="B10" s="92" t="s">
        <v>96</v>
      </c>
      <c r="C10" s="80"/>
      <c r="D10" s="1"/>
      <c r="E10" s="1"/>
      <c r="F10" s="1"/>
    </row>
    <row r="11" spans="1:7" ht="15" customHeight="1" x14ac:dyDescent="0.25">
      <c r="A11" s="235"/>
      <c r="B11" s="92" t="s">
        <v>83</v>
      </c>
      <c r="C11" s="194"/>
      <c r="D11" s="1"/>
      <c r="E11" s="1"/>
      <c r="F11" s="1"/>
    </row>
    <row r="12" spans="1:7" ht="15" customHeight="1" x14ac:dyDescent="0.25">
      <c r="A12" s="235"/>
      <c r="B12" s="92" t="s">
        <v>84</v>
      </c>
      <c r="C12" s="168"/>
      <c r="D12" s="1"/>
      <c r="E12" s="1"/>
      <c r="F12" s="1"/>
    </row>
    <row r="13" spans="1:7" ht="15" customHeight="1" x14ac:dyDescent="0.25">
      <c r="A13" s="235"/>
      <c r="B13" s="92" t="s">
        <v>85</v>
      </c>
      <c r="C13" s="193"/>
      <c r="D13" s="71"/>
      <c r="E13" s="71"/>
      <c r="F13" s="71"/>
    </row>
    <row r="14" spans="1:7" ht="15" customHeight="1" x14ac:dyDescent="0.25">
      <c r="A14" s="235"/>
      <c r="B14" s="92" t="s">
        <v>86</v>
      </c>
      <c r="C14" s="80"/>
      <c r="D14" s="1"/>
      <c r="E14" s="1"/>
      <c r="F14" s="1"/>
    </row>
    <row r="15" spans="1:7" ht="15" customHeight="1" x14ac:dyDescent="0.25">
      <c r="A15" s="235"/>
      <c r="B15" s="92" t="s">
        <v>87</v>
      </c>
      <c r="C15" s="194"/>
      <c r="D15" s="71"/>
      <c r="E15" s="71"/>
      <c r="F15" s="71"/>
    </row>
    <row r="16" spans="1:7" ht="15" customHeight="1" x14ac:dyDescent="0.25">
      <c r="A16" s="235"/>
      <c r="B16" s="92" t="s">
        <v>88</v>
      </c>
      <c r="C16" s="80"/>
      <c r="D16" s="1"/>
      <c r="E16" s="1"/>
      <c r="F16" s="1"/>
    </row>
    <row r="17" spans="1:6" ht="15" customHeight="1" x14ac:dyDescent="0.25">
      <c r="A17" s="235"/>
      <c r="B17" s="92" t="s">
        <v>89</v>
      </c>
      <c r="C17" s="194"/>
      <c r="D17" s="71"/>
      <c r="E17" s="71"/>
      <c r="F17" s="71"/>
    </row>
    <row r="18" spans="1:6" ht="15" customHeight="1" x14ac:dyDescent="0.25">
      <c r="A18" s="235"/>
      <c r="B18" s="92" t="s">
        <v>90</v>
      </c>
      <c r="C18" s="168"/>
      <c r="D18" s="1"/>
      <c r="E18" s="1"/>
      <c r="F18" s="1"/>
    </row>
    <row r="19" spans="1:6" ht="15" customHeight="1" x14ac:dyDescent="0.25">
      <c r="A19" s="235"/>
      <c r="B19" s="92" t="s">
        <v>91</v>
      </c>
      <c r="C19" s="193"/>
      <c r="D19" s="71"/>
      <c r="E19" s="71"/>
      <c r="F19" s="71"/>
    </row>
    <row r="20" spans="1:6" ht="15" customHeight="1" x14ac:dyDescent="0.25">
      <c r="A20" s="235"/>
      <c r="B20" s="92" t="s">
        <v>92</v>
      </c>
      <c r="C20" s="80"/>
      <c r="D20" s="1"/>
      <c r="E20" s="1"/>
      <c r="F20" s="1"/>
    </row>
    <row r="21" spans="1:6" ht="15" customHeight="1" x14ac:dyDescent="0.25">
      <c r="A21" s="235"/>
      <c r="B21" s="92" t="s">
        <v>93</v>
      </c>
      <c r="C21" s="194"/>
      <c r="D21" s="71"/>
      <c r="E21" s="71"/>
      <c r="F21" s="71"/>
    </row>
    <row r="22" spans="1:6" ht="15" customHeight="1" thickBot="1" x14ac:dyDescent="0.3">
      <c r="A22" s="236"/>
      <c r="B22" s="191" t="s">
        <v>97</v>
      </c>
      <c r="C22" s="192"/>
      <c r="D22" s="1"/>
      <c r="E22" s="1"/>
      <c r="F22" s="2"/>
    </row>
    <row r="23" spans="1:6" ht="15" customHeight="1" x14ac:dyDescent="0.25">
      <c r="A23" s="226"/>
      <c r="B23" s="225"/>
      <c r="C23" s="73"/>
      <c r="D23" s="71"/>
      <c r="E23" s="71"/>
      <c r="F23" s="72"/>
    </row>
    <row r="24" spans="1:6" ht="15" customHeight="1" x14ac:dyDescent="0.25">
      <c r="A24" s="226"/>
      <c r="B24" s="225"/>
      <c r="C24" s="73"/>
      <c r="D24" s="71"/>
      <c r="E24" s="71"/>
      <c r="F24" s="72"/>
    </row>
    <row r="25" spans="1:6" ht="15" customHeight="1" x14ac:dyDescent="0.25">
      <c r="A25" s="226"/>
      <c r="B25" s="225"/>
      <c r="C25" s="73"/>
      <c r="D25" s="71"/>
      <c r="E25" s="71"/>
      <c r="F25" s="72"/>
    </row>
    <row r="26" spans="1:6" ht="15" customHeight="1" x14ac:dyDescent="0.25">
      <c r="A26" s="226"/>
      <c r="B26" s="225"/>
      <c r="C26" s="73"/>
      <c r="D26" s="71"/>
      <c r="E26" s="71"/>
      <c r="F26" s="72"/>
    </row>
    <row r="27" spans="1:6" ht="15" customHeight="1" x14ac:dyDescent="0.25">
      <c r="A27" s="189"/>
      <c r="B27" s="190"/>
      <c r="D27" s="71"/>
      <c r="E27" s="71"/>
      <c r="F27" s="72"/>
    </row>
    <row r="28" spans="1:6" ht="15" customHeight="1" thickBot="1" x14ac:dyDescent="0.3">
      <c r="A28" s="187" t="s">
        <v>1</v>
      </c>
      <c r="B28" s="190"/>
      <c r="D28" s="71"/>
      <c r="E28" s="71"/>
      <c r="F28" s="72"/>
    </row>
    <row r="29" spans="1:6" ht="15" customHeight="1" thickBot="1" x14ac:dyDescent="0.3">
      <c r="A29" s="241" t="s">
        <v>99</v>
      </c>
      <c r="B29" s="242"/>
      <c r="C29" s="243"/>
      <c r="D29" s="71"/>
      <c r="E29" s="71"/>
      <c r="F29" s="72"/>
    </row>
    <row r="30" spans="1:6" ht="15" customHeight="1" x14ac:dyDescent="0.25">
      <c r="A30" s="237" t="s">
        <v>101</v>
      </c>
      <c r="B30" s="91" t="s">
        <v>2</v>
      </c>
      <c r="C30" s="88"/>
      <c r="D30" s="71"/>
      <c r="E30" s="71"/>
      <c r="F30" s="72"/>
    </row>
    <row r="31" spans="1:6" ht="15" customHeight="1" x14ac:dyDescent="0.25">
      <c r="A31" s="235"/>
      <c r="B31" s="92" t="s">
        <v>3</v>
      </c>
      <c r="C31" s="193"/>
      <c r="D31" s="71"/>
      <c r="E31" s="71"/>
      <c r="F31" s="72"/>
    </row>
    <row r="32" spans="1:6" ht="15" customHeight="1" x14ac:dyDescent="0.25">
      <c r="A32" s="235"/>
      <c r="B32" s="92" t="s">
        <v>67</v>
      </c>
      <c r="C32" s="188"/>
      <c r="D32" s="71"/>
      <c r="E32" s="71"/>
      <c r="F32" s="72"/>
    </row>
    <row r="33" spans="1:6" ht="15" customHeight="1" x14ac:dyDescent="0.25">
      <c r="A33" s="235"/>
      <c r="B33" s="92" t="s">
        <v>4</v>
      </c>
      <c r="C33" s="194"/>
      <c r="D33" s="71"/>
      <c r="E33" s="71"/>
      <c r="F33" s="72"/>
    </row>
    <row r="34" spans="1:6" ht="15" customHeight="1" x14ac:dyDescent="0.25">
      <c r="A34" s="235"/>
      <c r="B34" s="92" t="s">
        <v>5</v>
      </c>
      <c r="C34" s="80"/>
      <c r="D34" s="71"/>
      <c r="E34" s="71"/>
      <c r="F34" s="72"/>
    </row>
    <row r="35" spans="1:6" ht="15" customHeight="1" x14ac:dyDescent="0.25">
      <c r="A35" s="235"/>
      <c r="B35" s="92" t="s">
        <v>6</v>
      </c>
      <c r="C35" s="194"/>
      <c r="D35" s="71"/>
      <c r="E35" s="71"/>
      <c r="F35" s="72"/>
    </row>
    <row r="36" spans="1:6" ht="15" customHeight="1" x14ac:dyDescent="0.25">
      <c r="A36" s="235"/>
      <c r="B36" s="92" t="s">
        <v>7</v>
      </c>
      <c r="C36" s="188"/>
      <c r="D36" s="71"/>
      <c r="E36" s="71"/>
      <c r="F36" s="72"/>
    </row>
    <row r="37" spans="1:6" ht="15" customHeight="1" x14ac:dyDescent="0.25">
      <c r="A37" s="235"/>
      <c r="B37" s="92" t="s">
        <v>8</v>
      </c>
      <c r="C37" s="194"/>
      <c r="D37" s="71"/>
      <c r="E37" s="71"/>
      <c r="F37" s="72"/>
    </row>
    <row r="38" spans="1:6" ht="15" customHeight="1" x14ac:dyDescent="0.25">
      <c r="A38" s="235"/>
      <c r="B38" s="92" t="s">
        <v>9</v>
      </c>
      <c r="C38" s="80"/>
      <c r="D38" s="71"/>
      <c r="E38" s="71"/>
      <c r="F38" s="72"/>
    </row>
    <row r="39" spans="1:6" ht="15" customHeight="1" x14ac:dyDescent="0.25">
      <c r="A39" s="235"/>
      <c r="B39" s="92" t="s">
        <v>10</v>
      </c>
      <c r="C39" s="194"/>
      <c r="D39" s="71"/>
      <c r="E39" s="71"/>
      <c r="F39" s="72"/>
    </row>
    <row r="40" spans="1:6" ht="15" customHeight="1" x14ac:dyDescent="0.25">
      <c r="A40" s="235"/>
      <c r="B40" s="92" t="s">
        <v>11</v>
      </c>
      <c r="C40" s="188"/>
      <c r="D40" s="71"/>
      <c r="E40" s="71"/>
      <c r="F40" s="72"/>
    </row>
    <row r="41" spans="1:6" ht="15" customHeight="1" x14ac:dyDescent="0.25">
      <c r="A41" s="235"/>
      <c r="B41" s="92" t="s">
        <v>12</v>
      </c>
      <c r="C41" s="194"/>
      <c r="D41" s="71"/>
      <c r="E41" s="71"/>
      <c r="F41" s="72"/>
    </row>
    <row r="42" spans="1:6" ht="15" customHeight="1" x14ac:dyDescent="0.25">
      <c r="A42" s="235"/>
      <c r="B42" s="92" t="s">
        <v>13</v>
      </c>
      <c r="C42" s="80"/>
      <c r="D42" s="71"/>
      <c r="E42" s="71"/>
      <c r="F42" s="72"/>
    </row>
    <row r="43" spans="1:6" ht="15" customHeight="1" x14ac:dyDescent="0.25">
      <c r="A43" s="235"/>
      <c r="B43" s="92" t="s">
        <v>14</v>
      </c>
      <c r="C43" s="194"/>
      <c r="D43" s="71"/>
      <c r="E43" s="71"/>
      <c r="F43" s="72"/>
    </row>
    <row r="44" spans="1:6" ht="15" customHeight="1" x14ac:dyDescent="0.25">
      <c r="A44" s="235"/>
      <c r="B44" s="92" t="s">
        <v>15</v>
      </c>
      <c r="C44" s="188"/>
      <c r="D44" s="71"/>
      <c r="E44" s="71"/>
      <c r="F44" s="72"/>
    </row>
    <row r="45" spans="1:6" ht="15" customHeight="1" x14ac:dyDescent="0.25">
      <c r="A45" s="235"/>
      <c r="B45" s="92" t="s">
        <v>16</v>
      </c>
      <c r="C45" s="194"/>
      <c r="D45" s="71"/>
      <c r="E45" s="71"/>
      <c r="F45" s="72"/>
    </row>
    <row r="46" spans="1:6" ht="15" customHeight="1" thickBot="1" x14ac:dyDescent="0.3">
      <c r="A46" s="236"/>
      <c r="B46" s="191" t="s">
        <v>17</v>
      </c>
      <c r="C46" s="192"/>
      <c r="D46" s="71"/>
      <c r="E46" s="71"/>
      <c r="F46" s="72"/>
    </row>
    <row r="47" spans="1:6" ht="15" customHeight="1" x14ac:dyDescent="0.25">
      <c r="A47" s="161"/>
      <c r="B47" s="225"/>
      <c r="C47" s="73"/>
      <c r="D47" s="71"/>
      <c r="E47" s="71"/>
      <c r="F47" s="72"/>
    </row>
    <row r="48" spans="1:6" ht="15" customHeight="1" x14ac:dyDescent="0.25">
      <c r="A48" s="161"/>
      <c r="B48" s="225"/>
      <c r="C48" s="73"/>
      <c r="D48" s="71"/>
      <c r="E48" s="71"/>
      <c r="F48" s="72"/>
    </row>
    <row r="49" spans="1:6" ht="15" customHeight="1" x14ac:dyDescent="0.25">
      <c r="A49" s="161"/>
      <c r="B49" s="225"/>
      <c r="C49" s="73"/>
      <c r="D49" s="71"/>
      <c r="E49" s="71"/>
      <c r="F49" s="72"/>
    </row>
    <row r="50" spans="1:6" ht="15" customHeight="1" x14ac:dyDescent="0.25">
      <c r="A50" s="161"/>
      <c r="B50" s="225"/>
      <c r="C50" s="73"/>
      <c r="D50" s="71"/>
      <c r="E50" s="71"/>
      <c r="F50" s="72"/>
    </row>
    <row r="51" spans="1:6" ht="15" customHeight="1" x14ac:dyDescent="0.25">
      <c r="A51" s="161"/>
      <c r="B51" s="225"/>
      <c r="C51" s="73"/>
      <c r="D51" s="71"/>
      <c r="E51" s="71"/>
      <c r="F51" s="72"/>
    </row>
    <row r="52" spans="1:6" ht="15" customHeight="1" x14ac:dyDescent="0.25">
      <c r="A52" s="161"/>
      <c r="B52" s="225"/>
      <c r="C52" s="73"/>
      <c r="D52" s="71"/>
      <c r="E52" s="71"/>
      <c r="F52" s="72"/>
    </row>
    <row r="53" spans="1:6" ht="18" x14ac:dyDescent="0.25">
      <c r="A53" s="94" t="s">
        <v>18</v>
      </c>
      <c r="B53" s="71"/>
      <c r="C53" s="71"/>
    </row>
    <row r="54" spans="1:6" ht="15.75" thickBot="1" x14ac:dyDescent="0.3">
      <c r="A54" s="71"/>
      <c r="B54" s="87" t="s">
        <v>19</v>
      </c>
      <c r="C54" s="71"/>
    </row>
    <row r="55" spans="1:6" ht="15" customHeight="1" x14ac:dyDescent="0.25">
      <c r="A55" s="165" t="s">
        <v>20</v>
      </c>
      <c r="B55" s="85" t="s">
        <v>21</v>
      </c>
      <c r="C55" s="78"/>
    </row>
    <row r="56" spans="1:6" x14ac:dyDescent="0.25">
      <c r="A56" s="166"/>
      <c r="B56" s="154" t="s">
        <v>22</v>
      </c>
      <c r="C56" s="194"/>
    </row>
    <row r="57" spans="1:6" ht="15.75" thickBot="1" x14ac:dyDescent="0.3">
      <c r="A57" s="163"/>
      <c r="B57" s="86" t="s">
        <v>23</v>
      </c>
      <c r="C57" s="79"/>
    </row>
    <row r="58" spans="1:6" x14ac:dyDescent="0.25">
      <c r="A58" s="89" t="s">
        <v>110</v>
      </c>
      <c r="B58" s="71"/>
      <c r="C58" s="71"/>
    </row>
    <row r="59" spans="1:6" ht="15.75" thickBot="1" x14ac:dyDescent="0.3">
      <c r="A59" s="71"/>
      <c r="B59" s="71"/>
      <c r="C59" s="71"/>
    </row>
    <row r="60" spans="1:6" ht="15" customHeight="1" x14ac:dyDescent="0.25">
      <c r="A60" s="164" t="s">
        <v>24</v>
      </c>
      <c r="B60" s="162" t="s">
        <v>104</v>
      </c>
      <c r="C60" s="198"/>
    </row>
    <row r="61" spans="1:6" x14ac:dyDescent="0.25">
      <c r="A61" s="167"/>
      <c r="B61" s="201" t="s">
        <v>25</v>
      </c>
      <c r="C61" s="199"/>
    </row>
    <row r="62" spans="1:6" ht="15.75" thickBot="1" x14ac:dyDescent="0.3">
      <c r="A62" s="197"/>
      <c r="B62" s="90" t="s">
        <v>22</v>
      </c>
      <c r="C62" s="200"/>
    </row>
    <row r="63" spans="1:6" x14ac:dyDescent="0.25">
      <c r="A63" s="89" t="s">
        <v>105</v>
      </c>
      <c r="B63" s="71"/>
      <c r="C63" s="71"/>
    </row>
    <row r="64" spans="1:6" x14ac:dyDescent="0.25">
      <c r="A64" s="89" t="s">
        <v>106</v>
      </c>
      <c r="B64" s="71"/>
      <c r="C64" s="71"/>
    </row>
    <row r="65" spans="1:4" x14ac:dyDescent="0.25">
      <c r="A65" s="203" t="s">
        <v>108</v>
      </c>
      <c r="B65" s="202" t="s">
        <v>107</v>
      </c>
      <c r="C65" s="71"/>
    </row>
    <row r="66" spans="1:4" x14ac:dyDescent="0.25">
      <c r="B66" s="71"/>
      <c r="C66" s="71"/>
    </row>
    <row r="67" spans="1:4" ht="18" x14ac:dyDescent="0.25">
      <c r="A67" s="93" t="s">
        <v>109</v>
      </c>
      <c r="B67" s="71"/>
      <c r="C67" s="71"/>
    </row>
    <row r="68" spans="1:4" ht="15.75" thickBot="1" x14ac:dyDescent="0.3">
      <c r="A68" s="89" t="s">
        <v>111</v>
      </c>
      <c r="C68" s="71"/>
    </row>
    <row r="69" spans="1:4" x14ac:dyDescent="0.25">
      <c r="A69" s="237" t="s">
        <v>102</v>
      </c>
      <c r="B69" s="82" t="s">
        <v>26</v>
      </c>
      <c r="C69" s="75"/>
    </row>
    <row r="70" spans="1:4" x14ac:dyDescent="0.25">
      <c r="A70" s="235"/>
      <c r="B70" s="195" t="s">
        <v>27</v>
      </c>
      <c r="C70" s="196"/>
    </row>
    <row r="71" spans="1:4" x14ac:dyDescent="0.25">
      <c r="A71" s="235"/>
      <c r="B71" s="83" t="s">
        <v>28</v>
      </c>
      <c r="C71" s="76"/>
    </row>
    <row r="72" spans="1:4" x14ac:dyDescent="0.25">
      <c r="A72" s="235"/>
      <c r="B72" s="195" t="s">
        <v>29</v>
      </c>
      <c r="C72" s="196"/>
    </row>
    <row r="73" spans="1:4" x14ac:dyDescent="0.25">
      <c r="A73" s="235"/>
      <c r="B73" s="83" t="s">
        <v>30</v>
      </c>
      <c r="C73" s="76"/>
    </row>
    <row r="74" spans="1:4" x14ac:dyDescent="0.25">
      <c r="A74" s="235"/>
      <c r="B74" s="195" t="s">
        <v>31</v>
      </c>
      <c r="C74" s="196"/>
    </row>
    <row r="75" spans="1:4" x14ac:dyDescent="0.25">
      <c r="A75" s="235"/>
      <c r="B75" s="83" t="s">
        <v>32</v>
      </c>
      <c r="C75" s="76"/>
    </row>
    <row r="76" spans="1:4" x14ac:dyDescent="0.25">
      <c r="A76" s="235"/>
      <c r="B76" s="195" t="s">
        <v>33</v>
      </c>
      <c r="C76" s="196"/>
    </row>
    <row r="77" spans="1:4" x14ac:dyDescent="0.25">
      <c r="A77" s="235"/>
      <c r="B77" s="83" t="s">
        <v>34</v>
      </c>
      <c r="C77" s="76"/>
    </row>
    <row r="78" spans="1:4" x14ac:dyDescent="0.25">
      <c r="A78" s="235"/>
      <c r="B78" s="195" t="s">
        <v>35</v>
      </c>
      <c r="C78" s="196"/>
      <c r="D78" s="71"/>
    </row>
    <row r="79" spans="1:4" x14ac:dyDescent="0.25">
      <c r="A79" s="235"/>
      <c r="B79" s="83" t="s">
        <v>36</v>
      </c>
      <c r="C79" s="76"/>
      <c r="D79" s="71"/>
    </row>
    <row r="80" spans="1:4" x14ac:dyDescent="0.25">
      <c r="A80" s="235"/>
      <c r="B80" s="195" t="s">
        <v>37</v>
      </c>
      <c r="C80" s="196"/>
      <c r="D80" s="71"/>
    </row>
    <row r="81" spans="1:4" x14ac:dyDescent="0.25">
      <c r="A81" s="235"/>
      <c r="B81" s="83" t="s">
        <v>38</v>
      </c>
      <c r="C81" s="76"/>
      <c r="D81" s="71"/>
    </row>
    <row r="82" spans="1:4" x14ac:dyDescent="0.25">
      <c r="A82" s="235"/>
      <c r="B82" s="195" t="s">
        <v>39</v>
      </c>
      <c r="C82" s="196"/>
      <c r="D82" s="71"/>
    </row>
    <row r="83" spans="1:4" x14ac:dyDescent="0.25">
      <c r="A83" s="235"/>
      <c r="B83" s="83" t="s">
        <v>40</v>
      </c>
      <c r="C83" s="76"/>
      <c r="D83" s="71"/>
    </row>
    <row r="84" spans="1:4" x14ac:dyDescent="0.25">
      <c r="A84" s="235"/>
      <c r="B84" s="195" t="s">
        <v>41</v>
      </c>
      <c r="C84" s="196"/>
      <c r="D84" s="71"/>
    </row>
    <row r="85" spans="1:4" ht="15.75" thickBot="1" x14ac:dyDescent="0.3">
      <c r="A85" s="236"/>
      <c r="B85" s="159" t="s">
        <v>42</v>
      </c>
      <c r="C85" s="160"/>
      <c r="D85" s="71"/>
    </row>
    <row r="86" spans="1:4" ht="18.75" customHeight="1" thickBot="1" x14ac:dyDescent="0.3">
      <c r="A86" s="228" t="s">
        <v>111</v>
      </c>
      <c r="B86" s="229"/>
      <c r="C86" s="227"/>
      <c r="D86" s="71"/>
    </row>
    <row r="87" spans="1:4" ht="20.25" customHeight="1" x14ac:dyDescent="0.25">
      <c r="A87" s="235" t="s">
        <v>103</v>
      </c>
      <c r="B87" s="83" t="s">
        <v>26</v>
      </c>
      <c r="C87" s="76"/>
      <c r="D87" s="71"/>
    </row>
    <row r="88" spans="1:4" ht="15" customHeight="1" x14ac:dyDescent="0.25">
      <c r="A88" s="235"/>
      <c r="B88" s="195" t="s">
        <v>27</v>
      </c>
      <c r="C88" s="196"/>
      <c r="D88" s="71"/>
    </row>
    <row r="89" spans="1:4" ht="15" customHeight="1" x14ac:dyDescent="0.25">
      <c r="A89" s="235"/>
      <c r="B89" s="83" t="s">
        <v>28</v>
      </c>
      <c r="C89" s="76"/>
      <c r="D89" s="71"/>
    </row>
    <row r="90" spans="1:4" ht="15" customHeight="1" x14ac:dyDescent="0.25">
      <c r="A90" s="235"/>
      <c r="B90" s="195" t="s">
        <v>29</v>
      </c>
      <c r="C90" s="196"/>
      <c r="D90" s="71"/>
    </row>
    <row r="91" spans="1:4" ht="15" customHeight="1" x14ac:dyDescent="0.25">
      <c r="A91" s="235"/>
      <c r="B91" s="83" t="s">
        <v>30</v>
      </c>
      <c r="C91" s="76"/>
      <c r="D91" s="71"/>
    </row>
    <row r="92" spans="1:4" ht="15" customHeight="1" x14ac:dyDescent="0.25">
      <c r="A92" s="235"/>
      <c r="B92" s="195" t="s">
        <v>31</v>
      </c>
      <c r="C92" s="196"/>
      <c r="D92" s="71"/>
    </row>
    <row r="93" spans="1:4" ht="15" customHeight="1" x14ac:dyDescent="0.25">
      <c r="A93" s="235"/>
      <c r="B93" s="83" t="s">
        <v>32</v>
      </c>
      <c r="C93" s="76"/>
      <c r="D93" s="71"/>
    </row>
    <row r="94" spans="1:4" ht="15" customHeight="1" x14ac:dyDescent="0.25">
      <c r="A94" s="235"/>
      <c r="B94" s="195" t="s">
        <v>33</v>
      </c>
      <c r="C94" s="196"/>
    </row>
    <row r="95" spans="1:4" ht="15" customHeight="1" x14ac:dyDescent="0.25">
      <c r="A95" s="235"/>
      <c r="B95" s="83" t="s">
        <v>34</v>
      </c>
      <c r="C95" s="76"/>
    </row>
    <row r="96" spans="1:4" ht="15" customHeight="1" x14ac:dyDescent="0.25">
      <c r="A96" s="235"/>
      <c r="B96" s="195" t="s">
        <v>35</v>
      </c>
      <c r="C96" s="196"/>
    </row>
    <row r="97" spans="1:3" ht="15" customHeight="1" x14ac:dyDescent="0.25">
      <c r="A97" s="235"/>
      <c r="B97" s="83" t="s">
        <v>36</v>
      </c>
      <c r="C97" s="76"/>
    </row>
    <row r="98" spans="1:3" ht="15" customHeight="1" x14ac:dyDescent="0.25">
      <c r="A98" s="235"/>
      <c r="B98" s="195" t="s">
        <v>37</v>
      </c>
      <c r="C98" s="196"/>
    </row>
    <row r="99" spans="1:3" ht="15" customHeight="1" x14ac:dyDescent="0.25">
      <c r="A99" s="235"/>
      <c r="B99" s="83" t="s">
        <v>38</v>
      </c>
      <c r="C99" s="76"/>
    </row>
    <row r="100" spans="1:3" ht="15" customHeight="1" x14ac:dyDescent="0.25">
      <c r="A100" s="235"/>
      <c r="B100" s="195" t="s">
        <v>39</v>
      </c>
      <c r="C100" s="196"/>
    </row>
    <row r="101" spans="1:3" ht="15.75" customHeight="1" thickBot="1" x14ac:dyDescent="0.3">
      <c r="A101" s="236"/>
      <c r="B101" s="84" t="s">
        <v>40</v>
      </c>
      <c r="C101" s="77"/>
    </row>
  </sheetData>
  <mergeCells count="6">
    <mergeCell ref="A87:A101"/>
    <mergeCell ref="A4:A22"/>
    <mergeCell ref="A3:C3"/>
    <mergeCell ref="A29:C29"/>
    <mergeCell ref="A30:A46"/>
    <mergeCell ref="A69:A85"/>
  </mergeCells>
  <pageMargins left="0.75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/>
  </sheetViews>
  <sheetFormatPr defaultColWidth="10" defaultRowHeight="15" x14ac:dyDescent="0.25"/>
  <cols>
    <col min="1" max="1" width="9.7109375" customWidth="1"/>
    <col min="2" max="2" width="12.7109375" customWidth="1"/>
    <col min="3" max="3" width="9.7109375" customWidth="1"/>
    <col min="4" max="4" width="21.7109375" customWidth="1"/>
    <col min="5" max="5" width="9.7109375" customWidth="1"/>
    <col min="6" max="7" width="10.7109375" customWidth="1"/>
    <col min="8" max="8" width="15.7109375" customWidth="1"/>
    <col min="9" max="10" width="10.7109375" customWidth="1"/>
    <col min="11" max="12" width="15.7109375" customWidth="1"/>
  </cols>
  <sheetData>
    <row r="3" spans="1:15" x14ac:dyDescent="0.25">
      <c r="A3" s="19" t="s">
        <v>125</v>
      </c>
    </row>
    <row r="4" spans="1:15" ht="15.75" thickBot="1" x14ac:dyDescent="0.3">
      <c r="A4" t="s">
        <v>163</v>
      </c>
      <c r="C4" s="6"/>
      <c r="D4" s="6"/>
      <c r="E4" s="6"/>
      <c r="F4" s="6"/>
      <c r="G4" s="6"/>
      <c r="H4" s="6"/>
      <c r="I4" s="244"/>
      <c r="J4" s="244"/>
      <c r="K4" s="10"/>
      <c r="L4" s="6"/>
      <c r="M4" s="6"/>
      <c r="N4" s="6"/>
      <c r="O4" s="6"/>
    </row>
    <row r="5" spans="1:15" ht="15" customHeight="1" x14ac:dyDescent="0.25">
      <c r="A5" s="259" t="s">
        <v>43</v>
      </c>
      <c r="B5" s="245" t="s">
        <v>44</v>
      </c>
      <c r="C5" s="248" t="s">
        <v>45</v>
      </c>
      <c r="D5" s="251" t="s">
        <v>46</v>
      </c>
      <c r="E5" s="254" t="s">
        <v>47</v>
      </c>
      <c r="F5" s="255" t="s">
        <v>48</v>
      </c>
      <c r="G5" s="256" t="s">
        <v>49</v>
      </c>
      <c r="H5" s="265" t="s">
        <v>50</v>
      </c>
      <c r="I5" s="272" t="s">
        <v>51</v>
      </c>
      <c r="J5" s="268" t="s">
        <v>52</v>
      </c>
      <c r="K5" s="269" t="s">
        <v>53</v>
      </c>
      <c r="L5" s="262" t="s">
        <v>54</v>
      </c>
      <c r="M5" s="6"/>
      <c r="N5" s="6"/>
      <c r="O5" s="6"/>
    </row>
    <row r="6" spans="1:15" x14ac:dyDescent="0.25">
      <c r="A6" s="260"/>
      <c r="B6" s="246"/>
      <c r="C6" s="249"/>
      <c r="D6" s="252"/>
      <c r="E6" s="249"/>
      <c r="F6" s="249"/>
      <c r="G6" s="257"/>
      <c r="H6" s="266"/>
      <c r="I6" s="249"/>
      <c r="J6" s="249"/>
      <c r="K6" s="270"/>
      <c r="L6" s="263"/>
      <c r="M6" s="6"/>
      <c r="N6" s="6"/>
      <c r="O6" s="6"/>
    </row>
    <row r="7" spans="1:15" ht="15.75" thickBot="1" x14ac:dyDescent="0.3">
      <c r="A7" s="260"/>
      <c r="B7" s="247"/>
      <c r="C7" s="250"/>
      <c r="D7" s="253"/>
      <c r="E7" s="250"/>
      <c r="F7" s="250"/>
      <c r="G7" s="258"/>
      <c r="H7" s="267"/>
      <c r="I7" s="250"/>
      <c r="J7" s="250"/>
      <c r="K7" s="271"/>
      <c r="L7" s="264"/>
      <c r="M7" s="6"/>
      <c r="N7" s="6"/>
      <c r="O7" s="6"/>
    </row>
    <row r="8" spans="1:15" x14ac:dyDescent="0.25">
      <c r="A8" s="260"/>
      <c r="B8" s="127" t="s">
        <v>2</v>
      </c>
      <c r="C8" s="174">
        <v>65</v>
      </c>
      <c r="D8" s="175" t="s">
        <v>127</v>
      </c>
      <c r="E8" s="128">
        <v>0</v>
      </c>
      <c r="F8" s="176" t="e">
        <f>(E8/E26)</f>
        <v>#DIV/0!</v>
      </c>
      <c r="G8" s="129">
        <v>343</v>
      </c>
      <c r="H8" s="177">
        <f>(E8*G8)</f>
        <v>0</v>
      </c>
      <c r="I8" s="184">
        <v>89</v>
      </c>
      <c r="J8" s="185">
        <v>1</v>
      </c>
      <c r="K8" s="178">
        <f>(I8*J8)*E8</f>
        <v>0</v>
      </c>
      <c r="L8" s="181">
        <f>(H8+K8)</f>
        <v>0</v>
      </c>
      <c r="M8" s="6"/>
      <c r="N8" s="6"/>
      <c r="O8" s="6"/>
    </row>
    <row r="9" spans="1:15" x14ac:dyDescent="0.25">
      <c r="A9" s="260"/>
      <c r="B9" s="110" t="s">
        <v>3</v>
      </c>
      <c r="C9" s="100">
        <v>73</v>
      </c>
      <c r="D9" s="121" t="s">
        <v>128</v>
      </c>
      <c r="E9" s="117">
        <v>0</v>
      </c>
      <c r="F9" s="101" t="e">
        <f>(E9/E26)</f>
        <v>#DIV/0!</v>
      </c>
      <c r="G9" s="123">
        <v>343</v>
      </c>
      <c r="H9" s="112">
        <f t="shared" ref="H9:H25" si="0">(E9*G9)</f>
        <v>0</v>
      </c>
      <c r="I9" s="102">
        <f>(I8)</f>
        <v>89</v>
      </c>
      <c r="J9" s="103">
        <f>(J8)</f>
        <v>1</v>
      </c>
      <c r="K9" s="179">
        <f t="shared" ref="K9:K25" si="1">(I9*J9)*E9</f>
        <v>0</v>
      </c>
      <c r="L9" s="182">
        <f t="shared" ref="L9:L25" si="2">(H9+K9)</f>
        <v>0</v>
      </c>
      <c r="M9" s="6"/>
      <c r="N9" s="6"/>
      <c r="O9" s="6"/>
    </row>
    <row r="10" spans="1:15" x14ac:dyDescent="0.25">
      <c r="A10" s="260"/>
      <c r="B10" s="110" t="s">
        <v>67</v>
      </c>
      <c r="C10" s="100">
        <v>81</v>
      </c>
      <c r="D10" s="121" t="s">
        <v>129</v>
      </c>
      <c r="E10" s="117">
        <v>0</v>
      </c>
      <c r="F10" s="101" t="e">
        <f>(E10/E26)</f>
        <v>#DIV/0!</v>
      </c>
      <c r="G10" s="123">
        <v>365</v>
      </c>
      <c r="H10" s="112">
        <f t="shared" si="0"/>
        <v>0</v>
      </c>
      <c r="I10" s="102">
        <f t="shared" ref="I10:I25" si="3">(I9)</f>
        <v>89</v>
      </c>
      <c r="J10" s="103">
        <f t="shared" ref="J10:J25" si="4">(J9)</f>
        <v>1</v>
      </c>
      <c r="K10" s="179">
        <f t="shared" si="1"/>
        <v>0</v>
      </c>
      <c r="L10" s="182">
        <f t="shared" si="2"/>
        <v>0</v>
      </c>
      <c r="M10" s="6"/>
      <c r="N10" s="6"/>
      <c r="O10" s="6"/>
    </row>
    <row r="11" spans="1:15" x14ac:dyDescent="0.25">
      <c r="A11" s="260"/>
      <c r="B11" s="110" t="s">
        <v>4</v>
      </c>
      <c r="C11" s="100">
        <v>89</v>
      </c>
      <c r="D11" s="121" t="s">
        <v>130</v>
      </c>
      <c r="E11" s="117">
        <v>0</v>
      </c>
      <c r="F11" s="101" t="e">
        <f>(E11/E26)</f>
        <v>#DIV/0!</v>
      </c>
      <c r="G11" s="123">
        <v>389</v>
      </c>
      <c r="H11" s="112">
        <f t="shared" si="0"/>
        <v>0</v>
      </c>
      <c r="I11" s="102">
        <f t="shared" si="3"/>
        <v>89</v>
      </c>
      <c r="J11" s="103">
        <f t="shared" si="4"/>
        <v>1</v>
      </c>
      <c r="K11" s="179">
        <f t="shared" si="1"/>
        <v>0</v>
      </c>
      <c r="L11" s="182">
        <f t="shared" si="2"/>
        <v>0</v>
      </c>
      <c r="M11" s="6"/>
      <c r="N11" s="6"/>
      <c r="O11" s="6"/>
    </row>
    <row r="12" spans="1:15" x14ac:dyDescent="0.25">
      <c r="A12" s="260"/>
      <c r="B12" s="110" t="s">
        <v>5</v>
      </c>
      <c r="C12" s="100">
        <v>97</v>
      </c>
      <c r="D12" s="121" t="s">
        <v>131</v>
      </c>
      <c r="E12" s="117">
        <v>0</v>
      </c>
      <c r="F12" s="101" t="e">
        <f>(E12/E26)</f>
        <v>#DIV/0!</v>
      </c>
      <c r="G12" s="123">
        <v>389</v>
      </c>
      <c r="H12" s="112">
        <f t="shared" si="0"/>
        <v>0</v>
      </c>
      <c r="I12" s="102">
        <f t="shared" si="3"/>
        <v>89</v>
      </c>
      <c r="J12" s="103">
        <f t="shared" si="4"/>
        <v>1</v>
      </c>
      <c r="K12" s="179">
        <f t="shared" si="1"/>
        <v>0</v>
      </c>
      <c r="L12" s="182">
        <f t="shared" si="2"/>
        <v>0</v>
      </c>
    </row>
    <row r="13" spans="1:15" x14ac:dyDescent="0.25">
      <c r="A13" s="260"/>
      <c r="B13" s="110" t="s">
        <v>68</v>
      </c>
      <c r="C13" s="100">
        <v>105</v>
      </c>
      <c r="D13" s="121" t="s">
        <v>132</v>
      </c>
      <c r="E13" s="117">
        <v>0</v>
      </c>
      <c r="F13" s="101" t="e">
        <f>(E13/E26)</f>
        <v>#DIV/0!</v>
      </c>
      <c r="G13" s="123">
        <v>411</v>
      </c>
      <c r="H13" s="112">
        <f t="shared" si="0"/>
        <v>0</v>
      </c>
      <c r="I13" s="102">
        <f t="shared" si="3"/>
        <v>89</v>
      </c>
      <c r="J13" s="103">
        <f t="shared" si="4"/>
        <v>1</v>
      </c>
      <c r="K13" s="179">
        <f t="shared" si="1"/>
        <v>0</v>
      </c>
      <c r="L13" s="182">
        <f t="shared" si="2"/>
        <v>0</v>
      </c>
    </row>
    <row r="14" spans="1:15" x14ac:dyDescent="0.25">
      <c r="A14" s="260"/>
      <c r="B14" s="110" t="s">
        <v>7</v>
      </c>
      <c r="C14" s="100">
        <v>113</v>
      </c>
      <c r="D14" s="121" t="s">
        <v>133</v>
      </c>
      <c r="E14" s="117">
        <v>0</v>
      </c>
      <c r="F14" s="101" t="e">
        <f>(E14/E26)</f>
        <v>#DIV/0!</v>
      </c>
      <c r="G14" s="123">
        <v>433</v>
      </c>
      <c r="H14" s="112">
        <f t="shared" si="0"/>
        <v>0</v>
      </c>
      <c r="I14" s="102">
        <f t="shared" si="3"/>
        <v>89</v>
      </c>
      <c r="J14" s="103">
        <f t="shared" si="4"/>
        <v>1</v>
      </c>
      <c r="K14" s="179">
        <f t="shared" si="1"/>
        <v>0</v>
      </c>
      <c r="L14" s="182">
        <f t="shared" si="2"/>
        <v>0</v>
      </c>
    </row>
    <row r="15" spans="1:15" x14ac:dyDescent="0.25">
      <c r="A15" s="260"/>
      <c r="B15" s="110" t="s">
        <v>8</v>
      </c>
      <c r="C15" s="100">
        <v>121</v>
      </c>
      <c r="D15" s="121" t="s">
        <v>134</v>
      </c>
      <c r="E15" s="117">
        <v>0</v>
      </c>
      <c r="F15" s="101" t="e">
        <f>(E15/E26)</f>
        <v>#DIV/0!</v>
      </c>
      <c r="G15" s="123">
        <v>433</v>
      </c>
      <c r="H15" s="112">
        <f t="shared" si="0"/>
        <v>0</v>
      </c>
      <c r="I15" s="102">
        <f t="shared" si="3"/>
        <v>89</v>
      </c>
      <c r="J15" s="103">
        <f t="shared" si="4"/>
        <v>1</v>
      </c>
      <c r="K15" s="179">
        <f t="shared" si="1"/>
        <v>0</v>
      </c>
      <c r="L15" s="182">
        <f t="shared" si="2"/>
        <v>0</v>
      </c>
    </row>
    <row r="16" spans="1:15" x14ac:dyDescent="0.25">
      <c r="A16" s="260"/>
      <c r="B16" s="110" t="s">
        <v>9</v>
      </c>
      <c r="C16" s="100">
        <v>129</v>
      </c>
      <c r="D16" s="121" t="s">
        <v>135</v>
      </c>
      <c r="E16" s="117">
        <v>0</v>
      </c>
      <c r="F16" s="101" t="e">
        <f>(E16/E26)</f>
        <v>#DIV/0!</v>
      </c>
      <c r="G16" s="123">
        <v>455</v>
      </c>
      <c r="H16" s="112">
        <f t="shared" si="0"/>
        <v>0</v>
      </c>
      <c r="I16" s="102">
        <f t="shared" si="3"/>
        <v>89</v>
      </c>
      <c r="J16" s="103">
        <f t="shared" si="4"/>
        <v>1</v>
      </c>
      <c r="K16" s="179">
        <f t="shared" si="1"/>
        <v>0</v>
      </c>
      <c r="L16" s="182">
        <f t="shared" si="2"/>
        <v>0</v>
      </c>
    </row>
    <row r="17" spans="1:12" x14ac:dyDescent="0.25">
      <c r="A17" s="260"/>
      <c r="B17" s="110" t="s">
        <v>10</v>
      </c>
      <c r="C17" s="100">
        <v>137</v>
      </c>
      <c r="D17" s="121" t="s">
        <v>136</v>
      </c>
      <c r="E17" s="117">
        <v>0</v>
      </c>
      <c r="F17" s="101" t="e">
        <f>(E17/E26)</f>
        <v>#DIV/0!</v>
      </c>
      <c r="G17" s="123">
        <v>478</v>
      </c>
      <c r="H17" s="112">
        <f t="shared" si="0"/>
        <v>0</v>
      </c>
      <c r="I17" s="102">
        <f t="shared" si="3"/>
        <v>89</v>
      </c>
      <c r="J17" s="103">
        <f t="shared" si="4"/>
        <v>1</v>
      </c>
      <c r="K17" s="179">
        <f t="shared" si="1"/>
        <v>0</v>
      </c>
      <c r="L17" s="182">
        <f t="shared" si="2"/>
        <v>0</v>
      </c>
    </row>
    <row r="18" spans="1:12" x14ac:dyDescent="0.25">
      <c r="A18" s="260"/>
      <c r="B18" s="110" t="s">
        <v>11</v>
      </c>
      <c r="C18" s="100">
        <v>145</v>
      </c>
      <c r="D18" s="121" t="s">
        <v>137</v>
      </c>
      <c r="E18" s="117">
        <v>0</v>
      </c>
      <c r="F18" s="101" t="e">
        <f>(E18/E26)</f>
        <v>#DIV/0!</v>
      </c>
      <c r="G18" s="123">
        <v>478</v>
      </c>
      <c r="H18" s="112">
        <f t="shared" si="0"/>
        <v>0</v>
      </c>
      <c r="I18" s="102">
        <f t="shared" si="3"/>
        <v>89</v>
      </c>
      <c r="J18" s="103">
        <f t="shared" si="4"/>
        <v>1</v>
      </c>
      <c r="K18" s="179">
        <f t="shared" si="1"/>
        <v>0</v>
      </c>
      <c r="L18" s="182">
        <f t="shared" si="2"/>
        <v>0</v>
      </c>
    </row>
    <row r="19" spans="1:12" x14ac:dyDescent="0.25">
      <c r="A19" s="260"/>
      <c r="B19" s="110" t="s">
        <v>69</v>
      </c>
      <c r="C19" s="100">
        <v>153</v>
      </c>
      <c r="D19" s="121" t="s">
        <v>138</v>
      </c>
      <c r="E19" s="117">
        <v>0</v>
      </c>
      <c r="F19" s="101" t="e">
        <f>(E19/E26)</f>
        <v>#DIV/0!</v>
      </c>
      <c r="G19" s="123">
        <v>500</v>
      </c>
      <c r="H19" s="112">
        <f t="shared" si="0"/>
        <v>0</v>
      </c>
      <c r="I19" s="102">
        <f t="shared" si="3"/>
        <v>89</v>
      </c>
      <c r="J19" s="103">
        <f t="shared" si="4"/>
        <v>1</v>
      </c>
      <c r="K19" s="179">
        <f t="shared" si="1"/>
        <v>0</v>
      </c>
      <c r="L19" s="182">
        <f t="shared" si="2"/>
        <v>0</v>
      </c>
    </row>
    <row r="20" spans="1:12" x14ac:dyDescent="0.25">
      <c r="A20" s="260"/>
      <c r="B20" s="110" t="s">
        <v>13</v>
      </c>
      <c r="C20" s="100">
        <v>161</v>
      </c>
      <c r="D20" s="121" t="s">
        <v>139</v>
      </c>
      <c r="E20" s="117">
        <v>0</v>
      </c>
      <c r="F20" s="101" t="e">
        <f>(E20/E26)</f>
        <v>#DIV/0!</v>
      </c>
      <c r="G20" s="123">
        <v>522</v>
      </c>
      <c r="H20" s="112">
        <f t="shared" si="0"/>
        <v>0</v>
      </c>
      <c r="I20" s="102">
        <f t="shared" si="3"/>
        <v>89</v>
      </c>
      <c r="J20" s="103">
        <f t="shared" si="4"/>
        <v>1</v>
      </c>
      <c r="K20" s="179">
        <f t="shared" si="1"/>
        <v>0</v>
      </c>
      <c r="L20" s="182">
        <f t="shared" si="2"/>
        <v>0</v>
      </c>
    </row>
    <row r="21" spans="1:12" x14ac:dyDescent="0.25">
      <c r="A21" s="260"/>
      <c r="B21" s="110" t="s">
        <v>14</v>
      </c>
      <c r="C21" s="100">
        <v>169</v>
      </c>
      <c r="D21" s="121" t="s">
        <v>140</v>
      </c>
      <c r="E21" s="117">
        <v>0</v>
      </c>
      <c r="F21" s="101" t="e">
        <f>(E21/E26)</f>
        <v>#DIV/0!</v>
      </c>
      <c r="G21" s="123">
        <v>522</v>
      </c>
      <c r="H21" s="112">
        <f t="shared" si="0"/>
        <v>0</v>
      </c>
      <c r="I21" s="102">
        <f t="shared" si="3"/>
        <v>89</v>
      </c>
      <c r="J21" s="103">
        <f t="shared" si="4"/>
        <v>1</v>
      </c>
      <c r="K21" s="179">
        <f t="shared" si="1"/>
        <v>0</v>
      </c>
      <c r="L21" s="182">
        <f t="shared" si="2"/>
        <v>0</v>
      </c>
    </row>
    <row r="22" spans="1:12" x14ac:dyDescent="0.25">
      <c r="A22" s="260"/>
      <c r="B22" s="110" t="s">
        <v>15</v>
      </c>
      <c r="C22" s="100">
        <v>177</v>
      </c>
      <c r="D22" s="121" t="s">
        <v>141</v>
      </c>
      <c r="E22" s="117">
        <v>0</v>
      </c>
      <c r="F22" s="101" t="e">
        <f>(E22/E26)</f>
        <v>#DIV/0!</v>
      </c>
      <c r="G22" s="123">
        <v>544</v>
      </c>
      <c r="H22" s="112">
        <f t="shared" si="0"/>
        <v>0</v>
      </c>
      <c r="I22" s="102">
        <f t="shared" si="3"/>
        <v>89</v>
      </c>
      <c r="J22" s="103">
        <f t="shared" si="4"/>
        <v>1</v>
      </c>
      <c r="K22" s="179">
        <f t="shared" si="1"/>
        <v>0</v>
      </c>
      <c r="L22" s="182">
        <f t="shared" si="2"/>
        <v>0</v>
      </c>
    </row>
    <row r="23" spans="1:12" x14ac:dyDescent="0.25">
      <c r="A23" s="260"/>
      <c r="B23" s="110" t="s">
        <v>16</v>
      </c>
      <c r="C23" s="100">
        <v>185</v>
      </c>
      <c r="D23" s="121" t="s">
        <v>142</v>
      </c>
      <c r="E23" s="117">
        <v>0</v>
      </c>
      <c r="F23" s="101" t="e">
        <f>(E23/E26)</f>
        <v>#DIV/0!</v>
      </c>
      <c r="G23" s="123">
        <v>566</v>
      </c>
      <c r="H23" s="112">
        <f t="shared" si="0"/>
        <v>0</v>
      </c>
      <c r="I23" s="102">
        <f t="shared" si="3"/>
        <v>89</v>
      </c>
      <c r="J23" s="103">
        <f t="shared" si="4"/>
        <v>1</v>
      </c>
      <c r="K23" s="179">
        <f t="shared" si="1"/>
        <v>0</v>
      </c>
      <c r="L23" s="182">
        <f t="shared" si="2"/>
        <v>0</v>
      </c>
    </row>
    <row r="24" spans="1:12" x14ac:dyDescent="0.25">
      <c r="A24" s="260"/>
      <c r="B24" s="110" t="s">
        <v>70</v>
      </c>
      <c r="C24" s="100">
        <v>193</v>
      </c>
      <c r="D24" s="121" t="s">
        <v>143</v>
      </c>
      <c r="E24" s="117">
        <v>0</v>
      </c>
      <c r="F24" s="101" t="e">
        <f>(E24/E26)</f>
        <v>#DIV/0!</v>
      </c>
      <c r="G24" s="123">
        <v>566</v>
      </c>
      <c r="H24" s="112">
        <f t="shared" si="0"/>
        <v>0</v>
      </c>
      <c r="I24" s="102">
        <f t="shared" si="3"/>
        <v>89</v>
      </c>
      <c r="J24" s="103">
        <f t="shared" si="4"/>
        <v>1</v>
      </c>
      <c r="K24" s="179">
        <f t="shared" si="1"/>
        <v>0</v>
      </c>
      <c r="L24" s="182">
        <f t="shared" si="2"/>
        <v>0</v>
      </c>
    </row>
    <row r="25" spans="1:12" ht="15.75" thickBot="1" x14ac:dyDescent="0.3">
      <c r="A25" s="261"/>
      <c r="B25" s="111" t="s">
        <v>71</v>
      </c>
      <c r="C25" s="104">
        <v>197</v>
      </c>
      <c r="D25" s="122" t="s">
        <v>144</v>
      </c>
      <c r="E25" s="132">
        <v>0</v>
      </c>
      <c r="F25" s="157" t="e">
        <f>(E25/E26)</f>
        <v>#DIV/0!</v>
      </c>
      <c r="G25" s="124">
        <v>589</v>
      </c>
      <c r="H25" s="113">
        <f t="shared" si="0"/>
        <v>0</v>
      </c>
      <c r="I25" s="102">
        <f t="shared" si="3"/>
        <v>89</v>
      </c>
      <c r="J25" s="103">
        <f t="shared" si="4"/>
        <v>1</v>
      </c>
      <c r="K25" s="180">
        <f t="shared" si="1"/>
        <v>0</v>
      </c>
      <c r="L25" s="183">
        <f t="shared" si="2"/>
        <v>0</v>
      </c>
    </row>
    <row r="26" spans="1:12" ht="15.75" thickBot="1" x14ac:dyDescent="0.3">
      <c r="A26" s="6"/>
      <c r="B26" s="6"/>
      <c r="C26" s="6"/>
      <c r="D26" s="16"/>
      <c r="E26" s="20">
        <f>SUM(E8:E25)</f>
        <v>0</v>
      </c>
      <c r="F26" s="21" t="e">
        <f>SUM(F8:F25)</f>
        <v>#DIV/0!</v>
      </c>
      <c r="G26" s="17"/>
      <c r="H26" s="172">
        <f>SUM(H8:H25)</f>
        <v>0</v>
      </c>
      <c r="I26" s="6"/>
      <c r="J26" s="6"/>
      <c r="K26" s="173">
        <f>SUM(K8:K25)</f>
        <v>0</v>
      </c>
      <c r="L26" s="158">
        <f>SUM(L8:L25)</f>
        <v>0</v>
      </c>
    </row>
    <row r="27" spans="1:12" x14ac:dyDescent="0.25">
      <c r="A27" s="6"/>
      <c r="B27" s="6"/>
      <c r="C27" s="6"/>
      <c r="D27" s="6"/>
      <c r="E27" s="12"/>
      <c r="F27" s="6"/>
      <c r="G27" s="6"/>
      <c r="H27" s="6"/>
      <c r="I27" s="6"/>
      <c r="J27" s="6"/>
      <c r="K27" s="6"/>
      <c r="L27" s="18" t="s">
        <v>55</v>
      </c>
    </row>
    <row r="28" spans="1:12" x14ac:dyDescent="0.25">
      <c r="A28" s="6"/>
      <c r="B28" s="6"/>
      <c r="C28" s="6"/>
      <c r="D28" s="6"/>
      <c r="E28" s="13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6"/>
      <c r="E29" s="12"/>
      <c r="F29" s="6"/>
      <c r="G29" s="6"/>
      <c r="H29" s="6"/>
      <c r="I29" s="6"/>
      <c r="J29" s="14"/>
      <c r="K29" s="6"/>
      <c r="L29" s="6"/>
    </row>
    <row r="30" spans="1:12" x14ac:dyDescent="0.25">
      <c r="A30" s="6"/>
      <c r="B30" s="6"/>
      <c r="C30" s="6"/>
      <c r="D30" s="6"/>
      <c r="E30" s="12"/>
      <c r="F30" s="6"/>
      <c r="G30" s="6"/>
      <c r="H30" s="6"/>
      <c r="I30" s="11"/>
      <c r="J30" s="14"/>
      <c r="K30" s="14"/>
      <c r="L30" s="6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11"/>
      <c r="J31" s="14"/>
      <c r="K31" s="14"/>
      <c r="L31" s="6"/>
    </row>
    <row r="32" spans="1:12" x14ac:dyDescent="0.25">
      <c r="E32" s="9"/>
      <c r="F32" s="9"/>
      <c r="G32" s="15"/>
      <c r="H32" s="8"/>
      <c r="I32" s="11"/>
      <c r="J32" s="14"/>
      <c r="K32" s="14"/>
      <c r="L32" s="7"/>
    </row>
    <row r="33" spans="5:12" x14ac:dyDescent="0.25">
      <c r="E33" s="9"/>
      <c r="F33" s="9"/>
      <c r="G33" s="15"/>
      <c r="H33" s="8"/>
      <c r="I33" s="11"/>
      <c r="J33" s="6"/>
      <c r="K33" s="14"/>
      <c r="L33" s="7"/>
    </row>
    <row r="34" spans="5:12" x14ac:dyDescent="0.25">
      <c r="E34" s="9"/>
      <c r="F34" s="9"/>
      <c r="G34" s="15"/>
      <c r="H34" s="8"/>
      <c r="I34" s="6"/>
      <c r="J34" s="6"/>
      <c r="K34" s="6"/>
      <c r="L34" s="7"/>
    </row>
    <row r="35" spans="5:12" x14ac:dyDescent="0.25">
      <c r="E35" s="9"/>
      <c r="F35" s="9"/>
      <c r="G35" s="15"/>
      <c r="H35" s="8"/>
      <c r="I35" s="6"/>
      <c r="J35" s="6"/>
      <c r="K35" s="6"/>
      <c r="L35" s="7"/>
    </row>
  </sheetData>
  <mergeCells count="13">
    <mergeCell ref="A5:A25"/>
    <mergeCell ref="L5:L7"/>
    <mergeCell ref="H5:H7"/>
    <mergeCell ref="J5:J7"/>
    <mergeCell ref="K5:K7"/>
    <mergeCell ref="I5:I7"/>
    <mergeCell ref="I4:J4"/>
    <mergeCell ref="B5:B7"/>
    <mergeCell ref="C5:C7"/>
    <mergeCell ref="D5:D7"/>
    <mergeCell ref="E5:E7"/>
    <mergeCell ref="F5:F7"/>
    <mergeCell ref="G5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"/>
  <sheetViews>
    <sheetView workbookViewId="0"/>
  </sheetViews>
  <sheetFormatPr defaultColWidth="10" defaultRowHeight="15" x14ac:dyDescent="0.25"/>
  <cols>
    <col min="1" max="1" width="9.7109375" customWidth="1"/>
    <col min="2" max="2" width="12.7109375" customWidth="1"/>
    <col min="3" max="3" width="9.7109375" customWidth="1"/>
    <col min="4" max="4" width="21.7109375" customWidth="1"/>
    <col min="5" max="5" width="9.7109375" customWidth="1"/>
    <col min="6" max="7" width="10.7109375" customWidth="1"/>
    <col min="8" max="8" width="15.7109375" customWidth="1"/>
    <col min="9" max="10" width="10.7109375" customWidth="1"/>
    <col min="11" max="12" width="15.7109375" customWidth="1"/>
  </cols>
  <sheetData>
    <row r="3" spans="1:15" x14ac:dyDescent="0.25">
      <c r="A3" s="153" t="s">
        <v>126</v>
      </c>
    </row>
    <row r="4" spans="1:15" ht="15.75" thickBot="1" x14ac:dyDescent="0.3">
      <c r="A4" t="s">
        <v>163</v>
      </c>
      <c r="C4" s="71"/>
      <c r="D4" s="71"/>
      <c r="E4" s="71"/>
      <c r="F4" s="71"/>
      <c r="G4" s="71"/>
      <c r="H4" s="71"/>
      <c r="I4" s="244"/>
      <c r="J4" s="244"/>
      <c r="K4" s="230"/>
      <c r="L4" s="71"/>
      <c r="M4" s="71"/>
      <c r="N4" s="71"/>
      <c r="O4" s="71"/>
    </row>
    <row r="5" spans="1:15" ht="15" customHeight="1" x14ac:dyDescent="0.25">
      <c r="A5" s="259" t="s">
        <v>43</v>
      </c>
      <c r="B5" s="245" t="s">
        <v>44</v>
      </c>
      <c r="C5" s="248" t="s">
        <v>45</v>
      </c>
      <c r="D5" s="251" t="s">
        <v>46</v>
      </c>
      <c r="E5" s="254" t="s">
        <v>47</v>
      </c>
      <c r="F5" s="255" t="s">
        <v>48</v>
      </c>
      <c r="G5" s="256" t="s">
        <v>49</v>
      </c>
      <c r="H5" s="265" t="s">
        <v>50</v>
      </c>
      <c r="I5" s="272" t="s">
        <v>51</v>
      </c>
      <c r="J5" s="268" t="s">
        <v>52</v>
      </c>
      <c r="K5" s="269" t="s">
        <v>53</v>
      </c>
      <c r="L5" s="262" t="s">
        <v>54</v>
      </c>
      <c r="M5" s="71"/>
      <c r="N5" s="71"/>
      <c r="O5" s="71"/>
    </row>
    <row r="6" spans="1:15" x14ac:dyDescent="0.25">
      <c r="A6" s="260"/>
      <c r="B6" s="246"/>
      <c r="C6" s="249"/>
      <c r="D6" s="252"/>
      <c r="E6" s="249"/>
      <c r="F6" s="249"/>
      <c r="G6" s="257"/>
      <c r="H6" s="266"/>
      <c r="I6" s="249"/>
      <c r="J6" s="249"/>
      <c r="K6" s="270"/>
      <c r="L6" s="263"/>
      <c r="M6" s="71"/>
      <c r="N6" s="71"/>
      <c r="O6" s="71"/>
    </row>
    <row r="7" spans="1:15" ht="15.75" thickBot="1" x14ac:dyDescent="0.3">
      <c r="A7" s="260"/>
      <c r="B7" s="247"/>
      <c r="C7" s="250"/>
      <c r="D7" s="253"/>
      <c r="E7" s="250"/>
      <c r="F7" s="250"/>
      <c r="G7" s="258"/>
      <c r="H7" s="267"/>
      <c r="I7" s="250"/>
      <c r="J7" s="250"/>
      <c r="K7" s="271"/>
      <c r="L7" s="264"/>
      <c r="M7" s="71"/>
      <c r="N7" s="71"/>
      <c r="O7" s="71"/>
    </row>
    <row r="8" spans="1:15" x14ac:dyDescent="0.25">
      <c r="A8" s="260"/>
      <c r="B8" s="127" t="s">
        <v>2</v>
      </c>
      <c r="C8" s="174">
        <v>65</v>
      </c>
      <c r="D8" s="175" t="s">
        <v>145</v>
      </c>
      <c r="E8" s="128">
        <v>0</v>
      </c>
      <c r="F8" s="176" t="e">
        <f>(E8/E26)</f>
        <v>#DIV/0!</v>
      </c>
      <c r="G8" s="129">
        <v>421</v>
      </c>
      <c r="H8" s="177">
        <f>(E8*G8)</f>
        <v>0</v>
      </c>
      <c r="I8" s="184">
        <v>89</v>
      </c>
      <c r="J8" s="185">
        <v>1</v>
      </c>
      <c r="K8" s="178">
        <f>(I8*J8)*E8</f>
        <v>0</v>
      </c>
      <c r="L8" s="181">
        <f>(H8+K8)</f>
        <v>0</v>
      </c>
      <c r="M8" s="71"/>
      <c r="N8" s="71"/>
      <c r="O8" s="71"/>
    </row>
    <row r="9" spans="1:15" x14ac:dyDescent="0.25">
      <c r="A9" s="260"/>
      <c r="B9" s="110" t="s">
        <v>3</v>
      </c>
      <c r="C9" s="100">
        <v>73</v>
      </c>
      <c r="D9" s="121" t="s">
        <v>146</v>
      </c>
      <c r="E9" s="117">
        <v>0</v>
      </c>
      <c r="F9" s="101" t="e">
        <f>(E9/E26)</f>
        <v>#DIV/0!</v>
      </c>
      <c r="G9" s="123">
        <v>421</v>
      </c>
      <c r="H9" s="112">
        <f t="shared" ref="H9:H25" si="0">(E9*G9)</f>
        <v>0</v>
      </c>
      <c r="I9" s="102">
        <f>(I8)</f>
        <v>89</v>
      </c>
      <c r="J9" s="103">
        <f>(J8)</f>
        <v>1</v>
      </c>
      <c r="K9" s="179">
        <f t="shared" ref="K9:K25" si="1">(I9*J9)*E9</f>
        <v>0</v>
      </c>
      <c r="L9" s="182">
        <f t="shared" ref="L9:L25" si="2">(H9+K9)</f>
        <v>0</v>
      </c>
      <c r="M9" s="71"/>
      <c r="N9" s="71"/>
      <c r="O9" s="71"/>
    </row>
    <row r="10" spans="1:15" x14ac:dyDescent="0.25">
      <c r="A10" s="260"/>
      <c r="B10" s="110" t="s">
        <v>67</v>
      </c>
      <c r="C10" s="100">
        <v>81</v>
      </c>
      <c r="D10" s="121" t="s">
        <v>147</v>
      </c>
      <c r="E10" s="117">
        <v>0</v>
      </c>
      <c r="F10" s="101" t="e">
        <f>(E10/E26)</f>
        <v>#DIV/0!</v>
      </c>
      <c r="G10" s="123">
        <v>435</v>
      </c>
      <c r="H10" s="112">
        <f t="shared" si="0"/>
        <v>0</v>
      </c>
      <c r="I10" s="102">
        <f t="shared" ref="I10:J25" si="3">(I9)</f>
        <v>89</v>
      </c>
      <c r="J10" s="103">
        <f t="shared" si="3"/>
        <v>1</v>
      </c>
      <c r="K10" s="179">
        <f t="shared" si="1"/>
        <v>0</v>
      </c>
      <c r="L10" s="182">
        <f t="shared" si="2"/>
        <v>0</v>
      </c>
      <c r="M10" s="71"/>
      <c r="N10" s="71"/>
      <c r="O10" s="71"/>
    </row>
    <row r="11" spans="1:15" x14ac:dyDescent="0.25">
      <c r="A11" s="260"/>
      <c r="B11" s="110" t="s">
        <v>4</v>
      </c>
      <c r="C11" s="100">
        <v>89</v>
      </c>
      <c r="D11" s="121" t="s">
        <v>148</v>
      </c>
      <c r="E11" s="117">
        <v>0</v>
      </c>
      <c r="F11" s="101" t="e">
        <f>(E11/E26)</f>
        <v>#DIV/0!</v>
      </c>
      <c r="G11" s="123">
        <v>454</v>
      </c>
      <c r="H11" s="112">
        <f t="shared" si="0"/>
        <v>0</v>
      </c>
      <c r="I11" s="102">
        <f t="shared" si="3"/>
        <v>89</v>
      </c>
      <c r="J11" s="103">
        <f t="shared" si="3"/>
        <v>1</v>
      </c>
      <c r="K11" s="179">
        <f t="shared" si="1"/>
        <v>0</v>
      </c>
      <c r="L11" s="182">
        <f t="shared" si="2"/>
        <v>0</v>
      </c>
      <c r="M11" s="71"/>
      <c r="N11" s="71"/>
      <c r="O11" s="71"/>
    </row>
    <row r="12" spans="1:15" x14ac:dyDescent="0.25">
      <c r="A12" s="260"/>
      <c r="B12" s="110" t="s">
        <v>5</v>
      </c>
      <c r="C12" s="100">
        <v>97</v>
      </c>
      <c r="D12" s="121" t="s">
        <v>149</v>
      </c>
      <c r="E12" s="117">
        <v>0</v>
      </c>
      <c r="F12" s="101" t="e">
        <f>(E12/E26)</f>
        <v>#DIV/0!</v>
      </c>
      <c r="G12" s="123">
        <v>454</v>
      </c>
      <c r="H12" s="112">
        <f t="shared" si="0"/>
        <v>0</v>
      </c>
      <c r="I12" s="102">
        <f t="shared" si="3"/>
        <v>89</v>
      </c>
      <c r="J12" s="103">
        <f t="shared" si="3"/>
        <v>1</v>
      </c>
      <c r="K12" s="179">
        <f t="shared" si="1"/>
        <v>0</v>
      </c>
      <c r="L12" s="182">
        <f t="shared" si="2"/>
        <v>0</v>
      </c>
    </row>
    <row r="13" spans="1:15" x14ac:dyDescent="0.25">
      <c r="A13" s="260"/>
      <c r="B13" s="110" t="s">
        <v>68</v>
      </c>
      <c r="C13" s="100">
        <v>105</v>
      </c>
      <c r="D13" s="121" t="s">
        <v>150</v>
      </c>
      <c r="E13" s="117">
        <v>0</v>
      </c>
      <c r="F13" s="101" t="e">
        <f>(E13/E26)</f>
        <v>#DIV/0!</v>
      </c>
      <c r="G13" s="123">
        <v>467</v>
      </c>
      <c r="H13" s="112">
        <f t="shared" si="0"/>
        <v>0</v>
      </c>
      <c r="I13" s="102">
        <f t="shared" si="3"/>
        <v>89</v>
      </c>
      <c r="J13" s="103">
        <f t="shared" si="3"/>
        <v>1</v>
      </c>
      <c r="K13" s="179">
        <f t="shared" si="1"/>
        <v>0</v>
      </c>
      <c r="L13" s="182">
        <f t="shared" si="2"/>
        <v>0</v>
      </c>
    </row>
    <row r="14" spans="1:15" x14ac:dyDescent="0.25">
      <c r="A14" s="260"/>
      <c r="B14" s="110" t="s">
        <v>7</v>
      </c>
      <c r="C14" s="100">
        <v>113</v>
      </c>
      <c r="D14" s="121" t="s">
        <v>151</v>
      </c>
      <c r="E14" s="117">
        <v>0</v>
      </c>
      <c r="F14" s="101" t="e">
        <f>(E14/E26)</f>
        <v>#DIV/0!</v>
      </c>
      <c r="G14" s="123">
        <v>487</v>
      </c>
      <c r="H14" s="112">
        <f t="shared" si="0"/>
        <v>0</v>
      </c>
      <c r="I14" s="102">
        <f t="shared" si="3"/>
        <v>89</v>
      </c>
      <c r="J14" s="103">
        <f t="shared" si="3"/>
        <v>1</v>
      </c>
      <c r="K14" s="179">
        <f t="shared" si="1"/>
        <v>0</v>
      </c>
      <c r="L14" s="182">
        <f t="shared" si="2"/>
        <v>0</v>
      </c>
    </row>
    <row r="15" spans="1:15" x14ac:dyDescent="0.25">
      <c r="A15" s="260"/>
      <c r="B15" s="110" t="s">
        <v>8</v>
      </c>
      <c r="C15" s="100">
        <v>121</v>
      </c>
      <c r="D15" s="121" t="s">
        <v>152</v>
      </c>
      <c r="E15" s="117">
        <v>0</v>
      </c>
      <c r="F15" s="101" t="e">
        <f>(E15/E26)</f>
        <v>#DIV/0!</v>
      </c>
      <c r="G15" s="123">
        <v>487</v>
      </c>
      <c r="H15" s="112">
        <f t="shared" si="0"/>
        <v>0</v>
      </c>
      <c r="I15" s="102">
        <f t="shared" si="3"/>
        <v>89</v>
      </c>
      <c r="J15" s="103">
        <f t="shared" si="3"/>
        <v>1</v>
      </c>
      <c r="K15" s="179">
        <f t="shared" si="1"/>
        <v>0</v>
      </c>
      <c r="L15" s="182">
        <f t="shared" si="2"/>
        <v>0</v>
      </c>
    </row>
    <row r="16" spans="1:15" x14ac:dyDescent="0.25">
      <c r="A16" s="260"/>
      <c r="B16" s="110" t="s">
        <v>9</v>
      </c>
      <c r="C16" s="100">
        <v>129</v>
      </c>
      <c r="D16" s="121" t="s">
        <v>153</v>
      </c>
      <c r="E16" s="117">
        <v>0</v>
      </c>
      <c r="F16" s="101" t="e">
        <f>(E16/E26)</f>
        <v>#DIV/0!</v>
      </c>
      <c r="G16" s="123">
        <v>568</v>
      </c>
      <c r="H16" s="112">
        <f t="shared" si="0"/>
        <v>0</v>
      </c>
      <c r="I16" s="102">
        <f t="shared" si="3"/>
        <v>89</v>
      </c>
      <c r="J16" s="103">
        <f t="shared" si="3"/>
        <v>1</v>
      </c>
      <c r="K16" s="179">
        <f t="shared" si="1"/>
        <v>0</v>
      </c>
      <c r="L16" s="182">
        <f t="shared" si="2"/>
        <v>0</v>
      </c>
    </row>
    <row r="17" spans="1:12" x14ac:dyDescent="0.25">
      <c r="A17" s="260"/>
      <c r="B17" s="110" t="s">
        <v>10</v>
      </c>
      <c r="C17" s="100">
        <v>137</v>
      </c>
      <c r="D17" s="121" t="s">
        <v>154</v>
      </c>
      <c r="E17" s="117">
        <v>0</v>
      </c>
      <c r="F17" s="101" t="e">
        <f>(E17/E26)</f>
        <v>#DIV/0!</v>
      </c>
      <c r="G17" s="123">
        <v>579</v>
      </c>
      <c r="H17" s="112">
        <f t="shared" si="0"/>
        <v>0</v>
      </c>
      <c r="I17" s="102">
        <f t="shared" si="3"/>
        <v>89</v>
      </c>
      <c r="J17" s="103">
        <f t="shared" si="3"/>
        <v>1</v>
      </c>
      <c r="K17" s="179">
        <f t="shared" si="1"/>
        <v>0</v>
      </c>
      <c r="L17" s="182">
        <f t="shared" si="2"/>
        <v>0</v>
      </c>
    </row>
    <row r="18" spans="1:12" x14ac:dyDescent="0.25">
      <c r="A18" s="260"/>
      <c r="B18" s="110" t="s">
        <v>11</v>
      </c>
      <c r="C18" s="100">
        <v>145</v>
      </c>
      <c r="D18" s="121" t="s">
        <v>155</v>
      </c>
      <c r="E18" s="117">
        <v>0</v>
      </c>
      <c r="F18" s="101" t="e">
        <f>(E18/E26)</f>
        <v>#DIV/0!</v>
      </c>
      <c r="G18" s="123">
        <v>579</v>
      </c>
      <c r="H18" s="112">
        <f t="shared" si="0"/>
        <v>0</v>
      </c>
      <c r="I18" s="102">
        <f t="shared" si="3"/>
        <v>89</v>
      </c>
      <c r="J18" s="103">
        <f t="shared" si="3"/>
        <v>1</v>
      </c>
      <c r="K18" s="179">
        <f t="shared" si="1"/>
        <v>0</v>
      </c>
      <c r="L18" s="182">
        <f t="shared" si="2"/>
        <v>0</v>
      </c>
    </row>
    <row r="19" spans="1:12" x14ac:dyDescent="0.25">
      <c r="A19" s="260"/>
      <c r="B19" s="110" t="s">
        <v>69</v>
      </c>
      <c r="C19" s="100">
        <v>153</v>
      </c>
      <c r="D19" s="121" t="s">
        <v>156</v>
      </c>
      <c r="E19" s="117">
        <v>0</v>
      </c>
      <c r="F19" s="101" t="e">
        <f>(E19/E26)</f>
        <v>#DIV/0!</v>
      </c>
      <c r="G19" s="123">
        <v>600</v>
      </c>
      <c r="H19" s="112">
        <f t="shared" si="0"/>
        <v>0</v>
      </c>
      <c r="I19" s="102">
        <f t="shared" si="3"/>
        <v>89</v>
      </c>
      <c r="J19" s="103">
        <f t="shared" si="3"/>
        <v>1</v>
      </c>
      <c r="K19" s="179">
        <f t="shared" si="1"/>
        <v>0</v>
      </c>
      <c r="L19" s="182">
        <f t="shared" si="2"/>
        <v>0</v>
      </c>
    </row>
    <row r="20" spans="1:12" x14ac:dyDescent="0.25">
      <c r="A20" s="260"/>
      <c r="B20" s="110" t="s">
        <v>13</v>
      </c>
      <c r="C20" s="100">
        <v>161</v>
      </c>
      <c r="D20" s="121" t="s">
        <v>157</v>
      </c>
      <c r="E20" s="117">
        <v>0</v>
      </c>
      <c r="F20" s="101" t="e">
        <f>(E20/E26)</f>
        <v>#DIV/0!</v>
      </c>
      <c r="G20" s="123">
        <v>607</v>
      </c>
      <c r="H20" s="112">
        <f t="shared" si="0"/>
        <v>0</v>
      </c>
      <c r="I20" s="102">
        <f t="shared" si="3"/>
        <v>89</v>
      </c>
      <c r="J20" s="103">
        <f t="shared" si="3"/>
        <v>1</v>
      </c>
      <c r="K20" s="179">
        <f t="shared" si="1"/>
        <v>0</v>
      </c>
      <c r="L20" s="182">
        <f t="shared" si="2"/>
        <v>0</v>
      </c>
    </row>
    <row r="21" spans="1:12" x14ac:dyDescent="0.25">
      <c r="A21" s="260"/>
      <c r="B21" s="110" t="s">
        <v>14</v>
      </c>
      <c r="C21" s="100">
        <v>169</v>
      </c>
      <c r="D21" s="121" t="s">
        <v>158</v>
      </c>
      <c r="E21" s="117">
        <v>0</v>
      </c>
      <c r="F21" s="101" t="e">
        <f>(E21/E26)</f>
        <v>#DIV/0!</v>
      </c>
      <c r="G21" s="123">
        <v>607</v>
      </c>
      <c r="H21" s="112">
        <f t="shared" si="0"/>
        <v>0</v>
      </c>
      <c r="I21" s="102">
        <f t="shared" si="3"/>
        <v>89</v>
      </c>
      <c r="J21" s="103">
        <f t="shared" si="3"/>
        <v>1</v>
      </c>
      <c r="K21" s="179">
        <f t="shared" si="1"/>
        <v>0</v>
      </c>
      <c r="L21" s="182">
        <f t="shared" si="2"/>
        <v>0</v>
      </c>
    </row>
    <row r="22" spans="1:12" x14ac:dyDescent="0.25">
      <c r="A22" s="260"/>
      <c r="B22" s="110" t="s">
        <v>15</v>
      </c>
      <c r="C22" s="100">
        <v>177</v>
      </c>
      <c r="D22" s="121" t="s">
        <v>159</v>
      </c>
      <c r="E22" s="117">
        <v>0</v>
      </c>
      <c r="F22" s="101" t="e">
        <f>(E22/E26)</f>
        <v>#DIV/0!</v>
      </c>
      <c r="G22" s="123">
        <v>674</v>
      </c>
      <c r="H22" s="112">
        <f t="shared" si="0"/>
        <v>0</v>
      </c>
      <c r="I22" s="102">
        <f t="shared" si="3"/>
        <v>89</v>
      </c>
      <c r="J22" s="103">
        <f t="shared" si="3"/>
        <v>1</v>
      </c>
      <c r="K22" s="179">
        <f t="shared" si="1"/>
        <v>0</v>
      </c>
      <c r="L22" s="182">
        <f t="shared" si="2"/>
        <v>0</v>
      </c>
    </row>
    <row r="23" spans="1:12" x14ac:dyDescent="0.25">
      <c r="A23" s="260"/>
      <c r="B23" s="110" t="s">
        <v>16</v>
      </c>
      <c r="C23" s="100">
        <v>185</v>
      </c>
      <c r="D23" s="121" t="s">
        <v>160</v>
      </c>
      <c r="E23" s="117">
        <v>0</v>
      </c>
      <c r="F23" s="101" t="e">
        <f>(E23/E26)</f>
        <v>#DIV/0!</v>
      </c>
      <c r="G23" s="123">
        <v>682</v>
      </c>
      <c r="H23" s="112">
        <f t="shared" si="0"/>
        <v>0</v>
      </c>
      <c r="I23" s="102">
        <f t="shared" si="3"/>
        <v>89</v>
      </c>
      <c r="J23" s="103">
        <f t="shared" si="3"/>
        <v>1</v>
      </c>
      <c r="K23" s="179">
        <f t="shared" si="1"/>
        <v>0</v>
      </c>
      <c r="L23" s="182">
        <f t="shared" si="2"/>
        <v>0</v>
      </c>
    </row>
    <row r="24" spans="1:12" x14ac:dyDescent="0.25">
      <c r="A24" s="260"/>
      <c r="B24" s="110" t="s">
        <v>70</v>
      </c>
      <c r="C24" s="100">
        <v>193</v>
      </c>
      <c r="D24" s="121" t="s">
        <v>161</v>
      </c>
      <c r="E24" s="117">
        <v>0</v>
      </c>
      <c r="F24" s="101" t="e">
        <f>(E24/E26)</f>
        <v>#DIV/0!</v>
      </c>
      <c r="G24" s="123">
        <v>682</v>
      </c>
      <c r="H24" s="112">
        <f t="shared" si="0"/>
        <v>0</v>
      </c>
      <c r="I24" s="102">
        <f t="shared" si="3"/>
        <v>89</v>
      </c>
      <c r="J24" s="103">
        <f t="shared" si="3"/>
        <v>1</v>
      </c>
      <c r="K24" s="179">
        <f t="shared" si="1"/>
        <v>0</v>
      </c>
      <c r="L24" s="182">
        <f t="shared" si="2"/>
        <v>0</v>
      </c>
    </row>
    <row r="25" spans="1:12" ht="15.75" thickBot="1" x14ac:dyDescent="0.3">
      <c r="A25" s="261"/>
      <c r="B25" s="111" t="s">
        <v>71</v>
      </c>
      <c r="C25" s="104">
        <v>197</v>
      </c>
      <c r="D25" s="122" t="s">
        <v>162</v>
      </c>
      <c r="E25" s="132">
        <v>0</v>
      </c>
      <c r="F25" s="157" t="e">
        <f>(E25/E26)</f>
        <v>#DIV/0!</v>
      </c>
      <c r="G25" s="124">
        <v>692</v>
      </c>
      <c r="H25" s="113">
        <f t="shared" si="0"/>
        <v>0</v>
      </c>
      <c r="I25" s="102">
        <f t="shared" si="3"/>
        <v>89</v>
      </c>
      <c r="J25" s="103">
        <f t="shared" si="3"/>
        <v>1</v>
      </c>
      <c r="K25" s="180">
        <f t="shared" si="1"/>
        <v>0</v>
      </c>
      <c r="L25" s="183">
        <f t="shared" si="2"/>
        <v>0</v>
      </c>
    </row>
    <row r="26" spans="1:12" ht="15.75" thickBot="1" x14ac:dyDescent="0.3">
      <c r="A26" s="71"/>
      <c r="B26" s="71"/>
      <c r="C26" s="71"/>
      <c r="D26" s="114"/>
      <c r="E26" s="155">
        <f>SUM(E8:E25)</f>
        <v>0</v>
      </c>
      <c r="F26" s="156" t="e">
        <f>SUM(F8:F25)</f>
        <v>#DIV/0!</v>
      </c>
      <c r="G26" s="115"/>
      <c r="H26" s="172">
        <f>SUM(H8:H25)</f>
        <v>0</v>
      </c>
      <c r="I26" s="71"/>
      <c r="J26" s="71"/>
      <c r="K26" s="173">
        <f>SUM(K8:K25)</f>
        <v>0</v>
      </c>
      <c r="L26" s="158">
        <f>SUM(L8:L25)</f>
        <v>0</v>
      </c>
    </row>
    <row r="27" spans="1:12" x14ac:dyDescent="0.25">
      <c r="A27" s="71"/>
      <c r="B27" s="71"/>
      <c r="C27" s="71"/>
      <c r="D27" s="71"/>
      <c r="E27" s="106"/>
      <c r="F27" s="71"/>
      <c r="G27" s="71"/>
      <c r="H27" s="71"/>
      <c r="I27" s="71"/>
      <c r="J27" s="71"/>
      <c r="K27" s="71"/>
      <c r="L27" s="147" t="s">
        <v>55</v>
      </c>
    </row>
    <row r="28" spans="1:12" x14ac:dyDescent="0.25">
      <c r="A28" s="71"/>
      <c r="B28" s="71"/>
      <c r="C28" s="71"/>
      <c r="D28" s="71"/>
      <c r="E28" s="107"/>
      <c r="F28" s="71"/>
      <c r="G28" s="71"/>
      <c r="H28" s="71"/>
      <c r="I28" s="71"/>
      <c r="J28" s="71"/>
      <c r="K28" s="71"/>
      <c r="L28" s="71"/>
    </row>
    <row r="29" spans="1:12" x14ac:dyDescent="0.25">
      <c r="A29" s="71"/>
      <c r="B29" s="71"/>
      <c r="C29" s="71"/>
      <c r="D29" s="71"/>
      <c r="E29" s="106"/>
      <c r="F29" s="71"/>
      <c r="G29" s="71"/>
      <c r="H29" s="71"/>
      <c r="I29" s="71"/>
      <c r="J29" s="108"/>
      <c r="K29" s="71"/>
      <c r="L29" s="71"/>
    </row>
    <row r="30" spans="1:12" x14ac:dyDescent="0.25">
      <c r="A30" s="71"/>
      <c r="B30" s="71"/>
      <c r="C30" s="71"/>
      <c r="D30" s="71"/>
      <c r="E30" s="106"/>
      <c r="F30" s="71"/>
      <c r="G30" s="71"/>
      <c r="H30" s="71"/>
      <c r="I30" s="99"/>
      <c r="J30" s="108"/>
      <c r="K30" s="108"/>
      <c r="L30" s="71"/>
    </row>
    <row r="31" spans="1:12" x14ac:dyDescent="0.25">
      <c r="A31" s="71"/>
      <c r="B31" s="71"/>
      <c r="C31" s="71"/>
      <c r="D31" s="71"/>
      <c r="E31" s="71"/>
      <c r="F31" s="71"/>
      <c r="G31" s="71"/>
      <c r="H31" s="71"/>
      <c r="I31" s="99"/>
      <c r="J31" s="108"/>
      <c r="K31" s="108"/>
      <c r="L31" s="71"/>
    </row>
    <row r="32" spans="1:12" x14ac:dyDescent="0.25">
      <c r="E32" s="97"/>
      <c r="F32" s="97"/>
      <c r="G32" s="109"/>
      <c r="H32" s="96"/>
      <c r="I32" s="99"/>
      <c r="J32" s="108"/>
      <c r="K32" s="108"/>
      <c r="L32" s="95"/>
    </row>
    <row r="33" spans="5:12" x14ac:dyDescent="0.25">
      <c r="E33" s="97"/>
      <c r="F33" s="97"/>
      <c r="G33" s="109"/>
      <c r="H33" s="96"/>
      <c r="I33" s="99"/>
      <c r="J33" s="71"/>
      <c r="K33" s="108"/>
      <c r="L33" s="95"/>
    </row>
    <row r="34" spans="5:12" x14ac:dyDescent="0.25">
      <c r="E34" s="97"/>
      <c r="F34" s="97"/>
      <c r="G34" s="109"/>
      <c r="H34" s="96"/>
      <c r="I34" s="71"/>
      <c r="J34" s="71"/>
      <c r="K34" s="71"/>
      <c r="L34" s="95"/>
    </row>
    <row r="35" spans="5:12" x14ac:dyDescent="0.25">
      <c r="E35" s="97"/>
      <c r="F35" s="97"/>
      <c r="G35" s="109"/>
      <c r="H35" s="96"/>
      <c r="I35" s="71"/>
      <c r="J35" s="71"/>
      <c r="K35" s="71"/>
      <c r="L35" s="95"/>
    </row>
  </sheetData>
  <mergeCells count="13">
    <mergeCell ref="J5:J7"/>
    <mergeCell ref="K5:K7"/>
    <mergeCell ref="L5:L7"/>
    <mergeCell ref="I4:J4"/>
    <mergeCell ref="A5:A25"/>
    <mergeCell ref="B5:B7"/>
    <mergeCell ref="C5:C7"/>
    <mergeCell ref="D5:D7"/>
    <mergeCell ref="E5:E7"/>
    <mergeCell ref="F5:F7"/>
    <mergeCell ref="G5:G7"/>
    <mergeCell ref="H5:H7"/>
    <mergeCell ref="I5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7"/>
  <sheetViews>
    <sheetView workbookViewId="0"/>
  </sheetViews>
  <sheetFormatPr defaultRowHeight="15" x14ac:dyDescent="0.25"/>
  <cols>
    <col min="1" max="1" width="9.7109375" customWidth="1"/>
    <col min="2" max="2" width="12.7109375" customWidth="1"/>
    <col min="3" max="3" width="9.7109375" customWidth="1"/>
    <col min="4" max="4" width="21.7109375" customWidth="1"/>
    <col min="5" max="5" width="9.7109375" customWidth="1"/>
    <col min="6" max="7" width="10.7109375" customWidth="1"/>
    <col min="8" max="8" width="15.7109375" customWidth="1"/>
    <col min="9" max="10" width="10.7109375" customWidth="1"/>
    <col min="11" max="12" width="15.7109375" customWidth="1"/>
  </cols>
  <sheetData>
    <row r="4" spans="1:13" x14ac:dyDescent="0.25">
      <c r="A4" s="153" t="s">
        <v>165</v>
      </c>
    </row>
    <row r="5" spans="1:13" ht="15.75" thickBot="1" x14ac:dyDescent="0.3">
      <c r="A5" s="153" t="s">
        <v>164</v>
      </c>
      <c r="C5" s="71"/>
      <c r="D5" s="71"/>
      <c r="E5" s="71"/>
      <c r="F5" s="71"/>
      <c r="G5" s="71"/>
      <c r="H5" s="71"/>
      <c r="I5" s="244"/>
      <c r="J5" s="244"/>
      <c r="K5" s="98"/>
      <c r="L5" s="71"/>
      <c r="M5" s="71"/>
    </row>
    <row r="6" spans="1:13" ht="15" customHeight="1" x14ac:dyDescent="0.25">
      <c r="A6" s="259" t="s">
        <v>72</v>
      </c>
      <c r="B6" s="245" t="s">
        <v>44</v>
      </c>
      <c r="C6" s="248" t="s">
        <v>45</v>
      </c>
      <c r="D6" s="251" t="s">
        <v>73</v>
      </c>
      <c r="E6" s="254" t="s">
        <v>47</v>
      </c>
      <c r="F6" s="255" t="s">
        <v>48</v>
      </c>
      <c r="G6" s="256" t="s">
        <v>74</v>
      </c>
      <c r="H6" s="265" t="s">
        <v>50</v>
      </c>
      <c r="I6" s="272" t="s">
        <v>51</v>
      </c>
      <c r="J6" s="268" t="s">
        <v>52</v>
      </c>
      <c r="K6" s="273" t="s">
        <v>53</v>
      </c>
      <c r="L6" s="274" t="s">
        <v>75</v>
      </c>
      <c r="M6" s="71"/>
    </row>
    <row r="7" spans="1:13" x14ac:dyDescent="0.25">
      <c r="A7" s="260"/>
      <c r="B7" s="246"/>
      <c r="C7" s="249"/>
      <c r="D7" s="252"/>
      <c r="E7" s="249"/>
      <c r="F7" s="249"/>
      <c r="G7" s="257"/>
      <c r="H7" s="266"/>
      <c r="I7" s="249"/>
      <c r="J7" s="249"/>
      <c r="K7" s="266"/>
      <c r="L7" s="275"/>
      <c r="M7" s="71"/>
    </row>
    <row r="8" spans="1:13" ht="15.75" thickBot="1" x14ac:dyDescent="0.3">
      <c r="A8" s="260"/>
      <c r="B8" s="247"/>
      <c r="C8" s="250"/>
      <c r="D8" s="253"/>
      <c r="E8" s="250"/>
      <c r="F8" s="250"/>
      <c r="G8" s="258"/>
      <c r="H8" s="267"/>
      <c r="I8" s="250"/>
      <c r="J8" s="250"/>
      <c r="K8" s="267"/>
      <c r="L8" s="276"/>
      <c r="M8" s="71"/>
    </row>
    <row r="9" spans="1:13" x14ac:dyDescent="0.25">
      <c r="A9" s="260"/>
      <c r="B9" s="127" t="s">
        <v>76</v>
      </c>
      <c r="C9" s="174">
        <v>53</v>
      </c>
      <c r="D9" s="175" t="s">
        <v>166</v>
      </c>
      <c r="E9" s="128">
        <v>0</v>
      </c>
      <c r="F9" s="176" t="e">
        <f>(E9/E28)</f>
        <v>#DIV/0!</v>
      </c>
      <c r="G9" s="233">
        <v>228</v>
      </c>
      <c r="H9" s="177">
        <f>(E9*G9)</f>
        <v>0</v>
      </c>
      <c r="I9" s="134">
        <v>89</v>
      </c>
      <c r="J9" s="135">
        <v>1</v>
      </c>
      <c r="K9" s="178">
        <f>(I9*J9)*E9</f>
        <v>0</v>
      </c>
      <c r="L9" s="181">
        <f>(H9+K9)</f>
        <v>0</v>
      </c>
      <c r="M9" s="71"/>
    </row>
    <row r="10" spans="1:13" x14ac:dyDescent="0.25">
      <c r="A10" s="260"/>
      <c r="B10" s="110" t="s">
        <v>77</v>
      </c>
      <c r="C10" s="100">
        <v>61</v>
      </c>
      <c r="D10" s="121" t="s">
        <v>167</v>
      </c>
      <c r="E10" s="117">
        <v>0</v>
      </c>
      <c r="F10" s="101" t="e">
        <f>(E10/E28)</f>
        <v>#DIV/0!</v>
      </c>
      <c r="G10" s="232">
        <v>240</v>
      </c>
      <c r="H10" s="112">
        <f t="shared" ref="H10:H27" si="0">(E10*G10)</f>
        <v>0</v>
      </c>
      <c r="I10" s="102">
        <f>I9</f>
        <v>89</v>
      </c>
      <c r="J10" s="103">
        <f>J9</f>
        <v>1</v>
      </c>
      <c r="K10" s="179">
        <f t="shared" ref="K10:K27" si="1">(I10*J10)*E10</f>
        <v>0</v>
      </c>
      <c r="L10" s="182">
        <f t="shared" ref="L10:L27" si="2">(H10+K10)</f>
        <v>0</v>
      </c>
      <c r="M10" s="71"/>
    </row>
    <row r="11" spans="1:13" x14ac:dyDescent="0.25">
      <c r="A11" s="260"/>
      <c r="B11" s="110" t="s">
        <v>78</v>
      </c>
      <c r="C11" s="100">
        <v>69</v>
      </c>
      <c r="D11" s="121" t="s">
        <v>168</v>
      </c>
      <c r="E11" s="117">
        <v>0</v>
      </c>
      <c r="F11" s="101" t="e">
        <f>(E11/E28)</f>
        <v>#DIV/0!</v>
      </c>
      <c r="G11" s="232">
        <v>251</v>
      </c>
      <c r="H11" s="112">
        <f t="shared" si="0"/>
        <v>0</v>
      </c>
      <c r="I11" s="102">
        <f t="shared" ref="I11:I27" si="3">I10</f>
        <v>89</v>
      </c>
      <c r="J11" s="103">
        <f t="shared" ref="J11:J27" si="4">J10</f>
        <v>1</v>
      </c>
      <c r="K11" s="179">
        <f t="shared" si="1"/>
        <v>0</v>
      </c>
      <c r="L11" s="182">
        <f t="shared" si="2"/>
        <v>0</v>
      </c>
      <c r="M11" s="71"/>
    </row>
    <row r="12" spans="1:13" x14ac:dyDescent="0.25">
      <c r="A12" s="260"/>
      <c r="B12" s="110" t="s">
        <v>79</v>
      </c>
      <c r="C12" s="100">
        <v>77</v>
      </c>
      <c r="D12" s="121" t="s">
        <v>169</v>
      </c>
      <c r="E12" s="117">
        <v>0</v>
      </c>
      <c r="F12" s="101" t="e">
        <f>(E12/E28)</f>
        <v>#DIV/0!</v>
      </c>
      <c r="G12" s="232">
        <v>262</v>
      </c>
      <c r="H12" s="112">
        <f t="shared" si="0"/>
        <v>0</v>
      </c>
      <c r="I12" s="102">
        <f t="shared" si="3"/>
        <v>89</v>
      </c>
      <c r="J12" s="103">
        <f t="shared" si="4"/>
        <v>1</v>
      </c>
      <c r="K12" s="179">
        <f t="shared" si="1"/>
        <v>0</v>
      </c>
      <c r="L12" s="182">
        <f t="shared" si="2"/>
        <v>0</v>
      </c>
      <c r="M12" s="71"/>
    </row>
    <row r="13" spans="1:13" x14ac:dyDescent="0.25">
      <c r="A13" s="260"/>
      <c r="B13" s="110" t="s">
        <v>80</v>
      </c>
      <c r="C13" s="100">
        <v>85</v>
      </c>
      <c r="D13" s="121" t="s">
        <v>170</v>
      </c>
      <c r="E13" s="117">
        <v>0</v>
      </c>
      <c r="F13" s="101" t="e">
        <f>(E13/E28)</f>
        <v>#DIV/0!</v>
      </c>
      <c r="G13" s="232">
        <v>274</v>
      </c>
      <c r="H13" s="112">
        <f t="shared" si="0"/>
        <v>0</v>
      </c>
      <c r="I13" s="102">
        <f t="shared" si="3"/>
        <v>89</v>
      </c>
      <c r="J13" s="103">
        <f t="shared" si="4"/>
        <v>1</v>
      </c>
      <c r="K13" s="179">
        <f t="shared" si="1"/>
        <v>0</v>
      </c>
      <c r="L13" s="182">
        <f t="shared" si="2"/>
        <v>0</v>
      </c>
      <c r="M13" s="71"/>
    </row>
    <row r="14" spans="1:13" x14ac:dyDescent="0.25">
      <c r="A14" s="260"/>
      <c r="B14" s="110" t="s">
        <v>81</v>
      </c>
      <c r="C14" s="100">
        <v>93</v>
      </c>
      <c r="D14" s="121" t="s">
        <v>171</v>
      </c>
      <c r="E14" s="117">
        <v>0</v>
      </c>
      <c r="F14" s="101" t="e">
        <f>(E14/E28)</f>
        <v>#DIV/0!</v>
      </c>
      <c r="G14" s="232">
        <v>287</v>
      </c>
      <c r="H14" s="112">
        <f t="shared" si="0"/>
        <v>0</v>
      </c>
      <c r="I14" s="102">
        <f t="shared" si="3"/>
        <v>89</v>
      </c>
      <c r="J14" s="103">
        <f t="shared" si="4"/>
        <v>1</v>
      </c>
      <c r="K14" s="179">
        <f t="shared" si="1"/>
        <v>0</v>
      </c>
      <c r="L14" s="182">
        <f t="shared" si="2"/>
        <v>0</v>
      </c>
      <c r="M14" s="71"/>
    </row>
    <row r="15" spans="1:13" x14ac:dyDescent="0.25">
      <c r="A15" s="260"/>
      <c r="B15" s="110" t="s">
        <v>82</v>
      </c>
      <c r="C15" s="100">
        <v>101</v>
      </c>
      <c r="D15" s="121" t="s">
        <v>172</v>
      </c>
      <c r="E15" s="117">
        <v>0</v>
      </c>
      <c r="F15" s="101" t="e">
        <f>(E15/E28)</f>
        <v>#DIV/0!</v>
      </c>
      <c r="G15" s="232">
        <v>298</v>
      </c>
      <c r="H15" s="112">
        <f t="shared" si="0"/>
        <v>0</v>
      </c>
      <c r="I15" s="102">
        <f t="shared" si="3"/>
        <v>89</v>
      </c>
      <c r="J15" s="103">
        <f t="shared" si="4"/>
        <v>1</v>
      </c>
      <c r="K15" s="179">
        <f t="shared" si="1"/>
        <v>0</v>
      </c>
      <c r="L15" s="182">
        <f t="shared" si="2"/>
        <v>0</v>
      </c>
    </row>
    <row r="16" spans="1:13" x14ac:dyDescent="0.25">
      <c r="A16" s="260"/>
      <c r="B16" s="110" t="s">
        <v>83</v>
      </c>
      <c r="C16" s="100">
        <v>109</v>
      </c>
      <c r="D16" s="121" t="s">
        <v>173</v>
      </c>
      <c r="E16" s="117">
        <v>0</v>
      </c>
      <c r="F16" s="101" t="e">
        <f>(E16/E28)</f>
        <v>#DIV/0!</v>
      </c>
      <c r="G16" s="232">
        <v>309</v>
      </c>
      <c r="H16" s="112">
        <f t="shared" si="0"/>
        <v>0</v>
      </c>
      <c r="I16" s="102">
        <f t="shared" si="3"/>
        <v>89</v>
      </c>
      <c r="J16" s="103">
        <f t="shared" si="4"/>
        <v>1</v>
      </c>
      <c r="K16" s="179">
        <f t="shared" si="1"/>
        <v>0</v>
      </c>
      <c r="L16" s="182">
        <f t="shared" si="2"/>
        <v>0</v>
      </c>
    </row>
    <row r="17" spans="1:12" x14ac:dyDescent="0.25">
      <c r="A17" s="260"/>
      <c r="B17" s="110" t="s">
        <v>84</v>
      </c>
      <c r="C17" s="100">
        <v>117</v>
      </c>
      <c r="D17" s="121" t="s">
        <v>174</v>
      </c>
      <c r="E17" s="117">
        <v>0</v>
      </c>
      <c r="F17" s="101" t="e">
        <f>(E17/E28)</f>
        <v>#DIV/0!</v>
      </c>
      <c r="G17" s="232">
        <v>319</v>
      </c>
      <c r="H17" s="112">
        <f t="shared" si="0"/>
        <v>0</v>
      </c>
      <c r="I17" s="102">
        <f t="shared" si="3"/>
        <v>89</v>
      </c>
      <c r="J17" s="103">
        <f t="shared" si="4"/>
        <v>1</v>
      </c>
      <c r="K17" s="179">
        <f t="shared" si="1"/>
        <v>0</v>
      </c>
      <c r="L17" s="182">
        <f t="shared" si="2"/>
        <v>0</v>
      </c>
    </row>
    <row r="18" spans="1:12" x14ac:dyDescent="0.25">
      <c r="A18" s="260"/>
      <c r="B18" s="110" t="s">
        <v>85</v>
      </c>
      <c r="C18" s="100">
        <v>125</v>
      </c>
      <c r="D18" s="121" t="s">
        <v>175</v>
      </c>
      <c r="E18" s="117">
        <v>0</v>
      </c>
      <c r="F18" s="101" t="e">
        <f>(E18/E28)</f>
        <v>#DIV/0!</v>
      </c>
      <c r="G18" s="232">
        <v>333</v>
      </c>
      <c r="H18" s="112">
        <f t="shared" si="0"/>
        <v>0</v>
      </c>
      <c r="I18" s="102">
        <f t="shared" si="3"/>
        <v>89</v>
      </c>
      <c r="J18" s="103">
        <f t="shared" si="4"/>
        <v>1</v>
      </c>
      <c r="K18" s="179">
        <f t="shared" si="1"/>
        <v>0</v>
      </c>
      <c r="L18" s="182">
        <f t="shared" si="2"/>
        <v>0</v>
      </c>
    </row>
    <row r="19" spans="1:12" x14ac:dyDescent="0.25">
      <c r="A19" s="260"/>
      <c r="B19" s="110" t="s">
        <v>86</v>
      </c>
      <c r="C19" s="100">
        <v>133</v>
      </c>
      <c r="D19" s="121" t="s">
        <v>176</v>
      </c>
      <c r="E19" s="117">
        <v>0</v>
      </c>
      <c r="F19" s="101" t="e">
        <f>(E19/E28)</f>
        <v>#DIV/0!</v>
      </c>
      <c r="G19" s="232">
        <v>346</v>
      </c>
      <c r="H19" s="112">
        <f t="shared" si="0"/>
        <v>0</v>
      </c>
      <c r="I19" s="102">
        <f t="shared" si="3"/>
        <v>89</v>
      </c>
      <c r="J19" s="103">
        <f t="shared" si="4"/>
        <v>1</v>
      </c>
      <c r="K19" s="179">
        <f t="shared" si="1"/>
        <v>0</v>
      </c>
      <c r="L19" s="182">
        <f t="shared" si="2"/>
        <v>0</v>
      </c>
    </row>
    <row r="20" spans="1:12" x14ac:dyDescent="0.25">
      <c r="A20" s="260"/>
      <c r="B20" s="110" t="s">
        <v>87</v>
      </c>
      <c r="C20" s="100">
        <v>141</v>
      </c>
      <c r="D20" s="121" t="s">
        <v>177</v>
      </c>
      <c r="E20" s="117">
        <v>0</v>
      </c>
      <c r="F20" s="101" t="e">
        <f>(E20/E28)</f>
        <v>#DIV/0!</v>
      </c>
      <c r="G20" s="232">
        <v>357</v>
      </c>
      <c r="H20" s="112">
        <f t="shared" si="0"/>
        <v>0</v>
      </c>
      <c r="I20" s="102">
        <f t="shared" si="3"/>
        <v>89</v>
      </c>
      <c r="J20" s="103">
        <f t="shared" si="4"/>
        <v>1</v>
      </c>
      <c r="K20" s="179">
        <f t="shared" si="1"/>
        <v>0</v>
      </c>
      <c r="L20" s="182">
        <f t="shared" si="2"/>
        <v>0</v>
      </c>
    </row>
    <row r="21" spans="1:12" x14ac:dyDescent="0.25">
      <c r="A21" s="260"/>
      <c r="B21" s="110" t="s">
        <v>88</v>
      </c>
      <c r="C21" s="100">
        <v>149</v>
      </c>
      <c r="D21" s="121" t="s">
        <v>178</v>
      </c>
      <c r="E21" s="117">
        <v>0</v>
      </c>
      <c r="F21" s="101" t="e">
        <f>(E21/E28)</f>
        <v>#DIV/0!</v>
      </c>
      <c r="G21" s="232">
        <v>370</v>
      </c>
      <c r="H21" s="112">
        <f t="shared" si="0"/>
        <v>0</v>
      </c>
      <c r="I21" s="102">
        <f t="shared" si="3"/>
        <v>89</v>
      </c>
      <c r="J21" s="103">
        <f t="shared" si="4"/>
        <v>1</v>
      </c>
      <c r="K21" s="179">
        <f t="shared" si="1"/>
        <v>0</v>
      </c>
      <c r="L21" s="182">
        <f t="shared" si="2"/>
        <v>0</v>
      </c>
    </row>
    <row r="22" spans="1:12" x14ac:dyDescent="0.25">
      <c r="A22" s="260"/>
      <c r="B22" s="110" t="s">
        <v>89</v>
      </c>
      <c r="C22" s="100">
        <v>157</v>
      </c>
      <c r="D22" s="121" t="s">
        <v>179</v>
      </c>
      <c r="E22" s="117">
        <v>0</v>
      </c>
      <c r="F22" s="101" t="e">
        <f>(E22/E28)</f>
        <v>#DIV/0!</v>
      </c>
      <c r="G22" s="232">
        <v>381</v>
      </c>
      <c r="H22" s="112">
        <f t="shared" si="0"/>
        <v>0</v>
      </c>
      <c r="I22" s="102">
        <f t="shared" si="3"/>
        <v>89</v>
      </c>
      <c r="J22" s="103">
        <f t="shared" si="4"/>
        <v>1</v>
      </c>
      <c r="K22" s="179">
        <f t="shared" si="1"/>
        <v>0</v>
      </c>
      <c r="L22" s="182">
        <f t="shared" si="2"/>
        <v>0</v>
      </c>
    </row>
    <row r="23" spans="1:12" x14ac:dyDescent="0.25">
      <c r="A23" s="260"/>
      <c r="B23" s="110" t="s">
        <v>90</v>
      </c>
      <c r="C23" s="100">
        <v>165</v>
      </c>
      <c r="D23" s="121" t="s">
        <v>180</v>
      </c>
      <c r="E23" s="117">
        <v>0</v>
      </c>
      <c r="F23" s="101" t="e">
        <f>(E23/E28)</f>
        <v>#DIV/0!</v>
      </c>
      <c r="G23" s="232">
        <v>390</v>
      </c>
      <c r="H23" s="112">
        <f t="shared" si="0"/>
        <v>0</v>
      </c>
      <c r="I23" s="102">
        <f t="shared" si="3"/>
        <v>89</v>
      </c>
      <c r="J23" s="103">
        <f t="shared" si="4"/>
        <v>1</v>
      </c>
      <c r="K23" s="179">
        <f t="shared" si="1"/>
        <v>0</v>
      </c>
      <c r="L23" s="182">
        <f t="shared" si="2"/>
        <v>0</v>
      </c>
    </row>
    <row r="24" spans="1:12" x14ac:dyDescent="0.25">
      <c r="A24" s="260"/>
      <c r="B24" s="110" t="s">
        <v>91</v>
      </c>
      <c r="C24" s="100">
        <v>173</v>
      </c>
      <c r="D24" s="121" t="s">
        <v>181</v>
      </c>
      <c r="E24" s="117">
        <v>0</v>
      </c>
      <c r="F24" s="101" t="e">
        <f>(E24/E28)</f>
        <v>#DIV/0!</v>
      </c>
      <c r="G24" s="232">
        <v>401</v>
      </c>
      <c r="H24" s="112">
        <f t="shared" si="0"/>
        <v>0</v>
      </c>
      <c r="I24" s="102">
        <f t="shared" si="3"/>
        <v>89</v>
      </c>
      <c r="J24" s="103">
        <f t="shared" si="4"/>
        <v>1</v>
      </c>
      <c r="K24" s="179">
        <f t="shared" si="1"/>
        <v>0</v>
      </c>
      <c r="L24" s="182">
        <f t="shared" si="2"/>
        <v>0</v>
      </c>
    </row>
    <row r="25" spans="1:12" x14ac:dyDescent="0.25">
      <c r="A25" s="260"/>
      <c r="B25" s="110" t="s">
        <v>92</v>
      </c>
      <c r="C25" s="100">
        <v>181</v>
      </c>
      <c r="D25" s="121" t="s">
        <v>182</v>
      </c>
      <c r="E25" s="117">
        <v>0</v>
      </c>
      <c r="F25" s="101" t="e">
        <f>(E25/E28)</f>
        <v>#DIV/0!</v>
      </c>
      <c r="G25" s="232">
        <v>416</v>
      </c>
      <c r="H25" s="112">
        <f t="shared" si="0"/>
        <v>0</v>
      </c>
      <c r="I25" s="102">
        <f t="shared" si="3"/>
        <v>89</v>
      </c>
      <c r="J25" s="103">
        <f t="shared" si="4"/>
        <v>1</v>
      </c>
      <c r="K25" s="179">
        <f t="shared" si="1"/>
        <v>0</v>
      </c>
      <c r="L25" s="182">
        <f t="shared" si="2"/>
        <v>0</v>
      </c>
    </row>
    <row r="26" spans="1:12" x14ac:dyDescent="0.25">
      <c r="A26" s="260"/>
      <c r="B26" s="110" t="s">
        <v>93</v>
      </c>
      <c r="C26" s="100">
        <v>189</v>
      </c>
      <c r="D26" s="121" t="s">
        <v>183</v>
      </c>
      <c r="E26" s="117">
        <v>0</v>
      </c>
      <c r="F26" s="101" t="e">
        <f>(E26/E28)</f>
        <v>#DIV/0!</v>
      </c>
      <c r="G26" s="232">
        <v>426</v>
      </c>
      <c r="H26" s="112">
        <f t="shared" si="0"/>
        <v>0</v>
      </c>
      <c r="I26" s="102">
        <f t="shared" si="3"/>
        <v>89</v>
      </c>
      <c r="J26" s="103">
        <f t="shared" si="4"/>
        <v>1</v>
      </c>
      <c r="K26" s="179">
        <f t="shared" si="1"/>
        <v>0</v>
      </c>
      <c r="L26" s="182">
        <f t="shared" si="2"/>
        <v>0</v>
      </c>
    </row>
    <row r="27" spans="1:12" ht="15.75" thickBot="1" x14ac:dyDescent="0.3">
      <c r="A27" s="261"/>
      <c r="B27" s="111" t="s">
        <v>94</v>
      </c>
      <c r="C27" s="104">
        <v>197</v>
      </c>
      <c r="D27" s="122" t="s">
        <v>184</v>
      </c>
      <c r="E27" s="132">
        <v>0</v>
      </c>
      <c r="F27" s="157" t="e">
        <f>(E27/E28)</f>
        <v>#DIV/0!</v>
      </c>
      <c r="G27" s="234">
        <v>439</v>
      </c>
      <c r="H27" s="113">
        <f t="shared" si="0"/>
        <v>0</v>
      </c>
      <c r="I27" s="105">
        <f t="shared" si="3"/>
        <v>89</v>
      </c>
      <c r="J27" s="116">
        <f t="shared" si="4"/>
        <v>1</v>
      </c>
      <c r="K27" s="180">
        <f t="shared" si="1"/>
        <v>0</v>
      </c>
      <c r="L27" s="183">
        <f t="shared" si="2"/>
        <v>0</v>
      </c>
    </row>
    <row r="28" spans="1:12" ht="15.75" thickBot="1" x14ac:dyDescent="0.3">
      <c r="A28" s="71"/>
      <c r="B28" s="71"/>
      <c r="C28" s="71"/>
      <c r="D28" s="114"/>
      <c r="E28" s="155">
        <f>SUM(E9:E27)</f>
        <v>0</v>
      </c>
      <c r="F28" s="156" t="e">
        <f>SUM(F9:F27)</f>
        <v>#DIV/0!</v>
      </c>
      <c r="G28" s="115"/>
      <c r="H28" s="172">
        <f>SUM(H9:H27)</f>
        <v>0</v>
      </c>
      <c r="I28" s="71"/>
      <c r="J28" s="71"/>
      <c r="K28" s="173">
        <f>SUM(K9:K27)</f>
        <v>0</v>
      </c>
      <c r="L28" s="158">
        <f>SUM(L9:L27)</f>
        <v>0</v>
      </c>
    </row>
    <row r="29" spans="1:12" x14ac:dyDescent="0.25">
      <c r="A29" s="71"/>
      <c r="B29" s="71"/>
      <c r="C29" s="71"/>
      <c r="D29" s="71"/>
      <c r="E29" s="106"/>
      <c r="F29" s="71"/>
      <c r="G29" s="71"/>
      <c r="H29" s="71"/>
      <c r="I29" s="71"/>
      <c r="J29" s="71"/>
      <c r="K29" s="71"/>
      <c r="L29" s="147" t="s">
        <v>55</v>
      </c>
    </row>
    <row r="30" spans="1:12" x14ac:dyDescent="0.25">
      <c r="A30" s="71"/>
      <c r="B30" s="71"/>
      <c r="C30" s="71"/>
      <c r="D30" s="71"/>
      <c r="E30" s="107"/>
      <c r="F30" s="71"/>
      <c r="G30" s="71"/>
      <c r="H30" s="71"/>
      <c r="I30" s="71"/>
      <c r="J30" s="71"/>
      <c r="K30" s="71"/>
      <c r="L30" s="71"/>
    </row>
    <row r="31" spans="1:12" x14ac:dyDescent="0.25">
      <c r="A31" s="71"/>
      <c r="B31" s="71"/>
      <c r="C31" s="71"/>
      <c r="D31" s="71"/>
      <c r="E31" s="106"/>
      <c r="F31" s="71"/>
      <c r="G31" s="71"/>
      <c r="H31" s="71"/>
      <c r="I31" s="71"/>
      <c r="J31" s="108"/>
      <c r="K31" s="71"/>
      <c r="L31" s="71"/>
    </row>
    <row r="32" spans="1:12" x14ac:dyDescent="0.25">
      <c r="A32" s="71"/>
      <c r="B32" s="71"/>
      <c r="C32" s="71"/>
      <c r="D32" s="71"/>
      <c r="E32" s="106"/>
      <c r="F32" s="71"/>
      <c r="G32" s="71"/>
      <c r="H32" s="71"/>
      <c r="I32" s="99"/>
      <c r="J32" s="108"/>
      <c r="K32" s="108"/>
      <c r="L32" s="71"/>
    </row>
    <row r="33" spans="1:12" x14ac:dyDescent="0.25">
      <c r="A33" s="71"/>
      <c r="B33" s="71"/>
      <c r="C33" s="71"/>
      <c r="D33" s="71"/>
      <c r="E33" s="71"/>
      <c r="F33" s="71"/>
      <c r="G33" s="71"/>
      <c r="H33" s="71"/>
      <c r="I33" s="99"/>
      <c r="J33" s="108"/>
      <c r="K33" s="108"/>
      <c r="L33" s="71"/>
    </row>
    <row r="34" spans="1:12" x14ac:dyDescent="0.25">
      <c r="E34" s="97"/>
      <c r="F34" s="97"/>
      <c r="G34" s="109"/>
      <c r="H34" s="96"/>
      <c r="I34" s="99"/>
      <c r="J34" s="108"/>
      <c r="K34" s="108"/>
      <c r="L34" s="95"/>
    </row>
    <row r="35" spans="1:12" x14ac:dyDescent="0.25">
      <c r="E35" s="97"/>
      <c r="F35" s="97"/>
      <c r="G35" s="109"/>
      <c r="H35" s="96"/>
      <c r="I35" s="99"/>
      <c r="J35" s="71"/>
      <c r="K35" s="108"/>
      <c r="L35" s="95"/>
    </row>
    <row r="36" spans="1:12" x14ac:dyDescent="0.25">
      <c r="E36" s="97"/>
      <c r="F36" s="97"/>
      <c r="G36" s="109"/>
      <c r="H36" s="96"/>
      <c r="I36" s="71"/>
      <c r="J36" s="71"/>
      <c r="K36" s="71"/>
      <c r="L36" s="95"/>
    </row>
    <row r="37" spans="1:12" x14ac:dyDescent="0.25">
      <c r="E37" s="97"/>
      <c r="F37" s="97"/>
      <c r="G37" s="109"/>
      <c r="H37" s="96"/>
      <c r="I37" s="71"/>
      <c r="J37" s="71"/>
      <c r="K37" s="71"/>
      <c r="L37" s="95"/>
    </row>
  </sheetData>
  <mergeCells count="13">
    <mergeCell ref="F6:F8"/>
    <mergeCell ref="G6:G8"/>
    <mergeCell ref="H6:H8"/>
    <mergeCell ref="A6:A27"/>
    <mergeCell ref="B6:B8"/>
    <mergeCell ref="C6:C8"/>
    <mergeCell ref="D6:D8"/>
    <mergeCell ref="E6:E8"/>
    <mergeCell ref="I6:I8"/>
    <mergeCell ref="J6:J8"/>
    <mergeCell ref="K6:K8"/>
    <mergeCell ref="L6:L8"/>
    <mergeCell ref="I5:J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5"/>
  <sheetViews>
    <sheetView workbookViewId="0"/>
  </sheetViews>
  <sheetFormatPr defaultRowHeight="15" x14ac:dyDescent="0.25"/>
  <cols>
    <col min="1" max="1" width="30.5703125" customWidth="1"/>
    <col min="2" max="2" width="30.85546875" customWidth="1"/>
    <col min="4" max="4" width="13.5703125" customWidth="1"/>
    <col min="5" max="5" width="12.85546875" customWidth="1"/>
    <col min="8" max="9" width="15.7109375" customWidth="1"/>
  </cols>
  <sheetData>
    <row r="4" spans="1:9" ht="15.75" thickBot="1" x14ac:dyDescent="0.3">
      <c r="A4" s="46"/>
      <c r="B4" s="22"/>
      <c r="C4" s="22"/>
      <c r="D4" s="22"/>
      <c r="E4" s="22"/>
      <c r="F4" s="244"/>
      <c r="G4" s="244"/>
      <c r="H4" s="27"/>
      <c r="I4" s="22"/>
    </row>
    <row r="5" spans="1:9" x14ac:dyDescent="0.25">
      <c r="A5" s="284" t="s">
        <v>56</v>
      </c>
      <c r="B5" s="288" t="s">
        <v>57</v>
      </c>
      <c r="C5" s="291" t="s">
        <v>47</v>
      </c>
      <c r="D5" s="292" t="s">
        <v>115</v>
      </c>
      <c r="E5" s="279" t="s">
        <v>50</v>
      </c>
      <c r="F5" s="272" t="s">
        <v>51</v>
      </c>
      <c r="G5" s="268" t="s">
        <v>52</v>
      </c>
      <c r="H5" s="273" t="s">
        <v>53</v>
      </c>
      <c r="I5" s="277" t="s">
        <v>116</v>
      </c>
    </row>
    <row r="6" spans="1:9" x14ac:dyDescent="0.25">
      <c r="A6" s="285"/>
      <c r="B6" s="289"/>
      <c r="C6" s="289"/>
      <c r="D6" s="293"/>
      <c r="E6" s="280"/>
      <c r="F6" s="249"/>
      <c r="G6" s="249"/>
      <c r="H6" s="266"/>
      <c r="I6" s="278"/>
    </row>
    <row r="7" spans="1:9" ht="15.75" thickBot="1" x14ac:dyDescent="0.3">
      <c r="A7" s="285"/>
      <c r="B7" s="290"/>
      <c r="C7" s="290"/>
      <c r="D7" s="294"/>
      <c r="E7" s="281"/>
      <c r="F7" s="282"/>
      <c r="G7" s="282"/>
      <c r="H7" s="283"/>
      <c r="I7" s="278"/>
    </row>
    <row r="8" spans="1:9" x14ac:dyDescent="0.25">
      <c r="A8" s="286"/>
      <c r="B8" s="127" t="s">
        <v>112</v>
      </c>
      <c r="C8" s="128">
        <v>0</v>
      </c>
      <c r="D8" s="129">
        <v>1238</v>
      </c>
      <c r="E8" s="137">
        <f>(C8*D8)</f>
        <v>0</v>
      </c>
      <c r="F8" s="134">
        <v>89</v>
      </c>
      <c r="G8" s="135">
        <v>2.5</v>
      </c>
      <c r="H8" s="131">
        <f>(F8*G8)*C8</f>
        <v>0</v>
      </c>
      <c r="I8" s="140">
        <f>(E8+H8)</f>
        <v>0</v>
      </c>
    </row>
    <row r="9" spans="1:9" x14ac:dyDescent="0.25">
      <c r="A9" s="286"/>
      <c r="B9" s="110" t="s">
        <v>58</v>
      </c>
      <c r="C9" s="117">
        <v>0</v>
      </c>
      <c r="D9" s="123">
        <v>522</v>
      </c>
      <c r="E9" s="138">
        <f t="shared" ref="E9:E10" si="0">(C9*D9)</f>
        <v>0</v>
      </c>
      <c r="F9" s="102">
        <f>F8</f>
        <v>89</v>
      </c>
      <c r="G9" s="133">
        <v>1</v>
      </c>
      <c r="H9" s="119">
        <f t="shared" ref="H9:H10" si="1">(F9*G9)*C9</f>
        <v>0</v>
      </c>
      <c r="I9" s="141">
        <f t="shared" ref="I9:I10" si="2">(E9+H9)</f>
        <v>0</v>
      </c>
    </row>
    <row r="10" spans="1:9" ht="15.75" thickBot="1" x14ac:dyDescent="0.3">
      <c r="A10" s="286"/>
      <c r="B10" s="111" t="s">
        <v>59</v>
      </c>
      <c r="C10" s="132">
        <v>0</v>
      </c>
      <c r="D10" s="124">
        <v>223</v>
      </c>
      <c r="E10" s="139">
        <f t="shared" si="0"/>
        <v>0</v>
      </c>
      <c r="F10" s="105">
        <f>F9</f>
        <v>89</v>
      </c>
      <c r="G10" s="136">
        <v>0.75</v>
      </c>
      <c r="H10" s="120">
        <f t="shared" si="1"/>
        <v>0</v>
      </c>
      <c r="I10" s="142">
        <f t="shared" si="2"/>
        <v>0</v>
      </c>
    </row>
    <row r="11" spans="1:9" ht="15.75" thickBot="1" x14ac:dyDescent="0.3">
      <c r="A11" s="285"/>
      <c r="B11" s="35"/>
      <c r="C11" s="148">
        <v>0</v>
      </c>
      <c r="D11" s="36"/>
      <c r="E11" s="207">
        <f>SUM(E8:E10)</f>
        <v>0</v>
      </c>
      <c r="F11" s="37"/>
      <c r="G11" s="34"/>
      <c r="H11" s="206">
        <f>SUM(H8:H10)</f>
        <v>0</v>
      </c>
      <c r="I11" s="143">
        <f>SUM(I8:I10)</f>
        <v>0</v>
      </c>
    </row>
    <row r="12" spans="1:9" x14ac:dyDescent="0.25">
      <c r="A12" s="285"/>
      <c r="B12" s="35"/>
      <c r="C12" s="23"/>
      <c r="D12" s="36"/>
      <c r="E12" s="39"/>
      <c r="F12" s="37"/>
      <c r="G12" s="38"/>
      <c r="H12" s="41"/>
      <c r="I12" s="44"/>
    </row>
    <row r="13" spans="1:9" ht="15.75" thickBot="1" x14ac:dyDescent="0.3">
      <c r="A13" s="285"/>
      <c r="B13" s="35"/>
      <c r="C13" s="23"/>
      <c r="D13" s="36"/>
      <c r="E13" s="39"/>
      <c r="F13" s="37"/>
      <c r="G13" s="38"/>
      <c r="H13" s="41"/>
      <c r="I13" s="40"/>
    </row>
    <row r="14" spans="1:9" x14ac:dyDescent="0.25">
      <c r="A14" s="286"/>
      <c r="B14" s="127" t="s">
        <v>113</v>
      </c>
      <c r="C14" s="128">
        <v>0</v>
      </c>
      <c r="D14" s="129">
        <v>895</v>
      </c>
      <c r="E14" s="137">
        <f t="shared" ref="E14:E16" si="3">(C14*D14)</f>
        <v>0</v>
      </c>
      <c r="F14" s="130">
        <f>F8</f>
        <v>89</v>
      </c>
      <c r="G14" s="135">
        <v>2.5</v>
      </c>
      <c r="H14" s="131">
        <f t="shared" ref="H14:H16" si="4">(F14*G14)*C14</f>
        <v>0</v>
      </c>
      <c r="I14" s="140">
        <f t="shared" ref="I14:I16" si="5">(E14+H14)</f>
        <v>0</v>
      </c>
    </row>
    <row r="15" spans="1:9" x14ac:dyDescent="0.25">
      <c r="A15" s="286"/>
      <c r="B15" s="110" t="s">
        <v>60</v>
      </c>
      <c r="C15" s="117">
        <v>0</v>
      </c>
      <c r="D15" s="123">
        <v>895</v>
      </c>
      <c r="E15" s="138">
        <f t="shared" si="3"/>
        <v>0</v>
      </c>
      <c r="F15" s="102">
        <f t="shared" ref="F15:F16" si="6">F9</f>
        <v>89</v>
      </c>
      <c r="G15" s="204">
        <v>2.5</v>
      </c>
      <c r="H15" s="119">
        <f t="shared" si="4"/>
        <v>0</v>
      </c>
      <c r="I15" s="141">
        <f t="shared" si="5"/>
        <v>0</v>
      </c>
    </row>
    <row r="16" spans="1:9" ht="15.75" thickBot="1" x14ac:dyDescent="0.3">
      <c r="A16" s="287"/>
      <c r="B16" s="208" t="s">
        <v>114</v>
      </c>
      <c r="C16" s="209">
        <v>0</v>
      </c>
      <c r="D16" s="124">
        <v>100</v>
      </c>
      <c r="E16" s="139">
        <f t="shared" si="3"/>
        <v>0</v>
      </c>
      <c r="F16" s="105">
        <f t="shared" si="6"/>
        <v>89</v>
      </c>
      <c r="G16" s="210">
        <v>1</v>
      </c>
      <c r="H16" s="120">
        <f t="shared" si="4"/>
        <v>0</v>
      </c>
      <c r="I16" s="142">
        <f t="shared" si="5"/>
        <v>0</v>
      </c>
    </row>
    <row r="17" spans="3:9" ht="15.75" thickBot="1" x14ac:dyDescent="0.3">
      <c r="C17" s="45">
        <v>0</v>
      </c>
      <c r="D17" s="33"/>
      <c r="E17" s="205">
        <f>SUM(E14:E16)</f>
        <v>0</v>
      </c>
      <c r="F17" s="22"/>
      <c r="G17" s="34"/>
      <c r="H17" s="206">
        <f>SUM(H14:H16)</f>
        <v>0</v>
      </c>
      <c r="I17" s="42">
        <f>SUM(I14:I16)</f>
        <v>0</v>
      </c>
    </row>
    <row r="18" spans="3:9" x14ac:dyDescent="0.25">
      <c r="C18" s="29"/>
      <c r="D18" s="22"/>
      <c r="E18" s="22"/>
      <c r="F18" s="22"/>
      <c r="G18" s="22"/>
      <c r="H18" s="22"/>
      <c r="I18" s="43"/>
    </row>
    <row r="19" spans="3:9" x14ac:dyDescent="0.25">
      <c r="C19" s="30"/>
      <c r="D19" s="22"/>
      <c r="E19" s="22"/>
      <c r="F19" s="22"/>
      <c r="G19" s="22"/>
      <c r="H19" s="22"/>
      <c r="I19" s="22"/>
    </row>
    <row r="20" spans="3:9" x14ac:dyDescent="0.25">
      <c r="C20" s="29"/>
      <c r="D20" s="22"/>
      <c r="E20" s="22"/>
      <c r="F20" s="22"/>
      <c r="G20" s="22"/>
      <c r="H20" s="22"/>
      <c r="I20" s="22"/>
    </row>
    <row r="21" spans="3:9" x14ac:dyDescent="0.25">
      <c r="C21" s="29"/>
      <c r="D21" s="22"/>
      <c r="E21" s="22"/>
      <c r="F21" s="28"/>
      <c r="G21" s="31"/>
      <c r="H21" s="22"/>
      <c r="I21" s="22"/>
    </row>
    <row r="22" spans="3:9" x14ac:dyDescent="0.25">
      <c r="C22" s="26"/>
      <c r="D22" s="32"/>
      <c r="E22" s="25"/>
      <c r="F22" s="28"/>
      <c r="G22" s="31"/>
      <c r="H22" s="31"/>
      <c r="I22" s="24"/>
    </row>
    <row r="23" spans="3:9" x14ac:dyDescent="0.25">
      <c r="C23" s="26"/>
      <c r="D23" s="32"/>
      <c r="E23" s="25"/>
      <c r="F23" s="28"/>
      <c r="G23" s="31"/>
      <c r="H23" s="31"/>
      <c r="I23" s="24"/>
    </row>
    <row r="24" spans="3:9" x14ac:dyDescent="0.25">
      <c r="C24" s="26"/>
      <c r="D24" s="32"/>
      <c r="E24" s="25"/>
      <c r="F24" s="22"/>
      <c r="G24" s="22"/>
      <c r="H24" s="31"/>
      <c r="I24" s="24"/>
    </row>
    <row r="25" spans="3:9" x14ac:dyDescent="0.25">
      <c r="C25" s="26"/>
      <c r="D25" s="32"/>
      <c r="E25" s="25"/>
      <c r="F25" s="22"/>
      <c r="G25" s="22"/>
      <c r="H25" s="22"/>
      <c r="I25" s="24"/>
    </row>
  </sheetData>
  <mergeCells count="10">
    <mergeCell ref="A5:A16"/>
    <mergeCell ref="F4:G4"/>
    <mergeCell ref="B5:B7"/>
    <mergeCell ref="C5:C7"/>
    <mergeCell ref="D5:D7"/>
    <mergeCell ref="I5:I7"/>
    <mergeCell ref="E5:E7"/>
    <mergeCell ref="F5:F7"/>
    <mergeCell ref="G5:G7"/>
    <mergeCell ref="H5:H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1"/>
  <sheetViews>
    <sheetView workbookViewId="0"/>
  </sheetViews>
  <sheetFormatPr defaultRowHeight="15" x14ac:dyDescent="0.25"/>
  <cols>
    <col min="1" max="1" width="26" customWidth="1"/>
    <col min="2" max="2" width="14.28515625" customWidth="1"/>
    <col min="4" max="4" width="12.85546875" customWidth="1"/>
    <col min="5" max="5" width="18" customWidth="1"/>
    <col min="6" max="6" width="10.7109375" customWidth="1"/>
    <col min="7" max="7" width="10.5703125" customWidth="1"/>
    <col min="8" max="9" width="15.7109375" customWidth="1"/>
  </cols>
  <sheetData>
    <row r="3" spans="1:9" ht="15.75" thickBot="1" x14ac:dyDescent="0.3"/>
    <row r="4" spans="1:9" ht="15.75" thickBot="1" x14ac:dyDescent="0.3">
      <c r="A4" s="301" t="s">
        <v>121</v>
      </c>
      <c r="B4" s="47"/>
      <c r="C4" s="47"/>
      <c r="D4" s="47"/>
      <c r="E4" s="47"/>
      <c r="F4" s="244"/>
      <c r="G4" s="244"/>
      <c r="H4" s="52"/>
      <c r="I4" s="47"/>
    </row>
    <row r="5" spans="1:9" x14ac:dyDescent="0.25">
      <c r="A5" s="302"/>
      <c r="B5" s="288" t="s">
        <v>122</v>
      </c>
      <c r="C5" s="254" t="s">
        <v>47</v>
      </c>
      <c r="D5" s="307" t="s">
        <v>119</v>
      </c>
      <c r="E5" s="265" t="s">
        <v>120</v>
      </c>
      <c r="F5" s="272" t="s">
        <v>51</v>
      </c>
      <c r="G5" s="268" t="s">
        <v>52</v>
      </c>
      <c r="H5" s="273" t="s">
        <v>53</v>
      </c>
      <c r="I5" s="304" t="s">
        <v>61</v>
      </c>
    </row>
    <row r="6" spans="1:9" x14ac:dyDescent="0.25">
      <c r="A6" s="302"/>
      <c r="B6" s="289"/>
      <c r="C6" s="249"/>
      <c r="D6" s="308"/>
      <c r="E6" s="266"/>
      <c r="F6" s="249"/>
      <c r="G6" s="249"/>
      <c r="H6" s="266"/>
      <c r="I6" s="305"/>
    </row>
    <row r="7" spans="1:9" ht="15.75" thickBot="1" x14ac:dyDescent="0.3">
      <c r="A7" s="303"/>
      <c r="B7" s="290"/>
      <c r="C7" s="282"/>
      <c r="D7" s="309"/>
      <c r="E7" s="283"/>
      <c r="F7" s="282"/>
      <c r="G7" s="282"/>
      <c r="H7" s="283"/>
      <c r="I7" s="306"/>
    </row>
    <row r="8" spans="1:9" x14ac:dyDescent="0.25">
      <c r="A8" s="295" t="s">
        <v>117</v>
      </c>
      <c r="B8" s="127" t="s">
        <v>26</v>
      </c>
      <c r="C8" s="128">
        <v>0</v>
      </c>
      <c r="D8" s="129">
        <v>231</v>
      </c>
      <c r="E8" s="137">
        <f>(C8*D8)</f>
        <v>0</v>
      </c>
      <c r="F8" s="134">
        <v>89</v>
      </c>
      <c r="G8" s="135">
        <v>1</v>
      </c>
      <c r="H8" s="131">
        <f>(F8*G8)*C8</f>
        <v>0</v>
      </c>
      <c r="I8" s="140">
        <f>(E8+H8)</f>
        <v>0</v>
      </c>
    </row>
    <row r="9" spans="1:9" x14ac:dyDescent="0.25">
      <c r="A9" s="296"/>
      <c r="B9" s="110" t="s">
        <v>27</v>
      </c>
      <c r="C9" s="117">
        <v>0</v>
      </c>
      <c r="D9" s="123">
        <v>233</v>
      </c>
      <c r="E9" s="138">
        <f t="shared" ref="E9:E24" si="0">(C9*D9)</f>
        <v>0</v>
      </c>
      <c r="F9" s="145">
        <f>F8</f>
        <v>89</v>
      </c>
      <c r="G9" s="144">
        <f>G8</f>
        <v>1</v>
      </c>
      <c r="H9" s="119">
        <f t="shared" ref="H9:H24" si="1">(F9*G9)*C9</f>
        <v>0</v>
      </c>
      <c r="I9" s="141">
        <f t="shared" ref="I9:I24" si="2">(E9+H9)</f>
        <v>0</v>
      </c>
    </row>
    <row r="10" spans="1:9" x14ac:dyDescent="0.25">
      <c r="A10" s="296"/>
      <c r="B10" s="110" t="s">
        <v>28</v>
      </c>
      <c r="C10" s="117">
        <v>0</v>
      </c>
      <c r="D10" s="123">
        <v>236</v>
      </c>
      <c r="E10" s="138">
        <f t="shared" si="0"/>
        <v>0</v>
      </c>
      <c r="F10" s="145">
        <f t="shared" ref="F10:F24" si="3">F9</f>
        <v>89</v>
      </c>
      <c r="G10" s="144">
        <f t="shared" ref="G10:G24" si="4">G9</f>
        <v>1</v>
      </c>
      <c r="H10" s="119">
        <f t="shared" si="1"/>
        <v>0</v>
      </c>
      <c r="I10" s="141">
        <f t="shared" si="2"/>
        <v>0</v>
      </c>
    </row>
    <row r="11" spans="1:9" x14ac:dyDescent="0.25">
      <c r="A11" s="296"/>
      <c r="B11" s="110" t="s">
        <v>29</v>
      </c>
      <c r="C11" s="117">
        <v>0</v>
      </c>
      <c r="D11" s="123">
        <v>251</v>
      </c>
      <c r="E11" s="138">
        <f t="shared" si="0"/>
        <v>0</v>
      </c>
      <c r="F11" s="145">
        <f t="shared" si="3"/>
        <v>89</v>
      </c>
      <c r="G11" s="144">
        <f t="shared" si="4"/>
        <v>1</v>
      </c>
      <c r="H11" s="119">
        <f t="shared" si="1"/>
        <v>0</v>
      </c>
      <c r="I11" s="141">
        <f t="shared" si="2"/>
        <v>0</v>
      </c>
    </row>
    <row r="12" spans="1:9" x14ac:dyDescent="0.25">
      <c r="A12" s="296"/>
      <c r="B12" s="110" t="s">
        <v>30</v>
      </c>
      <c r="C12" s="117">
        <v>0</v>
      </c>
      <c r="D12" s="123">
        <v>254</v>
      </c>
      <c r="E12" s="138">
        <f t="shared" si="0"/>
        <v>0</v>
      </c>
      <c r="F12" s="145">
        <f t="shared" si="3"/>
        <v>89</v>
      </c>
      <c r="G12" s="144">
        <f t="shared" si="4"/>
        <v>1</v>
      </c>
      <c r="H12" s="119">
        <f t="shared" si="1"/>
        <v>0</v>
      </c>
      <c r="I12" s="141">
        <f t="shared" si="2"/>
        <v>0</v>
      </c>
    </row>
    <row r="13" spans="1:9" x14ac:dyDescent="0.25">
      <c r="A13" s="296"/>
      <c r="B13" s="110" t="s">
        <v>31</v>
      </c>
      <c r="C13" s="117">
        <v>0</v>
      </c>
      <c r="D13" s="123">
        <v>258</v>
      </c>
      <c r="E13" s="138">
        <f t="shared" si="0"/>
        <v>0</v>
      </c>
      <c r="F13" s="145">
        <f t="shared" si="3"/>
        <v>89</v>
      </c>
      <c r="G13" s="144">
        <f t="shared" si="4"/>
        <v>1</v>
      </c>
      <c r="H13" s="119">
        <f t="shared" si="1"/>
        <v>0</v>
      </c>
      <c r="I13" s="141">
        <f t="shared" si="2"/>
        <v>0</v>
      </c>
    </row>
    <row r="14" spans="1:9" x14ac:dyDescent="0.25">
      <c r="A14" s="296"/>
      <c r="B14" s="110" t="s">
        <v>32</v>
      </c>
      <c r="C14" s="117">
        <v>0</v>
      </c>
      <c r="D14" s="123">
        <v>267</v>
      </c>
      <c r="E14" s="138">
        <f t="shared" si="0"/>
        <v>0</v>
      </c>
      <c r="F14" s="145">
        <f t="shared" si="3"/>
        <v>89</v>
      </c>
      <c r="G14" s="144">
        <f t="shared" si="4"/>
        <v>1</v>
      </c>
      <c r="H14" s="119">
        <f t="shared" si="1"/>
        <v>0</v>
      </c>
      <c r="I14" s="141">
        <f t="shared" si="2"/>
        <v>0</v>
      </c>
    </row>
    <row r="15" spans="1:9" x14ac:dyDescent="0.25">
      <c r="A15" s="296"/>
      <c r="B15" s="110" t="s">
        <v>33</v>
      </c>
      <c r="C15" s="117">
        <v>0</v>
      </c>
      <c r="D15" s="123">
        <v>284</v>
      </c>
      <c r="E15" s="138">
        <f t="shared" si="0"/>
        <v>0</v>
      </c>
      <c r="F15" s="145">
        <f t="shared" si="3"/>
        <v>89</v>
      </c>
      <c r="G15" s="144">
        <f t="shared" si="4"/>
        <v>1</v>
      </c>
      <c r="H15" s="119">
        <f t="shared" si="1"/>
        <v>0</v>
      </c>
      <c r="I15" s="141">
        <f t="shared" si="2"/>
        <v>0</v>
      </c>
    </row>
    <row r="16" spans="1:9" x14ac:dyDescent="0.25">
      <c r="A16" s="296"/>
      <c r="B16" s="110" t="s">
        <v>34</v>
      </c>
      <c r="C16" s="117">
        <v>0</v>
      </c>
      <c r="D16" s="123">
        <v>296</v>
      </c>
      <c r="E16" s="138">
        <f t="shared" si="0"/>
        <v>0</v>
      </c>
      <c r="F16" s="145">
        <f t="shared" si="3"/>
        <v>89</v>
      </c>
      <c r="G16" s="144">
        <f t="shared" si="4"/>
        <v>1</v>
      </c>
      <c r="H16" s="119">
        <f t="shared" si="1"/>
        <v>0</v>
      </c>
      <c r="I16" s="141">
        <f t="shared" si="2"/>
        <v>0</v>
      </c>
    </row>
    <row r="17" spans="1:9" x14ac:dyDescent="0.25">
      <c r="A17" s="296"/>
      <c r="B17" s="110" t="s">
        <v>35</v>
      </c>
      <c r="C17" s="117">
        <v>0</v>
      </c>
      <c r="D17" s="123">
        <v>355</v>
      </c>
      <c r="E17" s="138">
        <f t="shared" si="0"/>
        <v>0</v>
      </c>
      <c r="F17" s="145">
        <f t="shared" si="3"/>
        <v>89</v>
      </c>
      <c r="G17" s="144">
        <f t="shared" si="4"/>
        <v>1</v>
      </c>
      <c r="H17" s="119">
        <f t="shared" si="1"/>
        <v>0</v>
      </c>
      <c r="I17" s="141">
        <f t="shared" si="2"/>
        <v>0</v>
      </c>
    </row>
    <row r="18" spans="1:9" x14ac:dyDescent="0.25">
      <c r="A18" s="296"/>
      <c r="B18" s="110" t="s">
        <v>36</v>
      </c>
      <c r="C18" s="117">
        <v>0</v>
      </c>
      <c r="D18" s="123">
        <v>384</v>
      </c>
      <c r="E18" s="138">
        <f t="shared" si="0"/>
        <v>0</v>
      </c>
      <c r="F18" s="145">
        <f t="shared" si="3"/>
        <v>89</v>
      </c>
      <c r="G18" s="144">
        <f t="shared" si="4"/>
        <v>1</v>
      </c>
      <c r="H18" s="119">
        <f t="shared" si="1"/>
        <v>0</v>
      </c>
      <c r="I18" s="141">
        <f t="shared" si="2"/>
        <v>0</v>
      </c>
    </row>
    <row r="19" spans="1:9" x14ac:dyDescent="0.25">
      <c r="A19" s="296"/>
      <c r="B19" s="110" t="s">
        <v>37</v>
      </c>
      <c r="C19" s="117">
        <v>0</v>
      </c>
      <c r="D19" s="123">
        <v>418</v>
      </c>
      <c r="E19" s="138">
        <f t="shared" si="0"/>
        <v>0</v>
      </c>
      <c r="F19" s="145">
        <f t="shared" si="3"/>
        <v>89</v>
      </c>
      <c r="G19" s="144">
        <f t="shared" si="4"/>
        <v>1</v>
      </c>
      <c r="H19" s="119">
        <f t="shared" si="1"/>
        <v>0</v>
      </c>
      <c r="I19" s="141">
        <f t="shared" si="2"/>
        <v>0</v>
      </c>
    </row>
    <row r="20" spans="1:9" x14ac:dyDescent="0.25">
      <c r="A20" s="296"/>
      <c r="B20" s="110" t="s">
        <v>38</v>
      </c>
      <c r="C20" s="117">
        <v>0</v>
      </c>
      <c r="D20" s="123">
        <v>456</v>
      </c>
      <c r="E20" s="138">
        <f t="shared" si="0"/>
        <v>0</v>
      </c>
      <c r="F20" s="145">
        <f t="shared" si="3"/>
        <v>89</v>
      </c>
      <c r="G20" s="144">
        <f t="shared" si="4"/>
        <v>1</v>
      </c>
      <c r="H20" s="119">
        <f t="shared" si="1"/>
        <v>0</v>
      </c>
      <c r="I20" s="141">
        <f t="shared" si="2"/>
        <v>0</v>
      </c>
    </row>
    <row r="21" spans="1:9" x14ac:dyDescent="0.25">
      <c r="A21" s="296"/>
      <c r="B21" s="110" t="s">
        <v>39</v>
      </c>
      <c r="C21" s="117">
        <v>0</v>
      </c>
      <c r="D21" s="123">
        <v>485</v>
      </c>
      <c r="E21" s="138">
        <f t="shared" si="0"/>
        <v>0</v>
      </c>
      <c r="F21" s="145">
        <f t="shared" si="3"/>
        <v>89</v>
      </c>
      <c r="G21" s="144">
        <f t="shared" si="4"/>
        <v>1</v>
      </c>
      <c r="H21" s="119">
        <f t="shared" si="1"/>
        <v>0</v>
      </c>
      <c r="I21" s="141">
        <f t="shared" si="2"/>
        <v>0</v>
      </c>
    </row>
    <row r="22" spans="1:9" x14ac:dyDescent="0.25">
      <c r="A22" s="296"/>
      <c r="B22" s="110" t="s">
        <v>40</v>
      </c>
      <c r="C22" s="117">
        <v>0</v>
      </c>
      <c r="D22" s="123">
        <v>523</v>
      </c>
      <c r="E22" s="138">
        <f t="shared" si="0"/>
        <v>0</v>
      </c>
      <c r="F22" s="145">
        <f t="shared" si="3"/>
        <v>89</v>
      </c>
      <c r="G22" s="144">
        <f t="shared" si="4"/>
        <v>1</v>
      </c>
      <c r="H22" s="119">
        <f t="shared" si="1"/>
        <v>0</v>
      </c>
      <c r="I22" s="141">
        <f t="shared" si="2"/>
        <v>0</v>
      </c>
    </row>
    <row r="23" spans="1:9" x14ac:dyDescent="0.25">
      <c r="A23" s="296"/>
      <c r="B23" s="110" t="s">
        <v>41</v>
      </c>
      <c r="C23" s="117">
        <v>0</v>
      </c>
      <c r="D23" s="123">
        <v>556</v>
      </c>
      <c r="E23" s="138">
        <f t="shared" si="0"/>
        <v>0</v>
      </c>
      <c r="F23" s="145">
        <f t="shared" si="3"/>
        <v>89</v>
      </c>
      <c r="G23" s="144">
        <f t="shared" si="4"/>
        <v>1</v>
      </c>
      <c r="H23" s="119">
        <f t="shared" si="1"/>
        <v>0</v>
      </c>
      <c r="I23" s="141">
        <f t="shared" si="2"/>
        <v>0</v>
      </c>
    </row>
    <row r="24" spans="1:9" ht="15.75" thickBot="1" x14ac:dyDescent="0.3">
      <c r="A24" s="297"/>
      <c r="B24" s="111" t="s">
        <v>42</v>
      </c>
      <c r="C24" s="132">
        <v>0</v>
      </c>
      <c r="D24" s="124">
        <v>596</v>
      </c>
      <c r="E24" s="139">
        <f t="shared" si="0"/>
        <v>0</v>
      </c>
      <c r="F24" s="149">
        <f t="shared" si="3"/>
        <v>89</v>
      </c>
      <c r="G24" s="150">
        <f t="shared" si="4"/>
        <v>1</v>
      </c>
      <c r="H24" s="120">
        <f t="shared" si="1"/>
        <v>0</v>
      </c>
      <c r="I24" s="142">
        <f t="shared" si="2"/>
        <v>0</v>
      </c>
    </row>
    <row r="25" spans="1:9" ht="15.75" thickBot="1" x14ac:dyDescent="0.3">
      <c r="A25" s="47"/>
      <c r="B25" s="60"/>
      <c r="C25" s="69">
        <f>SUM(C8:C24)</f>
        <v>0</v>
      </c>
      <c r="D25" s="58"/>
      <c r="E25" s="207">
        <f>SUM(E8:E24)</f>
        <v>0</v>
      </c>
      <c r="F25" s="68"/>
      <c r="G25" s="59"/>
      <c r="H25" s="211">
        <f>SUM(H8:H24)</f>
        <v>0</v>
      </c>
      <c r="I25" s="67">
        <f>SUM(I8:I24)</f>
        <v>0</v>
      </c>
    </row>
    <row r="26" spans="1:9" ht="15.75" thickBot="1" x14ac:dyDescent="0.3">
      <c r="A26" s="47"/>
      <c r="B26" s="60"/>
      <c r="C26" s="48"/>
      <c r="D26" s="61"/>
      <c r="E26" s="64"/>
      <c r="F26" s="62"/>
      <c r="G26" s="63"/>
      <c r="H26" s="66"/>
      <c r="I26" s="65"/>
    </row>
    <row r="27" spans="1:9" ht="15.75" thickTop="1" x14ac:dyDescent="0.25">
      <c r="A27" s="298" t="s">
        <v>118</v>
      </c>
      <c r="B27" s="127" t="s">
        <v>26</v>
      </c>
      <c r="C27" s="128">
        <v>0</v>
      </c>
      <c r="D27" s="129">
        <v>264</v>
      </c>
      <c r="E27" s="137">
        <f t="shared" ref="E27:E41" si="5">(C27*D27)</f>
        <v>0</v>
      </c>
      <c r="F27" s="130">
        <f>F8</f>
        <v>89</v>
      </c>
      <c r="G27" s="146">
        <f>G8</f>
        <v>1</v>
      </c>
      <c r="H27" s="131">
        <f t="shared" ref="H27:H41" si="6">(F27*G27)*C27</f>
        <v>0</v>
      </c>
      <c r="I27" s="140">
        <f t="shared" ref="I27:I41" si="7">(E27+H27)</f>
        <v>0</v>
      </c>
    </row>
    <row r="28" spans="1:9" x14ac:dyDescent="0.25">
      <c r="A28" s="299"/>
      <c r="B28" s="110" t="s">
        <v>27</v>
      </c>
      <c r="C28" s="117">
        <v>0</v>
      </c>
      <c r="D28" s="123">
        <v>269</v>
      </c>
      <c r="E28" s="151">
        <f t="shared" si="5"/>
        <v>0</v>
      </c>
      <c r="F28" s="102">
        <f>F27</f>
        <v>89</v>
      </c>
      <c r="G28" s="144">
        <f>G27</f>
        <v>1</v>
      </c>
      <c r="H28" s="118">
        <f t="shared" si="6"/>
        <v>0</v>
      </c>
      <c r="I28" s="152">
        <f t="shared" si="7"/>
        <v>0</v>
      </c>
    </row>
    <row r="29" spans="1:9" x14ac:dyDescent="0.25">
      <c r="A29" s="299"/>
      <c r="B29" s="110" t="s">
        <v>28</v>
      </c>
      <c r="C29" s="117">
        <v>0</v>
      </c>
      <c r="D29" s="123">
        <v>274</v>
      </c>
      <c r="E29" s="151">
        <f t="shared" si="5"/>
        <v>0</v>
      </c>
      <c r="F29" s="102">
        <f t="shared" ref="F29:F41" si="8">F28</f>
        <v>89</v>
      </c>
      <c r="G29" s="144">
        <f t="shared" ref="G29:G41" si="9">G28</f>
        <v>1</v>
      </c>
      <c r="H29" s="118">
        <f t="shared" si="6"/>
        <v>0</v>
      </c>
      <c r="I29" s="152">
        <f t="shared" si="7"/>
        <v>0</v>
      </c>
    </row>
    <row r="30" spans="1:9" x14ac:dyDescent="0.25">
      <c r="A30" s="299"/>
      <c r="B30" s="110" t="s">
        <v>29</v>
      </c>
      <c r="C30" s="117">
        <v>0</v>
      </c>
      <c r="D30" s="123">
        <v>283</v>
      </c>
      <c r="E30" s="151">
        <f t="shared" si="5"/>
        <v>0</v>
      </c>
      <c r="F30" s="102">
        <f t="shared" si="8"/>
        <v>89</v>
      </c>
      <c r="G30" s="144">
        <f t="shared" si="9"/>
        <v>1</v>
      </c>
      <c r="H30" s="118">
        <f t="shared" si="6"/>
        <v>0</v>
      </c>
      <c r="I30" s="152">
        <f t="shared" si="7"/>
        <v>0</v>
      </c>
    </row>
    <row r="31" spans="1:9" x14ac:dyDescent="0.25">
      <c r="A31" s="299"/>
      <c r="B31" s="110" t="s">
        <v>30</v>
      </c>
      <c r="C31" s="117">
        <v>0</v>
      </c>
      <c r="D31" s="123">
        <v>287</v>
      </c>
      <c r="E31" s="151">
        <f t="shared" si="5"/>
        <v>0</v>
      </c>
      <c r="F31" s="102">
        <f t="shared" si="8"/>
        <v>89</v>
      </c>
      <c r="G31" s="144">
        <f t="shared" si="9"/>
        <v>1</v>
      </c>
      <c r="H31" s="118">
        <f t="shared" si="6"/>
        <v>0</v>
      </c>
      <c r="I31" s="152">
        <f t="shared" si="7"/>
        <v>0</v>
      </c>
    </row>
    <row r="32" spans="1:9" x14ac:dyDescent="0.25">
      <c r="A32" s="299"/>
      <c r="B32" s="110" t="s">
        <v>31</v>
      </c>
      <c r="C32" s="117">
        <v>0</v>
      </c>
      <c r="D32" s="123">
        <v>293</v>
      </c>
      <c r="E32" s="151">
        <f t="shared" si="5"/>
        <v>0</v>
      </c>
      <c r="F32" s="102">
        <f t="shared" si="8"/>
        <v>89</v>
      </c>
      <c r="G32" s="144">
        <f t="shared" si="9"/>
        <v>1</v>
      </c>
      <c r="H32" s="118">
        <f t="shared" si="6"/>
        <v>0</v>
      </c>
      <c r="I32" s="152">
        <f t="shared" si="7"/>
        <v>0</v>
      </c>
    </row>
    <row r="33" spans="1:9" x14ac:dyDescent="0.25">
      <c r="A33" s="299"/>
      <c r="B33" s="110" t="s">
        <v>32</v>
      </c>
      <c r="C33" s="117">
        <v>0</v>
      </c>
      <c r="D33" s="123">
        <v>300</v>
      </c>
      <c r="E33" s="151">
        <f t="shared" si="5"/>
        <v>0</v>
      </c>
      <c r="F33" s="102">
        <f t="shared" si="8"/>
        <v>89</v>
      </c>
      <c r="G33" s="144">
        <f t="shared" si="9"/>
        <v>1</v>
      </c>
      <c r="H33" s="118">
        <f t="shared" si="6"/>
        <v>0</v>
      </c>
      <c r="I33" s="152">
        <f t="shared" si="7"/>
        <v>0</v>
      </c>
    </row>
    <row r="34" spans="1:9" x14ac:dyDescent="0.25">
      <c r="A34" s="299"/>
      <c r="B34" s="110" t="s">
        <v>33</v>
      </c>
      <c r="C34" s="117">
        <v>0</v>
      </c>
      <c r="D34" s="123">
        <v>325</v>
      </c>
      <c r="E34" s="151">
        <f t="shared" si="5"/>
        <v>0</v>
      </c>
      <c r="F34" s="102">
        <f t="shared" si="8"/>
        <v>89</v>
      </c>
      <c r="G34" s="144">
        <f t="shared" si="9"/>
        <v>1</v>
      </c>
      <c r="H34" s="118">
        <f t="shared" si="6"/>
        <v>0</v>
      </c>
      <c r="I34" s="152">
        <f t="shared" si="7"/>
        <v>0</v>
      </c>
    </row>
    <row r="35" spans="1:9" x14ac:dyDescent="0.25">
      <c r="A35" s="299"/>
      <c r="B35" s="110" t="s">
        <v>34</v>
      </c>
      <c r="C35" s="117">
        <v>0</v>
      </c>
      <c r="D35" s="123">
        <v>340</v>
      </c>
      <c r="E35" s="151">
        <f t="shared" si="5"/>
        <v>0</v>
      </c>
      <c r="F35" s="102">
        <f t="shared" si="8"/>
        <v>89</v>
      </c>
      <c r="G35" s="144">
        <f t="shared" si="9"/>
        <v>1</v>
      </c>
      <c r="H35" s="118">
        <f t="shared" si="6"/>
        <v>0</v>
      </c>
      <c r="I35" s="152">
        <f t="shared" si="7"/>
        <v>0</v>
      </c>
    </row>
    <row r="36" spans="1:9" x14ac:dyDescent="0.25">
      <c r="A36" s="299"/>
      <c r="B36" s="110" t="s">
        <v>35</v>
      </c>
      <c r="C36" s="117">
        <v>0</v>
      </c>
      <c r="D36" s="123">
        <v>387</v>
      </c>
      <c r="E36" s="151">
        <f t="shared" si="5"/>
        <v>0</v>
      </c>
      <c r="F36" s="102">
        <f t="shared" si="8"/>
        <v>89</v>
      </c>
      <c r="G36" s="144">
        <f t="shared" si="9"/>
        <v>1</v>
      </c>
      <c r="H36" s="118">
        <f t="shared" si="6"/>
        <v>0</v>
      </c>
      <c r="I36" s="152">
        <f t="shared" si="7"/>
        <v>0</v>
      </c>
    </row>
    <row r="37" spans="1:9" x14ac:dyDescent="0.25">
      <c r="A37" s="299"/>
      <c r="B37" s="110" t="s">
        <v>36</v>
      </c>
      <c r="C37" s="117">
        <v>0</v>
      </c>
      <c r="D37" s="123">
        <v>416</v>
      </c>
      <c r="E37" s="151">
        <f t="shared" si="5"/>
        <v>0</v>
      </c>
      <c r="F37" s="102">
        <f t="shared" si="8"/>
        <v>89</v>
      </c>
      <c r="G37" s="144">
        <f t="shared" si="9"/>
        <v>1</v>
      </c>
      <c r="H37" s="118">
        <f t="shared" si="6"/>
        <v>0</v>
      </c>
      <c r="I37" s="152">
        <f t="shared" si="7"/>
        <v>0</v>
      </c>
    </row>
    <row r="38" spans="1:9" x14ac:dyDescent="0.25">
      <c r="A38" s="299"/>
      <c r="B38" s="110" t="s">
        <v>37</v>
      </c>
      <c r="C38" s="117">
        <v>0</v>
      </c>
      <c r="D38" s="123">
        <v>452</v>
      </c>
      <c r="E38" s="151">
        <f t="shared" si="5"/>
        <v>0</v>
      </c>
      <c r="F38" s="102">
        <f t="shared" si="8"/>
        <v>89</v>
      </c>
      <c r="G38" s="144">
        <f t="shared" si="9"/>
        <v>1</v>
      </c>
      <c r="H38" s="118">
        <f t="shared" si="6"/>
        <v>0</v>
      </c>
      <c r="I38" s="152">
        <f t="shared" si="7"/>
        <v>0</v>
      </c>
    </row>
    <row r="39" spans="1:9" x14ac:dyDescent="0.25">
      <c r="A39" s="299"/>
      <c r="B39" s="110" t="s">
        <v>38</v>
      </c>
      <c r="C39" s="117">
        <v>0</v>
      </c>
      <c r="D39" s="123">
        <v>483</v>
      </c>
      <c r="E39" s="151">
        <f t="shared" si="5"/>
        <v>0</v>
      </c>
      <c r="F39" s="102">
        <f t="shared" si="8"/>
        <v>89</v>
      </c>
      <c r="G39" s="144">
        <f t="shared" si="9"/>
        <v>1</v>
      </c>
      <c r="H39" s="118">
        <f t="shared" si="6"/>
        <v>0</v>
      </c>
      <c r="I39" s="152">
        <f t="shared" si="7"/>
        <v>0</v>
      </c>
    </row>
    <row r="40" spans="1:9" x14ac:dyDescent="0.25">
      <c r="A40" s="299"/>
      <c r="B40" s="110" t="s">
        <v>39</v>
      </c>
      <c r="C40" s="117">
        <v>0</v>
      </c>
      <c r="D40" s="123">
        <v>523</v>
      </c>
      <c r="E40" s="151">
        <f t="shared" si="5"/>
        <v>0</v>
      </c>
      <c r="F40" s="102">
        <f t="shared" si="8"/>
        <v>89</v>
      </c>
      <c r="G40" s="144">
        <f t="shared" si="9"/>
        <v>1</v>
      </c>
      <c r="H40" s="118">
        <f t="shared" si="6"/>
        <v>0</v>
      </c>
      <c r="I40" s="152">
        <f t="shared" si="7"/>
        <v>0</v>
      </c>
    </row>
    <row r="41" spans="1:9" ht="15.75" thickBot="1" x14ac:dyDescent="0.3">
      <c r="A41" s="300"/>
      <c r="B41" s="111" t="s">
        <v>40</v>
      </c>
      <c r="C41" s="132">
        <v>0</v>
      </c>
      <c r="D41" s="124">
        <v>556</v>
      </c>
      <c r="E41" s="214">
        <f t="shared" si="5"/>
        <v>0</v>
      </c>
      <c r="F41" s="105">
        <f t="shared" si="8"/>
        <v>89</v>
      </c>
      <c r="G41" s="150">
        <f t="shared" si="9"/>
        <v>1</v>
      </c>
      <c r="H41" s="215">
        <f t="shared" si="6"/>
        <v>0</v>
      </c>
      <c r="I41" s="216">
        <f t="shared" si="7"/>
        <v>0</v>
      </c>
    </row>
    <row r="42" spans="1:9" ht="16.5" thickTop="1" thickBot="1" x14ac:dyDescent="0.3">
      <c r="A42" s="47"/>
      <c r="B42" s="47"/>
      <c r="C42" s="69">
        <f>SUM(C27:C41)</f>
        <v>0</v>
      </c>
      <c r="D42" s="58"/>
      <c r="E42" s="205">
        <f>SUM(E27:E41)</f>
        <v>0</v>
      </c>
      <c r="F42" s="68"/>
      <c r="G42" s="59"/>
      <c r="H42" s="211">
        <f>SUM(H27:H41)</f>
        <v>0</v>
      </c>
      <c r="I42" s="67">
        <f>SUM(I27:I41)</f>
        <v>0</v>
      </c>
    </row>
    <row r="43" spans="1:9" ht="15.75" thickBot="1" x14ac:dyDescent="0.3">
      <c r="A43" s="47"/>
      <c r="B43" s="47"/>
      <c r="C43" s="54"/>
      <c r="D43" s="47"/>
      <c r="E43" s="47"/>
      <c r="F43" s="47"/>
      <c r="G43" s="47"/>
      <c r="H43" s="47"/>
      <c r="I43" s="47"/>
    </row>
    <row r="44" spans="1:9" ht="15.75" thickBot="1" x14ac:dyDescent="0.3">
      <c r="A44" s="47"/>
      <c r="B44" s="47"/>
      <c r="C44" s="55"/>
      <c r="D44" s="70" t="s">
        <v>62</v>
      </c>
      <c r="E44" s="212">
        <f>(E25+E42)</f>
        <v>0</v>
      </c>
      <c r="F44" s="47"/>
      <c r="G44" s="47"/>
      <c r="H44" s="213">
        <f>(H25+H42)</f>
        <v>0</v>
      </c>
      <c r="I44" s="213">
        <f>(I25+I42)</f>
        <v>0</v>
      </c>
    </row>
    <row r="45" spans="1:9" x14ac:dyDescent="0.25">
      <c r="A45" s="47"/>
      <c r="B45" s="47"/>
      <c r="C45" s="54"/>
      <c r="D45" s="47"/>
      <c r="E45" s="47"/>
      <c r="F45" s="47"/>
      <c r="G45" s="47"/>
      <c r="H45" s="47"/>
      <c r="I45" s="47"/>
    </row>
    <row r="46" spans="1:9" x14ac:dyDescent="0.25">
      <c r="A46" s="47"/>
      <c r="B46" s="47"/>
      <c r="C46" s="54"/>
      <c r="D46" s="47"/>
      <c r="E46" s="47"/>
      <c r="F46" s="53"/>
      <c r="G46" s="56"/>
      <c r="H46" s="47"/>
      <c r="I46" s="47"/>
    </row>
    <row r="47" spans="1:9" x14ac:dyDescent="0.25">
      <c r="A47" s="47"/>
      <c r="B47" s="47"/>
      <c r="C47" s="47"/>
      <c r="D47" s="47"/>
      <c r="E47" s="47"/>
      <c r="F47" s="53"/>
      <c r="G47" s="56"/>
      <c r="H47" s="56"/>
      <c r="I47" s="47"/>
    </row>
    <row r="48" spans="1:9" x14ac:dyDescent="0.25">
      <c r="A48" s="47"/>
      <c r="B48" s="47"/>
      <c r="C48" s="51"/>
      <c r="D48" s="57"/>
      <c r="E48" s="50"/>
      <c r="F48" s="53"/>
      <c r="G48" s="56"/>
      <c r="H48" s="56"/>
      <c r="I48" s="49"/>
    </row>
    <row r="49" spans="3:9" x14ac:dyDescent="0.25">
      <c r="C49" s="51"/>
      <c r="D49" s="57"/>
      <c r="E49" s="50"/>
      <c r="F49" s="53"/>
      <c r="G49" s="56"/>
      <c r="H49" s="56"/>
      <c r="I49" s="49"/>
    </row>
    <row r="50" spans="3:9" x14ac:dyDescent="0.25">
      <c r="C50" s="51"/>
      <c r="D50" s="57"/>
      <c r="E50" s="50"/>
      <c r="F50" s="47"/>
      <c r="G50" s="47"/>
      <c r="H50" s="56"/>
      <c r="I50" s="49"/>
    </row>
    <row r="51" spans="3:9" x14ac:dyDescent="0.25">
      <c r="C51" s="51"/>
      <c r="D51" s="57"/>
      <c r="E51" s="50"/>
      <c r="F51" s="47"/>
      <c r="G51" s="47"/>
      <c r="H51" s="47"/>
      <c r="I51" s="49"/>
    </row>
  </sheetData>
  <mergeCells count="12">
    <mergeCell ref="A8:A24"/>
    <mergeCell ref="A27:A41"/>
    <mergeCell ref="H5:H7"/>
    <mergeCell ref="A4:A7"/>
    <mergeCell ref="I5:I7"/>
    <mergeCell ref="F4:G4"/>
    <mergeCell ref="B5:B7"/>
    <mergeCell ref="C5:C7"/>
    <mergeCell ref="D5:D7"/>
    <mergeCell ref="E5:E7"/>
    <mergeCell ref="F5:F7"/>
    <mergeCell ref="G5:G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RowHeight="15" x14ac:dyDescent="0.25"/>
  <cols>
    <col min="1" max="1" width="35.5703125" customWidth="1"/>
    <col min="2" max="4" width="20.7109375" customWidth="1"/>
  </cols>
  <sheetData>
    <row r="1" spans="1:4" x14ac:dyDescent="0.25">
      <c r="A1" s="310" t="s">
        <v>63</v>
      </c>
      <c r="B1" s="311"/>
      <c r="C1" s="311"/>
      <c r="D1" s="312"/>
    </row>
    <row r="2" spans="1:4" x14ac:dyDescent="0.25">
      <c r="A2" s="313"/>
      <c r="B2" s="314"/>
      <c r="C2" s="314"/>
      <c r="D2" s="315"/>
    </row>
    <row r="3" spans="1:4" ht="15.75" thickBot="1" x14ac:dyDescent="0.3">
      <c r="A3" s="313"/>
      <c r="B3" s="314"/>
      <c r="C3" s="314"/>
      <c r="D3" s="315"/>
    </row>
    <row r="4" spans="1:4" x14ac:dyDescent="0.25">
      <c r="A4" s="320" t="s">
        <v>64</v>
      </c>
      <c r="B4" s="322" t="s">
        <v>50</v>
      </c>
      <c r="C4" s="316" t="s">
        <v>53</v>
      </c>
      <c r="D4" s="318" t="s">
        <v>65</v>
      </c>
    </row>
    <row r="5" spans="1:4" x14ac:dyDescent="0.25">
      <c r="A5" s="321"/>
      <c r="B5" s="323"/>
      <c r="C5" s="317"/>
      <c r="D5" s="319"/>
    </row>
    <row r="6" spans="1:4" x14ac:dyDescent="0.25">
      <c r="A6" s="321"/>
      <c r="B6" s="323"/>
      <c r="C6" s="317"/>
      <c r="D6" s="319"/>
    </row>
    <row r="7" spans="1:4" x14ac:dyDescent="0.25">
      <c r="A7" s="217" t="s">
        <v>185</v>
      </c>
      <c r="B7" s="221">
        <f>'SideOut Kover III (Deflector)'!$H$26</f>
        <v>0</v>
      </c>
      <c r="C7" s="222">
        <f>'SideOut Kover III (Deflector)'!$K$26</f>
        <v>0</v>
      </c>
      <c r="D7" s="219">
        <f>'SideOut Kover III (Deflector)'!$L$26</f>
        <v>0</v>
      </c>
    </row>
    <row r="8" spans="1:4" s="231" customFormat="1" x14ac:dyDescent="0.25">
      <c r="A8" s="217" t="s">
        <v>186</v>
      </c>
      <c r="B8" s="221">
        <f>'Opportunity Summary'!H26</f>
        <v>0</v>
      </c>
      <c r="C8" s="222">
        <f>'Opportunity Summary'!K26</f>
        <v>0</v>
      </c>
      <c r="D8" s="219">
        <f>'Opportunity Summary'!L26</f>
        <v>0</v>
      </c>
    </row>
    <row r="9" spans="1:4" x14ac:dyDescent="0.25">
      <c r="A9" s="217" t="s">
        <v>187</v>
      </c>
      <c r="B9" s="221">
        <f>'Slideout Cover'!$H$28</f>
        <v>0</v>
      </c>
      <c r="C9" s="222">
        <f>'Slideout Cover'!$K$28</f>
        <v>0</v>
      </c>
      <c r="D9" s="219">
        <f>'Slideout Cover'!$L$28</f>
        <v>0</v>
      </c>
    </row>
    <row r="10" spans="1:4" x14ac:dyDescent="0.25">
      <c r="A10" s="217" t="s">
        <v>66</v>
      </c>
      <c r="B10" s="221">
        <f>'12V Eclipse &amp; Travel''r'!$E$11</f>
        <v>0</v>
      </c>
      <c r="C10" s="222">
        <f>'12V Eclipse &amp; Travel''r'!$H$11</f>
        <v>0</v>
      </c>
      <c r="D10" s="219">
        <f>'12V Eclipse &amp; Travel''r'!$I$11</f>
        <v>0</v>
      </c>
    </row>
    <row r="11" spans="1:4" x14ac:dyDescent="0.25">
      <c r="A11" s="217" t="s">
        <v>123</v>
      </c>
      <c r="B11" s="221">
        <f>'12V Eclipse &amp; Travel''r'!$E$17</f>
        <v>0</v>
      </c>
      <c r="C11" s="222">
        <f>'12V Eclipse &amp; Travel''r'!$H$17</f>
        <v>0</v>
      </c>
      <c r="D11" s="219">
        <f>'12V Eclipse &amp; Travel''r'!$I$17</f>
        <v>0</v>
      </c>
    </row>
    <row r="12" spans="1:4" ht="15.75" thickBot="1" x14ac:dyDescent="0.3">
      <c r="A12" s="218" t="s">
        <v>124</v>
      </c>
      <c r="B12" s="223">
        <f>'Window Awnings'!E44</f>
        <v>0</v>
      </c>
      <c r="C12" s="224">
        <f>'Window Awnings'!H44</f>
        <v>0</v>
      </c>
      <c r="D12" s="220">
        <f>'Window Awnings'!I44</f>
        <v>0</v>
      </c>
    </row>
    <row r="13" spans="1:4" ht="15.75" thickBot="1" x14ac:dyDescent="0.3">
      <c r="A13" s="71"/>
      <c r="B13" s="143">
        <f>SUM(B7:B12)</f>
        <v>0</v>
      </c>
      <c r="C13" s="143">
        <f t="shared" ref="C13" si="0">SUM(C7:C12)</f>
        <v>0</v>
      </c>
      <c r="D13" s="143">
        <f>SUM(D7:D12)</f>
        <v>0</v>
      </c>
    </row>
    <row r="14" spans="1:4" x14ac:dyDescent="0.25">
      <c r="A14" s="71"/>
      <c r="B14" s="125"/>
      <c r="C14" s="126"/>
      <c r="D14" s="147" t="s">
        <v>55</v>
      </c>
    </row>
  </sheetData>
  <mergeCells count="5">
    <mergeCell ref="A1:D3"/>
    <mergeCell ref="C4:C6"/>
    <mergeCell ref="D4:D6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Tick Sheets</vt:lpstr>
      <vt:lpstr>SideOut Kover III (Deflector)</vt:lpstr>
      <vt:lpstr>SideOut Kover III (Covered)</vt:lpstr>
      <vt:lpstr>Slideout Cover</vt:lpstr>
      <vt:lpstr>12V Eclipse &amp; Travel'r</vt:lpstr>
      <vt:lpstr>Window Awnings</vt:lpstr>
      <vt:lpstr>Opportunity Summary</vt:lpstr>
    </vt:vector>
  </TitlesOfParts>
  <Company>Carefree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Jastrem</dc:creator>
  <cp:lastModifiedBy>Kevin Jastrem</cp:lastModifiedBy>
  <cp:lastPrinted>2014-03-31T21:06:41Z</cp:lastPrinted>
  <dcterms:created xsi:type="dcterms:W3CDTF">2014-03-31T15:21:22Z</dcterms:created>
  <dcterms:modified xsi:type="dcterms:W3CDTF">2015-05-21T20:17:59Z</dcterms:modified>
</cp:coreProperties>
</file>