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250" activeTab="1"/>
  </bookViews>
  <sheets>
    <sheet name="Display_measurement_setup" sheetId="1" r:id="rId1"/>
    <sheet name="Recommended_Display_light" sheetId="2" r:id="rId2"/>
    <sheet name="display_light_examples" sheetId="4" r:id="rId3"/>
    <sheet name="Sheet3" sheetId="3" r:id="rId4"/>
  </sheets>
  <definedNames>
    <definedName name="_xlnm._FilterDatabase" localSheetId="2" hidden="1">display_light_examples!$A$1:$M$38</definedName>
  </definedNames>
  <calcPr calcId="145621"/>
</workbook>
</file>

<file path=xl/calcChain.xml><?xml version="1.0" encoding="utf-8"?>
<calcChain xmlns="http://schemas.openxmlformats.org/spreadsheetml/2006/main">
  <c r="L3" i="4" l="1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L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L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M2" i="4"/>
  <c r="L2" i="4"/>
  <c r="F3" i="4"/>
  <c r="J3" i="4" s="1"/>
  <c r="F4" i="4"/>
  <c r="K4" i="4" s="1"/>
  <c r="F5" i="4"/>
  <c r="J5" i="4" s="1"/>
  <c r="F6" i="4"/>
  <c r="K6" i="4" s="1"/>
  <c r="F7" i="4"/>
  <c r="J7" i="4" s="1"/>
  <c r="F8" i="4"/>
  <c r="K8" i="4" s="1"/>
  <c r="F9" i="4"/>
  <c r="J9" i="4" s="1"/>
  <c r="F10" i="4"/>
  <c r="K10" i="4" s="1"/>
  <c r="F11" i="4"/>
  <c r="J11" i="4" s="1"/>
  <c r="F12" i="4"/>
  <c r="K12" i="4" s="1"/>
  <c r="F13" i="4"/>
  <c r="J13" i="4" s="1"/>
  <c r="F14" i="4"/>
  <c r="K14" i="4" s="1"/>
  <c r="F15" i="4"/>
  <c r="K15" i="4" s="1"/>
  <c r="F16" i="4"/>
  <c r="K16" i="4" s="1"/>
  <c r="F17" i="4"/>
  <c r="K17" i="4" s="1"/>
  <c r="F18" i="4"/>
  <c r="K18" i="4" s="1"/>
  <c r="F19" i="4"/>
  <c r="K19" i="4" s="1"/>
  <c r="F20" i="4"/>
  <c r="K20" i="4" s="1"/>
  <c r="F21" i="4"/>
  <c r="K21" i="4" s="1"/>
  <c r="F22" i="4"/>
  <c r="K22" i="4" s="1"/>
  <c r="F23" i="4"/>
  <c r="K23" i="4" s="1"/>
  <c r="F24" i="4"/>
  <c r="K24" i="4" s="1"/>
  <c r="F25" i="4"/>
  <c r="K25" i="4" s="1"/>
  <c r="F26" i="4"/>
  <c r="K26" i="4" s="1"/>
  <c r="F27" i="4"/>
  <c r="K27" i="4" s="1"/>
  <c r="F28" i="4"/>
  <c r="K28" i="4" s="1"/>
  <c r="F29" i="4"/>
  <c r="J29" i="4" s="1"/>
  <c r="F30" i="4"/>
  <c r="K30" i="4" s="1"/>
  <c r="F31" i="4"/>
  <c r="J31" i="4" s="1"/>
  <c r="F32" i="4"/>
  <c r="K32" i="4" s="1"/>
  <c r="F33" i="4"/>
  <c r="J33" i="4" s="1"/>
  <c r="F34" i="4"/>
  <c r="K34" i="4" s="1"/>
  <c r="F35" i="4"/>
  <c r="J35" i="4" s="1"/>
  <c r="F36" i="4"/>
  <c r="K36" i="4" s="1"/>
  <c r="F37" i="4"/>
  <c r="J37" i="4" s="1"/>
  <c r="F38" i="4"/>
  <c r="K38" i="4" s="1"/>
  <c r="F2" i="4"/>
  <c r="J2" i="4" s="1"/>
  <c r="D3" i="4"/>
  <c r="I3" i="4" s="1"/>
  <c r="D4" i="4"/>
  <c r="I4" i="4" s="1"/>
  <c r="D5" i="4"/>
  <c r="I5" i="4" s="1"/>
  <c r="D6" i="4"/>
  <c r="I6" i="4" s="1"/>
  <c r="D7" i="4"/>
  <c r="I7" i="4" s="1"/>
  <c r="D8" i="4"/>
  <c r="I8" i="4" s="1"/>
  <c r="D9" i="4"/>
  <c r="I9" i="4" s="1"/>
  <c r="D10" i="4"/>
  <c r="I10" i="4" s="1"/>
  <c r="D11" i="4"/>
  <c r="I11" i="4" s="1"/>
  <c r="D12" i="4"/>
  <c r="I12" i="4" s="1"/>
  <c r="D13" i="4"/>
  <c r="I13" i="4" s="1"/>
  <c r="D14" i="4"/>
  <c r="H14" i="4" s="1"/>
  <c r="D15" i="4"/>
  <c r="I15" i="4" s="1"/>
  <c r="D16" i="4"/>
  <c r="H16" i="4" s="1"/>
  <c r="D17" i="4"/>
  <c r="I17" i="4" s="1"/>
  <c r="D18" i="4"/>
  <c r="H18" i="4" s="1"/>
  <c r="D19" i="4"/>
  <c r="I19" i="4" s="1"/>
  <c r="D20" i="4"/>
  <c r="H20" i="4" s="1"/>
  <c r="D21" i="4"/>
  <c r="I21" i="4" s="1"/>
  <c r="D22" i="4"/>
  <c r="H22" i="4" s="1"/>
  <c r="D23" i="4"/>
  <c r="I23" i="4" s="1"/>
  <c r="D24" i="4"/>
  <c r="H24" i="4" s="1"/>
  <c r="D25" i="4"/>
  <c r="I25" i="4" s="1"/>
  <c r="D26" i="4"/>
  <c r="H26" i="4" s="1"/>
  <c r="D27" i="4"/>
  <c r="I27" i="4" s="1"/>
  <c r="D28" i="4"/>
  <c r="H28" i="4" s="1"/>
  <c r="D29" i="4"/>
  <c r="I29" i="4" s="1"/>
  <c r="D30" i="4"/>
  <c r="H30" i="4" s="1"/>
  <c r="D31" i="4"/>
  <c r="I31" i="4" s="1"/>
  <c r="D32" i="4"/>
  <c r="I32" i="4" s="1"/>
  <c r="D33" i="4"/>
  <c r="I33" i="4" s="1"/>
  <c r="D34" i="4"/>
  <c r="I34" i="4" s="1"/>
  <c r="D35" i="4"/>
  <c r="I35" i="4" s="1"/>
  <c r="D36" i="4"/>
  <c r="I36" i="4" s="1"/>
  <c r="D37" i="4"/>
  <c r="I37" i="4" s="1"/>
  <c r="D38" i="4"/>
  <c r="I38" i="4" s="1"/>
  <c r="D2" i="4"/>
  <c r="H2" i="4" s="1"/>
  <c r="I2" i="1"/>
  <c r="F2" i="1"/>
  <c r="O61" i="1"/>
  <c r="K50" i="1"/>
  <c r="G2" i="1" s="1"/>
  <c r="O39" i="1"/>
  <c r="E2" i="1" s="1"/>
  <c r="H28" i="1"/>
  <c r="C2" i="1" s="1"/>
  <c r="C55" i="1"/>
  <c r="C61" i="1" s="1"/>
  <c r="D55" i="1"/>
  <c r="E55" i="1"/>
  <c r="F55" i="1"/>
  <c r="G55" i="1"/>
  <c r="G61" i="1" s="1"/>
  <c r="H55" i="1"/>
  <c r="I55" i="1"/>
  <c r="J55" i="1"/>
  <c r="K55" i="1"/>
  <c r="K61" i="1" s="1"/>
  <c r="L55" i="1"/>
  <c r="C56" i="1"/>
  <c r="D56" i="1"/>
  <c r="E56" i="1"/>
  <c r="E61" i="1" s="1"/>
  <c r="F56" i="1"/>
  <c r="G56" i="1"/>
  <c r="H56" i="1"/>
  <c r="I56" i="1"/>
  <c r="I61" i="1" s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M59" i="1" s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D54" i="1"/>
  <c r="D61" i="1" s="1"/>
  <c r="E54" i="1"/>
  <c r="F54" i="1"/>
  <c r="F61" i="1" s="1"/>
  <c r="G54" i="1"/>
  <c r="H54" i="1"/>
  <c r="H61" i="1" s="1"/>
  <c r="I54" i="1"/>
  <c r="J54" i="1"/>
  <c r="J61" i="1" s="1"/>
  <c r="K54" i="1"/>
  <c r="L54" i="1"/>
  <c r="L61" i="1" s="1"/>
  <c r="C54" i="1"/>
  <c r="M58" i="1"/>
  <c r="C44" i="1"/>
  <c r="I44" i="1" s="1"/>
  <c r="D44" i="1"/>
  <c r="E44" i="1"/>
  <c r="E50" i="1" s="1"/>
  <c r="F44" i="1"/>
  <c r="G44" i="1"/>
  <c r="G50" i="1" s="1"/>
  <c r="H44" i="1"/>
  <c r="C45" i="1"/>
  <c r="I45" i="1" s="1"/>
  <c r="D45" i="1"/>
  <c r="E45" i="1"/>
  <c r="F45" i="1"/>
  <c r="G45" i="1"/>
  <c r="H45" i="1"/>
  <c r="C46" i="1"/>
  <c r="I46" i="1" s="1"/>
  <c r="D46" i="1"/>
  <c r="E46" i="1"/>
  <c r="F46" i="1"/>
  <c r="G46" i="1"/>
  <c r="H46" i="1"/>
  <c r="C47" i="1"/>
  <c r="D47" i="1"/>
  <c r="E47" i="1"/>
  <c r="I47" i="1" s="1"/>
  <c r="F47" i="1"/>
  <c r="G47" i="1"/>
  <c r="H47" i="1"/>
  <c r="C48" i="1"/>
  <c r="I48" i="1" s="1"/>
  <c r="D48" i="1"/>
  <c r="E48" i="1"/>
  <c r="F48" i="1"/>
  <c r="G48" i="1"/>
  <c r="H48" i="1"/>
  <c r="C49" i="1"/>
  <c r="I49" i="1" s="1"/>
  <c r="D49" i="1"/>
  <c r="E49" i="1"/>
  <c r="F49" i="1"/>
  <c r="G49" i="1"/>
  <c r="H49" i="1"/>
  <c r="D43" i="1"/>
  <c r="I43" i="1" s="1"/>
  <c r="E43" i="1"/>
  <c r="F43" i="1"/>
  <c r="F50" i="1" s="1"/>
  <c r="G43" i="1"/>
  <c r="H43" i="1"/>
  <c r="H50" i="1" s="1"/>
  <c r="C43" i="1"/>
  <c r="C32" i="1"/>
  <c r="C33" i="1"/>
  <c r="D33" i="1"/>
  <c r="M33" i="1" s="1"/>
  <c r="E33" i="1"/>
  <c r="F33" i="1"/>
  <c r="G33" i="1"/>
  <c r="H33" i="1"/>
  <c r="I33" i="1"/>
  <c r="J33" i="1"/>
  <c r="K33" i="1"/>
  <c r="L33" i="1"/>
  <c r="C34" i="1"/>
  <c r="D34" i="1"/>
  <c r="M34" i="1" s="1"/>
  <c r="E34" i="1"/>
  <c r="F34" i="1"/>
  <c r="G34" i="1"/>
  <c r="H34" i="1"/>
  <c r="I34" i="1"/>
  <c r="J34" i="1"/>
  <c r="K34" i="1"/>
  <c r="L34" i="1"/>
  <c r="C35" i="1"/>
  <c r="M35" i="1" s="1"/>
  <c r="D35" i="1"/>
  <c r="E35" i="1"/>
  <c r="F35" i="1"/>
  <c r="G35" i="1"/>
  <c r="H35" i="1"/>
  <c r="I35" i="1"/>
  <c r="J35" i="1"/>
  <c r="K35" i="1"/>
  <c r="L35" i="1"/>
  <c r="C36" i="1"/>
  <c r="D36" i="1"/>
  <c r="M36" i="1" s="1"/>
  <c r="E36" i="1"/>
  <c r="F36" i="1"/>
  <c r="G36" i="1"/>
  <c r="H36" i="1"/>
  <c r="I36" i="1"/>
  <c r="J36" i="1"/>
  <c r="K36" i="1"/>
  <c r="L36" i="1"/>
  <c r="C37" i="1"/>
  <c r="D37" i="1"/>
  <c r="M37" i="1" s="1"/>
  <c r="E37" i="1"/>
  <c r="F37" i="1"/>
  <c r="G37" i="1"/>
  <c r="H37" i="1"/>
  <c r="I37" i="1"/>
  <c r="J37" i="1"/>
  <c r="K37" i="1"/>
  <c r="L37" i="1"/>
  <c r="C38" i="1"/>
  <c r="D38" i="1"/>
  <c r="M38" i="1" s="1"/>
  <c r="E38" i="1"/>
  <c r="F38" i="1"/>
  <c r="G38" i="1"/>
  <c r="H38" i="1"/>
  <c r="I38" i="1"/>
  <c r="J38" i="1"/>
  <c r="K38" i="1"/>
  <c r="L38" i="1"/>
  <c r="D32" i="1"/>
  <c r="D39" i="1" s="1"/>
  <c r="E32" i="1"/>
  <c r="E39" i="1" s="1"/>
  <c r="F32" i="1"/>
  <c r="F39" i="1" s="1"/>
  <c r="G32" i="1"/>
  <c r="G39" i="1" s="1"/>
  <c r="H32" i="1"/>
  <c r="H39" i="1" s="1"/>
  <c r="I32" i="1"/>
  <c r="I39" i="1" s="1"/>
  <c r="J32" i="1"/>
  <c r="J39" i="1" s="1"/>
  <c r="K32" i="1"/>
  <c r="K39" i="1" s="1"/>
  <c r="L32" i="1"/>
  <c r="L39" i="1" s="1"/>
  <c r="C22" i="1"/>
  <c r="F22" i="1" s="1"/>
  <c r="D22" i="1"/>
  <c r="E22" i="1"/>
  <c r="E28" i="1" s="1"/>
  <c r="C23" i="1"/>
  <c r="D23" i="1"/>
  <c r="E23" i="1"/>
  <c r="C24" i="1"/>
  <c r="F24" i="1" s="1"/>
  <c r="D24" i="1"/>
  <c r="E24" i="1"/>
  <c r="C25" i="1"/>
  <c r="D25" i="1"/>
  <c r="E25" i="1"/>
  <c r="C26" i="1"/>
  <c r="D26" i="1"/>
  <c r="E26" i="1"/>
  <c r="C27" i="1"/>
  <c r="D27" i="1"/>
  <c r="E27" i="1"/>
  <c r="D21" i="1"/>
  <c r="F21" i="1" s="1"/>
  <c r="E21" i="1"/>
  <c r="C21" i="1"/>
  <c r="C28" i="1" s="1"/>
  <c r="F26" i="1"/>
  <c r="I42" i="1" l="1"/>
  <c r="M32" i="1"/>
  <c r="M31" i="1" s="1"/>
  <c r="M55" i="1"/>
  <c r="M60" i="1"/>
  <c r="M56" i="1"/>
  <c r="C50" i="1"/>
  <c r="D28" i="1"/>
  <c r="F28" i="1" s="1"/>
  <c r="D50" i="1"/>
  <c r="I50" i="1" s="1"/>
  <c r="M57" i="1"/>
  <c r="C39" i="1"/>
  <c r="I2" i="4"/>
  <c r="H35" i="4"/>
  <c r="H31" i="4"/>
  <c r="H27" i="4"/>
  <c r="H23" i="4"/>
  <c r="H19" i="4"/>
  <c r="H15" i="4"/>
  <c r="H11" i="4"/>
  <c r="H7" i="4"/>
  <c r="H3" i="4"/>
  <c r="J38" i="4"/>
  <c r="J34" i="4"/>
  <c r="J30" i="4"/>
  <c r="J26" i="4"/>
  <c r="J22" i="4"/>
  <c r="J18" i="4"/>
  <c r="J14" i="4"/>
  <c r="J10" i="4"/>
  <c r="J6" i="4"/>
  <c r="H37" i="4"/>
  <c r="H33" i="4"/>
  <c r="H29" i="4"/>
  <c r="H25" i="4"/>
  <c r="H21" i="4"/>
  <c r="H17" i="4"/>
  <c r="H13" i="4"/>
  <c r="H9" i="4"/>
  <c r="H5" i="4"/>
  <c r="J36" i="4"/>
  <c r="J32" i="4"/>
  <c r="J28" i="4"/>
  <c r="J24" i="4"/>
  <c r="J20" i="4"/>
  <c r="J16" i="4"/>
  <c r="J12" i="4"/>
  <c r="J8" i="4"/>
  <c r="J4" i="4"/>
  <c r="K2" i="4"/>
  <c r="H38" i="4"/>
  <c r="H36" i="4"/>
  <c r="H34" i="4"/>
  <c r="H32" i="4"/>
  <c r="K29" i="4"/>
  <c r="J27" i="4"/>
  <c r="J25" i="4"/>
  <c r="J23" i="4"/>
  <c r="J21" i="4"/>
  <c r="J19" i="4"/>
  <c r="J17" i="4"/>
  <c r="J15" i="4"/>
  <c r="H12" i="4"/>
  <c r="H10" i="4"/>
  <c r="H8" i="4"/>
  <c r="H6" i="4"/>
  <c r="H4" i="4"/>
  <c r="K37" i="4"/>
  <c r="K35" i="4"/>
  <c r="K33" i="4"/>
  <c r="K31" i="4"/>
  <c r="I28" i="4"/>
  <c r="I26" i="4"/>
  <c r="I24" i="4"/>
  <c r="I22" i="4"/>
  <c r="I20" i="4"/>
  <c r="I18" i="4"/>
  <c r="I16" i="4"/>
  <c r="I14" i="4"/>
  <c r="K11" i="4"/>
  <c r="K9" i="4"/>
  <c r="K7" i="4"/>
  <c r="K5" i="4"/>
  <c r="K3" i="4"/>
  <c r="K13" i="4"/>
  <c r="I30" i="4"/>
  <c r="M61" i="1"/>
  <c r="M39" i="1"/>
  <c r="M54" i="1"/>
  <c r="M53" i="1" s="1"/>
  <c r="F27" i="1"/>
  <c r="F25" i="1"/>
  <c r="F23" i="1"/>
  <c r="F20" i="1" s="1"/>
</calcChain>
</file>

<file path=xl/sharedStrings.xml><?xml version="1.0" encoding="utf-8"?>
<sst xmlns="http://schemas.openxmlformats.org/spreadsheetml/2006/main" count="254" uniqueCount="130">
  <si>
    <t>H1</t>
  </si>
  <si>
    <t>x</t>
  </si>
  <si>
    <t>M1</t>
  </si>
  <si>
    <t xml:space="preserve">     ----  1
     I    I
6   I    I  2
     I    I
     ----  7
     I    I
5  I    I 3
     I    I
     ----  4</t>
  </si>
  <si>
    <t>H2</t>
  </si>
  <si>
    <t>:</t>
  </si>
  <si>
    <t>M2</t>
  </si>
  <si>
    <t>Workspace</t>
  </si>
  <si>
    <t>Airport departure hall</t>
  </si>
  <si>
    <t>350 – 5,000 lux</t>
  </si>
  <si>
    <t>Departure gates</t>
  </si>
  <si>
    <t>350 – 2,500 lux</t>
  </si>
  <si>
    <t>Check-in area</t>
  </si>
  <si>
    <t>300 – 2,000</t>
  </si>
  <si>
    <t>Corporate Office</t>
  </si>
  <si>
    <t>Corridors</t>
  </si>
  <si>
    <t>50 - 250 lux</t>
  </si>
  <si>
    <t>E-Series, V-Series</t>
  </si>
  <si>
    <t>Meeting room</t>
  </si>
  <si>
    <t>150 - 500 lux</t>
  </si>
  <si>
    <t>Board room</t>
  </si>
  <si>
    <t>200 – 700 lux</t>
  </si>
  <si>
    <t>V-Series, UHD-Series, P-Series, LED</t>
  </si>
  <si>
    <t>250 – 1,000 lux</t>
  </si>
  <si>
    <t>Office desk area</t>
  </si>
  <si>
    <t>200 – 500 lux</t>
  </si>
  <si>
    <t>E-Series, V-Series , UHD-Series, P-Series</t>
  </si>
  <si>
    <t>Atrium</t>
  </si>
  <si>
    <t>400 – 5,000 lux</t>
  </si>
  <si>
    <t>Digital Cinema</t>
  </si>
  <si>
    <t>200 – 2,000 lux</t>
  </si>
  <si>
    <t>1,000 – 10,000 lux</t>
  </si>
  <si>
    <t>DooH</t>
  </si>
  <si>
    <t>Roofed area</t>
  </si>
  <si>
    <t>HB-Series , UN-Series, LED</t>
  </si>
  <si>
    <t>Outdoor area</t>
  </si>
  <si>
    <t>Education</t>
  </si>
  <si>
    <t>100 – 300 lux</t>
  </si>
  <si>
    <t>Classroom</t>
  </si>
  <si>
    <t>150 – 500 lux</t>
  </si>
  <si>
    <t>Auditorium</t>
  </si>
  <si>
    <t>200 – 1,000 lux</t>
  </si>
  <si>
    <t>Healthcare</t>
  </si>
  <si>
    <t>MDT room</t>
  </si>
  <si>
    <t>150 - 350 lux</t>
  </si>
  <si>
    <t>UHD-Series, P-Series</t>
  </si>
  <si>
    <t>Waiting room</t>
  </si>
  <si>
    <t>300 – 2,000 lux</t>
  </si>
  <si>
    <t>P-Series, HB-Series , UN-Series, LED</t>
  </si>
  <si>
    <t>Reception</t>
  </si>
  <si>
    <t>Corridors / staircases</t>
  </si>
  <si>
    <t>100 - 250 lux</t>
  </si>
  <si>
    <t>Museum</t>
  </si>
  <si>
    <t>Sports and event arena</t>
  </si>
  <si>
    <t>Restaurant</t>
  </si>
  <si>
    <t>Menu board</t>
  </si>
  <si>
    <t>250 - 500 lux</t>
  </si>
  <si>
    <t>Self-ordering kiosks</t>
  </si>
  <si>
    <t>250 - 600 lux</t>
  </si>
  <si>
    <t>Tradeshow stand</t>
  </si>
  <si>
    <t>250 – 2,500 lux</t>
  </si>
  <si>
    <t>V-Series, P-Series, HB-Series, UN-Series</t>
  </si>
  <si>
    <t>Retail and Signage</t>
  </si>
  <si>
    <t>300 – 1,000 lux</t>
  </si>
  <si>
    <t>Pharmacy interior</t>
  </si>
  <si>
    <t>250 – 1000 lux</t>
  </si>
  <si>
    <t>V-Series, P-Series, HB-Series ,</t>
  </si>
  <si>
    <t>Retail store interior</t>
  </si>
  <si>
    <t>250 – 700 lux</t>
  </si>
  <si>
    <t>250 – 600 lux</t>
  </si>
  <si>
    <t>350 – 1500 lux</t>
  </si>
  <si>
    <t>Industry</t>
  </si>
  <si>
    <t>Typical ambient brightness</t>
  </si>
  <si>
    <t>NEC recommended display brightness</t>
  </si>
  <si>
    <t>NEC recommended product series</t>
  </si>
  <si>
    <t>Aviation and Transportation</t>
  </si>
  <si>
    <t>700 – 2,500 cd/m2</t>
  </si>
  <si>
    <t xml:space="preserve">P-Series, HB-Series, UN-Series, LED </t>
  </si>
  <si>
    <t xml:space="preserve">P-Series, HB-Series, XS-Series, LED </t>
  </si>
  <si>
    <t>600 – 2,500 cd/m2</t>
  </si>
  <si>
    <t xml:space="preserve">P-Series, HB-Series, UN-Series, LED  </t>
  </si>
  <si>
    <t>350 - 500 cd/m2</t>
  </si>
  <si>
    <t xml:space="preserve">E-Series, V-Series  </t>
  </si>
  <si>
    <t>350 - 800 cd/m2</t>
  </si>
  <si>
    <t xml:space="preserve">E-Series, V-Series </t>
  </si>
  <si>
    <t>400 – 1,000 cd/m2</t>
  </si>
  <si>
    <t xml:space="preserve">Reception area </t>
  </si>
  <si>
    <t>500 – 1,600 cd/m2</t>
  </si>
  <si>
    <t xml:space="preserve">V-Series, P-Series, HB-Series, UN-Series, LED </t>
  </si>
  <si>
    <t xml:space="preserve">P-Series, UN-Series, HB-Series, LED </t>
  </si>
  <si>
    <t>Cinema lobby</t>
  </si>
  <si>
    <t>400 – 2,500 cd/m2</t>
  </si>
  <si>
    <t xml:space="preserve">P-Series, HB-Series, LED </t>
  </si>
  <si>
    <t>Cinema window frontage</t>
  </si>
  <si>
    <t>1,700 – 2,500 cd/m2</t>
  </si>
  <si>
    <t xml:space="preserve">HB-Series, LED </t>
  </si>
  <si>
    <t>2,500 cd/m2</t>
  </si>
  <si>
    <t xml:space="preserve">Corridor </t>
  </si>
  <si>
    <t>350 - 600 cd/m2</t>
  </si>
  <si>
    <t>400 – 1,600 cd/m2</t>
  </si>
  <si>
    <t xml:space="preserve">V-Series, UHD-Series, P-Series, LED </t>
  </si>
  <si>
    <t xml:space="preserve">V-Series, P-Series, HB-Series, LED </t>
  </si>
  <si>
    <t>350 - 650 cd/m2</t>
  </si>
  <si>
    <t xml:space="preserve">E-Series, V-Series , </t>
  </si>
  <si>
    <t xml:space="preserve">HospitalityEntrance area </t>
  </si>
  <si>
    <t>Leisure and Museum</t>
  </si>
  <si>
    <t>Restaurant frontage</t>
  </si>
  <si>
    <t xml:space="preserve">V-Series, P-Series, XS-Series </t>
  </si>
  <si>
    <t>500 – 900 cd/m2</t>
  </si>
  <si>
    <t>Drive-thru</t>
  </si>
  <si>
    <t>Rental and Staging</t>
  </si>
  <si>
    <t>500 – 2,500 cd/m2</t>
  </si>
  <si>
    <t xml:space="preserve">XS-Series, HB-Series, UN-Series, LED </t>
  </si>
  <si>
    <t>Store frontage</t>
  </si>
  <si>
    <t xml:space="preserve">Entrance area </t>
  </si>
  <si>
    <t>600 – 1,600 cd/m2</t>
  </si>
  <si>
    <t>500 – 1,000 cd/m2</t>
  </si>
  <si>
    <t xml:space="preserve">V-Series, P-Series, UN-Series, LED </t>
  </si>
  <si>
    <t>Grocery store</t>
  </si>
  <si>
    <t xml:space="preserve">V-Series, P-Series, UN-Series </t>
  </si>
  <si>
    <t xml:space="preserve">Product showroom </t>
  </si>
  <si>
    <t xml:space="preserve">        ----  1
        I    I
32   I    I  2
        I    I
        ----  64
        I    I
16   I    I 4
        I    I
        ----  8</t>
  </si>
  <si>
    <t>Display expectation</t>
  </si>
  <si>
    <t>cd/m2</t>
  </si>
  <si>
    <t>lux</t>
  </si>
  <si>
    <t>2,000 -10,000 lux</t>
  </si>
  <si>
    <t>5,000 -50,000 lux</t>
  </si>
  <si>
    <t>700 - 2,500 cd/m2</t>
  </si>
  <si>
    <t>Recommended Illumination of displays</t>
  </si>
  <si>
    <t>These values shall be measured at different dimming levels: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</si>
</sst>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theme="1"/>
      <name val="TKTypeRegular"/>
      <family val="2"/>
      <charset val="238"/>
    </font>
    <font>
      <b/>
      <sz val="10"/>
      <color theme="1"/>
      <name val="TKTypeRegular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0" fontId="0" fillId="3" borderId="0" xfId="0" applyFill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0" xfId="0" applyFont="1" applyFill="1"/>
    <xf numFmtId="0" fontId="1" fillId="2" borderId="0" xfId="0" applyFont="1" applyFill="1" applyAlignment="1">
      <alignment horizontal="left" wrapText="1"/>
    </xf>
  </cellXfs>
  <cellStyles count="1">
    <cellStyle name="Normal" xfId="0" builtinId="0"/>
  </cellStyles>
  <dxfs count="28">
    <dxf>
      <border>
        <left style="thin">
          <color auto="1"/>
        </left>
        <right/>
        <vertical/>
        <horizontal/>
      </border>
    </dxf>
    <dxf>
      <border>
        <right style="thin">
          <color auto="1"/>
        </right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border>
        <bottom style="thin">
          <color auto="1"/>
        </bottom>
      </border>
    </dxf>
    <dxf>
      <border>
        <left style="thin">
          <color auto="1"/>
        </left>
        <right/>
        <vertical/>
        <horizontal/>
      </border>
    </dxf>
    <dxf>
      <border>
        <right style="thin">
          <color auto="1"/>
        </right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border>
        <bottom style="thin">
          <color auto="1"/>
        </bottom>
      </border>
    </dxf>
    <dxf>
      <border>
        <left style="thin">
          <color auto="1"/>
        </left>
        <right/>
        <vertical/>
        <horizontal/>
      </border>
    </dxf>
    <dxf>
      <border>
        <right style="thin">
          <color auto="1"/>
        </right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border>
        <bottom style="thin">
          <color auto="1"/>
        </bottom>
      </border>
    </dxf>
    <dxf>
      <border>
        <left style="thin">
          <color auto="1"/>
        </left>
        <right/>
        <vertical/>
        <horizontal/>
      </border>
    </dxf>
    <dxf>
      <border>
        <right style="thin">
          <color auto="1"/>
        </right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B4" sqref="B4"/>
    </sheetView>
  </sheetViews>
  <sheetFormatPr defaultRowHeight="12.75"/>
  <cols>
    <col min="1" max="2" width="13.28515625" customWidth="1"/>
    <col min="3" max="16" width="4.28515625" customWidth="1"/>
    <col min="17" max="17" width="10" customWidth="1"/>
  </cols>
  <sheetData>
    <row r="1" spans="1:17" ht="13.5" thickBot="1">
      <c r="A1" s="19" t="s">
        <v>129</v>
      </c>
      <c r="B1" s="19"/>
      <c r="C1" s="18" t="s">
        <v>0</v>
      </c>
      <c r="D1" s="18"/>
      <c r="E1" s="18" t="s">
        <v>4</v>
      </c>
      <c r="F1" s="18" t="s">
        <v>5</v>
      </c>
      <c r="G1" s="18" t="s">
        <v>2</v>
      </c>
      <c r="H1" s="18"/>
      <c r="I1" s="18" t="s">
        <v>6</v>
      </c>
    </row>
    <row r="2" spans="1:17" ht="13.5" thickBot="1">
      <c r="A2" s="19"/>
      <c r="B2" s="19"/>
      <c r="C2" s="15" t="str">
        <f>H28</f>
        <v>1F</v>
      </c>
      <c r="D2" s="16"/>
      <c r="E2" s="16" t="str">
        <f>O39</f>
        <v>F</v>
      </c>
      <c r="F2" s="16" t="str">
        <f>DEC2HEX(128)</f>
        <v>80</v>
      </c>
      <c r="G2" s="16" t="str">
        <f>K50</f>
        <v>F</v>
      </c>
      <c r="H2" s="16"/>
      <c r="I2" s="17" t="str">
        <f>O61</f>
        <v>F</v>
      </c>
    </row>
    <row r="9" spans="1:17" ht="114.75">
      <c r="A9" s="1" t="s">
        <v>121</v>
      </c>
      <c r="B9" s="1" t="s">
        <v>3</v>
      </c>
      <c r="C9" s="2">
        <v>0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Q9" s="1" t="s">
        <v>122</v>
      </c>
    </row>
    <row r="10" spans="1:17">
      <c r="B10">
        <v>1</v>
      </c>
      <c r="C10" t="s">
        <v>1</v>
      </c>
      <c r="E10" t="s">
        <v>1</v>
      </c>
      <c r="F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</row>
    <row r="11" spans="1:17">
      <c r="B11">
        <v>2</v>
      </c>
      <c r="C11" t="s">
        <v>1</v>
      </c>
      <c r="D11" t="s">
        <v>1</v>
      </c>
      <c r="E11" t="s">
        <v>1</v>
      </c>
      <c r="F11" t="s">
        <v>1</v>
      </c>
      <c r="J11" t="s">
        <v>1</v>
      </c>
      <c r="K11" t="s">
        <v>1</v>
      </c>
      <c r="L11" t="s">
        <v>1</v>
      </c>
    </row>
    <row r="12" spans="1:17">
      <c r="B12">
        <v>3</v>
      </c>
      <c r="C12" t="s">
        <v>1</v>
      </c>
      <c r="D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</row>
    <row r="13" spans="1:17">
      <c r="B13">
        <v>4</v>
      </c>
      <c r="C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K13" t="s">
        <v>1</v>
      </c>
      <c r="L13" t="s">
        <v>1</v>
      </c>
    </row>
    <row r="14" spans="1:17">
      <c r="B14">
        <v>5</v>
      </c>
      <c r="C14" t="s">
        <v>1</v>
      </c>
      <c r="E14" t="s">
        <v>1</v>
      </c>
      <c r="I14" t="s">
        <v>1</v>
      </c>
      <c r="K14" t="s">
        <v>1</v>
      </c>
    </row>
    <row r="15" spans="1:17">
      <c r="B15">
        <v>6</v>
      </c>
      <c r="C15" t="s">
        <v>1</v>
      </c>
      <c r="G15" t="s">
        <v>1</v>
      </c>
      <c r="H15" t="s">
        <v>1</v>
      </c>
      <c r="I15" t="s">
        <v>1</v>
      </c>
      <c r="K15" t="s">
        <v>1</v>
      </c>
      <c r="L15" t="s">
        <v>1</v>
      </c>
    </row>
    <row r="16" spans="1:17">
      <c r="B16">
        <v>7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K16" t="s">
        <v>1</v>
      </c>
      <c r="L16" t="s">
        <v>1</v>
      </c>
    </row>
    <row r="17" spans="2:15">
      <c r="B17" s="1"/>
    </row>
    <row r="18" spans="2:15">
      <c r="B18" s="1"/>
    </row>
    <row r="19" spans="2:15">
      <c r="B19" s="3" t="s">
        <v>0</v>
      </c>
      <c r="C19">
        <v>10</v>
      </c>
      <c r="D19">
        <v>10</v>
      </c>
      <c r="E19">
        <v>4</v>
      </c>
    </row>
    <row r="20" spans="2:15">
      <c r="B20" s="3"/>
      <c r="C20">
        <v>0</v>
      </c>
      <c r="D20">
        <v>1</v>
      </c>
      <c r="E20">
        <v>2</v>
      </c>
      <c r="F20" s="4">
        <f>AVERAGE(F21:F27)</f>
        <v>18.571428571428573</v>
      </c>
    </row>
    <row r="21" spans="2:15">
      <c r="B21">
        <v>1</v>
      </c>
      <c r="C21">
        <f>IF(C10="x",$C$19,0)</f>
        <v>10</v>
      </c>
      <c r="D21">
        <f t="shared" ref="D21:E21" si="0">IF(D10="x",$C$19,0)</f>
        <v>0</v>
      </c>
      <c r="E21">
        <f t="shared" si="0"/>
        <v>10</v>
      </c>
      <c r="F21">
        <f t="shared" ref="F21:F27" si="1">SUM(C21:E21)</f>
        <v>20</v>
      </c>
      <c r="G21" t="s">
        <v>1</v>
      </c>
      <c r="H21">
        <v>1</v>
      </c>
    </row>
    <row r="22" spans="2:15">
      <c r="B22">
        <v>2</v>
      </c>
      <c r="C22">
        <f t="shared" ref="C22:E22" si="2">IF(C11="x",$C$19,0)</f>
        <v>10</v>
      </c>
      <c r="D22">
        <f t="shared" si="2"/>
        <v>10</v>
      </c>
      <c r="E22">
        <f t="shared" si="2"/>
        <v>10</v>
      </c>
      <c r="F22">
        <f t="shared" si="1"/>
        <v>30</v>
      </c>
      <c r="G22" t="s">
        <v>1</v>
      </c>
      <c r="H22">
        <v>2</v>
      </c>
    </row>
    <row r="23" spans="2:15">
      <c r="B23">
        <v>3</v>
      </c>
      <c r="C23">
        <f t="shared" ref="C23:E23" si="3">IF(C12="x",$C$19,0)</f>
        <v>10</v>
      </c>
      <c r="D23">
        <f t="shared" si="3"/>
        <v>10</v>
      </c>
      <c r="E23">
        <f t="shared" si="3"/>
        <v>0</v>
      </c>
      <c r="F23">
        <f t="shared" si="1"/>
        <v>20</v>
      </c>
      <c r="G23" t="s">
        <v>1</v>
      </c>
      <c r="H23">
        <v>4</v>
      </c>
    </row>
    <row r="24" spans="2:15">
      <c r="B24">
        <v>4</v>
      </c>
      <c r="C24">
        <f t="shared" ref="C24:E24" si="4">IF(C13="x",$C$19,0)</f>
        <v>10</v>
      </c>
      <c r="D24">
        <f t="shared" si="4"/>
        <v>0</v>
      </c>
      <c r="E24">
        <f t="shared" si="4"/>
        <v>10</v>
      </c>
      <c r="F24">
        <f t="shared" si="1"/>
        <v>20</v>
      </c>
      <c r="G24" t="s">
        <v>1</v>
      </c>
      <c r="H24">
        <v>8</v>
      </c>
    </row>
    <row r="25" spans="2:15">
      <c r="B25">
        <v>5</v>
      </c>
      <c r="C25">
        <f t="shared" ref="C25:E25" si="5">IF(C14="x",$C$19,0)</f>
        <v>10</v>
      </c>
      <c r="D25">
        <f t="shared" si="5"/>
        <v>0</v>
      </c>
      <c r="E25">
        <f t="shared" si="5"/>
        <v>10</v>
      </c>
      <c r="F25">
        <f t="shared" si="1"/>
        <v>20</v>
      </c>
      <c r="G25" t="s">
        <v>1</v>
      </c>
      <c r="H25">
        <v>16</v>
      </c>
    </row>
    <row r="26" spans="2:15">
      <c r="B26">
        <v>6</v>
      </c>
      <c r="C26">
        <f t="shared" ref="C26:E26" si="6">IF(C15="x",$C$19,0)</f>
        <v>10</v>
      </c>
      <c r="D26">
        <f t="shared" si="6"/>
        <v>0</v>
      </c>
      <c r="E26">
        <f t="shared" si="6"/>
        <v>0</v>
      </c>
      <c r="F26">
        <f t="shared" si="1"/>
        <v>10</v>
      </c>
    </row>
    <row r="27" spans="2:15">
      <c r="B27">
        <v>7</v>
      </c>
      <c r="C27">
        <f t="shared" ref="C27:E27" si="7">IF(C16="x",$C$19,0)</f>
        <v>0</v>
      </c>
      <c r="D27">
        <f t="shared" si="7"/>
        <v>0</v>
      </c>
      <c r="E27">
        <f t="shared" si="7"/>
        <v>10</v>
      </c>
      <c r="F27">
        <f t="shared" si="1"/>
        <v>10</v>
      </c>
    </row>
    <row r="28" spans="2:15">
      <c r="C28">
        <f>COUNTIF(C21:C27,"&gt;0")</f>
        <v>6</v>
      </c>
      <c r="D28">
        <f t="shared" ref="D28:E28" si="8">COUNTIF(D21:D27,"&gt;0")</f>
        <v>2</v>
      </c>
      <c r="E28">
        <f t="shared" si="8"/>
        <v>5</v>
      </c>
      <c r="F28" s="4">
        <f>AVERAGE(C28:E28)</f>
        <v>4.333333333333333</v>
      </c>
      <c r="H28" s="5" t="str">
        <f>DEC2HEX(SUM(H21:H25))</f>
        <v>1F</v>
      </c>
    </row>
    <row r="30" spans="2:15">
      <c r="B30" s="3" t="s">
        <v>0</v>
      </c>
      <c r="C30">
        <v>2</v>
      </c>
      <c r="D30">
        <v>3</v>
      </c>
      <c r="E30">
        <v>3</v>
      </c>
      <c r="F30">
        <v>3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</row>
    <row r="31" spans="2:15">
      <c r="B31" s="3"/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 s="4">
        <f>AVERAGE(M32:M38)</f>
        <v>15.714285714285714</v>
      </c>
    </row>
    <row r="32" spans="2:15">
      <c r="B32">
        <v>1</v>
      </c>
      <c r="C32">
        <f>IF($C$10="x",C$30,0)</f>
        <v>2</v>
      </c>
      <c r="D32">
        <f t="shared" ref="D32:L32" si="9">IF(D10="x",D$30,0)</f>
        <v>0</v>
      </c>
      <c r="E32">
        <f t="shared" si="9"/>
        <v>3</v>
      </c>
      <c r="F32">
        <f t="shared" si="9"/>
        <v>3</v>
      </c>
      <c r="G32">
        <f t="shared" si="9"/>
        <v>0</v>
      </c>
      <c r="H32">
        <f t="shared" si="9"/>
        <v>2</v>
      </c>
      <c r="I32">
        <f t="shared" si="9"/>
        <v>2</v>
      </c>
      <c r="J32">
        <f t="shared" si="9"/>
        <v>2</v>
      </c>
      <c r="K32">
        <f t="shared" si="9"/>
        <v>2</v>
      </c>
      <c r="L32">
        <f t="shared" si="9"/>
        <v>2</v>
      </c>
      <c r="M32">
        <f>SUM(C32:L32)</f>
        <v>18</v>
      </c>
      <c r="N32" t="s">
        <v>1</v>
      </c>
      <c r="O32">
        <v>1</v>
      </c>
    </row>
    <row r="33" spans="2:15">
      <c r="B33">
        <v>2</v>
      </c>
      <c r="C33">
        <f t="shared" ref="C33:L33" si="10">IF(C11="x",C$30,0)</f>
        <v>2</v>
      </c>
      <c r="D33">
        <f t="shared" si="10"/>
        <v>3</v>
      </c>
      <c r="E33">
        <f t="shared" si="10"/>
        <v>3</v>
      </c>
      <c r="F33">
        <f t="shared" si="10"/>
        <v>3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2</v>
      </c>
      <c r="K33">
        <f t="shared" si="10"/>
        <v>2</v>
      </c>
      <c r="L33">
        <f t="shared" si="10"/>
        <v>2</v>
      </c>
      <c r="M33">
        <f t="shared" ref="M33:M38" si="11">SUM(C33:L33)</f>
        <v>17</v>
      </c>
      <c r="N33" t="s">
        <v>1</v>
      </c>
      <c r="O33">
        <v>2</v>
      </c>
    </row>
    <row r="34" spans="2:15">
      <c r="B34">
        <v>3</v>
      </c>
      <c r="C34">
        <f t="shared" ref="C34:L34" si="12">IF(C12="x",C$30,0)</f>
        <v>2</v>
      </c>
      <c r="D34">
        <f t="shared" si="12"/>
        <v>3</v>
      </c>
      <c r="E34">
        <f t="shared" si="12"/>
        <v>0</v>
      </c>
      <c r="F34">
        <f t="shared" si="12"/>
        <v>3</v>
      </c>
      <c r="G34">
        <f t="shared" si="12"/>
        <v>2</v>
      </c>
      <c r="H34">
        <f t="shared" si="12"/>
        <v>2</v>
      </c>
      <c r="I34">
        <f t="shared" si="12"/>
        <v>2</v>
      </c>
      <c r="J34">
        <f t="shared" si="12"/>
        <v>2</v>
      </c>
      <c r="K34">
        <f t="shared" si="12"/>
        <v>2</v>
      </c>
      <c r="L34">
        <f t="shared" si="12"/>
        <v>2</v>
      </c>
      <c r="M34">
        <f t="shared" si="11"/>
        <v>20</v>
      </c>
      <c r="N34" t="s">
        <v>1</v>
      </c>
      <c r="O34">
        <v>4</v>
      </c>
    </row>
    <row r="35" spans="2:15">
      <c r="B35">
        <v>4</v>
      </c>
      <c r="C35">
        <f t="shared" ref="C35:L35" si="13">IF(C13="x",C$30,0)</f>
        <v>2</v>
      </c>
      <c r="D35">
        <f t="shared" si="13"/>
        <v>0</v>
      </c>
      <c r="E35">
        <f t="shared" si="13"/>
        <v>3</v>
      </c>
      <c r="F35">
        <f t="shared" si="13"/>
        <v>3</v>
      </c>
      <c r="G35">
        <f t="shared" si="13"/>
        <v>2</v>
      </c>
      <c r="H35">
        <f t="shared" si="13"/>
        <v>2</v>
      </c>
      <c r="I35">
        <f t="shared" si="13"/>
        <v>2</v>
      </c>
      <c r="J35">
        <f t="shared" si="13"/>
        <v>0</v>
      </c>
      <c r="K35">
        <f t="shared" si="13"/>
        <v>2</v>
      </c>
      <c r="L35">
        <f t="shared" si="13"/>
        <v>2</v>
      </c>
      <c r="M35">
        <f t="shared" si="11"/>
        <v>18</v>
      </c>
      <c r="N35" t="s">
        <v>1</v>
      </c>
      <c r="O35">
        <v>8</v>
      </c>
    </row>
    <row r="36" spans="2:15">
      <c r="B36">
        <v>5</v>
      </c>
      <c r="C36">
        <f t="shared" ref="C36:L36" si="14">IF(C14="x",C$30,0)</f>
        <v>2</v>
      </c>
      <c r="D36">
        <f t="shared" si="14"/>
        <v>0</v>
      </c>
      <c r="E36">
        <f t="shared" si="14"/>
        <v>3</v>
      </c>
      <c r="F36">
        <f t="shared" si="14"/>
        <v>0</v>
      </c>
      <c r="G36">
        <f t="shared" si="14"/>
        <v>0</v>
      </c>
      <c r="H36">
        <f t="shared" si="14"/>
        <v>0</v>
      </c>
      <c r="I36">
        <f t="shared" si="14"/>
        <v>2</v>
      </c>
      <c r="J36">
        <f t="shared" si="14"/>
        <v>0</v>
      </c>
      <c r="K36">
        <f t="shared" si="14"/>
        <v>2</v>
      </c>
      <c r="L36">
        <f t="shared" si="14"/>
        <v>0</v>
      </c>
      <c r="M36">
        <f t="shared" si="11"/>
        <v>9</v>
      </c>
    </row>
    <row r="37" spans="2:15">
      <c r="B37">
        <v>6</v>
      </c>
      <c r="C37">
        <f t="shared" ref="C37:L37" si="15">IF(C15="x",C$30,0)</f>
        <v>2</v>
      </c>
      <c r="D37">
        <f t="shared" si="15"/>
        <v>0</v>
      </c>
      <c r="E37">
        <f t="shared" si="15"/>
        <v>0</v>
      </c>
      <c r="F37">
        <f t="shared" si="15"/>
        <v>0</v>
      </c>
      <c r="G37">
        <f t="shared" si="15"/>
        <v>2</v>
      </c>
      <c r="H37">
        <f t="shared" si="15"/>
        <v>2</v>
      </c>
      <c r="I37">
        <f t="shared" si="15"/>
        <v>2</v>
      </c>
      <c r="J37">
        <f t="shared" si="15"/>
        <v>0</v>
      </c>
      <c r="K37">
        <f t="shared" si="15"/>
        <v>2</v>
      </c>
      <c r="L37">
        <f t="shared" si="15"/>
        <v>2</v>
      </c>
      <c r="M37">
        <f t="shared" si="11"/>
        <v>12</v>
      </c>
    </row>
    <row r="38" spans="2:15">
      <c r="B38">
        <v>7</v>
      </c>
      <c r="C38">
        <f t="shared" ref="C38:L38" si="16">IF(C16="x",C$30,0)</f>
        <v>0</v>
      </c>
      <c r="D38">
        <f t="shared" si="16"/>
        <v>0</v>
      </c>
      <c r="E38">
        <f t="shared" si="16"/>
        <v>3</v>
      </c>
      <c r="F38">
        <f t="shared" si="16"/>
        <v>3</v>
      </c>
      <c r="G38">
        <f t="shared" si="16"/>
        <v>2</v>
      </c>
      <c r="H38">
        <f t="shared" si="16"/>
        <v>2</v>
      </c>
      <c r="I38">
        <f t="shared" si="16"/>
        <v>2</v>
      </c>
      <c r="J38">
        <f t="shared" si="16"/>
        <v>0</v>
      </c>
      <c r="K38">
        <f t="shared" si="16"/>
        <v>2</v>
      </c>
      <c r="L38">
        <f t="shared" si="16"/>
        <v>2</v>
      </c>
      <c r="M38">
        <f t="shared" si="11"/>
        <v>16</v>
      </c>
      <c r="N38" t="s">
        <v>1</v>
      </c>
      <c r="O38">
        <v>64</v>
      </c>
    </row>
    <row r="39" spans="2:15">
      <c r="C39">
        <f>COUNTIF(C32:C38,"&gt;0")</f>
        <v>6</v>
      </c>
      <c r="D39">
        <f t="shared" ref="D39:L39" si="17">COUNTIF(D32:D38,"&gt;0")</f>
        <v>2</v>
      </c>
      <c r="E39">
        <f t="shared" si="17"/>
        <v>5</v>
      </c>
      <c r="F39">
        <f t="shared" si="17"/>
        <v>5</v>
      </c>
      <c r="G39">
        <f t="shared" si="17"/>
        <v>4</v>
      </c>
      <c r="H39">
        <f t="shared" si="17"/>
        <v>5</v>
      </c>
      <c r="I39">
        <f t="shared" si="17"/>
        <v>6</v>
      </c>
      <c r="J39">
        <f t="shared" si="17"/>
        <v>3</v>
      </c>
      <c r="K39">
        <f t="shared" si="17"/>
        <v>7</v>
      </c>
      <c r="L39">
        <f t="shared" si="17"/>
        <v>6</v>
      </c>
      <c r="M39" s="4">
        <f>AVERAGE(C39:L39)</f>
        <v>4.9000000000000004</v>
      </c>
      <c r="O39" s="5" t="str">
        <f>DEC2HEX(SUM(O32:O36))</f>
        <v>F</v>
      </c>
    </row>
    <row r="41" spans="2:15">
      <c r="B41" s="3" t="s">
        <v>2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</row>
    <row r="42" spans="2:15">
      <c r="B42" s="3"/>
      <c r="C42">
        <v>0</v>
      </c>
      <c r="D42">
        <v>1</v>
      </c>
      <c r="E42">
        <v>2</v>
      </c>
      <c r="F42">
        <v>3</v>
      </c>
      <c r="G42">
        <v>4</v>
      </c>
      <c r="H42">
        <v>5</v>
      </c>
      <c r="I42" s="4">
        <f>AVERAGE(I43:I49)</f>
        <v>38.571428571428569</v>
      </c>
    </row>
    <row r="43" spans="2:15">
      <c r="B43">
        <v>1</v>
      </c>
      <c r="C43">
        <f>IF(C10="x",C$41,0)</f>
        <v>10</v>
      </c>
      <c r="D43">
        <f t="shared" ref="D43:H43" si="18">IF(D10="x",D$41,0)</f>
        <v>0</v>
      </c>
      <c r="E43">
        <f t="shared" si="18"/>
        <v>10</v>
      </c>
      <c r="F43">
        <f t="shared" si="18"/>
        <v>10</v>
      </c>
      <c r="G43">
        <f t="shared" si="18"/>
        <v>0</v>
      </c>
      <c r="H43">
        <f t="shared" si="18"/>
        <v>10</v>
      </c>
      <c r="I43">
        <f>SUM(C43:H43)</f>
        <v>40</v>
      </c>
      <c r="J43" t="s">
        <v>1</v>
      </c>
      <c r="K43">
        <v>1</v>
      </c>
    </row>
    <row r="44" spans="2:15">
      <c r="B44">
        <v>2</v>
      </c>
      <c r="C44">
        <f t="shared" ref="C44:H44" si="19">IF(C11="x",C$41,0)</f>
        <v>10</v>
      </c>
      <c r="D44">
        <f t="shared" si="19"/>
        <v>10</v>
      </c>
      <c r="E44">
        <f t="shared" si="19"/>
        <v>10</v>
      </c>
      <c r="F44">
        <f t="shared" si="19"/>
        <v>10</v>
      </c>
      <c r="G44">
        <f t="shared" si="19"/>
        <v>0</v>
      </c>
      <c r="H44">
        <f t="shared" si="19"/>
        <v>0</v>
      </c>
      <c r="I44">
        <f t="shared" ref="I44:I49" si="20">SUM(C44:H44)</f>
        <v>40</v>
      </c>
      <c r="J44" t="s">
        <v>1</v>
      </c>
      <c r="K44">
        <v>2</v>
      </c>
    </row>
    <row r="45" spans="2:15">
      <c r="B45">
        <v>3</v>
      </c>
      <c r="C45">
        <f t="shared" ref="C45:H45" si="21">IF(C12="x",C$41,0)</f>
        <v>10</v>
      </c>
      <c r="D45">
        <f t="shared" si="21"/>
        <v>10</v>
      </c>
      <c r="E45">
        <f t="shared" si="21"/>
        <v>0</v>
      </c>
      <c r="F45">
        <f t="shared" si="21"/>
        <v>10</v>
      </c>
      <c r="G45">
        <f t="shared" si="21"/>
        <v>10</v>
      </c>
      <c r="H45">
        <f t="shared" si="21"/>
        <v>10</v>
      </c>
      <c r="I45">
        <f t="shared" si="20"/>
        <v>50</v>
      </c>
      <c r="J45" t="s">
        <v>1</v>
      </c>
      <c r="K45">
        <v>4</v>
      </c>
    </row>
    <row r="46" spans="2:15">
      <c r="B46">
        <v>4</v>
      </c>
      <c r="C46">
        <f t="shared" ref="C46:H46" si="22">IF(C13="x",C$41,0)</f>
        <v>10</v>
      </c>
      <c r="D46">
        <f t="shared" si="22"/>
        <v>0</v>
      </c>
      <c r="E46">
        <f t="shared" si="22"/>
        <v>10</v>
      </c>
      <c r="F46">
        <f t="shared" si="22"/>
        <v>10</v>
      </c>
      <c r="G46">
        <f t="shared" si="22"/>
        <v>10</v>
      </c>
      <c r="H46">
        <f t="shared" si="22"/>
        <v>10</v>
      </c>
      <c r="I46">
        <f t="shared" si="20"/>
        <v>50</v>
      </c>
      <c r="J46" t="s">
        <v>1</v>
      </c>
      <c r="K46">
        <v>8</v>
      </c>
    </row>
    <row r="47" spans="2:15">
      <c r="B47">
        <v>5</v>
      </c>
      <c r="C47">
        <f t="shared" ref="C47:H47" si="23">IF(C14="x",C$41,0)</f>
        <v>10</v>
      </c>
      <c r="D47">
        <f t="shared" si="23"/>
        <v>0</v>
      </c>
      <c r="E47">
        <f t="shared" si="23"/>
        <v>10</v>
      </c>
      <c r="F47">
        <f t="shared" si="23"/>
        <v>0</v>
      </c>
      <c r="G47">
        <f t="shared" si="23"/>
        <v>0</v>
      </c>
      <c r="H47">
        <f t="shared" si="23"/>
        <v>0</v>
      </c>
      <c r="I47">
        <f t="shared" si="20"/>
        <v>20</v>
      </c>
    </row>
    <row r="48" spans="2:15">
      <c r="B48">
        <v>6</v>
      </c>
      <c r="C48">
        <f t="shared" ref="C48:H48" si="24">IF(C15="x",C$41,0)</f>
        <v>10</v>
      </c>
      <c r="D48">
        <f t="shared" si="24"/>
        <v>0</v>
      </c>
      <c r="E48">
        <f t="shared" si="24"/>
        <v>0</v>
      </c>
      <c r="F48">
        <f t="shared" si="24"/>
        <v>0</v>
      </c>
      <c r="G48">
        <f t="shared" si="24"/>
        <v>10</v>
      </c>
      <c r="H48">
        <f t="shared" si="24"/>
        <v>10</v>
      </c>
      <c r="I48">
        <f t="shared" si="20"/>
        <v>30</v>
      </c>
    </row>
    <row r="49" spans="2:15">
      <c r="B49">
        <v>7</v>
      </c>
      <c r="C49">
        <f t="shared" ref="C49:H49" si="25">IF(C16="x",C$41,0)</f>
        <v>0</v>
      </c>
      <c r="D49">
        <f t="shared" si="25"/>
        <v>0</v>
      </c>
      <c r="E49">
        <f t="shared" si="25"/>
        <v>10</v>
      </c>
      <c r="F49">
        <f t="shared" si="25"/>
        <v>10</v>
      </c>
      <c r="G49">
        <f t="shared" si="25"/>
        <v>10</v>
      </c>
      <c r="H49">
        <f t="shared" si="25"/>
        <v>10</v>
      </c>
      <c r="I49">
        <f t="shared" si="20"/>
        <v>40</v>
      </c>
      <c r="J49" t="s">
        <v>1</v>
      </c>
      <c r="K49">
        <v>64</v>
      </c>
    </row>
    <row r="50" spans="2:15">
      <c r="C50">
        <f>COUNTIF(C43:C49,"&gt;0")</f>
        <v>6</v>
      </c>
      <c r="D50">
        <f t="shared" ref="D50:H50" si="26">COUNTIF(D43:D49,"&gt;0")</f>
        <v>2</v>
      </c>
      <c r="E50">
        <f t="shared" si="26"/>
        <v>5</v>
      </c>
      <c r="F50">
        <f t="shared" si="26"/>
        <v>5</v>
      </c>
      <c r="G50">
        <f t="shared" si="26"/>
        <v>4</v>
      </c>
      <c r="H50">
        <f t="shared" si="26"/>
        <v>5</v>
      </c>
      <c r="I50" s="4">
        <f>AVERAGE(C50:H50)</f>
        <v>4.5</v>
      </c>
      <c r="K50" s="5" t="str">
        <f>DEC2HEX(SUM(K43:K47))</f>
        <v>F</v>
      </c>
    </row>
    <row r="52" spans="2:15">
      <c r="B52" s="3" t="s">
        <v>0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</row>
    <row r="53" spans="2:15">
      <c r="B53" s="3"/>
      <c r="C53">
        <v>0</v>
      </c>
      <c r="D53">
        <v>1</v>
      </c>
      <c r="E53">
        <v>2</v>
      </c>
      <c r="F53">
        <v>3</v>
      </c>
      <c r="G53">
        <v>4</v>
      </c>
      <c r="H53">
        <v>5</v>
      </c>
      <c r="I53">
        <v>6</v>
      </c>
      <c r="J53">
        <v>7</v>
      </c>
      <c r="K53">
        <v>8</v>
      </c>
      <c r="L53">
        <v>9</v>
      </c>
      <c r="M53" s="4">
        <f>AVERAGE(M54:M60)</f>
        <v>42</v>
      </c>
    </row>
    <row r="54" spans="2:15">
      <c r="B54">
        <v>1</v>
      </c>
      <c r="C54">
        <f>IF(C10="x",C$52,0)</f>
        <v>6</v>
      </c>
      <c r="D54">
        <f t="shared" ref="D54:L54" si="27">IF(D10="x",D$52,0)</f>
        <v>0</v>
      </c>
      <c r="E54">
        <f t="shared" si="27"/>
        <v>6</v>
      </c>
      <c r="F54">
        <f t="shared" si="27"/>
        <v>6</v>
      </c>
      <c r="G54">
        <f t="shared" si="27"/>
        <v>0</v>
      </c>
      <c r="H54">
        <f t="shared" si="27"/>
        <v>6</v>
      </c>
      <c r="I54">
        <f t="shared" si="27"/>
        <v>6</v>
      </c>
      <c r="J54">
        <f t="shared" si="27"/>
        <v>6</v>
      </c>
      <c r="K54">
        <f t="shared" si="27"/>
        <v>6</v>
      </c>
      <c r="L54">
        <f t="shared" si="27"/>
        <v>6</v>
      </c>
      <c r="M54">
        <f>SUM(C54:L54)</f>
        <v>48</v>
      </c>
      <c r="N54" t="s">
        <v>1</v>
      </c>
      <c r="O54">
        <v>1</v>
      </c>
    </row>
    <row r="55" spans="2:15">
      <c r="B55">
        <v>2</v>
      </c>
      <c r="C55">
        <f t="shared" ref="C55:L55" si="28">IF(C11="x",C$52,0)</f>
        <v>6</v>
      </c>
      <c r="D55">
        <f t="shared" si="28"/>
        <v>6</v>
      </c>
      <c r="E55">
        <f t="shared" si="28"/>
        <v>6</v>
      </c>
      <c r="F55">
        <f t="shared" si="28"/>
        <v>6</v>
      </c>
      <c r="G55">
        <f t="shared" si="28"/>
        <v>0</v>
      </c>
      <c r="H55">
        <f t="shared" si="28"/>
        <v>0</v>
      </c>
      <c r="I55">
        <f t="shared" si="28"/>
        <v>0</v>
      </c>
      <c r="J55">
        <f t="shared" si="28"/>
        <v>6</v>
      </c>
      <c r="K55">
        <f t="shared" si="28"/>
        <v>6</v>
      </c>
      <c r="L55">
        <f t="shared" si="28"/>
        <v>6</v>
      </c>
      <c r="M55">
        <f t="shared" ref="M55:M60" si="29">SUM(C55:L55)</f>
        <v>42</v>
      </c>
      <c r="N55" t="s">
        <v>1</v>
      </c>
      <c r="O55">
        <v>2</v>
      </c>
    </row>
    <row r="56" spans="2:15">
      <c r="B56">
        <v>3</v>
      </c>
      <c r="C56">
        <f t="shared" ref="C56:L56" si="30">IF(C12="x",C$52,0)</f>
        <v>6</v>
      </c>
      <c r="D56">
        <f t="shared" si="30"/>
        <v>6</v>
      </c>
      <c r="E56">
        <f t="shared" si="30"/>
        <v>0</v>
      </c>
      <c r="F56">
        <f t="shared" si="30"/>
        <v>6</v>
      </c>
      <c r="G56">
        <f t="shared" si="30"/>
        <v>6</v>
      </c>
      <c r="H56">
        <f t="shared" si="30"/>
        <v>6</v>
      </c>
      <c r="I56">
        <f t="shared" si="30"/>
        <v>6</v>
      </c>
      <c r="J56">
        <f t="shared" si="30"/>
        <v>6</v>
      </c>
      <c r="K56">
        <f t="shared" si="30"/>
        <v>6</v>
      </c>
      <c r="L56">
        <f t="shared" si="30"/>
        <v>6</v>
      </c>
      <c r="M56">
        <f t="shared" si="29"/>
        <v>54</v>
      </c>
      <c r="N56" t="s">
        <v>1</v>
      </c>
      <c r="O56">
        <v>4</v>
      </c>
    </row>
    <row r="57" spans="2:15">
      <c r="B57">
        <v>4</v>
      </c>
      <c r="C57">
        <f t="shared" ref="C57:L57" si="31">IF(C13="x",C$52,0)</f>
        <v>6</v>
      </c>
      <c r="D57">
        <f t="shared" si="31"/>
        <v>0</v>
      </c>
      <c r="E57">
        <f t="shared" si="31"/>
        <v>6</v>
      </c>
      <c r="F57">
        <f t="shared" si="31"/>
        <v>6</v>
      </c>
      <c r="G57">
        <f t="shared" si="31"/>
        <v>6</v>
      </c>
      <c r="H57">
        <f t="shared" si="31"/>
        <v>6</v>
      </c>
      <c r="I57">
        <f t="shared" si="31"/>
        <v>6</v>
      </c>
      <c r="J57">
        <f t="shared" si="31"/>
        <v>0</v>
      </c>
      <c r="K57">
        <f t="shared" si="31"/>
        <v>6</v>
      </c>
      <c r="L57">
        <f t="shared" si="31"/>
        <v>6</v>
      </c>
      <c r="M57">
        <f t="shared" si="29"/>
        <v>48</v>
      </c>
      <c r="N57" t="s">
        <v>1</v>
      </c>
      <c r="O57">
        <v>8</v>
      </c>
    </row>
    <row r="58" spans="2:15">
      <c r="B58">
        <v>5</v>
      </c>
      <c r="C58">
        <f t="shared" ref="C58:L58" si="32">IF(C14="x",C$52,0)</f>
        <v>6</v>
      </c>
      <c r="D58">
        <f t="shared" si="32"/>
        <v>0</v>
      </c>
      <c r="E58">
        <f t="shared" si="32"/>
        <v>6</v>
      </c>
      <c r="F58">
        <f t="shared" si="32"/>
        <v>0</v>
      </c>
      <c r="G58">
        <f t="shared" si="32"/>
        <v>0</v>
      </c>
      <c r="H58">
        <f t="shared" si="32"/>
        <v>0</v>
      </c>
      <c r="I58">
        <f t="shared" si="32"/>
        <v>6</v>
      </c>
      <c r="J58">
        <f t="shared" si="32"/>
        <v>0</v>
      </c>
      <c r="K58">
        <f t="shared" si="32"/>
        <v>6</v>
      </c>
      <c r="L58">
        <f t="shared" si="32"/>
        <v>0</v>
      </c>
      <c r="M58">
        <f t="shared" si="29"/>
        <v>24</v>
      </c>
    </row>
    <row r="59" spans="2:15">
      <c r="B59">
        <v>6</v>
      </c>
      <c r="C59">
        <f t="shared" ref="C59:L59" si="33">IF(C15="x",C$52,0)</f>
        <v>6</v>
      </c>
      <c r="D59">
        <f t="shared" si="33"/>
        <v>0</v>
      </c>
      <c r="E59">
        <f t="shared" si="33"/>
        <v>0</v>
      </c>
      <c r="F59">
        <f t="shared" si="33"/>
        <v>0</v>
      </c>
      <c r="G59">
        <f t="shared" si="33"/>
        <v>6</v>
      </c>
      <c r="H59">
        <f t="shared" si="33"/>
        <v>6</v>
      </c>
      <c r="I59">
        <f t="shared" si="33"/>
        <v>6</v>
      </c>
      <c r="J59">
        <f t="shared" si="33"/>
        <v>0</v>
      </c>
      <c r="K59">
        <f t="shared" si="33"/>
        <v>6</v>
      </c>
      <c r="L59">
        <f t="shared" si="33"/>
        <v>6</v>
      </c>
      <c r="M59">
        <f t="shared" si="29"/>
        <v>36</v>
      </c>
    </row>
    <row r="60" spans="2:15">
      <c r="B60">
        <v>7</v>
      </c>
      <c r="C60">
        <f t="shared" ref="C60:L60" si="34">IF(C16="x",C$52,0)</f>
        <v>0</v>
      </c>
      <c r="D60">
        <f t="shared" si="34"/>
        <v>0</v>
      </c>
      <c r="E60">
        <f t="shared" si="34"/>
        <v>6</v>
      </c>
      <c r="F60">
        <f t="shared" si="34"/>
        <v>6</v>
      </c>
      <c r="G60">
        <f t="shared" si="34"/>
        <v>6</v>
      </c>
      <c r="H60">
        <f t="shared" si="34"/>
        <v>6</v>
      </c>
      <c r="I60">
        <f t="shared" si="34"/>
        <v>6</v>
      </c>
      <c r="J60">
        <f t="shared" si="34"/>
        <v>0</v>
      </c>
      <c r="K60">
        <f t="shared" si="34"/>
        <v>6</v>
      </c>
      <c r="L60">
        <f t="shared" si="34"/>
        <v>6</v>
      </c>
      <c r="M60">
        <f t="shared" si="29"/>
        <v>42</v>
      </c>
      <c r="N60" t="s">
        <v>1</v>
      </c>
      <c r="O60">
        <v>64</v>
      </c>
    </row>
    <row r="61" spans="2:15">
      <c r="C61">
        <f>COUNTIF(C54:C60,"&gt;0")</f>
        <v>6</v>
      </c>
      <c r="D61">
        <f t="shared" ref="D61:L61" si="35">COUNTIF(D54:D60,"&gt;0")</f>
        <v>2</v>
      </c>
      <c r="E61">
        <f t="shared" si="35"/>
        <v>5</v>
      </c>
      <c r="F61">
        <f t="shared" si="35"/>
        <v>5</v>
      </c>
      <c r="G61">
        <f t="shared" si="35"/>
        <v>4</v>
      </c>
      <c r="H61">
        <f t="shared" si="35"/>
        <v>5</v>
      </c>
      <c r="I61">
        <f t="shared" si="35"/>
        <v>6</v>
      </c>
      <c r="J61">
        <f t="shared" si="35"/>
        <v>3</v>
      </c>
      <c r="K61">
        <f t="shared" si="35"/>
        <v>7</v>
      </c>
      <c r="L61">
        <f t="shared" si="35"/>
        <v>6</v>
      </c>
      <c r="M61" s="4">
        <f>AVERAGE(C61:L61)</f>
        <v>4.9000000000000004</v>
      </c>
      <c r="O61" s="5" t="str">
        <f>DEC2HEX(SUM(O54:O58))</f>
        <v>F</v>
      </c>
    </row>
  </sheetData>
  <mergeCells count="5">
    <mergeCell ref="B19:B20"/>
    <mergeCell ref="B30:B31"/>
    <mergeCell ref="B41:B42"/>
    <mergeCell ref="B52:B53"/>
    <mergeCell ref="A1:B2"/>
  </mergeCells>
  <conditionalFormatting sqref="C4">
    <cfRule type="expression" dxfId="27" priority="46">
      <formula>NOT(ISBLANK(G27))</formula>
    </cfRule>
    <cfRule type="expression" dxfId="26" priority="47">
      <formula>NOT(ISBLANK(G26))</formula>
    </cfRule>
    <cfRule type="expression" dxfId="25" priority="48">
      <formula>NOT(ISBLANK(G22))</formula>
    </cfRule>
    <cfRule type="expression" dxfId="24" priority="49">
      <formula>NOT(ISBLANK(G21))</formula>
    </cfRule>
  </conditionalFormatting>
  <conditionalFormatting sqref="C5">
    <cfRule type="expression" dxfId="23" priority="43">
      <formula>NOT(ISBLANK(H24))</formula>
    </cfRule>
    <cfRule type="expression" dxfId="22" priority="44">
      <formula>NOT(ISBLANK(H23))</formula>
    </cfRule>
    <cfRule type="expression" dxfId="21" priority="45">
      <formula>NOT(ISBLANK(F25))</formula>
    </cfRule>
  </conditionalFormatting>
  <conditionalFormatting sqref="E4">
    <cfRule type="expression" dxfId="20" priority="32">
      <formula>NOT(ISBLANK(N38))</formula>
    </cfRule>
    <cfRule type="expression" dxfId="19" priority="33">
      <formula>NOT(ISBLANK(N37))</formula>
    </cfRule>
    <cfRule type="expression" dxfId="18" priority="34">
      <formula>NOT(ISBLANK(N33))</formula>
    </cfRule>
    <cfRule type="expression" dxfId="17" priority="35">
      <formula>NOT(ISBLANK(N32))</formula>
    </cfRule>
  </conditionalFormatting>
  <conditionalFormatting sqref="E5">
    <cfRule type="expression" dxfId="16" priority="29">
      <formula>NOT(ISBLANK(O35))</formula>
    </cfRule>
    <cfRule type="expression" dxfId="15" priority="30">
      <formula>NOT(ISBLANK(O34))</formula>
    </cfRule>
    <cfRule type="expression" dxfId="14" priority="31">
      <formula>NOT(ISBLANK(M36))</formula>
    </cfRule>
  </conditionalFormatting>
  <conditionalFormatting sqref="G4">
    <cfRule type="expression" dxfId="13" priority="25">
      <formula>NOT(ISBLANK(J49))</formula>
    </cfRule>
    <cfRule type="expression" dxfId="12" priority="26">
      <formula>NOT(ISBLANK(J48))</formula>
    </cfRule>
    <cfRule type="expression" dxfId="11" priority="27">
      <formula>NOT(ISBLANK(J44))</formula>
    </cfRule>
    <cfRule type="expression" dxfId="10" priority="28">
      <formula>NOT(ISBLANK(J43))</formula>
    </cfRule>
  </conditionalFormatting>
  <conditionalFormatting sqref="G5">
    <cfRule type="expression" dxfId="9" priority="22">
      <formula>NOT(ISBLANK(K46))</formula>
    </cfRule>
    <cfRule type="expression" dxfId="8" priority="23">
      <formula>NOT(ISBLANK(K45))</formula>
    </cfRule>
    <cfRule type="expression" dxfId="7" priority="24">
      <formula>NOT(ISBLANK(I47))</formula>
    </cfRule>
  </conditionalFormatting>
  <conditionalFormatting sqref="I4">
    <cfRule type="expression" dxfId="6" priority="18">
      <formula>NOT(ISBLANK(N60))</formula>
    </cfRule>
    <cfRule type="expression" dxfId="5" priority="19">
      <formula>NOT(ISBLANK(N59))</formula>
    </cfRule>
    <cfRule type="expression" dxfId="4" priority="20">
      <formula>NOT(ISBLANK(N55))</formula>
    </cfRule>
    <cfRule type="expression" dxfId="3" priority="21">
      <formula>NOT(ISBLANK(N54))</formula>
    </cfRule>
  </conditionalFormatting>
  <conditionalFormatting sqref="I5">
    <cfRule type="expression" dxfId="2" priority="15">
      <formula>NOT(ISBLANK(O57))</formula>
    </cfRule>
    <cfRule type="expression" dxfId="1" priority="16">
      <formula>NOT(ISBLANK(O56))</formula>
    </cfRule>
    <cfRule type="expression" dxfId="0" priority="17">
      <formula>NOT(ISBLANK(M58))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M4" sqref="M4"/>
    </sheetView>
  </sheetViews>
  <sheetFormatPr defaultRowHeight="12.75"/>
  <sheetData>
    <row r="1" spans="1:2" ht="38.25" customHeight="1">
      <c r="A1" s="7" t="s">
        <v>128</v>
      </c>
      <c r="B1" s="7"/>
    </row>
    <row r="2" spans="1:2" ht="13.5" thickBot="1">
      <c r="A2" s="8" t="s">
        <v>124</v>
      </c>
      <c r="B2" s="8" t="s">
        <v>123</v>
      </c>
    </row>
    <row r="3" spans="1:2">
      <c r="A3" s="9">
        <v>50</v>
      </c>
      <c r="B3" s="10">
        <v>350</v>
      </c>
    </row>
    <row r="4" spans="1:2">
      <c r="A4" s="11">
        <v>100</v>
      </c>
      <c r="B4" s="12">
        <v>350</v>
      </c>
    </row>
    <row r="5" spans="1:2">
      <c r="A5" s="11">
        <v>150</v>
      </c>
      <c r="B5" s="12">
        <v>350</v>
      </c>
    </row>
    <row r="6" spans="1:2">
      <c r="A6" s="11">
        <v>200</v>
      </c>
      <c r="B6" s="12">
        <v>400</v>
      </c>
    </row>
    <row r="7" spans="1:2">
      <c r="A7" s="11">
        <v>250</v>
      </c>
      <c r="B7" s="12">
        <v>500</v>
      </c>
    </row>
    <row r="8" spans="1:2">
      <c r="A8" s="11">
        <v>300</v>
      </c>
      <c r="B8" s="12">
        <v>600</v>
      </c>
    </row>
    <row r="9" spans="1:2">
      <c r="A9" s="11">
        <v>350</v>
      </c>
      <c r="B9" s="12">
        <v>700</v>
      </c>
    </row>
    <row r="10" spans="1:2">
      <c r="A10" s="11">
        <v>400</v>
      </c>
      <c r="B10" s="12">
        <v>700</v>
      </c>
    </row>
    <row r="11" spans="1:2">
      <c r="A11" s="11">
        <v>1000</v>
      </c>
      <c r="B11" s="12">
        <v>1700</v>
      </c>
    </row>
    <row r="12" spans="1:2">
      <c r="A12" s="11">
        <v>2000</v>
      </c>
      <c r="B12" s="12">
        <v>2500</v>
      </c>
    </row>
    <row r="13" spans="1:2" ht="13.5" thickBot="1">
      <c r="A13" s="13">
        <v>5000</v>
      </c>
      <c r="B13" s="14">
        <v>2500</v>
      </c>
    </row>
  </sheetData>
  <sortState ref="A2:B38">
    <sortCondition ref="A2:A38"/>
  </sortState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L2" sqref="L2"/>
    </sheetView>
  </sheetViews>
  <sheetFormatPr defaultRowHeight="12.75"/>
  <cols>
    <col min="1" max="1" width="22.7109375" bestFit="1" customWidth="1"/>
    <col min="2" max="2" width="21.140625" customWidth="1"/>
    <col min="3" max="3" width="22" bestFit="1" customWidth="1"/>
    <col min="4" max="4" width="22" hidden="1" customWidth="1"/>
    <col min="5" max="5" width="30.5703125" bestFit="1" customWidth="1"/>
    <col min="6" max="6" width="30.5703125" hidden="1" customWidth="1"/>
    <col min="7" max="7" width="36.42578125" bestFit="1" customWidth="1"/>
    <col min="8" max="11" width="0" hidden="1" customWidth="1"/>
  </cols>
  <sheetData>
    <row r="1" spans="1:13">
      <c r="A1" s="6" t="s">
        <v>71</v>
      </c>
      <c r="B1" t="s">
        <v>7</v>
      </c>
      <c r="C1" t="s">
        <v>72</v>
      </c>
      <c r="E1" t="s">
        <v>73</v>
      </c>
      <c r="G1" t="s">
        <v>74</v>
      </c>
      <c r="H1" t="s">
        <v>124</v>
      </c>
      <c r="I1" t="s">
        <v>124</v>
      </c>
      <c r="J1" t="s">
        <v>123</v>
      </c>
      <c r="K1" t="s">
        <v>123</v>
      </c>
      <c r="L1" t="s">
        <v>124</v>
      </c>
      <c r="M1" t="s">
        <v>123</v>
      </c>
    </row>
    <row r="2" spans="1:13">
      <c r="A2" s="6" t="s">
        <v>75</v>
      </c>
      <c r="B2" t="s">
        <v>8</v>
      </c>
      <c r="C2" t="s">
        <v>9</v>
      </c>
      <c r="D2" t="str">
        <f>SUBSTITUTE(C2,",","")</f>
        <v>350 – 5000 lux</v>
      </c>
      <c r="E2" t="s">
        <v>76</v>
      </c>
      <c r="F2" t="str">
        <f>SUBSTITUTE(E2,",","")</f>
        <v>700 – 2500 cd/m2</v>
      </c>
      <c r="G2" t="s">
        <v>77</v>
      </c>
      <c r="H2" t="e">
        <f>(LEFT(D2,FIND("-",D2)-2))</f>
        <v>#VALUE!</v>
      </c>
      <c r="I2" t="str">
        <f>(LEFT(D2,FIND("–",D2)-2))</f>
        <v>350</v>
      </c>
      <c r="J2" t="e">
        <f>(LEFT(F2,FIND("-",F2)-2))</f>
        <v>#VALUE!</v>
      </c>
      <c r="K2" t="str">
        <f>(LEFT(F2,FIND("–",F2)-2))</f>
        <v>700</v>
      </c>
      <c r="L2">
        <f>VALUE(IF(ISERR(H2),I2,H2))</f>
        <v>350</v>
      </c>
      <c r="M2">
        <f>VALUE(IF(ISERR(J2),K2,J2))</f>
        <v>700</v>
      </c>
    </row>
    <row r="3" spans="1:13">
      <c r="B3" t="s">
        <v>10</v>
      </c>
      <c r="C3" t="s">
        <v>11</v>
      </c>
      <c r="D3" t="str">
        <f t="shared" ref="D3:D38" si="0">SUBSTITUTE(C3,",","")</f>
        <v>350 – 2500 lux</v>
      </c>
      <c r="E3" t="s">
        <v>76</v>
      </c>
      <c r="F3" t="str">
        <f t="shared" ref="F3:F38" si="1">SUBSTITUTE(E3,",","")</f>
        <v>700 – 2500 cd/m2</v>
      </c>
      <c r="G3" t="s">
        <v>78</v>
      </c>
      <c r="H3" t="e">
        <f t="shared" ref="H3:H38" si="2">(LEFT(D3,FIND("-",D3)-2))</f>
        <v>#VALUE!</v>
      </c>
      <c r="I3" t="str">
        <f t="shared" ref="I3:I38" si="3">(LEFT(D3,FIND("–",D3)-2))</f>
        <v>350</v>
      </c>
      <c r="J3" t="e">
        <f t="shared" ref="J3:J38" si="4">(LEFT(F3,FIND("-",F3)-2))</f>
        <v>#VALUE!</v>
      </c>
      <c r="K3" t="str">
        <f t="shared" ref="K3:K38" si="5">(LEFT(F3,FIND("–",F3)-2))</f>
        <v>700</v>
      </c>
      <c r="L3">
        <f t="shared" ref="L3:L38" si="6">VALUE(IF(ISERR(H3),I3,H3))</f>
        <v>350</v>
      </c>
      <c r="M3">
        <f t="shared" ref="M3:M38" si="7">VALUE(IF(ISERR(J3),K3,J3))</f>
        <v>700</v>
      </c>
    </row>
    <row r="4" spans="1:13">
      <c r="B4" t="s">
        <v>12</v>
      </c>
      <c r="C4" t="s">
        <v>13</v>
      </c>
      <c r="D4" t="str">
        <f t="shared" si="0"/>
        <v>300 – 2000</v>
      </c>
      <c r="E4" t="s">
        <v>79</v>
      </c>
      <c r="F4" t="str">
        <f t="shared" si="1"/>
        <v>600 – 2500 cd/m2</v>
      </c>
      <c r="G4" t="s">
        <v>80</v>
      </c>
      <c r="H4" t="e">
        <f t="shared" si="2"/>
        <v>#VALUE!</v>
      </c>
      <c r="I4" t="str">
        <f t="shared" si="3"/>
        <v>300</v>
      </c>
      <c r="J4" t="e">
        <f t="shared" si="4"/>
        <v>#VALUE!</v>
      </c>
      <c r="K4" t="str">
        <f t="shared" si="5"/>
        <v>600</v>
      </c>
      <c r="L4">
        <f t="shared" si="6"/>
        <v>300</v>
      </c>
      <c r="M4">
        <f t="shared" si="7"/>
        <v>600</v>
      </c>
    </row>
    <row r="5" spans="1:13">
      <c r="A5" s="6" t="s">
        <v>14</v>
      </c>
      <c r="B5" t="s">
        <v>15</v>
      </c>
      <c r="C5" t="s">
        <v>16</v>
      </c>
      <c r="D5" t="str">
        <f t="shared" si="0"/>
        <v>50 - 250 lux</v>
      </c>
      <c r="E5" t="s">
        <v>81</v>
      </c>
      <c r="F5" t="str">
        <f t="shared" si="1"/>
        <v>350 - 500 cd/m2</v>
      </c>
      <c r="G5" t="s">
        <v>82</v>
      </c>
      <c r="H5" t="str">
        <f t="shared" si="2"/>
        <v>50</v>
      </c>
      <c r="I5" t="e">
        <f t="shared" si="3"/>
        <v>#VALUE!</v>
      </c>
      <c r="J5" t="str">
        <f t="shared" si="4"/>
        <v>350</v>
      </c>
      <c r="K5" t="e">
        <f t="shared" si="5"/>
        <v>#VALUE!</v>
      </c>
      <c r="L5">
        <f t="shared" si="6"/>
        <v>50</v>
      </c>
      <c r="M5">
        <f t="shared" si="7"/>
        <v>350</v>
      </c>
    </row>
    <row r="6" spans="1:13">
      <c r="B6" t="s">
        <v>18</v>
      </c>
      <c r="C6" t="s">
        <v>19</v>
      </c>
      <c r="D6" t="str">
        <f t="shared" si="0"/>
        <v>150 - 500 lux</v>
      </c>
      <c r="E6" t="s">
        <v>83</v>
      </c>
      <c r="F6" t="str">
        <f t="shared" si="1"/>
        <v>350 - 800 cd/m2</v>
      </c>
      <c r="G6" t="s">
        <v>84</v>
      </c>
      <c r="H6" t="str">
        <f t="shared" si="2"/>
        <v>150</v>
      </c>
      <c r="I6" t="e">
        <f t="shared" si="3"/>
        <v>#VALUE!</v>
      </c>
      <c r="J6" t="str">
        <f t="shared" si="4"/>
        <v>350</v>
      </c>
      <c r="K6" t="e">
        <f t="shared" si="5"/>
        <v>#VALUE!</v>
      </c>
      <c r="L6">
        <f t="shared" si="6"/>
        <v>150</v>
      </c>
      <c r="M6">
        <f t="shared" si="7"/>
        <v>350</v>
      </c>
    </row>
    <row r="7" spans="1:13">
      <c r="B7" t="s">
        <v>20</v>
      </c>
      <c r="C7" t="s">
        <v>21</v>
      </c>
      <c r="D7" t="str">
        <f t="shared" si="0"/>
        <v>200 – 700 lux</v>
      </c>
      <c r="E7" t="s">
        <v>85</v>
      </c>
      <c r="F7" t="str">
        <f t="shared" si="1"/>
        <v>400 – 1000 cd/m2</v>
      </c>
      <c r="G7" t="s">
        <v>22</v>
      </c>
      <c r="H7" t="e">
        <f t="shared" si="2"/>
        <v>#VALUE!</v>
      </c>
      <c r="I7" t="str">
        <f t="shared" si="3"/>
        <v>200</v>
      </c>
      <c r="J7" t="e">
        <f t="shared" si="4"/>
        <v>#VALUE!</v>
      </c>
      <c r="K7" t="str">
        <f t="shared" si="5"/>
        <v>400</v>
      </c>
      <c r="L7">
        <f t="shared" si="6"/>
        <v>200</v>
      </c>
      <c r="M7">
        <f t="shared" si="7"/>
        <v>400</v>
      </c>
    </row>
    <row r="8" spans="1:13">
      <c r="B8" t="s">
        <v>86</v>
      </c>
      <c r="C8" t="s">
        <v>23</v>
      </c>
      <c r="D8" t="str">
        <f t="shared" si="0"/>
        <v>250 – 1000 lux</v>
      </c>
      <c r="E8" t="s">
        <v>87</v>
      </c>
      <c r="F8" t="str">
        <f t="shared" si="1"/>
        <v>500 – 1600 cd/m2</v>
      </c>
      <c r="G8" t="s">
        <v>88</v>
      </c>
      <c r="H8" t="e">
        <f t="shared" si="2"/>
        <v>#VALUE!</v>
      </c>
      <c r="I8" t="str">
        <f t="shared" si="3"/>
        <v>250</v>
      </c>
      <c r="J8" t="e">
        <f t="shared" si="4"/>
        <v>#VALUE!</v>
      </c>
      <c r="K8" t="str">
        <f t="shared" si="5"/>
        <v>500</v>
      </c>
      <c r="L8">
        <f t="shared" si="6"/>
        <v>250</v>
      </c>
      <c r="M8">
        <f t="shared" si="7"/>
        <v>500</v>
      </c>
    </row>
    <row r="9" spans="1:13">
      <c r="B9" t="s">
        <v>24</v>
      </c>
      <c r="C9" t="s">
        <v>25</v>
      </c>
      <c r="D9" t="str">
        <f t="shared" si="0"/>
        <v>200 – 500 lux</v>
      </c>
      <c r="E9" t="s">
        <v>83</v>
      </c>
      <c r="F9" t="str">
        <f t="shared" si="1"/>
        <v>350 - 800 cd/m2</v>
      </c>
      <c r="G9" t="s">
        <v>26</v>
      </c>
      <c r="H9" t="e">
        <f t="shared" si="2"/>
        <v>#VALUE!</v>
      </c>
      <c r="I9" t="str">
        <f t="shared" si="3"/>
        <v>200</v>
      </c>
      <c r="J9" t="str">
        <f t="shared" si="4"/>
        <v>350</v>
      </c>
      <c r="K9" t="e">
        <f t="shared" si="5"/>
        <v>#VALUE!</v>
      </c>
      <c r="L9">
        <f t="shared" si="6"/>
        <v>200</v>
      </c>
      <c r="M9">
        <f t="shared" si="7"/>
        <v>350</v>
      </c>
    </row>
    <row r="10" spans="1:13">
      <c r="B10" t="s">
        <v>27</v>
      </c>
      <c r="C10" t="s">
        <v>28</v>
      </c>
      <c r="D10" t="str">
        <f t="shared" si="0"/>
        <v>400 – 5000 lux</v>
      </c>
      <c r="E10" t="s">
        <v>127</v>
      </c>
      <c r="F10" t="str">
        <f t="shared" si="1"/>
        <v>700 - 2500 cd/m2</v>
      </c>
      <c r="G10" t="s">
        <v>89</v>
      </c>
      <c r="H10" t="e">
        <f t="shared" si="2"/>
        <v>#VALUE!</v>
      </c>
      <c r="I10" t="str">
        <f t="shared" si="3"/>
        <v>400</v>
      </c>
      <c r="J10" t="str">
        <f t="shared" si="4"/>
        <v>700</v>
      </c>
      <c r="K10" t="e">
        <f t="shared" si="5"/>
        <v>#VALUE!</v>
      </c>
      <c r="L10">
        <f t="shared" si="6"/>
        <v>400</v>
      </c>
      <c r="M10">
        <f t="shared" si="7"/>
        <v>700</v>
      </c>
    </row>
    <row r="11" spans="1:13">
      <c r="A11" s="6" t="s">
        <v>29</v>
      </c>
      <c r="B11" t="s">
        <v>90</v>
      </c>
      <c r="C11" t="s">
        <v>30</v>
      </c>
      <c r="D11" t="str">
        <f t="shared" si="0"/>
        <v>200 – 2000 lux</v>
      </c>
      <c r="E11" t="s">
        <v>91</v>
      </c>
      <c r="F11" t="str">
        <f t="shared" si="1"/>
        <v>400 – 2500 cd/m2</v>
      </c>
      <c r="G11" t="s">
        <v>92</v>
      </c>
      <c r="H11" t="e">
        <f t="shared" si="2"/>
        <v>#VALUE!</v>
      </c>
      <c r="I11" t="str">
        <f t="shared" si="3"/>
        <v>200</v>
      </c>
      <c r="J11" t="e">
        <f t="shared" si="4"/>
        <v>#VALUE!</v>
      </c>
      <c r="K11" t="str">
        <f t="shared" si="5"/>
        <v>400</v>
      </c>
      <c r="L11">
        <f t="shared" si="6"/>
        <v>200</v>
      </c>
      <c r="M11">
        <f t="shared" si="7"/>
        <v>400</v>
      </c>
    </row>
    <row r="12" spans="1:13">
      <c r="B12" t="s">
        <v>93</v>
      </c>
      <c r="C12" t="s">
        <v>31</v>
      </c>
      <c r="D12" t="str">
        <f t="shared" si="0"/>
        <v>1000 – 10000 lux</v>
      </c>
      <c r="E12" t="s">
        <v>94</v>
      </c>
      <c r="F12" t="str">
        <f t="shared" si="1"/>
        <v>1700 – 2500 cd/m2</v>
      </c>
      <c r="G12" t="s">
        <v>95</v>
      </c>
      <c r="H12" t="e">
        <f t="shared" si="2"/>
        <v>#VALUE!</v>
      </c>
      <c r="I12" t="str">
        <f t="shared" si="3"/>
        <v>1000</v>
      </c>
      <c r="J12" t="e">
        <f t="shared" si="4"/>
        <v>#VALUE!</v>
      </c>
      <c r="K12" t="str">
        <f t="shared" si="5"/>
        <v>1700</v>
      </c>
      <c r="L12">
        <f t="shared" si="6"/>
        <v>1000</v>
      </c>
      <c r="M12">
        <f t="shared" si="7"/>
        <v>1700</v>
      </c>
    </row>
    <row r="13" spans="1:13">
      <c r="A13" s="6" t="s">
        <v>32</v>
      </c>
      <c r="B13" t="s">
        <v>33</v>
      </c>
      <c r="C13" t="s">
        <v>125</v>
      </c>
      <c r="D13" t="str">
        <f t="shared" si="0"/>
        <v>2000 -10000 lux</v>
      </c>
      <c r="E13" t="s">
        <v>96</v>
      </c>
      <c r="F13" t="str">
        <f t="shared" si="1"/>
        <v>2500 cd/m2</v>
      </c>
      <c r="G13" t="s">
        <v>34</v>
      </c>
      <c r="H13" t="str">
        <f t="shared" si="2"/>
        <v>2000</v>
      </c>
      <c r="I13" t="e">
        <f t="shared" si="3"/>
        <v>#VALUE!</v>
      </c>
      <c r="J13" t="e">
        <f t="shared" si="4"/>
        <v>#VALUE!</v>
      </c>
      <c r="K13" t="e">
        <f t="shared" si="5"/>
        <v>#VALUE!</v>
      </c>
      <c r="L13">
        <f t="shared" si="6"/>
        <v>2000</v>
      </c>
      <c r="M13">
        <v>2500</v>
      </c>
    </row>
    <row r="14" spans="1:13">
      <c r="B14" t="s">
        <v>35</v>
      </c>
      <c r="C14" t="s">
        <v>126</v>
      </c>
      <c r="D14" t="str">
        <f t="shared" si="0"/>
        <v>5000 -50000 lux</v>
      </c>
      <c r="E14" t="s">
        <v>96</v>
      </c>
      <c r="F14" t="str">
        <f t="shared" si="1"/>
        <v>2500 cd/m2</v>
      </c>
      <c r="G14" t="s">
        <v>95</v>
      </c>
      <c r="H14" t="str">
        <f t="shared" si="2"/>
        <v>5000</v>
      </c>
      <c r="I14" t="e">
        <f t="shared" si="3"/>
        <v>#VALUE!</v>
      </c>
      <c r="J14" t="e">
        <f t="shared" si="4"/>
        <v>#VALUE!</v>
      </c>
      <c r="K14" t="e">
        <f t="shared" si="5"/>
        <v>#VALUE!</v>
      </c>
      <c r="L14">
        <f t="shared" si="6"/>
        <v>5000</v>
      </c>
      <c r="M14">
        <v>2500</v>
      </c>
    </row>
    <row r="15" spans="1:13">
      <c r="A15" s="6" t="s">
        <v>36</v>
      </c>
      <c r="B15" t="s">
        <v>97</v>
      </c>
      <c r="C15" t="s">
        <v>37</v>
      </c>
      <c r="D15" t="str">
        <f t="shared" si="0"/>
        <v>100 – 300 lux</v>
      </c>
      <c r="E15" t="s">
        <v>98</v>
      </c>
      <c r="F15" t="str">
        <f t="shared" si="1"/>
        <v>350 - 600 cd/m2</v>
      </c>
      <c r="G15" t="s">
        <v>82</v>
      </c>
      <c r="H15" t="e">
        <f t="shared" si="2"/>
        <v>#VALUE!</v>
      </c>
      <c r="I15" t="str">
        <f t="shared" si="3"/>
        <v>100</v>
      </c>
      <c r="J15" t="str">
        <f t="shared" si="4"/>
        <v>350</v>
      </c>
      <c r="K15" t="e">
        <f t="shared" si="5"/>
        <v>#VALUE!</v>
      </c>
      <c r="L15">
        <f t="shared" si="6"/>
        <v>100</v>
      </c>
      <c r="M15">
        <f t="shared" si="7"/>
        <v>350</v>
      </c>
    </row>
    <row r="16" spans="1:13">
      <c r="B16" t="s">
        <v>38</v>
      </c>
      <c r="C16" t="s">
        <v>39</v>
      </c>
      <c r="D16" t="str">
        <f t="shared" si="0"/>
        <v>150 – 500 lux</v>
      </c>
      <c r="E16" t="s">
        <v>83</v>
      </c>
      <c r="F16" t="str">
        <f t="shared" si="1"/>
        <v>350 - 800 cd/m2</v>
      </c>
      <c r="G16" t="s">
        <v>84</v>
      </c>
      <c r="H16" t="e">
        <f t="shared" si="2"/>
        <v>#VALUE!</v>
      </c>
      <c r="I16" t="str">
        <f t="shared" si="3"/>
        <v>150</v>
      </c>
      <c r="J16" t="str">
        <f t="shared" si="4"/>
        <v>350</v>
      </c>
      <c r="K16" t="e">
        <f t="shared" si="5"/>
        <v>#VALUE!</v>
      </c>
      <c r="L16">
        <f t="shared" si="6"/>
        <v>150</v>
      </c>
      <c r="M16">
        <f t="shared" si="7"/>
        <v>350</v>
      </c>
    </row>
    <row r="17" spans="1:13">
      <c r="B17" t="s">
        <v>40</v>
      </c>
      <c r="C17" t="s">
        <v>41</v>
      </c>
      <c r="D17" t="str">
        <f t="shared" si="0"/>
        <v>200 – 1000 lux</v>
      </c>
      <c r="E17" t="s">
        <v>99</v>
      </c>
      <c r="F17" t="str">
        <f t="shared" si="1"/>
        <v>400 – 1600 cd/m2</v>
      </c>
      <c r="G17" t="s">
        <v>100</v>
      </c>
      <c r="H17" t="e">
        <f t="shared" si="2"/>
        <v>#VALUE!</v>
      </c>
      <c r="I17" t="str">
        <f t="shared" si="3"/>
        <v>200</v>
      </c>
      <c r="J17" t="e">
        <f t="shared" si="4"/>
        <v>#VALUE!</v>
      </c>
      <c r="K17" t="str">
        <f t="shared" si="5"/>
        <v>400</v>
      </c>
      <c r="L17">
        <f t="shared" si="6"/>
        <v>200</v>
      </c>
      <c r="M17">
        <f t="shared" si="7"/>
        <v>400</v>
      </c>
    </row>
    <row r="18" spans="1:13">
      <c r="A18" s="6" t="s">
        <v>42</v>
      </c>
      <c r="B18" t="s">
        <v>86</v>
      </c>
      <c r="C18" t="s">
        <v>23</v>
      </c>
      <c r="D18" t="str">
        <f t="shared" si="0"/>
        <v>250 – 1000 lux</v>
      </c>
      <c r="E18" t="s">
        <v>87</v>
      </c>
      <c r="F18" t="str">
        <f t="shared" si="1"/>
        <v>500 – 1600 cd/m2</v>
      </c>
      <c r="G18" t="s">
        <v>101</v>
      </c>
      <c r="H18" t="e">
        <f t="shared" si="2"/>
        <v>#VALUE!</v>
      </c>
      <c r="I18" t="str">
        <f t="shared" si="3"/>
        <v>250</v>
      </c>
      <c r="J18" t="e">
        <f t="shared" si="4"/>
        <v>#VALUE!</v>
      </c>
      <c r="K18" t="str">
        <f t="shared" si="5"/>
        <v>500</v>
      </c>
      <c r="L18">
        <f t="shared" si="6"/>
        <v>250</v>
      </c>
      <c r="M18">
        <f t="shared" si="7"/>
        <v>500</v>
      </c>
    </row>
    <row r="19" spans="1:13">
      <c r="B19" t="s">
        <v>43</v>
      </c>
      <c r="C19" t="s">
        <v>44</v>
      </c>
      <c r="D19" t="str">
        <f t="shared" si="0"/>
        <v>150 - 350 lux</v>
      </c>
      <c r="E19" t="s">
        <v>102</v>
      </c>
      <c r="F19" t="str">
        <f t="shared" si="1"/>
        <v>350 - 650 cd/m2</v>
      </c>
      <c r="G19" t="s">
        <v>45</v>
      </c>
      <c r="H19" t="str">
        <f t="shared" si="2"/>
        <v>150</v>
      </c>
      <c r="I19" t="e">
        <f t="shared" si="3"/>
        <v>#VALUE!</v>
      </c>
      <c r="J19" t="str">
        <f t="shared" si="4"/>
        <v>350</v>
      </c>
      <c r="K19" t="e">
        <f t="shared" si="5"/>
        <v>#VALUE!</v>
      </c>
      <c r="L19">
        <f t="shared" si="6"/>
        <v>150</v>
      </c>
      <c r="M19">
        <f t="shared" si="7"/>
        <v>350</v>
      </c>
    </row>
    <row r="20" spans="1:13">
      <c r="B20" t="s">
        <v>46</v>
      </c>
      <c r="C20" t="s">
        <v>39</v>
      </c>
      <c r="D20" t="str">
        <f t="shared" si="0"/>
        <v>150 – 500 lux</v>
      </c>
      <c r="E20" t="s">
        <v>83</v>
      </c>
      <c r="F20" t="str">
        <f t="shared" si="1"/>
        <v>350 - 800 cd/m2</v>
      </c>
      <c r="G20" t="s">
        <v>103</v>
      </c>
      <c r="H20" t="e">
        <f t="shared" si="2"/>
        <v>#VALUE!</v>
      </c>
      <c r="I20" t="str">
        <f t="shared" si="3"/>
        <v>150</v>
      </c>
      <c r="J20" t="str">
        <f t="shared" si="4"/>
        <v>350</v>
      </c>
      <c r="K20" t="e">
        <f t="shared" si="5"/>
        <v>#VALUE!</v>
      </c>
      <c r="L20">
        <f t="shared" si="6"/>
        <v>150</v>
      </c>
      <c r="M20">
        <f t="shared" si="7"/>
        <v>350</v>
      </c>
    </row>
    <row r="21" spans="1:13">
      <c r="B21" t="s">
        <v>104</v>
      </c>
      <c r="C21" t="s">
        <v>47</v>
      </c>
      <c r="D21" t="str">
        <f t="shared" si="0"/>
        <v>300 – 2000 lux</v>
      </c>
      <c r="E21" t="s">
        <v>76</v>
      </c>
      <c r="F21" t="str">
        <f t="shared" si="1"/>
        <v>700 – 2500 cd/m2</v>
      </c>
      <c r="G21" t="s">
        <v>48</v>
      </c>
      <c r="H21" t="e">
        <f t="shared" si="2"/>
        <v>#VALUE!</v>
      </c>
      <c r="I21" t="str">
        <f t="shared" si="3"/>
        <v>300</v>
      </c>
      <c r="J21" t="e">
        <f t="shared" si="4"/>
        <v>#VALUE!</v>
      </c>
      <c r="K21" t="str">
        <f t="shared" si="5"/>
        <v>700</v>
      </c>
      <c r="L21">
        <f t="shared" si="6"/>
        <v>300</v>
      </c>
      <c r="M21">
        <f t="shared" si="7"/>
        <v>700</v>
      </c>
    </row>
    <row r="22" spans="1:13">
      <c r="B22" t="s">
        <v>49</v>
      </c>
      <c r="C22" t="s">
        <v>23</v>
      </c>
      <c r="D22" t="str">
        <f t="shared" si="0"/>
        <v>250 – 1000 lux</v>
      </c>
      <c r="E22" t="s">
        <v>87</v>
      </c>
      <c r="F22" t="str">
        <f t="shared" si="1"/>
        <v>500 – 1600 cd/m2</v>
      </c>
      <c r="G22" t="s">
        <v>101</v>
      </c>
      <c r="H22" t="e">
        <f t="shared" si="2"/>
        <v>#VALUE!</v>
      </c>
      <c r="I22" t="str">
        <f t="shared" si="3"/>
        <v>250</v>
      </c>
      <c r="J22" t="e">
        <f t="shared" si="4"/>
        <v>#VALUE!</v>
      </c>
      <c r="K22" t="str">
        <f t="shared" si="5"/>
        <v>500</v>
      </c>
      <c r="L22">
        <f t="shared" si="6"/>
        <v>250</v>
      </c>
      <c r="M22">
        <f t="shared" si="7"/>
        <v>500</v>
      </c>
    </row>
    <row r="23" spans="1:13">
      <c r="B23" t="s">
        <v>50</v>
      </c>
      <c r="C23" t="s">
        <v>51</v>
      </c>
      <c r="D23" t="str">
        <f t="shared" si="0"/>
        <v>100 - 250 lux</v>
      </c>
      <c r="E23" t="s">
        <v>81</v>
      </c>
      <c r="F23" t="str">
        <f t="shared" si="1"/>
        <v>350 - 500 cd/m2</v>
      </c>
      <c r="G23" t="s">
        <v>17</v>
      </c>
      <c r="H23" t="str">
        <f t="shared" si="2"/>
        <v>100</v>
      </c>
      <c r="I23" t="e">
        <f t="shared" si="3"/>
        <v>#VALUE!</v>
      </c>
      <c r="J23" t="str">
        <f t="shared" si="4"/>
        <v>350</v>
      </c>
      <c r="K23" t="e">
        <f t="shared" si="5"/>
        <v>#VALUE!</v>
      </c>
      <c r="L23">
        <f t="shared" si="6"/>
        <v>100</v>
      </c>
      <c r="M23">
        <f t="shared" si="7"/>
        <v>350</v>
      </c>
    </row>
    <row r="24" spans="1:13">
      <c r="A24" s="6" t="s">
        <v>105</v>
      </c>
      <c r="B24" t="s">
        <v>53</v>
      </c>
      <c r="C24" t="s">
        <v>41</v>
      </c>
      <c r="D24" t="str">
        <f t="shared" si="0"/>
        <v>200 – 1000 lux</v>
      </c>
      <c r="E24" t="s">
        <v>99</v>
      </c>
      <c r="F24" t="str">
        <f t="shared" si="1"/>
        <v>400 – 1600 cd/m2</v>
      </c>
      <c r="G24" t="s">
        <v>101</v>
      </c>
      <c r="H24" t="e">
        <f t="shared" si="2"/>
        <v>#VALUE!</v>
      </c>
      <c r="I24" t="str">
        <f t="shared" si="3"/>
        <v>200</v>
      </c>
      <c r="J24" t="e">
        <f t="shared" si="4"/>
        <v>#VALUE!</v>
      </c>
      <c r="K24" t="str">
        <f t="shared" si="5"/>
        <v>400</v>
      </c>
      <c r="L24">
        <f t="shared" si="6"/>
        <v>200</v>
      </c>
      <c r="M24">
        <f t="shared" si="7"/>
        <v>400</v>
      </c>
    </row>
    <row r="25" spans="1:13">
      <c r="B25" t="s">
        <v>52</v>
      </c>
      <c r="C25" t="s">
        <v>41</v>
      </c>
      <c r="D25" t="str">
        <f t="shared" si="0"/>
        <v>200 – 1000 lux</v>
      </c>
      <c r="E25" t="s">
        <v>99</v>
      </c>
      <c r="F25" t="str">
        <f t="shared" si="1"/>
        <v>400 – 1600 cd/m2</v>
      </c>
      <c r="G25" t="s">
        <v>101</v>
      </c>
      <c r="H25" t="e">
        <f t="shared" si="2"/>
        <v>#VALUE!</v>
      </c>
      <c r="I25" t="str">
        <f t="shared" si="3"/>
        <v>200</v>
      </c>
      <c r="J25" t="e">
        <f t="shared" si="4"/>
        <v>#VALUE!</v>
      </c>
      <c r="K25" t="str">
        <f t="shared" si="5"/>
        <v>400</v>
      </c>
      <c r="L25">
        <f t="shared" si="6"/>
        <v>200</v>
      </c>
      <c r="M25">
        <f t="shared" si="7"/>
        <v>400</v>
      </c>
    </row>
    <row r="26" spans="1:13">
      <c r="A26" s="6" t="s">
        <v>54</v>
      </c>
      <c r="B26" t="s">
        <v>106</v>
      </c>
      <c r="C26" t="s">
        <v>31</v>
      </c>
      <c r="D26" t="str">
        <f t="shared" si="0"/>
        <v>1000 – 10000 lux</v>
      </c>
      <c r="E26" t="s">
        <v>94</v>
      </c>
      <c r="F26" t="str">
        <f t="shared" si="1"/>
        <v>1700 – 2500 cd/m2</v>
      </c>
      <c r="G26" t="s">
        <v>95</v>
      </c>
      <c r="H26" t="e">
        <f t="shared" si="2"/>
        <v>#VALUE!</v>
      </c>
      <c r="I26" t="str">
        <f t="shared" si="3"/>
        <v>1000</v>
      </c>
      <c r="J26" t="e">
        <f t="shared" si="4"/>
        <v>#VALUE!</v>
      </c>
      <c r="K26" t="str">
        <f t="shared" si="5"/>
        <v>1700</v>
      </c>
      <c r="L26">
        <f t="shared" si="6"/>
        <v>1000</v>
      </c>
      <c r="M26">
        <f t="shared" si="7"/>
        <v>1700</v>
      </c>
    </row>
    <row r="27" spans="1:13">
      <c r="B27" t="s">
        <v>55</v>
      </c>
      <c r="C27" t="s">
        <v>56</v>
      </c>
      <c r="D27" t="str">
        <f t="shared" si="0"/>
        <v>250 - 500 lux</v>
      </c>
      <c r="E27" t="s">
        <v>83</v>
      </c>
      <c r="F27" t="str">
        <f t="shared" si="1"/>
        <v>350 - 800 cd/m2</v>
      </c>
      <c r="G27" t="s">
        <v>107</v>
      </c>
      <c r="H27" t="str">
        <f t="shared" si="2"/>
        <v>250</v>
      </c>
      <c r="I27" t="e">
        <f t="shared" si="3"/>
        <v>#VALUE!</v>
      </c>
      <c r="J27" t="str">
        <f t="shared" si="4"/>
        <v>350</v>
      </c>
      <c r="K27" t="e">
        <f t="shared" si="5"/>
        <v>#VALUE!</v>
      </c>
      <c r="L27">
        <f t="shared" si="6"/>
        <v>250</v>
      </c>
      <c r="M27">
        <f t="shared" si="7"/>
        <v>350</v>
      </c>
    </row>
    <row r="28" spans="1:13">
      <c r="B28" t="s">
        <v>57</v>
      </c>
      <c r="C28" t="s">
        <v>58</v>
      </c>
      <c r="D28" t="str">
        <f t="shared" si="0"/>
        <v>250 - 600 lux</v>
      </c>
      <c r="E28" t="s">
        <v>108</v>
      </c>
      <c r="F28" t="str">
        <f t="shared" si="1"/>
        <v>500 – 900 cd/m2</v>
      </c>
      <c r="G28" t="s">
        <v>107</v>
      </c>
      <c r="H28" t="str">
        <f t="shared" si="2"/>
        <v>250</v>
      </c>
      <c r="I28" t="e">
        <f t="shared" si="3"/>
        <v>#VALUE!</v>
      </c>
      <c r="J28" t="e">
        <f t="shared" si="4"/>
        <v>#VALUE!</v>
      </c>
      <c r="K28" t="str">
        <f t="shared" si="5"/>
        <v>500</v>
      </c>
      <c r="L28">
        <f t="shared" si="6"/>
        <v>250</v>
      </c>
      <c r="M28">
        <f t="shared" si="7"/>
        <v>500</v>
      </c>
    </row>
    <row r="29" spans="1:13">
      <c r="B29" t="s">
        <v>109</v>
      </c>
      <c r="C29" t="s">
        <v>126</v>
      </c>
      <c r="D29" t="str">
        <f t="shared" si="0"/>
        <v>5000 -50000 lux</v>
      </c>
      <c r="E29" t="s">
        <v>96</v>
      </c>
      <c r="F29" t="str">
        <f t="shared" si="1"/>
        <v>2500 cd/m2</v>
      </c>
      <c r="G29" t="s">
        <v>95</v>
      </c>
      <c r="H29" t="str">
        <f t="shared" si="2"/>
        <v>5000</v>
      </c>
      <c r="I29" t="e">
        <f t="shared" si="3"/>
        <v>#VALUE!</v>
      </c>
      <c r="J29" t="e">
        <f t="shared" si="4"/>
        <v>#VALUE!</v>
      </c>
      <c r="K29" t="e">
        <f t="shared" si="5"/>
        <v>#VALUE!</v>
      </c>
      <c r="L29">
        <f t="shared" si="6"/>
        <v>5000</v>
      </c>
      <c r="M29">
        <v>2500</v>
      </c>
    </row>
    <row r="30" spans="1:13">
      <c r="A30" s="6" t="s">
        <v>110</v>
      </c>
      <c r="B30" t="s">
        <v>35</v>
      </c>
      <c r="C30" t="s">
        <v>126</v>
      </c>
      <c r="D30" t="str">
        <f t="shared" si="0"/>
        <v>5000 -50000 lux</v>
      </c>
      <c r="E30" t="s">
        <v>96</v>
      </c>
      <c r="F30" t="str">
        <f t="shared" si="1"/>
        <v>2500 cd/m2</v>
      </c>
      <c r="G30" t="s">
        <v>95</v>
      </c>
      <c r="H30" t="str">
        <f t="shared" si="2"/>
        <v>5000</v>
      </c>
      <c r="I30" t="e">
        <f t="shared" si="3"/>
        <v>#VALUE!</v>
      </c>
      <c r="J30" t="e">
        <f t="shared" si="4"/>
        <v>#VALUE!</v>
      </c>
      <c r="K30" t="e">
        <f t="shared" si="5"/>
        <v>#VALUE!</v>
      </c>
      <c r="L30">
        <f t="shared" si="6"/>
        <v>5000</v>
      </c>
      <c r="M30">
        <v>2500</v>
      </c>
    </row>
    <row r="31" spans="1:13">
      <c r="B31" t="s">
        <v>59</v>
      </c>
      <c r="C31" t="s">
        <v>60</v>
      </c>
      <c r="D31" t="str">
        <f t="shared" si="0"/>
        <v>250 – 2500 lux</v>
      </c>
      <c r="E31" t="s">
        <v>111</v>
      </c>
      <c r="F31" t="str">
        <f t="shared" si="1"/>
        <v>500 – 2500 cd/m2</v>
      </c>
      <c r="G31" t="s">
        <v>61</v>
      </c>
      <c r="H31" t="e">
        <f t="shared" si="2"/>
        <v>#VALUE!</v>
      </c>
      <c r="I31" t="str">
        <f t="shared" si="3"/>
        <v>250</v>
      </c>
      <c r="J31" t="e">
        <f t="shared" si="4"/>
        <v>#VALUE!</v>
      </c>
      <c r="K31" t="str">
        <f t="shared" si="5"/>
        <v>500</v>
      </c>
      <c r="L31">
        <f t="shared" si="6"/>
        <v>250</v>
      </c>
      <c r="M31">
        <f t="shared" si="7"/>
        <v>500</v>
      </c>
    </row>
    <row r="32" spans="1:13">
      <c r="B32" t="s">
        <v>53</v>
      </c>
      <c r="C32" t="s">
        <v>23</v>
      </c>
      <c r="D32" t="str">
        <f t="shared" si="0"/>
        <v>250 – 1000 lux</v>
      </c>
      <c r="E32" t="s">
        <v>87</v>
      </c>
      <c r="F32" t="str">
        <f t="shared" si="1"/>
        <v>500 – 1600 cd/m2</v>
      </c>
      <c r="G32" t="s">
        <v>112</v>
      </c>
      <c r="H32" t="e">
        <f t="shared" si="2"/>
        <v>#VALUE!</v>
      </c>
      <c r="I32" t="str">
        <f t="shared" si="3"/>
        <v>250</v>
      </c>
      <c r="J32" t="e">
        <f t="shared" si="4"/>
        <v>#VALUE!</v>
      </c>
      <c r="K32" t="str">
        <f t="shared" si="5"/>
        <v>500</v>
      </c>
      <c r="L32">
        <f t="shared" si="6"/>
        <v>250</v>
      </c>
      <c r="M32">
        <f t="shared" si="7"/>
        <v>500</v>
      </c>
    </row>
    <row r="33" spans="1:13">
      <c r="A33" s="6" t="s">
        <v>62</v>
      </c>
      <c r="B33" t="s">
        <v>113</v>
      </c>
      <c r="C33" t="s">
        <v>31</v>
      </c>
      <c r="D33" t="str">
        <f t="shared" si="0"/>
        <v>1000 – 10000 lux</v>
      </c>
      <c r="E33" t="s">
        <v>94</v>
      </c>
      <c r="F33" t="str">
        <f t="shared" si="1"/>
        <v>1700 – 2500 cd/m2</v>
      </c>
      <c r="G33" t="s">
        <v>95</v>
      </c>
      <c r="H33" t="e">
        <f t="shared" si="2"/>
        <v>#VALUE!</v>
      </c>
      <c r="I33" t="str">
        <f t="shared" si="3"/>
        <v>1000</v>
      </c>
      <c r="J33" t="e">
        <f t="shared" si="4"/>
        <v>#VALUE!</v>
      </c>
      <c r="K33" t="str">
        <f t="shared" si="5"/>
        <v>1700</v>
      </c>
      <c r="L33">
        <f t="shared" si="6"/>
        <v>1000</v>
      </c>
      <c r="M33">
        <f t="shared" si="7"/>
        <v>1700</v>
      </c>
    </row>
    <row r="34" spans="1:13">
      <c r="B34" t="s">
        <v>114</v>
      </c>
      <c r="C34" t="s">
        <v>63</v>
      </c>
      <c r="D34" t="str">
        <f t="shared" si="0"/>
        <v>300 – 1000 lux</v>
      </c>
      <c r="E34" t="s">
        <v>115</v>
      </c>
      <c r="F34" t="str">
        <f t="shared" si="1"/>
        <v>600 – 1600 cd/m2</v>
      </c>
      <c r="G34" t="s">
        <v>48</v>
      </c>
      <c r="H34" t="e">
        <f t="shared" si="2"/>
        <v>#VALUE!</v>
      </c>
      <c r="I34" t="str">
        <f t="shared" si="3"/>
        <v>300</v>
      </c>
      <c r="J34" t="e">
        <f t="shared" si="4"/>
        <v>#VALUE!</v>
      </c>
      <c r="K34" t="str">
        <f t="shared" si="5"/>
        <v>600</v>
      </c>
      <c r="L34">
        <f t="shared" si="6"/>
        <v>300</v>
      </c>
      <c r="M34">
        <f t="shared" si="7"/>
        <v>600</v>
      </c>
    </row>
    <row r="35" spans="1:13">
      <c r="B35" t="s">
        <v>64</v>
      </c>
      <c r="C35" t="s">
        <v>65</v>
      </c>
      <c r="D35" t="str">
        <f t="shared" si="0"/>
        <v>250 – 1000 lux</v>
      </c>
      <c r="E35" t="s">
        <v>87</v>
      </c>
      <c r="F35" t="str">
        <f t="shared" si="1"/>
        <v>500 – 1600 cd/m2</v>
      </c>
      <c r="G35" t="s">
        <v>66</v>
      </c>
      <c r="H35" t="e">
        <f t="shared" si="2"/>
        <v>#VALUE!</v>
      </c>
      <c r="I35" t="str">
        <f t="shared" si="3"/>
        <v>250</v>
      </c>
      <c r="J35" t="e">
        <f t="shared" si="4"/>
        <v>#VALUE!</v>
      </c>
      <c r="K35" t="str">
        <f t="shared" si="5"/>
        <v>500</v>
      </c>
      <c r="L35">
        <f t="shared" si="6"/>
        <v>250</v>
      </c>
      <c r="M35">
        <f t="shared" si="7"/>
        <v>500</v>
      </c>
    </row>
    <row r="36" spans="1:13">
      <c r="B36" t="s">
        <v>67</v>
      </c>
      <c r="C36" t="s">
        <v>68</v>
      </c>
      <c r="D36" t="str">
        <f t="shared" si="0"/>
        <v>250 – 700 lux</v>
      </c>
      <c r="E36" t="s">
        <v>116</v>
      </c>
      <c r="F36" t="str">
        <f t="shared" si="1"/>
        <v>500 – 1000 cd/m2</v>
      </c>
      <c r="G36" t="s">
        <v>117</v>
      </c>
      <c r="H36" t="e">
        <f t="shared" si="2"/>
        <v>#VALUE!</v>
      </c>
      <c r="I36" t="str">
        <f t="shared" si="3"/>
        <v>250</v>
      </c>
      <c r="J36" t="e">
        <f t="shared" si="4"/>
        <v>#VALUE!</v>
      </c>
      <c r="K36" t="str">
        <f t="shared" si="5"/>
        <v>500</v>
      </c>
      <c r="L36">
        <f t="shared" si="6"/>
        <v>250</v>
      </c>
      <c r="M36">
        <f t="shared" si="7"/>
        <v>500</v>
      </c>
    </row>
    <row r="37" spans="1:13">
      <c r="B37" t="s">
        <v>118</v>
      </c>
      <c r="C37" t="s">
        <v>69</v>
      </c>
      <c r="D37" t="str">
        <f t="shared" si="0"/>
        <v>250 – 600 lux</v>
      </c>
      <c r="E37" t="s">
        <v>108</v>
      </c>
      <c r="F37" t="str">
        <f t="shared" si="1"/>
        <v>500 – 900 cd/m2</v>
      </c>
      <c r="G37" t="s">
        <v>119</v>
      </c>
      <c r="H37" t="e">
        <f t="shared" si="2"/>
        <v>#VALUE!</v>
      </c>
      <c r="I37" t="str">
        <f t="shared" si="3"/>
        <v>250</v>
      </c>
      <c r="J37" t="e">
        <f t="shared" si="4"/>
        <v>#VALUE!</v>
      </c>
      <c r="K37" t="str">
        <f t="shared" si="5"/>
        <v>500</v>
      </c>
      <c r="L37">
        <f t="shared" si="6"/>
        <v>250</v>
      </c>
      <c r="M37">
        <f t="shared" si="7"/>
        <v>500</v>
      </c>
    </row>
    <row r="38" spans="1:13">
      <c r="B38" t="s">
        <v>120</v>
      </c>
      <c r="C38" t="s">
        <v>70</v>
      </c>
      <c r="D38" t="str">
        <f t="shared" si="0"/>
        <v>350 – 1500 lux</v>
      </c>
      <c r="E38" t="s">
        <v>79</v>
      </c>
      <c r="F38" t="str">
        <f t="shared" si="1"/>
        <v>600 – 2500 cd/m2</v>
      </c>
      <c r="G38" t="s">
        <v>48</v>
      </c>
      <c r="H38" t="e">
        <f t="shared" si="2"/>
        <v>#VALUE!</v>
      </c>
      <c r="I38" t="str">
        <f t="shared" si="3"/>
        <v>350</v>
      </c>
      <c r="J38" t="e">
        <f t="shared" si="4"/>
        <v>#VALUE!</v>
      </c>
      <c r="K38" t="str">
        <f t="shared" si="5"/>
        <v>600</v>
      </c>
      <c r="L38">
        <f t="shared" si="6"/>
        <v>350</v>
      </c>
      <c r="M38">
        <f t="shared" si="7"/>
        <v>600</v>
      </c>
    </row>
  </sheetData>
  <autoFilter ref="A1:M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Display_measurement_setup</vt:lpstr>
      <vt:lpstr>Recommended_Display_light</vt:lpstr>
      <vt:lpstr>display_light_examples</vt:lpstr>
      <vt:lpstr>Sheet3</vt:lpstr>
    </vt:vector>
  </TitlesOfParts>
  <Company>ThyssenKrupp Presta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Lorincz, Agoston</dc:creator>
  <cp:lastModifiedBy>Lorincz, Agoston</cp:lastModifiedBy>
  <dcterms:created xsi:type="dcterms:W3CDTF">2018-05-11T09:54:23Z</dcterms:created>
  <dcterms:modified xsi:type="dcterms:W3CDTF">2018-05-11T13:07:32Z</dcterms:modified>
</cp:coreProperties>
</file>