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4753457A-C63D-43A5-A0C7-676F074A6063}" xr6:coauthVersionLast="36" xr6:coauthVersionMax="47"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<sst xmlns="http://schemas.openxmlformats.org/spreadsheetml/2006/main" count="157" uniqueCount="98">
  <si>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</si>
  <si>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</si>
  <si>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</si>
  <si>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</si>
  <si>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</si>
  <si>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</si>
  <si>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</si>
  <si>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</si>
  <si>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</si>
  <si>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</si>
  <si>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</si>
  <si>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</si>
  <si>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</si>
  <si>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</si>
  <si>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</si>
  <si>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</si>
  <si>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</si>
  <si>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</si>
  <si>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</si>
  <si>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</si>
  <si>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</si>
  <si>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</si>
  <si>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</si>
  <si>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</si>
  <si>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</si>
  <si>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</si>
  <si>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</si>
  <si>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</si>
  <si>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</si>
  <si>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</si>
  <si>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</si>
  <si>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</si>
  <si>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</si>
  <si>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</si>
  <si>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</si>
  <si>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</si>
  <si>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</si>
  <si>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</si>
  <si>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</si>
  <si>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</si>
  <si>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</si>
  <si>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</si>
  <si>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</si>
  <si>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</si>
  <si>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</si>
  <si>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</si>
  <si>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</si>
  <si>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</si>
  <si>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</si>
  <si>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</si>
  <si>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</si>
  <si>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</si>
  <si>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</si>
  <si>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</si>
  <si>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</si>
  <si>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</si>
  <si>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</si>
  <si>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</si>
  <si>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</si>
  <si>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</si>
  <si>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</si>
  <si>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</si>
  <si>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</si>
  <si>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</si>
  <si>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</si>
  <si>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</si>
  <si>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</si>
  <si>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</si>
  <si>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</si>
  <si>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</si>
  <si>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</si>
  <si>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</si>
  <si>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</si>
  <si>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</si>
  <si>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</si>
  <si>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</si>
  <si>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</si>
  <si>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</si>
  <si>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</si>
  <si>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</si>
  <si>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</si>
  <si>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</si>
  <si>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</si>
  <si>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</si>
  <si>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</si>
  <si>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</si>
  <si>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</si>
  <si>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</si>
  <si>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</si>
  <si>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</si>
  <si>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</si>
  <si>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</si>
  <si>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</si>
  <si>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</si>
  <si>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</si>
  <si>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VICENTE ANDRES SANCHEZ CARIS</t>
  </si>
  <si>
    <t>FELIPE ANTONIO OLMEDO AZUA</t>
  </si>
  <si>
    <t>LUCAS ALONSO RAMIREZ VELIZ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</si>
</sst>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11" sqref="D11:K1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6.1</v>
      </c>
      <c r="D4" s="6">
        <f>$C$35</f>
        <v>7</v>
      </c>
      <c r="E4" s="43">
        <f>C4*C$2+D4*D$2</f>
        <v>6.3249999999999993</v>
      </c>
      <c r="G4" s="1"/>
    </row>
    <row r="5" spans="1:11" x14ac:dyDescent="0.25">
      <c r="A5" s="5">
        <v>2</v>
      </c>
      <c r="B5" s="32" t="s">
        <v>96</v>
      </c>
      <c r="C5" s="6">
        <f>EVALUACION1!$C$24</f>
        <v>6.1</v>
      </c>
      <c r="D5" s="6">
        <f>C47</f>
        <v>7</v>
      </c>
      <c r="E5" s="43">
        <f t="shared" ref="E5:E6" si="0">C5*C$2+D5*D$2</f>
        <v>6.3249999999999993</v>
      </c>
      <c r="G5" s="1"/>
    </row>
    <row r="6" spans="1:11" x14ac:dyDescent="0.25">
      <c r="A6" s="5">
        <v>3</v>
      </c>
      <c r="B6" s="32" t="s">
        <v>97</v>
      </c>
      <c r="C6" s="6">
        <f>EVALUACION1!$C$24</f>
        <v>6.1</v>
      </c>
      <c r="D6" s="6">
        <f>C58</f>
        <v>7</v>
      </c>
      <c r="E6" s="43">
        <f t="shared" si="0"/>
        <v>6.3249999999999993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8</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1"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62</v>
      </c>
      <c r="D23" s="19"/>
      <c r="E23" s="19">
        <f>SUM(E13:E22)</f>
        <v>50</v>
      </c>
      <c r="F23" s="19"/>
      <c r="G23" s="19">
        <f>SUM(G13:G22)</f>
        <v>12</v>
      </c>
      <c r="H23" s="19"/>
      <c r="I23" s="19">
        <f>SUM(I13:I22)</f>
        <v>0</v>
      </c>
      <c r="J23" s="19"/>
      <c r="K23" s="19">
        <f>SUM(K13:K22)</f>
        <v>0</v>
      </c>
    </row>
    <row r="24" spans="1:11" ht="15.75" customHeight="1" outlineLevel="1" x14ac:dyDescent="0.3">
      <c r="A24" s="50"/>
      <c r="B24" s="36" t="s">
        <v>12</v>
      </c>
      <c r="C24" s="20">
        <f>VLOOKUP(C23,ESCALA_IEP!A2:B142,2,FALSE)</f>
        <v>6.1</v>
      </c>
    </row>
    <row r="25" spans="1:11" ht="15.75" customHeight="1" x14ac:dyDescent="0.25"/>
    <row r="26" spans="1:11" ht="15.75" customHeight="1" x14ac:dyDescent="0.25"/>
    <row r="27" spans="1:11" ht="15.75" customHeight="1" x14ac:dyDescent="0.25">
      <c r="A27" s="60" t="s">
        <v>13</v>
      </c>
      <c r="B27" s="49" t="s">
        <v>14</v>
      </c>
      <c r="C27" s="52" t="str">
        <f>$B$4</f>
        <v>VICENTE ANDRES SANCHEZ CARIS</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1"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FELIPE ANTONIO OLMEDO AZUA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6.1"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LUCAS ALONSO RAMIREZ VELIZ</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6.1"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5.1"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3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2025-09-26T11:14:44Z</dcterms:modified>
  <cp:category/>
  <cp:contentStatus/>
</cp:coreProperties>
</file>