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jibaceta\Documents\Trabajo Pendiente\Planillas Recomendaciones\"/>
    </mc:Choice>
  </mc:AlternateContent>
  <bookViews>
    <workbookView xWindow="0" yWindow="0" windowWidth="23040" windowHeight="9228" tabRatio="675"/>
  </bookViews>
  <sheets>
    <sheet name="Puntos Ind. y Ferretería" sheetId="5" r:id="rId1"/>
  </sheets>
  <definedNames>
    <definedName name="_xlnm._FilterDatabase" localSheetId="0" hidden="1">'Puntos Ind. y Ferretería'!$A$1:$U$36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7" i="5" l="1"/>
  <c r="M27" i="5"/>
  <c r="M8" i="5" l="1"/>
  <c r="N8" i="5" s="1"/>
  <c r="N30" i="5"/>
  <c r="M30" i="5"/>
  <c r="U30" i="5" s="1"/>
  <c r="U8" i="5" l="1"/>
  <c r="M36" i="5"/>
  <c r="N36" i="5" l="1"/>
  <c r="U36" i="5"/>
  <c r="M34" i="5"/>
  <c r="N33" i="5"/>
  <c r="M33" i="5"/>
  <c r="U33" i="5" s="1"/>
  <c r="M32" i="5"/>
  <c r="M29" i="5"/>
  <c r="N24" i="5"/>
  <c r="M24" i="5"/>
  <c r="U24" i="5" s="1"/>
  <c r="N29" i="5" l="1"/>
  <c r="U29" i="5"/>
  <c r="N34" i="5"/>
  <c r="U34" i="5"/>
  <c r="N32" i="5"/>
  <c r="U32" i="5"/>
  <c r="M21" i="5"/>
  <c r="M22" i="5"/>
  <c r="M19" i="5"/>
  <c r="M16" i="5"/>
  <c r="M17" i="5"/>
  <c r="M15" i="5"/>
  <c r="U15" i="5" s="1"/>
  <c r="M12" i="5"/>
  <c r="M13" i="5"/>
  <c r="M11" i="5"/>
  <c r="M7" i="5"/>
  <c r="U7" i="5" s="1"/>
  <c r="M6" i="5"/>
  <c r="U6" i="5" s="1"/>
  <c r="M4" i="5"/>
  <c r="M3" i="5"/>
  <c r="N4" i="5" l="1"/>
  <c r="U4" i="5"/>
  <c r="N3" i="5"/>
  <c r="U3" i="5"/>
  <c r="N22" i="5"/>
  <c r="U22" i="5"/>
  <c r="N17" i="5"/>
  <c r="U17" i="5"/>
  <c r="N21" i="5"/>
  <c r="U21" i="5"/>
  <c r="N16" i="5"/>
  <c r="U16" i="5"/>
  <c r="N19" i="5"/>
  <c r="U19" i="5"/>
  <c r="N13" i="5"/>
  <c r="U13" i="5"/>
  <c r="N15" i="5"/>
  <c r="N12" i="5"/>
  <c r="U12" i="5"/>
  <c r="N11" i="5"/>
  <c r="U11" i="5"/>
  <c r="N6" i="5"/>
  <c r="N7" i="5"/>
  <c r="M35" i="5"/>
  <c r="N35" i="5" l="1"/>
  <c r="U35" i="5"/>
  <c r="A5" i="5"/>
  <c r="M31" i="5"/>
  <c r="M28" i="5"/>
  <c r="U28" i="5" s="1"/>
  <c r="M26" i="5"/>
  <c r="U26" i="5" s="1"/>
  <c r="M25" i="5"/>
  <c r="U25" i="5" s="1"/>
  <c r="M23" i="5"/>
  <c r="U23" i="5" s="1"/>
  <c r="M20" i="5"/>
  <c r="U20" i="5" s="1"/>
  <c r="M18" i="5"/>
  <c r="U18" i="5" s="1"/>
  <c r="M14" i="5"/>
  <c r="U14" i="5" s="1"/>
  <c r="M10" i="5"/>
  <c r="U10" i="5" s="1"/>
  <c r="M9" i="5"/>
  <c r="U9" i="5" s="1"/>
  <c r="M5" i="5"/>
  <c r="U5" i="5" s="1"/>
  <c r="M2" i="5"/>
  <c r="U2" i="5" s="1"/>
  <c r="U31" i="5" l="1"/>
  <c r="N31" i="5"/>
  <c r="N10" i="5"/>
  <c r="N23" i="5"/>
  <c r="N9" i="5"/>
  <c r="N14" i="5"/>
  <c r="N20" i="5"/>
  <c r="N18" i="5"/>
  <c r="N25" i="5"/>
  <c r="N5" i="5"/>
  <c r="N28" i="5"/>
  <c r="N2" i="5"/>
  <c r="N26" i="5"/>
</calcChain>
</file>

<file path=xl/sharedStrings.xml><?xml version="1.0" encoding="utf-8"?>
<sst xmlns="http://schemas.openxmlformats.org/spreadsheetml/2006/main" count="451" uniqueCount="125">
  <si>
    <t>N°</t>
  </si>
  <si>
    <t>Origen</t>
  </si>
  <si>
    <t xml:space="preserve">Perido </t>
  </si>
  <si>
    <t xml:space="preserve">Recomendación </t>
  </si>
  <si>
    <t>Estimated Date</t>
  </si>
  <si>
    <t>Impact</t>
  </si>
  <si>
    <t>State</t>
  </si>
  <si>
    <t>Actual Date</t>
  </si>
  <si>
    <t xml:space="preserve">Status </t>
  </si>
  <si>
    <t>Owner</t>
  </si>
  <si>
    <t>My Role</t>
  </si>
  <si>
    <t>Entity</t>
  </si>
  <si>
    <t>Rating</t>
  </si>
  <si>
    <t>AI</t>
  </si>
  <si>
    <t>IMPLEMENTADO</t>
  </si>
  <si>
    <t xml:space="preserve">Revisor </t>
  </si>
  <si>
    <t>EMARESA</t>
  </si>
  <si>
    <t>Necesita Mejoras Significativas</t>
  </si>
  <si>
    <t>NO IMPLEMENTADO</t>
  </si>
  <si>
    <t>EN PROCESO</t>
  </si>
  <si>
    <t>GERENCIA ACEPTA EL RIESGO</t>
  </si>
  <si>
    <t>ALTO</t>
  </si>
  <si>
    <t>Inventario</t>
  </si>
  <si>
    <t>Observaciones</t>
  </si>
  <si>
    <t>Recomendaciones</t>
  </si>
  <si>
    <t>Issue / Riesgo /Observaciónes</t>
  </si>
  <si>
    <t>obs. Junio 2017</t>
  </si>
  <si>
    <t>Aging</t>
  </si>
  <si>
    <t xml:space="preserve">Compras </t>
  </si>
  <si>
    <t>Venta de equipos en despiece (Riesgo Fraude)</t>
  </si>
  <si>
    <t xml:space="preserve">Emisión de Notas de Pedido a empleados con motivos de Muestra sin valor comercial o Demostraciones. (Riesgo Fraude)  </t>
  </si>
  <si>
    <t>Ventas de productos bajo el costo pueden ser autorizadas por personal distinto al Gerente de la División. (Riesgo Fraude)</t>
  </si>
  <si>
    <t>Falta de controles en la entrega de equipos en Garantía a clientes. (Riesgo de Fraude)</t>
  </si>
  <si>
    <t>1. Se recomienda realizar procedimientos para transparentar la venta de equipos dañados o que fueron ingresados a la compañía por cumplir con una garantía a clientes. Dicho procedimiento debería  incluir características mínimas el método de fijación de precios, autorizadores, forma en que se realizara la venta (proveedor especifico o venta abierta), fechas en que se realizara la venta, etcétera.</t>
  </si>
  <si>
    <t>2. Se recomienda realizar una revisión y actualización de las personas que están autorizadas para firmar la salida de productos vía guías manuales.</t>
  </si>
  <si>
    <t>3. Se recomienda que la unidad solicite la actualización del registro de firmas al área respectiva, eliminando al personal desvinculado de la compañía y agregando al personal actual.</t>
  </si>
  <si>
    <t>Eduardo Lorenzoni</t>
  </si>
  <si>
    <t xml:space="preserve">Ventas </t>
  </si>
  <si>
    <t>1. Se recomienda validar en sistema de ventas que no se pueda realizar ventas con destino Muestra sin valor comercial o Demostraciones a nombre de personal de la empresa.  Si existiera un motivo de negocio que sustente lo contrario, debe estar visado por el gerente del área como una excepción.</t>
  </si>
  <si>
    <t>2. Se recomienda que las notas de pedido con destino Muestra sin valor comercial y Demostraciones, deben ser emitidas a clientes de forma específica, con el objeto de visualizar trazabilidad en las entregas de mercaderías a clientes (si un trabajador Emaresa lleva mercadería de regalo para X clientes, se deben emitir X notas de ventas, una por cada cliente).</t>
  </si>
  <si>
    <t>3. Se recomienda revisar listados de Demostraciones realizadas a personal de la empresa con la finalidad de realizar su respectiva devolución.</t>
  </si>
  <si>
    <t>1. Se recomienda validar en sistema de ventas para que las ventas bajo el costo sólo sean autorizadas por el Gerente de la Unidad de Negocio y un backup designado por él en su ausencia.</t>
  </si>
  <si>
    <t>Garantias</t>
  </si>
  <si>
    <t xml:space="preserve">1. Se recomienda realizar control cruzado validando en la emisión de la venta, que el producto entregado en garantía haya sido adquirido por el cliente, idealmente este control debiese ser por número de serie del producto. </t>
  </si>
  <si>
    <t>2. Para el caso de entrega de equipos en Garantía a servicios técnicos externos cuya venta inicial no haya salido de sus instalaciones, se recomienda dejar trazabilidad en sistema del historial del equipo al cual se le entrega garantía (factura de compra, informe técnico del servicio autorizado, entre otros).</t>
  </si>
  <si>
    <t>3. Se recomienda que al realizar una nota de pedido por Garantía a un cliente, se revise la compra original y los meses de garantía del producto que se solicita reposición.</t>
  </si>
  <si>
    <t>4. Se recomienda que por lo menos para el tipo de equipos “máquinas” de Emaresa, se controle la recepción del equipo entregado con falla, con el objeto de realizar trazabilidad de su respectiva reparación o baja del producto.</t>
  </si>
  <si>
    <t>Miguel Faundez</t>
  </si>
  <si>
    <t xml:space="preserve">Módulo de guías de despacho con efectos de transporte utilizado por área de Servicio Técnico. (Riesgo Fraude)   </t>
  </si>
  <si>
    <t xml:space="preserve">1. Se recomienda generar procedimiento de validación para que los productos que son enviados a servicios externos para reparación y/o servicios en terreno, sean ingresados al área de servicio técnico controlando su respectivo stock. </t>
  </si>
  <si>
    <t>2. Se recomienda no emitir guías de despacho a nombre de EMARESA S.A., ya que se pierde la trazabilidad de los productos que están siendo despachados, al mismo tiempo que no se refleja un responsable directo de los productos incluidos en la guía de despacho.</t>
  </si>
  <si>
    <t>3. Se recomienda no emitir guías de despacho a nombre de los propios empleados de esa Unidad de Negocio.  La guía de despacho siempre debe ser emitida a nombre del cliente que recepcionará los productos.</t>
  </si>
  <si>
    <t>4. Se recomienda Generar control para recepción de equipos enviados a servicios externos a través de las guías de transporte y que deben volver a nuestra empresa. Mantener un control manual respecto a equipos despachados a la espera de su recepción.</t>
  </si>
  <si>
    <t>1. Se recomienda dar instrucción clara al área de servicio técnico que no pueden ser cargadas facturas de compra u órdenes de compra a OTs cerradas o anuladas</t>
  </si>
  <si>
    <t>2. Se recomienda validar sistemáticamente que no puedan ser cargadas compras a órdenes de trabajo anuladas y/o cerradas.</t>
  </si>
  <si>
    <t xml:space="preserve">Cargos de facturas de proveedores a Ordenes de Trabajo que se encuentran cerradas o anuladas en el sistema. (Riesgo Fraude)  </t>
  </si>
  <si>
    <t xml:space="preserve">Servicio Tecnico </t>
  </si>
  <si>
    <t xml:space="preserve">1. Se recomienda validar sistema para que no permita anulaciones de órdenes de trabajo cuando estas tienen cargos asociados.  De haber una razón de negocio que sustente la solicitud de anulación, esta debe ser autorizada por el Gerente de Unidad. </t>
  </si>
  <si>
    <t>2. Se recomienda dar instrucción al personal de Servicio Técnico de la Unidad, que todas las órdenes de trabajo deben ser cerradas según el proceso sistémico que corresponde, aun cuando estas no generen cobros asociados a facturación a clientes.</t>
  </si>
  <si>
    <t>3. Se recomienda establecer en el sistema una validación que prohíba la anulación de Ots cuando estas se encuentren con facturas de compra o requisiciones asociadas.</t>
  </si>
  <si>
    <t>Anulaciones de Ordenes de Trabajo son realizadas por el área de Servicio Técnico aun cuando éstas tienen compras y requisiciones cargadas. (Riesgo de fraude)</t>
  </si>
  <si>
    <t xml:space="preserve">Perfiles de usuarios Unidad de Negocio Industria y Ferretería. (Riesgo Fraude)  </t>
  </si>
  <si>
    <t xml:space="preserve">1. Se recomienda revisar perfilamiento de usuarios en conjunto con la Unidad de Auditoría Interna y Riesgo, con el fin de asegurar la debida segregación de funciones del personal de la unidad. </t>
  </si>
  <si>
    <t>2. Se recomienda que las autorizaciones relacionadas con el proceso de ventas (notas de pedido, liberación de mercaderías bajo el costo, líneas de crédito, entre otras) sea realizada por el Gerente de la Unidad más un backup que funcione durante su ausencia.</t>
  </si>
  <si>
    <t xml:space="preserve">Recepción de Mercaderías como Muestras o Sobrantes (Riesgo de Fraude) </t>
  </si>
  <si>
    <t xml:space="preserve">2. Se debe solicitar nota de débito al proveedor por los productos que llegan como sobrantes para ser ingresados y así acreditar la propiedad de los productos, además evitar las infracciones que pueda cursar el servicio de aduana por productos no declarados, cobro de impuestos por productos no ingresados en la declaración. </t>
  </si>
  <si>
    <t>1. Se recomienda que todos los productos que llegan a la bodega sean ingresados al sistema de control de existencias de la compañía, donde se pueda ver la trazabilidad de dichos productos (donde fueron utilizados, documentos de salida, clientes, etcétera).</t>
  </si>
  <si>
    <t xml:space="preserve">Fraudes Identificados en la Unidad (Riesgo de Fraude) </t>
  </si>
  <si>
    <t>1. Se recomienda a la administración tomar todas las medidas necesarias tanto legales como laborales para clarificar las situaciones expuestas anteriormente con el trabajador, cabe mencionar que los hechos se encuentran documentados con su evidencia.</t>
  </si>
  <si>
    <t>2. Se recomienda a la administración hacer un levantamiento de las tareas que realizan los usuarios de la unidad y compararlos con sus permisos en sus sistemas, ya en la letra H se habla de tener una adecuada segregación de funciones en los sistemas de la compañía y esto vienen a fortalecer dicha opinión como un mitigador sistémico de los riesgos de fraude.</t>
  </si>
  <si>
    <t xml:space="preserve">Fraude </t>
  </si>
  <si>
    <t>Pago de OT duplicadas a Proveedores (Riesgo de Fraude)</t>
  </si>
  <si>
    <t>3. Se recomienda no seguir trabajando con el proveedor involucrado en la situación antes expuesta y realizar una licitación para un nuevo servicio técnico de soldadoras.</t>
  </si>
  <si>
    <t>1. Se recomienda a hacer los cambios a la consulta sistémica que se realiza para el proceso de cierre de costos verificando que se descargue la información adecuada al estado de resultado.</t>
  </si>
  <si>
    <t xml:space="preserve">2. Se recomienda a la administración revisar las actividades inapropiadas realizadas por el colaborador Claudio Hernández y tomar las medidas necesarias para solucionar el caso.  </t>
  </si>
  <si>
    <t>Errores en la Emisión de Guías Manuales (Riesgo de Fraude)</t>
  </si>
  <si>
    <t xml:space="preserve">1. Se recomienda a la administración realizar revisiones y capacitaciones necesarias al personal que lleva estos procesos con el fin de evitar los errores de conteo y digitación de las guías manuales. </t>
  </si>
  <si>
    <t xml:space="preserve">2. Se recomienda que todos los productos que sean trasladados desde la compañía a terceros (como ferias) se realice en horarios distintos al horario de salida de todo el personal de la compañía, evitando aglomeraciones y así permitiendo que el trabajo de revisión en la salida sea el adecuado en resguardo de los bienes de la compañía. </t>
  </si>
  <si>
    <t xml:space="preserve">REVISAR EL PERFIL DEL AUTORIZADOR SACAR REPORTE DE LAS MUESTRAS SIN VALOR COMERCIAL Y DEMOSTRACIONES A NOMBRE DE TRABAJADORES </t>
  </si>
  <si>
    <t xml:space="preserve">revisar todos los eauipos entregados en garantia y ver sus respaldos al cierre de un mes especifico </t>
  </si>
  <si>
    <t xml:space="preserve">se da la instrucción </t>
  </si>
  <si>
    <t xml:space="preserve">SE REVISARA CON EL REPORTE DE SALIDAS ANOM,BRE DE EMLPLEADOS </t>
  </si>
  <si>
    <t xml:space="preserve">REVISAR EN SISTEMA SI </t>
  </si>
  <si>
    <t xml:space="preserve">revisar con carlos sanchez este procedimiento de valorizacion y ver que valor genera como otros ingresos </t>
  </si>
  <si>
    <t xml:space="preserve">3. Se recomienda que las autorizaciones relacionadas con el proceso de ventas (notas de pedido, liberación de mercaderías bajo el costo, líneas de crédito, entre otras) sea realizada por el Gerente de la Unidad más un backup que funcione durante su ausencia. </t>
  </si>
  <si>
    <t>4. Se recomienda realizar los ajustes de bodega 54 de los quipos que aún no retornan al cierre del año 2017.</t>
  </si>
  <si>
    <t>Guias Manuales</t>
  </si>
  <si>
    <t>3. Procesos de compras de emergencia con proveedores de metalmecánica (específicamente equipos para soldadura) deben transparentarse y utilizar los canales formales para el envío de productos desde fabrica.  Emergencias deben ser autorizadas por la Gerencia de unidad y los envíos deben ser realizados nominativos a Emaresa no a personal de la organización. Todos los productos deben ser ingresados a los sistemas de control de stock de la compañía.</t>
  </si>
  <si>
    <t>Roles y Perfiles</t>
  </si>
  <si>
    <t xml:space="preserve">Observaciones </t>
  </si>
  <si>
    <t>Se verifica con Mauricio Espinoza que los gastos esten legando al EERR de la unidad.</t>
  </si>
  <si>
    <t>Crear una OT y luego anular como prueba</t>
  </si>
  <si>
    <t>EVIDENCIA DE LA CAPACITACION ENTREGADA AL PERSONAL INDICADO ASI COMO AL RESTO DEL AREA?</t>
  </si>
  <si>
    <t>Pendiente</t>
  </si>
  <si>
    <t xml:space="preserve">Se solicita evidencia  </t>
  </si>
  <si>
    <t>Se cambia el estado de este punto a en proceso entendiendo que faltan sistemas por analizar.</t>
  </si>
  <si>
    <t>Se valida que no pueden ser cargdas a OT cerradas o anuladas nuevos cargos</t>
  </si>
  <si>
    <t>Se solicita evidencia del informe de la bodega 54(se entregara jueves 26)</t>
  </si>
  <si>
    <t>4) Además necesito verificar si sistema permite emitir guías a nombre de Emaresa, para efectos de traslado, para restringirlas a una autorización por el gerente del área, ya que por instrucción, toda guía debe ser emitida a nombre del cliente en donde se trasladan equipos.
R: El sistema de Servicio emite automáticamente la guía al cliente para el traslado del equipo que se está reparando; adicionalmente hay un sistema de emisión de guías de despacho para registrar salidas de repuestos o herramientas por reparaciones en terreno y otros casos particulares, guías de las cuales se deja registro y se realiza control de salida y entrada en el caso de requerirlo.</t>
  </si>
  <si>
    <t xml:space="preserve">Se solicita evidencia de como se le dio las indicaciones a los encargados de linea </t>
  </si>
  <si>
    <r>
      <t>Se ingresan productos a Segunda Selección, via bodega 54, por lo que toman el costo del codigo normal y al momento de liquidar estos se asume perdida. ESTE FLUJO INDICADO ACA NO CORRESPONDE A UNA OPERACION NORMAL ES NECESARIO REVISAR ESTE TEMA, NO SE ENTREGA PROCEDIMIENTO CON LAS CARACTERISTICAS DE UNA VENTA DE EQUIPOS Y/O RESPUESTOS EN DESPIESE QUE CONSIDERE LAS CARACTEISTICAS MINIMAS.</t>
    </r>
    <r>
      <rPr>
        <b/>
        <sz val="10"/>
        <color rgb="FFFF0000"/>
        <rFont val="Arial"/>
        <family val="2"/>
      </rPr>
      <t xml:space="preserve"> // REVISAR EL CASO DE ESTA SEMANA</t>
    </r>
    <r>
      <rPr>
        <sz val="10"/>
        <rFont val="Arial"/>
        <family val="2"/>
      </rPr>
      <t xml:space="preserve"> </t>
    </r>
  </si>
  <si>
    <t>Organización</t>
  </si>
  <si>
    <t>Proceso</t>
  </si>
  <si>
    <t xml:space="preserve">Sub-Proceso </t>
  </si>
  <si>
    <t>Riesgo</t>
  </si>
  <si>
    <t>Industria y Ferretería</t>
  </si>
  <si>
    <t>Ventas</t>
  </si>
  <si>
    <t>Compras</t>
  </si>
  <si>
    <t>Pérdida de activos de la compañía.</t>
  </si>
  <si>
    <t>Posibilidad de pérdida de activos de la empresa.</t>
  </si>
  <si>
    <t>Salida de productos (terminados o piezas) en exceso debido a la autorización de "venta a bajo costo" por personal distinto al gerente de la división.</t>
  </si>
  <si>
    <t>Que se solicite una cantidad mayor de la que se necesitan.</t>
  </si>
  <si>
    <t>Cambios o pérdida de información en el sistema  por parte de personal no autorizado.</t>
  </si>
  <si>
    <t>Que se realicen las comprar a pesar de que en el sistema diga que están anuladas, pudiendo generar pérdidas por robos o extravíos de activos puesto que la empresa no las espera para ingresar.</t>
  </si>
  <si>
    <t>La mercadería sobrante o a modo de muestra sea extraída sin autorización de las dependencias de Emaresa.</t>
  </si>
  <si>
    <t>Riesgo de Fraude</t>
  </si>
  <si>
    <t>Pérdida de activos por fraude al momento del pago por parte de trabajadores que emiten el pago.</t>
  </si>
  <si>
    <t>Logística</t>
  </si>
  <si>
    <t>TI</t>
  </si>
  <si>
    <t>Ordenes de Trabajo</t>
  </si>
  <si>
    <t>Fraude</t>
  </si>
  <si>
    <t>La falta de revisión en los sistema implique que alguien trate de aplicar garantía a equipos que no fueron comprados.</t>
  </si>
  <si>
    <t xml:space="preserve">La emisión de guias de despacho provoquen pérdida de la trazabilidad e implique una pérdida de control sobre el stock.
</t>
  </si>
  <si>
    <t xml:space="preserve">4. Se recomienda realizar una avaluación para externalizar al 100% el servicio técnico considerando el flujo de entrada y salida de equipos de la compañía, asimilando los servicios técnicos en regiones. </t>
  </si>
  <si>
    <t>Extravío y/o hurtos de productos que son propiedad de la empresa, puesto que las diferencia de saldos con las guias emitidas manualmente.
Adicionalmente errores de conteo.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</si>
</sst>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14" x14ac:knownFonts="1">
    <font>
      <sz val="11"/>
      <color theme="1"/>
      <name val="Calibri"/>
      <family val="2"/>
      <scheme val="minor"/>
    </font>
    <font>
      <b/>
      <sz val="9"/>
      <color indexed="10"/>
      <name val="Arial"/>
      <family val="2"/>
    </font>
    <font>
      <sz val="10"/>
      <name val="Arial"/>
      <family val="2"/>
    </font>
    <font>
      <b/>
      <sz val="10"/>
      <name val="Arial"/>
      <family val="2"/>
    </font>
    <font>
      <sz val="10"/>
      <color theme="1"/>
      <name val="Century Gothic"/>
      <family val="2"/>
    </font>
    <font>
      <sz val="9"/>
      <color indexed="12"/>
      <name val="Arial"/>
      <family val="2"/>
    </font>
    <font>
      <sz val="9"/>
      <color theme="0"/>
      <name val="Arial"/>
      <family val="2"/>
    </font>
    <font>
      <sz val="10"/>
      <name val="Arial"/>
      <family val="2"/>
    </font>
    <font>
      <sz val="10"/>
      <color rgb="FFFF0000"/>
      <name val="Arial"/>
      <family val="2"/>
    </font>
    <font>
      <sz val="10"/>
      <color theme="1"/>
      <name val="Arial"/>
      <family val="2"/>
    </font>
    <font>
      <b/>
      <sz val="10"/>
      <color indexed="10"/>
      <name val="Arial"/>
      <family val="2"/>
    </font>
    <font>
      <i/>
      <sz val="10"/>
      <name val="Arial"/>
      <family val="2"/>
    </font>
    <font>
      <sz val="36"/>
      <color rgb="FFFF0000"/>
      <name val="Arial"/>
      <family val="2"/>
    </font>
    <font>
      <b/>
      <sz val="10"/>
      <color rgb="FFFF0000"/>
      <name val="Arial"/>
      <family val="2"/>
    </font>
  </fonts>
  <fills count="8">
    <fill>
      <patternFill patternType="none"/>
    </fill>
    <fill>
      <patternFill patternType="gray125"/>
    </fill>
    <fill>
      <patternFill patternType="solid">
        <fgColor indexed="8"/>
        <bgColor indexed="13"/>
      </patternFill>
    </fill>
    <fill>
      <patternFill patternType="solid">
        <fgColor rgb="FF00B050"/>
        <bgColor indexed="64"/>
      </patternFill>
    </fill>
    <fill>
      <patternFill patternType="solid">
        <fgColor rgb="FFFF0000"/>
        <bgColor indexed="64"/>
      </patternFill>
    </fill>
    <fill>
      <patternFill patternType="solid">
        <fgColor rgb="FFFF0000"/>
        <bgColor indexed="13"/>
      </patternFill>
    </fill>
    <fill>
      <patternFill patternType="solid">
        <fgColor theme="4"/>
        <bgColor indexed="64"/>
      </patternFill>
    </fill>
    <fill>
      <patternFill patternType="solid">
        <fgColor rgb="FFFFFF00"/>
        <bgColor indexed="13"/>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s>
  <cellStyleXfs count="4">
    <xf numFmtId="0" fontId="0" fillId="0" borderId="0"/>
    <xf numFmtId="9" fontId="2" fillId="0" borderId="0" applyFont="0" applyFill="0" applyBorder="0" applyAlignment="0" applyProtection="0"/>
    <xf numFmtId="0" fontId="7" fillId="0" borderId="0"/>
    <xf numFmtId="164" fontId="2" fillId="0" borderId="0" applyFont="0" applyFill="0" applyBorder="0" applyAlignment="0" applyProtection="0"/>
  </cellStyleXfs>
  <cellXfs count="168">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3" borderId="1" xfId="0" applyFont="1" applyFill="1" applyBorder="1" applyAlignment="1">
      <alignment horizontal="center" vertical="center" wrapText="1"/>
    </xf>
    <xf numFmtId="0" fontId="0" fillId="0" borderId="0" xfId="0" applyAlignment="1">
      <alignment wrapText="1"/>
    </xf>
    <xf numFmtId="14" fontId="4"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5"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2" fillId="0" borderId="1" xfId="0" applyFont="1" applyFill="1" applyBorder="1" applyAlignment="1">
      <alignment wrapText="1"/>
    </xf>
    <xf numFmtId="0" fontId="2" fillId="0" borderId="1" xfId="0" applyFont="1" applyFill="1" applyBorder="1" applyAlignment="1">
      <alignment vertical="center" wrapText="1"/>
    </xf>
    <xf numFmtId="0" fontId="9" fillId="6" borderId="1" xfId="0" applyFont="1" applyFill="1" applyBorder="1" applyAlignment="1">
      <alignment vertical="top" wrapText="1"/>
    </xf>
    <xf numFmtId="0" fontId="0" fillId="6" borderId="1" xfId="0" applyFont="1" applyFill="1" applyBorder="1"/>
    <xf numFmtId="0" fontId="10" fillId="2" borderId="1" xfId="0" applyFont="1" applyFill="1" applyBorder="1" applyAlignment="1">
      <alignment horizontal="center" vertical="center" wrapText="1"/>
    </xf>
    <xf numFmtId="1" fontId="0" fillId="0" borderId="0" xfId="0" applyNumberFormat="1"/>
    <xf numFmtId="0" fontId="1" fillId="2" borderId="7" xfId="0" applyFont="1" applyFill="1" applyBorder="1" applyAlignment="1">
      <alignment horizontal="center" vertical="center" wrapText="1"/>
    </xf>
    <xf numFmtId="0" fontId="2" fillId="0" borderId="7" xfId="0" applyFont="1" applyFill="1" applyBorder="1" applyAlignment="1" applyProtection="1">
      <alignment vertical="center" wrapText="1"/>
      <protection locked="0"/>
    </xf>
    <xf numFmtId="0" fontId="1" fillId="0" borderId="0" xfId="0" applyFont="1" applyFill="1" applyBorder="1" applyAlignment="1">
      <alignment horizontal="center" vertical="center" wrapText="1"/>
    </xf>
    <xf numFmtId="0" fontId="0" fillId="0" borderId="0" xfId="0" applyBorder="1"/>
    <xf numFmtId="0" fontId="0" fillId="0" borderId="0" xfId="0" applyFill="1" applyBorder="1"/>
    <xf numFmtId="0" fontId="0" fillId="0" borderId="1" xfId="0" applyBorder="1"/>
    <xf numFmtId="0" fontId="2" fillId="0" borderId="1" xfId="0" applyFont="1" applyBorder="1" applyAlignment="1">
      <alignment horizontal="center" vertical="center"/>
    </xf>
    <xf numFmtId="0" fontId="2" fillId="0" borderId="0" xfId="0" applyFont="1"/>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Fill="1" applyBorder="1" applyAlignment="1">
      <alignment vertical="center" wrapText="1"/>
    </xf>
    <xf numFmtId="0" fontId="2" fillId="0" borderId="2" xfId="0" applyFont="1" applyFill="1" applyBorder="1" applyAlignment="1">
      <alignment horizontal="center" vertical="center" wrapText="1"/>
    </xf>
    <xf numFmtId="1" fontId="0" fillId="0" borderId="5" xfId="0" applyNumberFormat="1" applyBorder="1"/>
    <xf numFmtId="0" fontId="3" fillId="0" borderId="2" xfId="0" applyFont="1" applyBorder="1" applyAlignment="1">
      <alignment horizontal="center" vertical="center"/>
    </xf>
    <xf numFmtId="14" fontId="4" fillId="0" borderId="2"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14" fontId="2" fillId="0" borderId="2" xfId="0" applyNumberFormat="1" applyFont="1" applyBorder="1" applyAlignment="1">
      <alignment horizontal="center" vertical="center"/>
    </xf>
    <xf numFmtId="0" fontId="5" fillId="5" borderId="2" xfId="0" applyFont="1" applyFill="1" applyBorder="1" applyAlignment="1">
      <alignment horizontal="center" vertical="center"/>
    </xf>
    <xf numFmtId="0" fontId="6" fillId="5" borderId="2" xfId="0" applyFont="1" applyFill="1" applyBorder="1" applyAlignment="1">
      <alignment horizontal="center" vertical="center" wrapText="1"/>
    </xf>
    <xf numFmtId="0" fontId="2" fillId="0" borderId="8" xfId="0" applyFont="1" applyFill="1" applyBorder="1" applyAlignment="1" applyProtection="1">
      <alignment vertical="center" wrapText="1"/>
      <protection locked="0"/>
    </xf>
    <xf numFmtId="0" fontId="2" fillId="0" borderId="3" xfId="0" applyFont="1" applyFill="1" applyBorder="1" applyAlignment="1">
      <alignment horizontal="center" vertical="center" wrapText="1"/>
    </xf>
    <xf numFmtId="0" fontId="3" fillId="0" borderId="3" xfId="0" applyFont="1" applyBorder="1" applyAlignment="1">
      <alignment horizontal="center" vertical="center"/>
    </xf>
    <xf numFmtId="0" fontId="2" fillId="0" borderId="3" xfId="0" applyFont="1" applyFill="1" applyBorder="1" applyAlignment="1">
      <alignment wrapText="1"/>
    </xf>
    <xf numFmtId="14" fontId="4" fillId="0" borderId="3"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14" fontId="2" fillId="0" borderId="3" xfId="0" applyNumberFormat="1" applyFont="1" applyBorder="1" applyAlignment="1">
      <alignment horizontal="center" vertical="center"/>
    </xf>
    <xf numFmtId="0" fontId="5" fillId="5" borderId="3" xfId="0" applyFont="1" applyFill="1" applyBorder="1" applyAlignment="1">
      <alignment horizontal="center" vertical="center"/>
    </xf>
    <xf numFmtId="0" fontId="6" fillId="5" borderId="3"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3" fillId="0" borderId="11" xfId="0" applyFont="1" applyBorder="1" applyAlignment="1">
      <alignment horizontal="center" vertical="center"/>
    </xf>
    <xf numFmtId="0" fontId="2" fillId="0" borderId="11" xfId="0" applyFont="1" applyFill="1" applyBorder="1" applyAlignment="1">
      <alignment horizontal="left" vertical="center" wrapText="1"/>
    </xf>
    <xf numFmtId="14" fontId="4" fillId="0" borderId="11" xfId="0" applyNumberFormat="1" applyFont="1" applyFill="1" applyBorder="1" applyAlignment="1">
      <alignment horizontal="center" vertical="center" wrapText="1"/>
    </xf>
    <xf numFmtId="0" fontId="2" fillId="0" borderId="11" xfId="0" applyFont="1" applyFill="1" applyBorder="1" applyAlignment="1">
      <alignment horizontal="center" vertical="center"/>
    </xf>
    <xf numFmtId="0" fontId="2" fillId="3" borderId="11" xfId="0" applyFont="1" applyFill="1" applyBorder="1" applyAlignment="1">
      <alignment horizontal="center" vertical="center" wrapText="1"/>
    </xf>
    <xf numFmtId="14" fontId="2" fillId="0" borderId="11" xfId="0" applyNumberFormat="1" applyFont="1" applyBorder="1" applyAlignment="1">
      <alignment horizontal="center" vertical="center"/>
    </xf>
    <xf numFmtId="0" fontId="5" fillId="5" borderId="11" xfId="0" applyFont="1" applyFill="1" applyBorder="1" applyAlignment="1">
      <alignment horizontal="center" vertical="center"/>
    </xf>
    <xf numFmtId="0" fontId="2" fillId="0" borderId="11" xfId="0" applyFont="1" applyBorder="1" applyAlignment="1">
      <alignment horizontal="center" vertical="center"/>
    </xf>
    <xf numFmtId="0" fontId="6" fillId="5" borderId="1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6" xfId="0" applyFont="1" applyBorder="1" applyAlignment="1">
      <alignment horizontal="center" vertical="center"/>
    </xf>
    <xf numFmtId="14" fontId="4" fillId="0" borderId="6" xfId="0" applyNumberFormat="1" applyFont="1" applyFill="1" applyBorder="1" applyAlignment="1">
      <alignment horizontal="center" vertical="center" wrapText="1"/>
    </xf>
    <xf numFmtId="0" fontId="2" fillId="0" borderId="6" xfId="0" applyFont="1" applyFill="1" applyBorder="1" applyAlignment="1">
      <alignment horizontal="center" vertical="center"/>
    </xf>
    <xf numFmtId="0" fontId="2" fillId="3" borderId="6" xfId="0" applyFont="1" applyFill="1" applyBorder="1" applyAlignment="1">
      <alignment horizontal="center" vertical="center" wrapText="1"/>
    </xf>
    <xf numFmtId="14" fontId="2" fillId="0" borderId="6" xfId="0" applyNumberFormat="1" applyFont="1" applyBorder="1" applyAlignment="1">
      <alignment horizontal="center" vertical="center"/>
    </xf>
    <xf numFmtId="0" fontId="5" fillId="5" borderId="6" xfId="0" applyFont="1" applyFill="1" applyBorder="1" applyAlignment="1">
      <alignment horizontal="center" vertical="center"/>
    </xf>
    <xf numFmtId="0" fontId="2" fillId="0" borderId="6" xfId="0" applyFont="1" applyBorder="1" applyAlignment="1">
      <alignment horizontal="center" vertical="center"/>
    </xf>
    <xf numFmtId="0" fontId="6" fillId="5" borderId="6" xfId="0" applyFont="1" applyFill="1" applyBorder="1" applyAlignment="1">
      <alignment horizontal="center" vertical="center" wrapText="1"/>
    </xf>
    <xf numFmtId="0" fontId="2" fillId="0" borderId="3" xfId="0" applyFont="1" applyFill="1" applyBorder="1" applyAlignment="1">
      <alignment vertical="center" wrapText="1"/>
    </xf>
    <xf numFmtId="0" fontId="2" fillId="0" borderId="15" xfId="0" applyFont="1" applyFill="1" applyBorder="1" applyAlignment="1">
      <alignment vertical="center"/>
    </xf>
    <xf numFmtId="0" fontId="2" fillId="0" borderId="16" xfId="0" applyFont="1" applyFill="1" applyBorder="1" applyAlignment="1">
      <alignment horizontal="center" vertical="center" wrapText="1"/>
    </xf>
    <xf numFmtId="0" fontId="3" fillId="0" borderId="16" xfId="0" applyFont="1" applyBorder="1" applyAlignment="1">
      <alignment horizontal="center" vertical="center"/>
    </xf>
    <xf numFmtId="14" fontId="4" fillId="0" borderId="16" xfId="0" applyNumberFormat="1" applyFont="1" applyFill="1" applyBorder="1" applyAlignment="1">
      <alignment horizontal="center" vertical="center" wrapText="1"/>
    </xf>
    <xf numFmtId="0" fontId="2" fillId="0" borderId="16" xfId="0" applyFont="1" applyFill="1" applyBorder="1" applyAlignment="1">
      <alignment horizontal="center" vertical="center"/>
    </xf>
    <xf numFmtId="0" fontId="2" fillId="3" borderId="16" xfId="0" applyFont="1" applyFill="1" applyBorder="1" applyAlignment="1">
      <alignment horizontal="center" vertical="center" wrapText="1"/>
    </xf>
    <xf numFmtId="14" fontId="2" fillId="0" borderId="16" xfId="0" applyNumberFormat="1" applyFont="1" applyBorder="1" applyAlignment="1">
      <alignment horizontal="center" vertical="center"/>
    </xf>
    <xf numFmtId="0" fontId="5" fillId="5" borderId="16" xfId="0" applyFont="1" applyFill="1" applyBorder="1" applyAlignment="1">
      <alignment horizontal="center" vertical="center"/>
    </xf>
    <xf numFmtId="0" fontId="2" fillId="0" borderId="16" xfId="0" applyFont="1" applyBorder="1" applyAlignment="1">
      <alignment horizontal="center" vertical="center"/>
    </xf>
    <xf numFmtId="0" fontId="6" fillId="5" borderId="16" xfId="0" applyFont="1" applyFill="1" applyBorder="1" applyAlignment="1">
      <alignment horizontal="center" vertical="center" wrapText="1"/>
    </xf>
    <xf numFmtId="0" fontId="2" fillId="0" borderId="11" xfId="0" applyFont="1" applyFill="1" applyBorder="1" applyAlignment="1">
      <alignment vertical="center" wrapText="1"/>
    </xf>
    <xf numFmtId="0" fontId="2" fillId="0" borderId="14" xfId="0" applyFont="1" applyFill="1" applyBorder="1" applyAlignment="1">
      <alignment horizontal="center" vertical="center" wrapText="1"/>
    </xf>
    <xf numFmtId="0" fontId="3" fillId="0" borderId="14" xfId="0" applyFont="1" applyBorder="1" applyAlignment="1">
      <alignment horizontal="center" vertical="center"/>
    </xf>
    <xf numFmtId="0" fontId="2" fillId="0" borderId="14" xfId="0" applyFont="1" applyFill="1" applyBorder="1" applyAlignment="1">
      <alignment vertical="center" wrapText="1"/>
    </xf>
    <xf numFmtId="14" fontId="4" fillId="0" borderId="14" xfId="0" applyNumberFormat="1" applyFont="1" applyFill="1" applyBorder="1" applyAlignment="1">
      <alignment horizontal="center" vertical="center" wrapText="1"/>
    </xf>
    <xf numFmtId="0" fontId="2" fillId="0" borderId="14" xfId="0" applyFont="1" applyFill="1" applyBorder="1" applyAlignment="1">
      <alignment horizontal="center" vertical="center"/>
    </xf>
    <xf numFmtId="0" fontId="2" fillId="3" borderId="14" xfId="0" applyFont="1" applyFill="1" applyBorder="1" applyAlignment="1">
      <alignment horizontal="center" vertical="center" wrapText="1"/>
    </xf>
    <xf numFmtId="14" fontId="2" fillId="0" borderId="14" xfId="0" applyNumberFormat="1" applyFont="1" applyBorder="1" applyAlignment="1">
      <alignment horizontal="center" vertical="center"/>
    </xf>
    <xf numFmtId="0" fontId="5" fillId="5" borderId="14" xfId="0" applyFont="1" applyFill="1" applyBorder="1" applyAlignment="1">
      <alignment horizontal="center" vertical="center"/>
    </xf>
    <xf numFmtId="0" fontId="2" fillId="0" borderId="14" xfId="0" applyFont="1" applyBorder="1" applyAlignment="1">
      <alignment horizontal="center" vertical="center"/>
    </xf>
    <xf numFmtId="0" fontId="6" fillId="5" borderId="14" xfId="0" applyFont="1" applyFill="1" applyBorder="1" applyAlignment="1">
      <alignment horizontal="center" vertical="center" wrapText="1"/>
    </xf>
    <xf numFmtId="0" fontId="2" fillId="0" borderId="11" xfId="0" applyFont="1" applyFill="1" applyBorder="1" applyAlignment="1">
      <alignment wrapText="1"/>
    </xf>
    <xf numFmtId="0" fontId="2" fillId="0" borderId="14" xfId="0" applyFont="1" applyFill="1" applyBorder="1" applyAlignment="1">
      <alignment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0" borderId="11" xfId="0" applyFont="1" applyFill="1" applyBorder="1" applyAlignment="1">
      <alignment horizontal="justify" vertical="center" wrapText="1"/>
    </xf>
    <xf numFmtId="0" fontId="2" fillId="0" borderId="14" xfId="0" applyFont="1" applyFill="1" applyBorder="1" applyAlignment="1">
      <alignment horizontal="center" vertical="center"/>
    </xf>
    <xf numFmtId="0" fontId="2" fillId="0" borderId="6" xfId="0" applyFont="1" applyFill="1" applyBorder="1" applyAlignment="1">
      <alignment vertical="center" wrapText="1"/>
    </xf>
    <xf numFmtId="0" fontId="3" fillId="0" borderId="11" xfId="0" applyFont="1" applyFill="1" applyBorder="1" applyAlignment="1">
      <alignment horizontal="center" vertical="center"/>
    </xf>
    <xf numFmtId="0" fontId="2" fillId="0" borderId="14" xfId="0" applyFont="1" applyFill="1" applyBorder="1" applyAlignment="1">
      <alignment horizontal="left" vertical="center" wrapText="1"/>
    </xf>
    <xf numFmtId="0" fontId="2" fillId="0" borderId="1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11" xfId="0" applyFont="1" applyBorder="1" applyAlignment="1">
      <alignment horizontal="center" vertical="center" wrapText="1"/>
    </xf>
    <xf numFmtId="0" fontId="2" fillId="0" borderId="11" xfId="0" applyFont="1" applyBorder="1" applyAlignment="1">
      <alignment vertical="center" wrapText="1"/>
    </xf>
    <xf numFmtId="0" fontId="2" fillId="0" borderId="14" xfId="0" applyFont="1" applyBorder="1" applyAlignment="1">
      <alignment vertical="center" wrapText="1"/>
    </xf>
    <xf numFmtId="0" fontId="2" fillId="3" borderId="4" xfId="0" applyFont="1" applyFill="1" applyBorder="1" applyAlignment="1">
      <alignment horizontal="center" vertical="center" wrapText="1"/>
    </xf>
    <xf numFmtId="0" fontId="3" fillId="0" borderId="4" xfId="0" applyFont="1" applyBorder="1" applyAlignment="1">
      <alignment horizontal="center" vertical="center"/>
    </xf>
    <xf numFmtId="0" fontId="2" fillId="0" borderId="4"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0" fillId="0" borderId="17" xfId="0" applyFill="1" applyBorder="1"/>
    <xf numFmtId="14" fontId="2" fillId="0" borderId="11" xfId="0" applyNumberFormat="1" applyFont="1" applyFill="1" applyBorder="1" applyAlignment="1">
      <alignment horizontal="center" vertical="center"/>
    </xf>
    <xf numFmtId="0" fontId="5" fillId="0" borderId="11" xfId="0" applyFont="1" applyFill="1" applyBorder="1" applyAlignment="1">
      <alignment horizontal="center" vertical="center"/>
    </xf>
    <xf numFmtId="0" fontId="6" fillId="4" borderId="11" xfId="0" applyFont="1" applyFill="1" applyBorder="1" applyAlignment="1">
      <alignment horizontal="center" vertical="center" wrapText="1"/>
    </xf>
    <xf numFmtId="0" fontId="3" fillId="0" borderId="6" xfId="0" applyFont="1" applyBorder="1" applyAlignment="1">
      <alignment horizontal="center" vertical="center" wrapText="1"/>
    </xf>
    <xf numFmtId="0" fontId="2" fillId="0" borderId="21" xfId="0" applyFont="1" applyFill="1" applyBorder="1" applyAlignment="1" applyProtection="1">
      <alignment vertical="center" wrapText="1"/>
      <protection locked="0"/>
    </xf>
    <xf numFmtId="0" fontId="2" fillId="0" borderId="19" xfId="0" applyFont="1" applyFill="1" applyBorder="1" applyAlignment="1" applyProtection="1">
      <alignment vertical="center" wrapText="1"/>
      <protection locked="0"/>
    </xf>
    <xf numFmtId="0" fontId="2" fillId="0" borderId="18" xfId="0" applyFont="1" applyFill="1" applyBorder="1" applyAlignment="1" applyProtection="1">
      <alignment vertical="center" wrapText="1"/>
      <protection locked="0"/>
    </xf>
    <xf numFmtId="0" fontId="2" fillId="0" borderId="22" xfId="0" applyFont="1" applyFill="1" applyBorder="1" applyAlignment="1" applyProtection="1">
      <alignment vertical="center" wrapText="1"/>
      <protection locked="0"/>
    </xf>
    <xf numFmtId="0" fontId="2" fillId="0" borderId="20" xfId="0" applyFont="1" applyFill="1" applyBorder="1" applyAlignment="1" applyProtection="1">
      <alignment vertical="center" wrapText="1"/>
      <protection locked="0"/>
    </xf>
    <xf numFmtId="0" fontId="2" fillId="0" borderId="18" xfId="0" applyFont="1" applyFill="1" applyBorder="1" applyAlignment="1" applyProtection="1">
      <alignment wrapText="1"/>
      <protection locked="0"/>
    </xf>
    <xf numFmtId="0" fontId="2" fillId="0" borderId="21" xfId="0" applyFont="1" applyFill="1" applyBorder="1" applyAlignment="1" applyProtection="1">
      <alignment wrapText="1"/>
      <protection locked="0"/>
    </xf>
    <xf numFmtId="0" fontId="12" fillId="0" borderId="22" xfId="0" applyFont="1" applyFill="1" applyBorder="1" applyAlignment="1" applyProtection="1">
      <alignment vertical="center" wrapText="1"/>
      <protection locked="0"/>
    </xf>
    <xf numFmtId="0" fontId="2" fillId="0" borderId="18" xfId="0" applyFont="1" applyBorder="1" applyAlignment="1" applyProtection="1">
      <alignment horizontal="center" vertical="center" wrapText="1"/>
      <protection locked="0"/>
    </xf>
    <xf numFmtId="0" fontId="2" fillId="0" borderId="21" xfId="0" applyFont="1" applyBorder="1" applyAlignment="1" applyProtection="1">
      <alignment horizontal="center" vertical="center" wrapText="1"/>
      <protection locked="0"/>
    </xf>
    <xf numFmtId="0" fontId="2" fillId="0" borderId="22" xfId="0" applyFont="1" applyBorder="1" applyAlignment="1" applyProtection="1">
      <alignment horizontal="center" vertical="center" wrapText="1"/>
      <protection locked="0"/>
    </xf>
    <xf numFmtId="0" fontId="8" fillId="0" borderId="18" xfId="0" applyFont="1" applyBorder="1" applyAlignment="1" applyProtection="1">
      <alignment horizontal="center" vertical="center" wrapText="1"/>
      <protection locked="0"/>
    </xf>
    <xf numFmtId="0" fontId="8" fillId="0" borderId="7" xfId="0" applyFont="1" applyBorder="1" applyAlignment="1" applyProtection="1">
      <alignment horizontal="center" vertical="center" wrapText="1"/>
      <protection locked="0"/>
    </xf>
    <xf numFmtId="0" fontId="8" fillId="0" borderId="21" xfId="0" applyFont="1" applyBorder="1" applyAlignment="1" applyProtection="1">
      <alignment horizontal="center" vertical="center" wrapText="1"/>
      <protection locked="0"/>
    </xf>
    <xf numFmtId="0" fontId="8" fillId="0" borderId="18" xfId="0" applyFont="1" applyFill="1" applyBorder="1" applyAlignment="1" applyProtection="1">
      <alignment horizontal="center" vertical="center" wrapText="1"/>
      <protection locked="0"/>
    </xf>
    <xf numFmtId="0" fontId="8" fillId="0" borderId="23" xfId="0" applyFont="1" applyBorder="1" applyAlignment="1" applyProtection="1">
      <alignment horizontal="center" vertical="center" wrapText="1"/>
      <protection locked="0"/>
    </xf>
    <xf numFmtId="0" fontId="11" fillId="0" borderId="18" xfId="0" applyFont="1" applyBorder="1" applyAlignment="1" applyProtection="1">
      <alignment vertical="center" wrapText="1"/>
      <protection locked="0"/>
    </xf>
    <xf numFmtId="0" fontId="11" fillId="0" borderId="23" xfId="0" applyFont="1" applyBorder="1" applyAlignment="1" applyProtection="1">
      <alignment vertical="center" wrapText="1"/>
      <protection locked="0"/>
    </xf>
    <xf numFmtId="0" fontId="2" fillId="0" borderId="1" xfId="0" applyFont="1" applyFill="1" applyBorder="1" applyAlignment="1" applyProtection="1">
      <alignment vertical="center" wrapText="1"/>
      <protection locked="0"/>
    </xf>
    <xf numFmtId="0" fontId="2" fillId="0" borderId="1" xfId="0" applyFont="1" applyFill="1" applyBorder="1" applyAlignment="1" applyProtection="1">
      <alignment wrapText="1"/>
      <protection locked="0"/>
    </xf>
    <xf numFmtId="0" fontId="12" fillId="0" borderId="1" xfId="0" applyFont="1" applyFill="1" applyBorder="1" applyAlignment="1" applyProtection="1">
      <alignment vertical="center" wrapText="1"/>
      <protection locked="0"/>
    </xf>
    <xf numFmtId="0" fontId="2" fillId="0" borderId="1" xfId="0" applyFont="1" applyBorder="1" applyAlignment="1" applyProtection="1">
      <alignment horizontal="center"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11" fillId="0" borderId="1" xfId="0" applyFont="1" applyBorder="1" applyAlignment="1" applyProtection="1">
      <alignment vertical="center" wrapText="1"/>
      <protection locked="0"/>
    </xf>
    <xf numFmtId="0" fontId="2" fillId="0" borderId="2" xfId="0" applyFont="1" applyBorder="1" applyAlignment="1" applyProtection="1">
      <alignment horizontal="center" vertical="center" wrapText="1"/>
      <protection locked="0"/>
    </xf>
    <xf numFmtId="0" fontId="2" fillId="0" borderId="3" xfId="0" applyFont="1" applyBorder="1" applyAlignment="1" applyProtection="1">
      <alignment horizontal="center" vertical="center" wrapText="1"/>
      <protection locked="0"/>
    </xf>
    <xf numFmtId="0" fontId="2" fillId="0" borderId="14" xfId="0" applyFont="1" applyBorder="1" applyAlignment="1" applyProtection="1">
      <alignment horizontal="center" vertical="center" wrapText="1"/>
      <protection locked="0"/>
    </xf>
    <xf numFmtId="0" fontId="2" fillId="0" borderId="11"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1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14" xfId="0" applyFont="1" applyFill="1" applyBorder="1" applyAlignment="1" applyProtection="1">
      <alignment horizontal="center" vertical="center" wrapText="1"/>
      <protection locked="0"/>
    </xf>
    <xf numFmtId="0" fontId="2" fillId="0" borderId="1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0" borderId="16" xfId="0" applyFont="1" applyFill="1" applyBorder="1" applyAlignment="1">
      <alignment vertical="center" wrapText="1"/>
    </xf>
    <xf numFmtId="0" fontId="2" fillId="0" borderId="10" xfId="0" applyFont="1" applyBorder="1" applyAlignment="1">
      <alignment horizontal="left" vertical="center" wrapText="1"/>
    </xf>
    <xf numFmtId="0" fontId="2" fillId="0" borderId="14" xfId="0" applyFont="1" applyBorder="1" applyAlignment="1">
      <alignment horizontal="left" vertical="center" wrapText="1"/>
    </xf>
    <xf numFmtId="0" fontId="2" fillId="0" borderId="10"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0"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9"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9" xfId="0" applyFont="1" applyBorder="1" applyAlignment="1">
      <alignment horizontal="center" vertical="center"/>
    </xf>
    <xf numFmtId="0" fontId="2" fillId="0" borderId="13" xfId="0" applyFont="1" applyBorder="1" applyAlignment="1">
      <alignment horizontal="center" vertical="center"/>
    </xf>
  </cellXfs>
  <cellStyles count="4">
    <cellStyle name="Millares 2" xfId="3"/>
    <cellStyle name="Normal" xfId="0" builtinId="0"/>
    <cellStyle name="Normal 2" xfId="2"/>
    <cellStyle name="Percent 2" xfId="1"/>
  </cellStyles>
  <dxfs count="31">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rgb="FF0070C0"/>
        </patternFill>
      </fill>
    </dxf>
    <dxf>
      <fill>
        <patternFill>
          <bgColor rgb="FFFF0000"/>
        </patternFill>
      </fill>
    </dxf>
    <dxf>
      <fill>
        <patternFill>
          <bgColor rgb="FF00B050"/>
        </patternFill>
      </fill>
    </dxf>
    <dxf>
      <fill>
        <patternFill>
          <bgColor theme="7"/>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6"/>
  <sheetViews>
    <sheetView showGridLines="0" tabSelected="1" zoomScaleNormal="100" workbookViewId="0">
      <pane xSplit="2" ySplit="1" topLeftCell="C33" activePane="bottomRight" state="frozen"/>
      <selection activeCell="C47" sqref="C47:E47"/>
      <selection pane="topRight" activeCell="C47" sqref="C47:E47"/>
      <selection pane="bottomLeft" activeCell="C47" sqref="C47:E47"/>
      <selection pane="bottomRight" activeCell="C35" sqref="C35:C36"/>
    </sheetView>
  </sheetViews>
  <sheetFormatPr baseColWidth="10" defaultColWidth="1.88671875" defaultRowHeight="14.4" x14ac:dyDescent="0.3"/>
  <cols>
    <col min="1" max="1" width="4" customWidth="1"/>
    <col min="2" max="2" width="29.21875" customWidth="1"/>
    <col min="3" max="3" width="21.5546875" customWidth="1"/>
    <col min="4" max="4" width="7.5546875" bestFit="1" customWidth="1"/>
    <col min="5" max="5" width="13.6640625" customWidth="1"/>
    <col min="6" max="6" width="15.88671875" bestFit="1" customWidth="1"/>
    <col min="7" max="7" width="18.33203125" bestFit="1" customWidth="1"/>
    <col min="8" max="8" width="11" customWidth="1"/>
    <col min="9" max="9" width="52.6640625" customWidth="1"/>
    <col min="10" max="10" width="15.33203125" bestFit="1" customWidth="1"/>
    <col min="11" max="11" width="7.5546875" bestFit="1" customWidth="1"/>
    <col min="12" max="12" width="17.33203125" style="8" customWidth="1"/>
    <col min="13" max="13" width="12.33203125" bestFit="1" customWidth="1"/>
    <col min="14" max="14" width="10.6640625" bestFit="1" customWidth="1"/>
    <col min="15" max="15" width="12.21875" customWidth="1"/>
    <col min="16" max="16" width="8.5546875" bestFit="1" customWidth="1"/>
    <col min="17" max="17" width="10.33203125" bestFit="1" customWidth="1"/>
    <col min="18" max="18" width="11.33203125" bestFit="1" customWidth="1"/>
    <col min="19" max="19" width="38.44140625" hidden="1" customWidth="1"/>
    <col min="20" max="20" width="66.33203125" customWidth="1"/>
    <col min="21" max="21" width="11.44140625" style="24" hidden="1" customWidth="1"/>
    <col min="22" max="22" width="11.109375" style="23" customWidth="1"/>
    <col min="23" max="16384" width="1.88671875" style="23"/>
  </cols>
  <sheetData>
    <row r="1" spans="1:21" s="21" customFormat="1" ht="13.2" x14ac:dyDescent="0.3">
      <c r="A1" s="1" t="s">
        <v>0</v>
      </c>
      <c r="B1" s="17" t="s">
        <v>25</v>
      </c>
      <c r="C1" s="17" t="s">
        <v>104</v>
      </c>
      <c r="D1" s="1" t="s">
        <v>1</v>
      </c>
      <c r="E1" s="150" t="s">
        <v>101</v>
      </c>
      <c r="F1" s="150" t="s">
        <v>102</v>
      </c>
      <c r="G1" s="150" t="s">
        <v>103</v>
      </c>
      <c r="H1" s="1" t="s">
        <v>2</v>
      </c>
      <c r="I1" s="1" t="s">
        <v>3</v>
      </c>
      <c r="J1" s="1" t="s">
        <v>4</v>
      </c>
      <c r="K1" s="1" t="s">
        <v>5</v>
      </c>
      <c r="L1" s="1" t="s">
        <v>6</v>
      </c>
      <c r="M1" s="1" t="s">
        <v>7</v>
      </c>
      <c r="N1" s="1" t="s">
        <v>8</v>
      </c>
      <c r="O1" s="1" t="s">
        <v>9</v>
      </c>
      <c r="P1" s="1" t="s">
        <v>10</v>
      </c>
      <c r="Q1" s="1" t="s">
        <v>11</v>
      </c>
      <c r="R1" s="1" t="s">
        <v>12</v>
      </c>
      <c r="S1" s="19" t="s">
        <v>26</v>
      </c>
      <c r="T1" s="19" t="s">
        <v>89</v>
      </c>
      <c r="U1" s="1" t="s">
        <v>27</v>
      </c>
    </row>
    <row r="2" spans="1:21" ht="92.4" x14ac:dyDescent="0.3">
      <c r="A2" s="164">
        <v>1</v>
      </c>
      <c r="B2" s="160" t="s">
        <v>29</v>
      </c>
      <c r="C2" s="160" t="s">
        <v>108</v>
      </c>
      <c r="D2" s="4" t="s">
        <v>13</v>
      </c>
      <c r="E2" s="4" t="s">
        <v>105</v>
      </c>
      <c r="F2" s="4" t="s">
        <v>117</v>
      </c>
      <c r="G2" s="5" t="s">
        <v>22</v>
      </c>
      <c r="H2" s="5">
        <v>2017</v>
      </c>
      <c r="I2" s="14" t="s">
        <v>33</v>
      </c>
      <c r="J2" s="9">
        <v>43100</v>
      </c>
      <c r="K2" s="10" t="s">
        <v>21</v>
      </c>
      <c r="L2" s="7" t="s">
        <v>18</v>
      </c>
      <c r="M2" s="6">
        <f t="shared" ref="M2:M36" ca="1" si="0">TODAY()</f>
        <v>43132</v>
      </c>
      <c r="N2" s="11" t="str">
        <f t="shared" ref="N2:N36" ca="1" si="1">IF(AND(L2&lt;&gt;"IMPLEMENTADO",L2&lt;&gt;"GERENCIA ACEPTA EL RIESGO"),IF(J2&lt;M2,"ATRASADO","EN TIEMPO"),"FINALIZADO")</f>
        <v>ATRASADO</v>
      </c>
      <c r="O2" s="136" t="s">
        <v>36</v>
      </c>
      <c r="P2" s="2" t="s">
        <v>15</v>
      </c>
      <c r="Q2" s="2" t="s">
        <v>16</v>
      </c>
      <c r="R2" s="12" t="s">
        <v>17</v>
      </c>
      <c r="S2" s="20"/>
      <c r="T2" s="133" t="s">
        <v>100</v>
      </c>
      <c r="U2" s="33">
        <f t="shared" ref="U2:U36" ca="1" si="2">M2-J2</f>
        <v>32</v>
      </c>
    </row>
    <row r="3" spans="1:21" ht="39.6" x14ac:dyDescent="0.3">
      <c r="A3" s="165"/>
      <c r="B3" s="155"/>
      <c r="C3" s="155"/>
      <c r="D3" s="4" t="s">
        <v>13</v>
      </c>
      <c r="E3" s="4" t="s">
        <v>105</v>
      </c>
      <c r="F3" s="4" t="s">
        <v>117</v>
      </c>
      <c r="G3" s="5" t="s">
        <v>22</v>
      </c>
      <c r="H3" s="5">
        <v>2017</v>
      </c>
      <c r="I3" s="14" t="s">
        <v>34</v>
      </c>
      <c r="J3" s="9">
        <v>43008</v>
      </c>
      <c r="K3" s="10" t="s">
        <v>21</v>
      </c>
      <c r="L3" s="7" t="s">
        <v>18</v>
      </c>
      <c r="M3" s="6">
        <f t="shared" ca="1" si="0"/>
        <v>43132</v>
      </c>
      <c r="N3" s="11" t="str">
        <f t="shared" ca="1" si="1"/>
        <v>ATRASADO</v>
      </c>
      <c r="O3" s="136" t="s">
        <v>36</v>
      </c>
      <c r="P3" s="25" t="s">
        <v>15</v>
      </c>
      <c r="Q3" s="25" t="s">
        <v>16</v>
      </c>
      <c r="R3" s="12" t="s">
        <v>17</v>
      </c>
      <c r="S3" s="20"/>
      <c r="T3" s="133" t="s">
        <v>94</v>
      </c>
      <c r="U3" s="33">
        <f t="shared" ca="1" si="2"/>
        <v>124</v>
      </c>
    </row>
    <row r="4" spans="1:21" ht="40.200000000000003" thickBot="1" x14ac:dyDescent="0.35">
      <c r="A4" s="165"/>
      <c r="B4" s="155"/>
      <c r="C4" s="155"/>
      <c r="D4" s="32" t="s">
        <v>13</v>
      </c>
      <c r="E4" s="32" t="s">
        <v>105</v>
      </c>
      <c r="F4" s="32" t="s">
        <v>117</v>
      </c>
      <c r="G4" s="34" t="s">
        <v>22</v>
      </c>
      <c r="H4" s="34">
        <v>2017</v>
      </c>
      <c r="I4" s="31" t="s">
        <v>35</v>
      </c>
      <c r="J4" s="35">
        <v>43008</v>
      </c>
      <c r="K4" s="27" t="s">
        <v>21</v>
      </c>
      <c r="L4" s="36" t="s">
        <v>18</v>
      </c>
      <c r="M4" s="37">
        <f t="shared" ca="1" si="0"/>
        <v>43132</v>
      </c>
      <c r="N4" s="38" t="str">
        <f t="shared" ca="1" si="1"/>
        <v>ATRASADO</v>
      </c>
      <c r="O4" s="140" t="s">
        <v>36</v>
      </c>
      <c r="P4" s="29" t="s">
        <v>15</v>
      </c>
      <c r="Q4" s="29" t="s">
        <v>16</v>
      </c>
      <c r="R4" s="39" t="s">
        <v>17</v>
      </c>
      <c r="S4" s="40"/>
      <c r="T4" s="133" t="s">
        <v>94</v>
      </c>
      <c r="U4" s="33">
        <f t="shared" ca="1" si="2"/>
        <v>124</v>
      </c>
    </row>
    <row r="5" spans="1:21" ht="66" x14ac:dyDescent="0.3">
      <c r="A5" s="161">
        <f>+A2+1</f>
        <v>2</v>
      </c>
      <c r="B5" s="154" t="s">
        <v>30</v>
      </c>
      <c r="C5" s="154" t="s">
        <v>109</v>
      </c>
      <c r="D5" s="49" t="s">
        <v>13</v>
      </c>
      <c r="E5" s="49" t="s">
        <v>105</v>
      </c>
      <c r="F5" s="49" t="s">
        <v>106</v>
      </c>
      <c r="G5" s="50" t="s">
        <v>37</v>
      </c>
      <c r="H5" s="50">
        <v>2017</v>
      </c>
      <c r="I5" s="51" t="s">
        <v>38</v>
      </c>
      <c r="J5" s="52">
        <v>42971</v>
      </c>
      <c r="K5" s="53" t="s">
        <v>21</v>
      </c>
      <c r="L5" s="54" t="s">
        <v>14</v>
      </c>
      <c r="M5" s="55">
        <f t="shared" ca="1" si="0"/>
        <v>43132</v>
      </c>
      <c r="N5" s="56" t="str">
        <f t="shared" si="1"/>
        <v>FINALIZADO</v>
      </c>
      <c r="O5" s="144" t="s">
        <v>36</v>
      </c>
      <c r="P5" s="57" t="s">
        <v>15</v>
      </c>
      <c r="Q5" s="57" t="s">
        <v>16</v>
      </c>
      <c r="R5" s="58" t="s">
        <v>17</v>
      </c>
      <c r="S5" s="117" t="s">
        <v>78</v>
      </c>
      <c r="T5" s="133"/>
      <c r="U5" s="33">
        <f t="shared" ca="1" si="2"/>
        <v>161</v>
      </c>
    </row>
    <row r="6" spans="1:21" ht="92.4" x14ac:dyDescent="0.3">
      <c r="A6" s="162"/>
      <c r="B6" s="155"/>
      <c r="C6" s="155"/>
      <c r="D6" s="4" t="s">
        <v>13</v>
      </c>
      <c r="E6" s="4" t="s">
        <v>105</v>
      </c>
      <c r="F6" s="4" t="s">
        <v>106</v>
      </c>
      <c r="G6" s="5" t="s">
        <v>37</v>
      </c>
      <c r="H6" s="5">
        <v>2017</v>
      </c>
      <c r="I6" s="3" t="s">
        <v>39</v>
      </c>
      <c r="J6" s="9">
        <v>42971</v>
      </c>
      <c r="K6" s="10" t="s">
        <v>21</v>
      </c>
      <c r="L6" s="7" t="s">
        <v>14</v>
      </c>
      <c r="M6" s="6">
        <f t="shared" ca="1" si="0"/>
        <v>43132</v>
      </c>
      <c r="N6" s="11" t="str">
        <f t="shared" si="1"/>
        <v>FINALIZADO</v>
      </c>
      <c r="O6" s="136" t="s">
        <v>36</v>
      </c>
      <c r="P6" s="25" t="s">
        <v>15</v>
      </c>
      <c r="Q6" s="25" t="s">
        <v>16</v>
      </c>
      <c r="R6" s="12" t="s">
        <v>17</v>
      </c>
      <c r="S6" s="20"/>
      <c r="T6" s="133"/>
      <c r="U6" s="33">
        <f t="shared" ca="1" si="2"/>
        <v>161</v>
      </c>
    </row>
    <row r="7" spans="1:21" ht="39.6" x14ac:dyDescent="0.3">
      <c r="A7" s="162"/>
      <c r="B7" s="155"/>
      <c r="C7" s="155"/>
      <c r="D7" s="4" t="s">
        <v>13</v>
      </c>
      <c r="E7" s="4" t="s">
        <v>105</v>
      </c>
      <c r="F7" s="4" t="s">
        <v>106</v>
      </c>
      <c r="G7" s="5" t="s">
        <v>37</v>
      </c>
      <c r="H7" s="5">
        <v>2017</v>
      </c>
      <c r="I7" s="3" t="s">
        <v>40</v>
      </c>
      <c r="J7" s="9">
        <v>43100</v>
      </c>
      <c r="K7" s="10" t="s">
        <v>21</v>
      </c>
      <c r="L7" s="7" t="s">
        <v>14</v>
      </c>
      <c r="M7" s="6">
        <f t="shared" ca="1" si="0"/>
        <v>43132</v>
      </c>
      <c r="N7" s="11" t="str">
        <f t="shared" si="1"/>
        <v>FINALIZADO</v>
      </c>
      <c r="O7" s="136" t="s">
        <v>36</v>
      </c>
      <c r="P7" s="25" t="s">
        <v>15</v>
      </c>
      <c r="Q7" s="25" t="s">
        <v>16</v>
      </c>
      <c r="R7" s="12" t="s">
        <v>17</v>
      </c>
      <c r="S7" s="20"/>
      <c r="T7" s="133"/>
      <c r="U7" s="33">
        <f t="shared" ca="1" si="2"/>
        <v>32</v>
      </c>
    </row>
    <row r="8" spans="1:21" ht="34.799999999999997" thickBot="1" x14ac:dyDescent="0.35">
      <c r="A8" s="163"/>
      <c r="B8" s="156"/>
      <c r="C8" s="156"/>
      <c r="D8" s="99" t="s">
        <v>13</v>
      </c>
      <c r="E8" s="148" t="s">
        <v>105</v>
      </c>
      <c r="F8" s="148" t="s">
        <v>106</v>
      </c>
      <c r="G8" s="81" t="s">
        <v>37</v>
      </c>
      <c r="H8" s="81">
        <v>2017</v>
      </c>
      <c r="I8" s="98" t="s">
        <v>85</v>
      </c>
      <c r="J8" s="83">
        <v>43100</v>
      </c>
      <c r="K8" s="101" t="s">
        <v>21</v>
      </c>
      <c r="L8" s="85" t="s">
        <v>18</v>
      </c>
      <c r="M8" s="6">
        <f t="shared" ca="1" si="0"/>
        <v>43132</v>
      </c>
      <c r="N8" s="11" t="str">
        <f t="shared" ref="N8" ca="1" si="3">IF(AND(L8&lt;&gt;"IMPLEMENTADO",L8&lt;&gt;"GERENCIA ACEPTA EL RIESGO"),IF(J8&lt;M8,"ATRASADO","EN TIEMPO"),"FINALIZADO")</f>
        <v>ATRASADO</v>
      </c>
      <c r="O8" s="136" t="s">
        <v>36</v>
      </c>
      <c r="P8" s="25" t="s">
        <v>15</v>
      </c>
      <c r="Q8" s="25" t="s">
        <v>16</v>
      </c>
      <c r="R8" s="12" t="s">
        <v>17</v>
      </c>
      <c r="S8" s="118"/>
      <c r="T8" s="133" t="s">
        <v>97</v>
      </c>
      <c r="U8" s="33">
        <f t="shared" ca="1" si="2"/>
        <v>32</v>
      </c>
    </row>
    <row r="9" spans="1:21" ht="93" thickBot="1" x14ac:dyDescent="0.35">
      <c r="A9" s="69">
        <v>3</v>
      </c>
      <c r="B9" s="93" t="s">
        <v>31</v>
      </c>
      <c r="C9" s="93" t="s">
        <v>110</v>
      </c>
      <c r="D9" s="70" t="s">
        <v>13</v>
      </c>
      <c r="E9" s="70" t="s">
        <v>105</v>
      </c>
      <c r="F9" s="70" t="s">
        <v>106</v>
      </c>
      <c r="G9" s="71" t="s">
        <v>37</v>
      </c>
      <c r="H9" s="71">
        <v>2017</v>
      </c>
      <c r="I9" s="151" t="s">
        <v>41</v>
      </c>
      <c r="J9" s="72">
        <v>42978</v>
      </c>
      <c r="K9" s="73" t="s">
        <v>21</v>
      </c>
      <c r="L9" s="74" t="s">
        <v>14</v>
      </c>
      <c r="M9" s="75">
        <f t="shared" ca="1" si="0"/>
        <v>43132</v>
      </c>
      <c r="N9" s="76" t="str">
        <f t="shared" si="1"/>
        <v>FINALIZADO</v>
      </c>
      <c r="O9" s="145" t="s">
        <v>36</v>
      </c>
      <c r="P9" s="77" t="s">
        <v>15</v>
      </c>
      <c r="Q9" s="77" t="s">
        <v>16</v>
      </c>
      <c r="R9" s="78" t="s">
        <v>17</v>
      </c>
      <c r="S9" s="119"/>
      <c r="T9" s="133"/>
      <c r="U9" s="33">
        <f t="shared" ca="1" si="2"/>
        <v>154</v>
      </c>
    </row>
    <row r="10" spans="1:21" ht="52.8" x14ac:dyDescent="0.3">
      <c r="A10" s="161">
        <v>4</v>
      </c>
      <c r="B10" s="154" t="s">
        <v>32</v>
      </c>
      <c r="C10" s="154" t="s">
        <v>121</v>
      </c>
      <c r="D10" s="49" t="s">
        <v>13</v>
      </c>
      <c r="E10" s="49" t="s">
        <v>105</v>
      </c>
      <c r="F10" s="49" t="s">
        <v>106</v>
      </c>
      <c r="G10" s="50" t="s">
        <v>42</v>
      </c>
      <c r="H10" s="50">
        <v>2017</v>
      </c>
      <c r="I10" s="79" t="s">
        <v>43</v>
      </c>
      <c r="J10" s="52">
        <v>42735</v>
      </c>
      <c r="K10" s="53" t="s">
        <v>21</v>
      </c>
      <c r="L10" s="54" t="s">
        <v>20</v>
      </c>
      <c r="M10" s="55">
        <f t="shared" ca="1" si="0"/>
        <v>43132</v>
      </c>
      <c r="N10" s="56" t="str">
        <f t="shared" si="1"/>
        <v>FINALIZADO</v>
      </c>
      <c r="O10" s="144" t="s">
        <v>36</v>
      </c>
      <c r="P10" s="57" t="s">
        <v>15</v>
      </c>
      <c r="Q10" s="57" t="s">
        <v>16</v>
      </c>
      <c r="R10" s="58" t="s">
        <v>17</v>
      </c>
      <c r="S10" s="120"/>
      <c r="T10" s="134"/>
      <c r="U10" s="33">
        <f t="shared" ca="1" si="2"/>
        <v>397</v>
      </c>
    </row>
    <row r="11" spans="1:21" ht="66" x14ac:dyDescent="0.3">
      <c r="A11" s="162"/>
      <c r="B11" s="155"/>
      <c r="C11" s="155"/>
      <c r="D11" s="41" t="s">
        <v>13</v>
      </c>
      <c r="E11" s="41" t="s">
        <v>105</v>
      </c>
      <c r="F11" s="41" t="s">
        <v>106</v>
      </c>
      <c r="G11" s="42" t="s">
        <v>42</v>
      </c>
      <c r="H11" s="42">
        <v>2017</v>
      </c>
      <c r="I11" s="68" t="s">
        <v>44</v>
      </c>
      <c r="J11" s="44">
        <v>42971</v>
      </c>
      <c r="K11" s="28" t="s">
        <v>21</v>
      </c>
      <c r="L11" s="45" t="s">
        <v>14</v>
      </c>
      <c r="M11" s="46">
        <f t="shared" ca="1" si="0"/>
        <v>43132</v>
      </c>
      <c r="N11" s="47" t="str">
        <f t="shared" si="1"/>
        <v>FINALIZADO</v>
      </c>
      <c r="O11" s="141" t="s">
        <v>47</v>
      </c>
      <c r="P11" s="25" t="s">
        <v>15</v>
      </c>
      <c r="Q11" s="30" t="s">
        <v>16</v>
      </c>
      <c r="R11" s="48" t="s">
        <v>17</v>
      </c>
      <c r="S11" s="115" t="s">
        <v>79</v>
      </c>
      <c r="T11" s="133"/>
      <c r="U11" s="33">
        <f t="shared" ca="1" si="2"/>
        <v>161</v>
      </c>
    </row>
    <row r="12" spans="1:21" ht="39.6" x14ac:dyDescent="0.3">
      <c r="A12" s="162"/>
      <c r="B12" s="155"/>
      <c r="C12" s="155"/>
      <c r="D12" s="41" t="s">
        <v>13</v>
      </c>
      <c r="E12" s="41" t="s">
        <v>105</v>
      </c>
      <c r="F12" s="41" t="s">
        <v>106</v>
      </c>
      <c r="G12" s="42" t="s">
        <v>42</v>
      </c>
      <c r="H12" s="42">
        <v>2017</v>
      </c>
      <c r="I12" s="68" t="s">
        <v>45</v>
      </c>
      <c r="J12" s="44">
        <v>42971</v>
      </c>
      <c r="K12" s="28" t="s">
        <v>21</v>
      </c>
      <c r="L12" s="45" t="s">
        <v>14</v>
      </c>
      <c r="M12" s="46">
        <f t="shared" ca="1" si="0"/>
        <v>43132</v>
      </c>
      <c r="N12" s="47" t="str">
        <f t="shared" si="1"/>
        <v>FINALIZADO</v>
      </c>
      <c r="O12" s="141" t="s">
        <v>47</v>
      </c>
      <c r="P12" s="25" t="s">
        <v>15</v>
      </c>
      <c r="Q12" s="30" t="s">
        <v>16</v>
      </c>
      <c r="R12" s="48" t="s">
        <v>17</v>
      </c>
      <c r="S12" s="121"/>
      <c r="T12" s="134"/>
      <c r="U12" s="33">
        <f t="shared" ca="1" si="2"/>
        <v>161</v>
      </c>
    </row>
    <row r="13" spans="1:21" ht="53.4" thickBot="1" x14ac:dyDescent="0.35">
      <c r="A13" s="163"/>
      <c r="B13" s="156"/>
      <c r="C13" s="156"/>
      <c r="D13" s="80" t="s">
        <v>13</v>
      </c>
      <c r="E13" s="148" t="s">
        <v>105</v>
      </c>
      <c r="F13" s="148" t="s">
        <v>106</v>
      </c>
      <c r="G13" s="81" t="s">
        <v>42</v>
      </c>
      <c r="H13" s="81">
        <v>2017</v>
      </c>
      <c r="I13" s="82" t="s">
        <v>46</v>
      </c>
      <c r="J13" s="83">
        <v>42971</v>
      </c>
      <c r="K13" s="84" t="s">
        <v>21</v>
      </c>
      <c r="L13" s="85" t="s">
        <v>20</v>
      </c>
      <c r="M13" s="86">
        <f t="shared" ca="1" si="0"/>
        <v>43132</v>
      </c>
      <c r="N13" s="87" t="str">
        <f t="shared" si="1"/>
        <v>FINALIZADO</v>
      </c>
      <c r="O13" s="142" t="s">
        <v>36</v>
      </c>
      <c r="P13" s="66" t="s">
        <v>15</v>
      </c>
      <c r="Q13" s="88" t="s">
        <v>16</v>
      </c>
      <c r="R13" s="89" t="s">
        <v>17</v>
      </c>
      <c r="S13" s="122"/>
      <c r="T13" s="135"/>
      <c r="U13" s="33">
        <f t="shared" ca="1" si="2"/>
        <v>161</v>
      </c>
    </row>
    <row r="14" spans="1:21" ht="53.4" x14ac:dyDescent="0.3">
      <c r="A14" s="161">
        <v>5</v>
      </c>
      <c r="B14" s="154" t="s">
        <v>48</v>
      </c>
      <c r="C14" s="154" t="s">
        <v>122</v>
      </c>
      <c r="D14" s="49" t="s">
        <v>13</v>
      </c>
      <c r="E14" s="49" t="s">
        <v>105</v>
      </c>
      <c r="F14" s="49" t="s">
        <v>117</v>
      </c>
      <c r="G14" s="50" t="s">
        <v>22</v>
      </c>
      <c r="H14" s="50">
        <v>2017</v>
      </c>
      <c r="I14" s="90" t="s">
        <v>49</v>
      </c>
      <c r="J14" s="52">
        <v>42971</v>
      </c>
      <c r="K14" s="53" t="s">
        <v>21</v>
      </c>
      <c r="L14" s="54" t="s">
        <v>14</v>
      </c>
      <c r="M14" s="55">
        <f t="shared" ca="1" si="0"/>
        <v>43132</v>
      </c>
      <c r="N14" s="56" t="str">
        <f t="shared" si="1"/>
        <v>FINALIZADO</v>
      </c>
      <c r="O14" s="144" t="s">
        <v>47</v>
      </c>
      <c r="P14" s="57" t="s">
        <v>15</v>
      </c>
      <c r="Q14" s="57" t="s">
        <v>16</v>
      </c>
      <c r="R14" s="58" t="s">
        <v>17</v>
      </c>
      <c r="S14" s="123"/>
      <c r="T14" s="136"/>
      <c r="U14" s="33">
        <f t="shared" ca="1" si="2"/>
        <v>161</v>
      </c>
    </row>
    <row r="15" spans="1:21" ht="145.19999999999999" x14ac:dyDescent="0.3">
      <c r="A15" s="162"/>
      <c r="B15" s="155"/>
      <c r="C15" s="155"/>
      <c r="D15" s="41" t="s">
        <v>13</v>
      </c>
      <c r="E15" s="41" t="s">
        <v>105</v>
      </c>
      <c r="F15" s="41" t="s">
        <v>117</v>
      </c>
      <c r="G15" s="42" t="s">
        <v>22</v>
      </c>
      <c r="H15" s="42">
        <v>2017</v>
      </c>
      <c r="I15" s="68" t="s">
        <v>50</v>
      </c>
      <c r="J15" s="44">
        <v>42971</v>
      </c>
      <c r="K15" s="28" t="s">
        <v>21</v>
      </c>
      <c r="L15" s="45" t="s">
        <v>18</v>
      </c>
      <c r="M15" s="46">
        <f t="shared" ca="1" si="0"/>
        <v>43132</v>
      </c>
      <c r="N15" s="47" t="str">
        <f t="shared" ca="1" si="1"/>
        <v>ATRASADO</v>
      </c>
      <c r="O15" s="141" t="s">
        <v>47</v>
      </c>
      <c r="P15" s="25" t="s">
        <v>15</v>
      </c>
      <c r="Q15" s="30" t="s">
        <v>16</v>
      </c>
      <c r="R15" s="48" t="s">
        <v>17</v>
      </c>
      <c r="S15" s="124" t="s">
        <v>80</v>
      </c>
      <c r="T15" s="136" t="s">
        <v>98</v>
      </c>
      <c r="U15" s="33">
        <f t="shared" ca="1" si="2"/>
        <v>161</v>
      </c>
    </row>
    <row r="16" spans="1:21" ht="53.4" x14ac:dyDescent="0.3">
      <c r="A16" s="162"/>
      <c r="B16" s="155"/>
      <c r="C16" s="155"/>
      <c r="D16" s="41" t="s">
        <v>13</v>
      </c>
      <c r="E16" s="41" t="s">
        <v>105</v>
      </c>
      <c r="F16" s="41" t="s">
        <v>117</v>
      </c>
      <c r="G16" s="42" t="s">
        <v>22</v>
      </c>
      <c r="H16" s="42">
        <v>2017</v>
      </c>
      <c r="I16" s="43" t="s">
        <v>51</v>
      </c>
      <c r="J16" s="44">
        <v>42971</v>
      </c>
      <c r="K16" s="28" t="s">
        <v>21</v>
      </c>
      <c r="L16" s="45" t="s">
        <v>14</v>
      </c>
      <c r="M16" s="46">
        <f t="shared" ca="1" si="0"/>
        <v>43132</v>
      </c>
      <c r="N16" s="47" t="str">
        <f t="shared" si="1"/>
        <v>FINALIZADO</v>
      </c>
      <c r="O16" s="141" t="s">
        <v>47</v>
      </c>
      <c r="P16" s="25" t="s">
        <v>15</v>
      </c>
      <c r="Q16" s="30" t="s">
        <v>16</v>
      </c>
      <c r="R16" s="48" t="s">
        <v>17</v>
      </c>
      <c r="S16" s="124" t="s">
        <v>81</v>
      </c>
      <c r="T16" s="136"/>
      <c r="U16" s="33">
        <f t="shared" ca="1" si="2"/>
        <v>161</v>
      </c>
    </row>
    <row r="17" spans="1:21" ht="67.2" thickBot="1" x14ac:dyDescent="0.35">
      <c r="A17" s="163"/>
      <c r="B17" s="156"/>
      <c r="C17" s="156"/>
      <c r="D17" s="80" t="s">
        <v>13</v>
      </c>
      <c r="E17" s="148" t="s">
        <v>105</v>
      </c>
      <c r="F17" s="148" t="s">
        <v>117</v>
      </c>
      <c r="G17" s="81" t="s">
        <v>22</v>
      </c>
      <c r="H17" s="81">
        <v>2017</v>
      </c>
      <c r="I17" s="91" t="s">
        <v>52</v>
      </c>
      <c r="J17" s="83">
        <v>42971</v>
      </c>
      <c r="K17" s="84" t="s">
        <v>21</v>
      </c>
      <c r="L17" s="85" t="s">
        <v>14</v>
      </c>
      <c r="M17" s="86">
        <f t="shared" ca="1" si="0"/>
        <v>43132</v>
      </c>
      <c r="N17" s="87" t="str">
        <f t="shared" si="1"/>
        <v>FINALIZADO</v>
      </c>
      <c r="O17" s="142" t="s">
        <v>47</v>
      </c>
      <c r="P17" s="66" t="s">
        <v>15</v>
      </c>
      <c r="Q17" s="88" t="s">
        <v>16</v>
      </c>
      <c r="R17" s="89" t="s">
        <v>17</v>
      </c>
      <c r="S17" s="125"/>
      <c r="T17" s="136"/>
      <c r="U17" s="33">
        <f t="shared" ca="1" si="2"/>
        <v>161</v>
      </c>
    </row>
    <row r="18" spans="1:21" ht="39.6" x14ac:dyDescent="0.3">
      <c r="A18" s="161">
        <v>6</v>
      </c>
      <c r="B18" s="154" t="s">
        <v>55</v>
      </c>
      <c r="C18" s="154" t="s">
        <v>111</v>
      </c>
      <c r="D18" s="49" t="s">
        <v>13</v>
      </c>
      <c r="E18" s="49" t="s">
        <v>105</v>
      </c>
      <c r="F18" s="49" t="s">
        <v>107</v>
      </c>
      <c r="G18" s="50" t="s">
        <v>28</v>
      </c>
      <c r="H18" s="50">
        <v>2017</v>
      </c>
      <c r="I18" s="79" t="s">
        <v>53</v>
      </c>
      <c r="J18" s="52">
        <v>42971</v>
      </c>
      <c r="K18" s="53" t="s">
        <v>21</v>
      </c>
      <c r="L18" s="54" t="s">
        <v>14</v>
      </c>
      <c r="M18" s="55">
        <f t="shared" ca="1" si="0"/>
        <v>43132</v>
      </c>
      <c r="N18" s="56" t="str">
        <f t="shared" si="1"/>
        <v>FINALIZADO</v>
      </c>
      <c r="O18" s="144" t="s">
        <v>36</v>
      </c>
      <c r="P18" s="57" t="s">
        <v>15</v>
      </c>
      <c r="Q18" s="57" t="s">
        <v>16</v>
      </c>
      <c r="R18" s="58" t="s">
        <v>17</v>
      </c>
      <c r="S18" s="117" t="s">
        <v>82</v>
      </c>
      <c r="T18" s="133"/>
      <c r="U18" s="33">
        <f t="shared" ca="1" si="2"/>
        <v>161</v>
      </c>
    </row>
    <row r="19" spans="1:21" ht="40.200000000000003" thickBot="1" x14ac:dyDescent="0.35">
      <c r="A19" s="163"/>
      <c r="B19" s="156"/>
      <c r="C19" s="156"/>
      <c r="D19" s="80" t="s">
        <v>13</v>
      </c>
      <c r="E19" s="148" t="s">
        <v>105</v>
      </c>
      <c r="F19" s="148" t="s">
        <v>107</v>
      </c>
      <c r="G19" s="81" t="s">
        <v>28</v>
      </c>
      <c r="H19" s="81">
        <v>2017</v>
      </c>
      <c r="I19" s="82" t="s">
        <v>54</v>
      </c>
      <c r="J19" s="83">
        <v>43008</v>
      </c>
      <c r="K19" s="84" t="s">
        <v>21</v>
      </c>
      <c r="L19" s="85" t="s">
        <v>18</v>
      </c>
      <c r="M19" s="86">
        <f t="shared" ca="1" si="0"/>
        <v>43132</v>
      </c>
      <c r="N19" s="87" t="str">
        <f t="shared" ca="1" si="1"/>
        <v>ATRASADO</v>
      </c>
      <c r="O19" s="142" t="s">
        <v>36</v>
      </c>
      <c r="P19" s="66" t="s">
        <v>15</v>
      </c>
      <c r="Q19" s="88" t="s">
        <v>16</v>
      </c>
      <c r="R19" s="89" t="s">
        <v>17</v>
      </c>
      <c r="S19" s="115" t="s">
        <v>82</v>
      </c>
      <c r="T19" s="133" t="s">
        <v>96</v>
      </c>
      <c r="U19" s="33">
        <f t="shared" ca="1" si="2"/>
        <v>124</v>
      </c>
    </row>
    <row r="20" spans="1:21" ht="66" x14ac:dyDescent="0.3">
      <c r="A20" s="161">
        <v>7</v>
      </c>
      <c r="B20" s="154" t="s">
        <v>60</v>
      </c>
      <c r="C20" s="154" t="s">
        <v>113</v>
      </c>
      <c r="D20" s="49" t="s">
        <v>13</v>
      </c>
      <c r="E20" s="49" t="s">
        <v>105</v>
      </c>
      <c r="F20" s="50" t="s">
        <v>56</v>
      </c>
      <c r="G20" s="50" t="s">
        <v>119</v>
      </c>
      <c r="H20" s="50">
        <v>2017</v>
      </c>
      <c r="I20" s="79" t="s">
        <v>57</v>
      </c>
      <c r="J20" s="52">
        <v>43008</v>
      </c>
      <c r="K20" s="53" t="s">
        <v>21</v>
      </c>
      <c r="L20" s="54" t="s">
        <v>19</v>
      </c>
      <c r="M20" s="55">
        <f t="shared" ca="1" si="0"/>
        <v>43132</v>
      </c>
      <c r="N20" s="56" t="str">
        <f t="shared" ca="1" si="1"/>
        <v>ATRASADO</v>
      </c>
      <c r="O20" s="144" t="s">
        <v>36</v>
      </c>
      <c r="P20" s="57" t="s">
        <v>15</v>
      </c>
      <c r="Q20" s="57" t="s">
        <v>16</v>
      </c>
      <c r="R20" s="58" t="s">
        <v>17</v>
      </c>
      <c r="S20" s="117"/>
      <c r="T20" s="133" t="s">
        <v>91</v>
      </c>
      <c r="U20" s="33">
        <f t="shared" ca="1" si="2"/>
        <v>124</v>
      </c>
    </row>
    <row r="21" spans="1:21" ht="66" x14ac:dyDescent="0.3">
      <c r="A21" s="162"/>
      <c r="B21" s="155"/>
      <c r="C21" s="155"/>
      <c r="D21" s="41" t="s">
        <v>13</v>
      </c>
      <c r="E21" s="41" t="s">
        <v>105</v>
      </c>
      <c r="F21" s="42" t="s">
        <v>56</v>
      </c>
      <c r="G21" s="42" t="s">
        <v>119</v>
      </c>
      <c r="H21" s="42">
        <v>2017</v>
      </c>
      <c r="I21" s="68" t="s">
        <v>58</v>
      </c>
      <c r="J21" s="44">
        <v>42971</v>
      </c>
      <c r="K21" s="28" t="s">
        <v>21</v>
      </c>
      <c r="L21" s="45" t="s">
        <v>14</v>
      </c>
      <c r="M21" s="46">
        <f t="shared" ca="1" si="0"/>
        <v>43132</v>
      </c>
      <c r="N21" s="47" t="str">
        <f t="shared" si="1"/>
        <v>FINALIZADO</v>
      </c>
      <c r="O21" s="141" t="s">
        <v>36</v>
      </c>
      <c r="P21" s="30" t="s">
        <v>15</v>
      </c>
      <c r="Q21" s="30" t="s">
        <v>16</v>
      </c>
      <c r="R21" s="48" t="s">
        <v>17</v>
      </c>
      <c r="S21" s="115"/>
      <c r="T21" s="133"/>
      <c r="U21" s="33">
        <f t="shared" ca="1" si="2"/>
        <v>161</v>
      </c>
    </row>
    <row r="22" spans="1:21" ht="40.200000000000003" thickBot="1" x14ac:dyDescent="0.35">
      <c r="A22" s="163"/>
      <c r="B22" s="156"/>
      <c r="C22" s="156"/>
      <c r="D22" s="80" t="s">
        <v>13</v>
      </c>
      <c r="E22" s="148" t="s">
        <v>105</v>
      </c>
      <c r="F22" s="81" t="s">
        <v>56</v>
      </c>
      <c r="G22" s="81" t="s">
        <v>119</v>
      </c>
      <c r="H22" s="81">
        <v>2017</v>
      </c>
      <c r="I22" s="82" t="s">
        <v>59</v>
      </c>
      <c r="J22" s="83">
        <v>43008</v>
      </c>
      <c r="K22" s="84" t="s">
        <v>21</v>
      </c>
      <c r="L22" s="85" t="s">
        <v>18</v>
      </c>
      <c r="M22" s="86">
        <f t="shared" ca="1" si="0"/>
        <v>43132</v>
      </c>
      <c r="N22" s="87" t="str">
        <f t="shared" ca="1" si="1"/>
        <v>ATRASADO</v>
      </c>
      <c r="O22" s="142" t="s">
        <v>36</v>
      </c>
      <c r="P22" s="88" t="s">
        <v>15</v>
      </c>
      <c r="Q22" s="88" t="s">
        <v>16</v>
      </c>
      <c r="R22" s="89" t="s">
        <v>17</v>
      </c>
      <c r="S22" s="118"/>
      <c r="T22" s="133" t="s">
        <v>93</v>
      </c>
      <c r="U22" s="33">
        <f t="shared" ca="1" si="2"/>
        <v>124</v>
      </c>
    </row>
    <row r="23" spans="1:21" ht="54" thickBot="1" x14ac:dyDescent="0.35">
      <c r="A23" s="161">
        <v>8</v>
      </c>
      <c r="B23" s="157" t="s">
        <v>61</v>
      </c>
      <c r="C23" s="157" t="s">
        <v>112</v>
      </c>
      <c r="D23" s="49" t="s">
        <v>13</v>
      </c>
      <c r="E23" s="49" t="s">
        <v>105</v>
      </c>
      <c r="F23" s="49" t="s">
        <v>118</v>
      </c>
      <c r="G23" s="50" t="s">
        <v>88</v>
      </c>
      <c r="H23" s="50">
        <v>2017</v>
      </c>
      <c r="I23" s="90" t="s">
        <v>62</v>
      </c>
      <c r="J23" s="52">
        <v>42947</v>
      </c>
      <c r="K23" s="53" t="s">
        <v>21</v>
      </c>
      <c r="L23" s="54" t="s">
        <v>14</v>
      </c>
      <c r="M23" s="55">
        <f t="shared" ca="1" si="0"/>
        <v>43132</v>
      </c>
      <c r="N23" s="56" t="str">
        <f t="shared" si="1"/>
        <v>FINALIZADO</v>
      </c>
      <c r="O23" s="144" t="s">
        <v>36</v>
      </c>
      <c r="P23" s="57" t="s">
        <v>15</v>
      </c>
      <c r="Q23" s="57" t="s">
        <v>16</v>
      </c>
      <c r="R23" s="58" t="s">
        <v>17</v>
      </c>
      <c r="S23" s="117"/>
      <c r="T23" s="133"/>
      <c r="U23" s="33">
        <f t="shared" ca="1" si="2"/>
        <v>185</v>
      </c>
    </row>
    <row r="24" spans="1:21" ht="67.2" thickBot="1" x14ac:dyDescent="0.35">
      <c r="A24" s="163"/>
      <c r="B24" s="158"/>
      <c r="C24" s="158"/>
      <c r="D24" s="80" t="s">
        <v>13</v>
      </c>
      <c r="E24" s="149" t="s">
        <v>105</v>
      </c>
      <c r="F24" s="149" t="s">
        <v>118</v>
      </c>
      <c r="G24" s="50" t="s">
        <v>88</v>
      </c>
      <c r="H24" s="81">
        <v>2017</v>
      </c>
      <c r="I24" s="91" t="s">
        <v>63</v>
      </c>
      <c r="J24" s="83">
        <v>42947</v>
      </c>
      <c r="K24" s="84" t="s">
        <v>21</v>
      </c>
      <c r="L24" s="85" t="s">
        <v>14</v>
      </c>
      <c r="M24" s="86">
        <f t="shared" ca="1" si="0"/>
        <v>43132</v>
      </c>
      <c r="N24" s="87" t="str">
        <f t="shared" si="1"/>
        <v>FINALIZADO</v>
      </c>
      <c r="O24" s="142" t="s">
        <v>36</v>
      </c>
      <c r="P24" s="88" t="s">
        <v>15</v>
      </c>
      <c r="Q24" s="88" t="s">
        <v>16</v>
      </c>
      <c r="R24" s="89" t="s">
        <v>17</v>
      </c>
      <c r="S24" s="118"/>
      <c r="T24" s="133"/>
      <c r="U24" s="33">
        <f t="shared" ca="1" si="2"/>
        <v>185</v>
      </c>
    </row>
    <row r="25" spans="1:21" ht="66" x14ac:dyDescent="0.3">
      <c r="A25" s="161">
        <v>9</v>
      </c>
      <c r="B25" s="157" t="s">
        <v>64</v>
      </c>
      <c r="C25" s="157" t="s">
        <v>114</v>
      </c>
      <c r="D25" s="49" t="s">
        <v>13</v>
      </c>
      <c r="E25" s="49" t="s">
        <v>105</v>
      </c>
      <c r="F25" s="49" t="s">
        <v>117</v>
      </c>
      <c r="G25" s="50" t="s">
        <v>22</v>
      </c>
      <c r="H25" s="50">
        <v>2017</v>
      </c>
      <c r="I25" s="51" t="s">
        <v>66</v>
      </c>
      <c r="J25" s="52">
        <v>42886</v>
      </c>
      <c r="K25" s="53" t="s">
        <v>21</v>
      </c>
      <c r="L25" s="54" t="s">
        <v>14</v>
      </c>
      <c r="M25" s="55">
        <f t="shared" ca="1" si="0"/>
        <v>43132</v>
      </c>
      <c r="N25" s="56" t="str">
        <f t="shared" si="1"/>
        <v>FINALIZADO</v>
      </c>
      <c r="O25" s="144" t="s">
        <v>36</v>
      </c>
      <c r="P25" s="57" t="s">
        <v>15</v>
      </c>
      <c r="Q25" s="57" t="s">
        <v>16</v>
      </c>
      <c r="R25" s="58" t="s">
        <v>17</v>
      </c>
      <c r="S25" s="126"/>
      <c r="T25" s="137"/>
      <c r="U25" s="33">
        <f t="shared" ca="1" si="2"/>
        <v>246</v>
      </c>
    </row>
    <row r="26" spans="1:21" ht="79.8" x14ac:dyDescent="0.3">
      <c r="A26" s="162"/>
      <c r="B26" s="159"/>
      <c r="C26" s="159"/>
      <c r="D26" s="4" t="s">
        <v>13</v>
      </c>
      <c r="E26" s="4" t="s">
        <v>105</v>
      </c>
      <c r="F26" s="4" t="s">
        <v>117</v>
      </c>
      <c r="G26" s="5" t="s">
        <v>22</v>
      </c>
      <c r="H26" s="5">
        <v>2017</v>
      </c>
      <c r="I26" s="13" t="s">
        <v>65</v>
      </c>
      <c r="J26" s="9">
        <v>43008</v>
      </c>
      <c r="K26" s="10" t="s">
        <v>21</v>
      </c>
      <c r="L26" s="7" t="s">
        <v>18</v>
      </c>
      <c r="M26" s="6">
        <f t="shared" ca="1" si="0"/>
        <v>43132</v>
      </c>
      <c r="N26" s="11" t="str">
        <f t="shared" ca="1" si="1"/>
        <v>ATRASADO</v>
      </c>
      <c r="O26" s="136" t="s">
        <v>36</v>
      </c>
      <c r="P26" s="25" t="s">
        <v>15</v>
      </c>
      <c r="Q26" s="25" t="s">
        <v>16</v>
      </c>
      <c r="R26" s="12" t="s">
        <v>17</v>
      </c>
      <c r="S26" s="127" t="s">
        <v>83</v>
      </c>
      <c r="T26" s="137" t="s">
        <v>99</v>
      </c>
      <c r="U26" s="33">
        <f t="shared" ca="1" si="2"/>
        <v>124</v>
      </c>
    </row>
    <row r="27" spans="1:21" ht="106.8" thickBot="1" x14ac:dyDescent="0.35">
      <c r="A27" s="163"/>
      <c r="B27" s="158"/>
      <c r="C27" s="158"/>
      <c r="D27" s="41" t="s">
        <v>13</v>
      </c>
      <c r="E27" s="41" t="s">
        <v>105</v>
      </c>
      <c r="F27" s="41" t="s">
        <v>117</v>
      </c>
      <c r="G27" s="42" t="s">
        <v>22</v>
      </c>
      <c r="H27" s="42">
        <v>2017</v>
      </c>
      <c r="I27" s="43" t="s">
        <v>87</v>
      </c>
      <c r="J27" s="44">
        <v>42977</v>
      </c>
      <c r="K27" s="28" t="s">
        <v>21</v>
      </c>
      <c r="L27" s="45" t="s">
        <v>14</v>
      </c>
      <c r="M27" s="6">
        <f t="shared" ca="1" si="0"/>
        <v>43132</v>
      </c>
      <c r="N27" s="11" t="str">
        <f t="shared" ref="N27" si="4">IF(AND(L27&lt;&gt;"IMPLEMENTADO",L27&lt;&gt;"GERENCIA ACEPTA EL RIESGO"),IF(J27&lt;M27,"ATRASADO","EN TIEMPO"),"FINALIZADO")</f>
        <v>FINALIZADO</v>
      </c>
      <c r="O27" s="136" t="s">
        <v>36</v>
      </c>
      <c r="P27" s="25" t="s">
        <v>15</v>
      </c>
      <c r="Q27" s="25" t="s">
        <v>16</v>
      </c>
      <c r="R27" s="12" t="s">
        <v>17</v>
      </c>
      <c r="S27" s="128"/>
      <c r="T27" s="137"/>
      <c r="U27" s="33"/>
    </row>
    <row r="28" spans="1:21" ht="66" x14ac:dyDescent="0.3">
      <c r="A28" s="161">
        <v>10</v>
      </c>
      <c r="B28" s="154" t="s">
        <v>67</v>
      </c>
      <c r="C28" s="154" t="s">
        <v>115</v>
      </c>
      <c r="D28" s="49" t="s">
        <v>13</v>
      </c>
      <c r="E28" s="49" t="s">
        <v>105</v>
      </c>
      <c r="F28" s="49" t="s">
        <v>120</v>
      </c>
      <c r="G28" s="50" t="s">
        <v>70</v>
      </c>
      <c r="H28" s="50">
        <v>2017</v>
      </c>
      <c r="I28" s="94" t="s">
        <v>68</v>
      </c>
      <c r="J28" s="52">
        <v>42978</v>
      </c>
      <c r="K28" s="53" t="s">
        <v>21</v>
      </c>
      <c r="L28" s="54" t="s">
        <v>14</v>
      </c>
      <c r="M28" s="55">
        <f t="shared" ca="1" si="0"/>
        <v>43132</v>
      </c>
      <c r="N28" s="56" t="str">
        <f t="shared" si="1"/>
        <v>FINALIZADO</v>
      </c>
      <c r="O28" s="144" t="s">
        <v>36</v>
      </c>
      <c r="P28" s="57" t="s">
        <v>15</v>
      </c>
      <c r="Q28" s="57" t="s">
        <v>16</v>
      </c>
      <c r="R28" s="58" t="s">
        <v>17</v>
      </c>
      <c r="S28" s="117"/>
      <c r="T28" s="133"/>
      <c r="U28" s="33">
        <f t="shared" ca="1" si="2"/>
        <v>154</v>
      </c>
    </row>
    <row r="29" spans="1:21" s="110" customFormat="1" ht="92.4" x14ac:dyDescent="0.3">
      <c r="A29" s="162"/>
      <c r="B29" s="155"/>
      <c r="C29" s="155"/>
      <c r="D29" s="4" t="s">
        <v>13</v>
      </c>
      <c r="E29" s="4" t="s">
        <v>105</v>
      </c>
      <c r="F29" s="4" t="s">
        <v>120</v>
      </c>
      <c r="G29" s="5" t="s">
        <v>70</v>
      </c>
      <c r="H29" s="5">
        <v>2017</v>
      </c>
      <c r="I29" s="109" t="s">
        <v>69</v>
      </c>
      <c r="J29" s="9">
        <v>43008</v>
      </c>
      <c r="K29" s="10" t="s">
        <v>21</v>
      </c>
      <c r="L29" s="7" t="s">
        <v>19</v>
      </c>
      <c r="M29" s="6">
        <f t="shared" ca="1" si="0"/>
        <v>43132</v>
      </c>
      <c r="N29" s="11" t="str">
        <f t="shared" ca="1" si="1"/>
        <v>ATRASADO</v>
      </c>
      <c r="O29" s="136" t="s">
        <v>36</v>
      </c>
      <c r="P29" s="25" t="s">
        <v>15</v>
      </c>
      <c r="Q29" s="25" t="s">
        <v>16</v>
      </c>
      <c r="R29" s="12" t="s">
        <v>17</v>
      </c>
      <c r="S29" s="20"/>
      <c r="T29" s="133" t="s">
        <v>95</v>
      </c>
      <c r="U29" s="33">
        <f t="shared" ca="1" si="2"/>
        <v>124</v>
      </c>
    </row>
    <row r="30" spans="1:21" ht="66.599999999999994" thickBot="1" x14ac:dyDescent="0.35">
      <c r="A30" s="163"/>
      <c r="B30" s="156"/>
      <c r="C30" s="156"/>
      <c r="D30" s="100" t="s">
        <v>13</v>
      </c>
      <c r="E30" s="149" t="s">
        <v>105</v>
      </c>
      <c r="F30" s="149" t="s">
        <v>120</v>
      </c>
      <c r="G30" s="107" t="s">
        <v>70</v>
      </c>
      <c r="H30" s="107">
        <v>2017</v>
      </c>
      <c r="I30" s="108" t="s">
        <v>84</v>
      </c>
      <c r="J30" s="61">
        <v>42977</v>
      </c>
      <c r="K30" s="102" t="s">
        <v>21</v>
      </c>
      <c r="L30" s="106" t="s">
        <v>20</v>
      </c>
      <c r="M30" s="6">
        <f t="shared" ca="1" si="0"/>
        <v>43132</v>
      </c>
      <c r="N30" s="11" t="str">
        <f t="shared" ref="N30" si="5">IF(AND(L30&lt;&gt;"IMPLEMENTADO",L30&lt;&gt;"GERENCIA ACEPTA EL RIESGO"),IF(J30&lt;M30,"ATRASADO","EN TIEMPO"),"FINALIZADO")</f>
        <v>FINALIZADO</v>
      </c>
      <c r="O30" s="136" t="s">
        <v>36</v>
      </c>
      <c r="P30" s="25" t="s">
        <v>15</v>
      </c>
      <c r="Q30" s="25" t="s">
        <v>16</v>
      </c>
      <c r="R30" s="12" t="s">
        <v>17</v>
      </c>
      <c r="S30" s="116"/>
      <c r="T30" s="133"/>
      <c r="U30" s="33">
        <f t="shared" ca="1" si="2"/>
        <v>155</v>
      </c>
    </row>
    <row r="31" spans="1:21" ht="52.8" x14ac:dyDescent="0.3">
      <c r="A31" s="161">
        <v>11</v>
      </c>
      <c r="B31" s="154" t="s">
        <v>71</v>
      </c>
      <c r="C31" s="154" t="s">
        <v>116</v>
      </c>
      <c r="D31" s="49" t="s">
        <v>13</v>
      </c>
      <c r="E31" s="49" t="s">
        <v>105</v>
      </c>
      <c r="F31" s="49" t="s">
        <v>120</v>
      </c>
      <c r="G31" s="97" t="s">
        <v>70</v>
      </c>
      <c r="H31" s="97">
        <v>2017</v>
      </c>
      <c r="I31" s="79" t="s">
        <v>73</v>
      </c>
      <c r="J31" s="44">
        <v>43008</v>
      </c>
      <c r="K31" s="53" t="s">
        <v>21</v>
      </c>
      <c r="L31" s="49" t="s">
        <v>14</v>
      </c>
      <c r="M31" s="111">
        <f t="shared" ca="1" si="0"/>
        <v>43132</v>
      </c>
      <c r="N31" s="112" t="str">
        <f>IF(AND(L31&lt;&gt;"IMPLEMENTADO",L31&lt;&gt;"GERENCIA ACEPTA EL RIESGO"),IF(J31&lt;M31,"ATRASADO","EN TIEMPO"),"FINALIZADO")</f>
        <v>FINALIZADO</v>
      </c>
      <c r="O31" s="143" t="s">
        <v>36</v>
      </c>
      <c r="P31" s="53" t="s">
        <v>15</v>
      </c>
      <c r="Q31" s="53" t="s">
        <v>16</v>
      </c>
      <c r="R31" s="113" t="s">
        <v>17</v>
      </c>
      <c r="S31" s="129"/>
      <c r="T31" s="138" t="s">
        <v>90</v>
      </c>
      <c r="U31" s="33">
        <f t="shared" ca="1" si="2"/>
        <v>124</v>
      </c>
    </row>
    <row r="32" spans="1:21" ht="39.6" x14ac:dyDescent="0.3">
      <c r="A32" s="162"/>
      <c r="B32" s="155"/>
      <c r="C32" s="155"/>
      <c r="D32" s="4" t="s">
        <v>13</v>
      </c>
      <c r="E32" s="4" t="s">
        <v>105</v>
      </c>
      <c r="F32" s="4" t="s">
        <v>120</v>
      </c>
      <c r="G32" s="5" t="s">
        <v>70</v>
      </c>
      <c r="H32" s="5">
        <v>2017</v>
      </c>
      <c r="I32" s="14" t="s">
        <v>74</v>
      </c>
      <c r="J32" s="9">
        <v>42916</v>
      </c>
      <c r="K32" s="10" t="s">
        <v>21</v>
      </c>
      <c r="L32" s="7" t="s">
        <v>14</v>
      </c>
      <c r="M32" s="6">
        <f t="shared" ca="1" si="0"/>
        <v>43132</v>
      </c>
      <c r="N32" s="11" t="str">
        <f t="shared" ref="N32" si="6">IF(AND(L32&lt;&gt;"IMPLEMENTADO",L32&lt;&gt;"GERENCIA ACEPTA EL RIESGO"),IF(J32&lt;M32,"ATRASADO","EN TIEMPO"),"FINALIZADO")</f>
        <v>FINALIZADO</v>
      </c>
      <c r="O32" s="136" t="s">
        <v>36</v>
      </c>
      <c r="P32" s="25" t="s">
        <v>15</v>
      </c>
      <c r="Q32" s="25" t="s">
        <v>16</v>
      </c>
      <c r="R32" s="12" t="s">
        <v>17</v>
      </c>
      <c r="S32" s="127"/>
      <c r="T32" s="137"/>
      <c r="U32" s="33">
        <f t="shared" ca="1" si="2"/>
        <v>216</v>
      </c>
    </row>
    <row r="33" spans="1:21" ht="39.6" x14ac:dyDescent="0.3">
      <c r="A33" s="162"/>
      <c r="B33" s="155"/>
      <c r="C33" s="155"/>
      <c r="D33" s="4" t="s">
        <v>13</v>
      </c>
      <c r="E33" s="4" t="s">
        <v>105</v>
      </c>
      <c r="F33" s="4" t="s">
        <v>120</v>
      </c>
      <c r="G33" s="5" t="s">
        <v>70</v>
      </c>
      <c r="H33" s="5">
        <v>2017</v>
      </c>
      <c r="I33" s="14" t="s">
        <v>72</v>
      </c>
      <c r="J33" s="9">
        <v>42916</v>
      </c>
      <c r="K33" s="10" t="s">
        <v>21</v>
      </c>
      <c r="L33" s="7" t="s">
        <v>14</v>
      </c>
      <c r="M33" s="6">
        <f t="shared" ca="1" si="0"/>
        <v>43132</v>
      </c>
      <c r="N33" s="11" t="str">
        <f t="shared" ref="N33:N34" si="7">IF(AND(L33&lt;&gt;"IMPLEMENTADO",L33&lt;&gt;"GERENCIA ACEPTA EL RIESGO"),IF(J33&lt;M33,"ATRASADO","EN TIEMPO"),"FINALIZADO")</f>
        <v>FINALIZADO</v>
      </c>
      <c r="O33" s="136" t="s">
        <v>36</v>
      </c>
      <c r="P33" s="25" t="s">
        <v>15</v>
      </c>
      <c r="Q33" s="25" t="s">
        <v>16</v>
      </c>
      <c r="R33" s="12" t="s">
        <v>17</v>
      </c>
      <c r="S33" s="127"/>
      <c r="T33" s="137"/>
      <c r="U33" s="33">
        <f t="shared" ca="1" si="2"/>
        <v>216</v>
      </c>
    </row>
    <row r="34" spans="1:21" ht="53.4" thickBot="1" x14ac:dyDescent="0.35">
      <c r="A34" s="163"/>
      <c r="B34" s="156"/>
      <c r="C34" s="156"/>
      <c r="D34" s="59" t="s">
        <v>13</v>
      </c>
      <c r="E34" s="59" t="s">
        <v>105</v>
      </c>
      <c r="F34" s="59" t="s">
        <v>120</v>
      </c>
      <c r="G34" s="60" t="s">
        <v>70</v>
      </c>
      <c r="H34" s="60">
        <v>2017</v>
      </c>
      <c r="I34" s="96" t="s">
        <v>123</v>
      </c>
      <c r="J34" s="61">
        <v>42916</v>
      </c>
      <c r="K34" s="62" t="s">
        <v>21</v>
      </c>
      <c r="L34" s="63" t="s">
        <v>14</v>
      </c>
      <c r="M34" s="64">
        <f t="shared" ca="1" si="0"/>
        <v>43132</v>
      </c>
      <c r="N34" s="65" t="str">
        <f t="shared" si="7"/>
        <v>FINALIZADO</v>
      </c>
      <c r="O34" s="146" t="s">
        <v>36</v>
      </c>
      <c r="P34" s="66" t="s">
        <v>15</v>
      </c>
      <c r="Q34" s="66" t="s">
        <v>16</v>
      </c>
      <c r="R34" s="67" t="s">
        <v>17</v>
      </c>
      <c r="S34" s="130"/>
      <c r="T34" s="137"/>
      <c r="U34" s="33">
        <f t="shared" ca="1" si="2"/>
        <v>216</v>
      </c>
    </row>
    <row r="35" spans="1:21" s="26" customFormat="1" ht="52.8" x14ac:dyDescent="0.3">
      <c r="A35" s="166">
        <v>12</v>
      </c>
      <c r="B35" s="152" t="s">
        <v>75</v>
      </c>
      <c r="C35" s="152" t="s">
        <v>124</v>
      </c>
      <c r="D35" s="49" t="s">
        <v>13</v>
      </c>
      <c r="E35" s="49" t="s">
        <v>105</v>
      </c>
      <c r="F35" s="49" t="s">
        <v>118</v>
      </c>
      <c r="G35" s="103" t="s">
        <v>86</v>
      </c>
      <c r="H35" s="50">
        <v>2017</v>
      </c>
      <c r="I35" s="104" t="s">
        <v>76</v>
      </c>
      <c r="J35" s="52">
        <v>43008</v>
      </c>
      <c r="K35" s="53" t="s">
        <v>21</v>
      </c>
      <c r="L35" s="54" t="s">
        <v>18</v>
      </c>
      <c r="M35" s="55">
        <f t="shared" ca="1" si="0"/>
        <v>43132</v>
      </c>
      <c r="N35" s="56" t="str">
        <f t="shared" ca="1" si="1"/>
        <v>ATRASADO</v>
      </c>
      <c r="O35" s="143" t="s">
        <v>36</v>
      </c>
      <c r="P35" s="57" t="s">
        <v>15</v>
      </c>
      <c r="Q35" s="57" t="s">
        <v>16</v>
      </c>
      <c r="R35" s="58" t="s">
        <v>17</v>
      </c>
      <c r="S35" s="131"/>
      <c r="T35" s="139" t="s">
        <v>92</v>
      </c>
      <c r="U35" s="33">
        <f t="shared" ca="1" si="2"/>
        <v>124</v>
      </c>
    </row>
    <row r="36" spans="1:21" s="26" customFormat="1" ht="79.8" thickBot="1" x14ac:dyDescent="0.35">
      <c r="A36" s="167"/>
      <c r="B36" s="153"/>
      <c r="C36" s="153"/>
      <c r="D36" s="92" t="s">
        <v>13</v>
      </c>
      <c r="E36" s="148" t="s">
        <v>105</v>
      </c>
      <c r="F36" s="148" t="s">
        <v>118</v>
      </c>
      <c r="G36" s="114" t="s">
        <v>86</v>
      </c>
      <c r="H36" s="81">
        <v>2017</v>
      </c>
      <c r="I36" s="105" t="s">
        <v>77</v>
      </c>
      <c r="J36" s="61">
        <v>42971</v>
      </c>
      <c r="K36" s="95" t="s">
        <v>21</v>
      </c>
      <c r="L36" s="85" t="s">
        <v>14</v>
      </c>
      <c r="M36" s="86">
        <f t="shared" ca="1" si="0"/>
        <v>43132</v>
      </c>
      <c r="N36" s="87" t="str">
        <f t="shared" si="1"/>
        <v>FINALIZADO</v>
      </c>
      <c r="O36" s="147" t="s">
        <v>36</v>
      </c>
      <c r="P36" s="88" t="s">
        <v>15</v>
      </c>
      <c r="Q36" s="88" t="s">
        <v>16</v>
      </c>
      <c r="R36" s="89" t="s">
        <v>17</v>
      </c>
      <c r="S36" s="132"/>
      <c r="T36" s="139"/>
      <c r="U36" s="33">
        <f t="shared" ca="1" si="2"/>
        <v>161</v>
      </c>
    </row>
    <row r="37" spans="1:21" x14ac:dyDescent="0.3">
      <c r="U37"/>
    </row>
    <row r="38" spans="1:21" x14ac:dyDescent="0.3">
      <c r="B38" s="15" t="s">
        <v>23</v>
      </c>
      <c r="C38" s="15"/>
      <c r="D38" s="16">
        <v>12</v>
      </c>
      <c r="U38"/>
    </row>
    <row r="39" spans="1:21" x14ac:dyDescent="0.3">
      <c r="B39" s="15" t="s">
        <v>24</v>
      </c>
      <c r="C39" s="15"/>
      <c r="D39" s="16">
        <v>35</v>
      </c>
      <c r="U39"/>
    </row>
    <row r="40" spans="1:21" x14ac:dyDescent="0.3">
      <c r="J40" s="18"/>
      <c r="M40" s="18"/>
      <c r="U40"/>
    </row>
    <row r="41" spans="1:21" x14ac:dyDescent="0.3">
      <c r="U41"/>
    </row>
    <row r="42" spans="1:21" x14ac:dyDescent="0.3">
      <c r="U42"/>
    </row>
    <row r="43" spans="1:21" x14ac:dyDescent="0.3">
      <c r="U43"/>
    </row>
    <row r="44" spans="1:21" x14ac:dyDescent="0.3">
      <c r="U44"/>
    </row>
    <row r="45" spans="1:21" x14ac:dyDescent="0.3">
      <c r="U45"/>
    </row>
    <row r="46" spans="1:21" x14ac:dyDescent="0.3">
      <c r="U46"/>
    </row>
    <row r="47" spans="1:21" x14ac:dyDescent="0.3">
      <c r="U47"/>
    </row>
    <row r="48" spans="1:21" x14ac:dyDescent="0.3">
      <c r="U48"/>
    </row>
    <row r="49" spans="1:21" x14ac:dyDescent="0.3">
      <c r="U49"/>
    </row>
    <row r="50" spans="1:21" x14ac:dyDescent="0.3">
      <c r="U50"/>
    </row>
    <row r="51" spans="1:21" s="22" customFormat="1" x14ac:dyDescent="0.3">
      <c r="A51"/>
      <c r="B51"/>
      <c r="C51"/>
      <c r="D51"/>
      <c r="E51"/>
      <c r="F51"/>
      <c r="G51"/>
      <c r="H51"/>
      <c r="I51"/>
      <c r="J51"/>
      <c r="K51"/>
      <c r="L51" s="8"/>
      <c r="M51"/>
      <c r="N51"/>
      <c r="O51"/>
      <c r="P51"/>
      <c r="Q51"/>
      <c r="R51"/>
      <c r="S51"/>
      <c r="T51"/>
      <c r="U51"/>
    </row>
    <row r="52" spans="1:21" s="22" customFormat="1" x14ac:dyDescent="0.3">
      <c r="A52"/>
      <c r="B52"/>
      <c r="C52"/>
      <c r="D52"/>
      <c r="E52"/>
      <c r="F52"/>
      <c r="G52"/>
      <c r="H52"/>
      <c r="I52"/>
      <c r="J52"/>
      <c r="K52"/>
      <c r="L52" s="8"/>
      <c r="M52"/>
      <c r="N52"/>
      <c r="O52"/>
      <c r="P52"/>
      <c r="Q52"/>
      <c r="R52"/>
      <c r="S52"/>
      <c r="T52"/>
      <c r="U52"/>
    </row>
    <row r="53" spans="1:21" s="22" customFormat="1" x14ac:dyDescent="0.3">
      <c r="A53"/>
      <c r="B53"/>
      <c r="C53"/>
      <c r="D53"/>
      <c r="E53"/>
      <c r="F53"/>
      <c r="G53"/>
      <c r="H53"/>
      <c r="I53"/>
      <c r="J53"/>
      <c r="K53"/>
      <c r="L53" s="8"/>
      <c r="M53"/>
      <c r="N53"/>
      <c r="O53"/>
      <c r="P53"/>
      <c r="Q53"/>
      <c r="R53"/>
      <c r="S53"/>
      <c r="T53"/>
      <c r="U53"/>
    </row>
    <row r="54" spans="1:21" s="22" customFormat="1" x14ac:dyDescent="0.3">
      <c r="A54"/>
      <c r="B54"/>
      <c r="C54"/>
      <c r="D54"/>
      <c r="E54"/>
      <c r="F54"/>
      <c r="G54"/>
      <c r="H54"/>
      <c r="I54"/>
      <c r="J54"/>
      <c r="K54"/>
      <c r="L54" s="8"/>
      <c r="M54"/>
      <c r="N54"/>
      <c r="O54"/>
      <c r="P54"/>
      <c r="Q54"/>
      <c r="R54"/>
      <c r="S54"/>
      <c r="T54"/>
      <c r="U54"/>
    </row>
    <row r="55" spans="1:21" s="22" customFormat="1" x14ac:dyDescent="0.3">
      <c r="A55"/>
      <c r="B55"/>
      <c r="C55"/>
      <c r="D55"/>
      <c r="E55"/>
      <c r="F55"/>
      <c r="G55"/>
      <c r="H55"/>
      <c r="I55"/>
      <c r="J55"/>
      <c r="K55"/>
      <c r="L55" s="8"/>
      <c r="M55"/>
      <c r="N55"/>
      <c r="O55"/>
      <c r="P55"/>
      <c r="Q55"/>
      <c r="R55"/>
      <c r="S55"/>
      <c r="T55"/>
      <c r="U55"/>
    </row>
    <row r="56" spans="1:21" s="22" customFormat="1" x14ac:dyDescent="0.3">
      <c r="A56"/>
      <c r="B56"/>
      <c r="C56"/>
      <c r="D56"/>
      <c r="E56"/>
      <c r="F56"/>
      <c r="G56"/>
      <c r="H56"/>
      <c r="I56"/>
      <c r="J56"/>
      <c r="K56"/>
      <c r="L56" s="8"/>
      <c r="M56"/>
      <c r="N56"/>
      <c r="O56"/>
      <c r="P56"/>
      <c r="Q56"/>
      <c r="R56"/>
      <c r="S56"/>
      <c r="T56"/>
      <c r="U56"/>
    </row>
    <row r="57" spans="1:21" s="22" customFormat="1" x14ac:dyDescent="0.3">
      <c r="A57"/>
      <c r="B57"/>
      <c r="C57"/>
      <c r="D57"/>
      <c r="E57"/>
      <c r="F57"/>
      <c r="G57"/>
      <c r="H57"/>
      <c r="I57"/>
      <c r="J57"/>
      <c r="K57"/>
      <c r="L57" s="8"/>
      <c r="M57"/>
      <c r="N57"/>
      <c r="O57"/>
      <c r="P57"/>
      <c r="Q57"/>
      <c r="R57"/>
      <c r="S57"/>
      <c r="T57"/>
      <c r="U57"/>
    </row>
    <row r="58" spans="1:21" s="22" customFormat="1" x14ac:dyDescent="0.3">
      <c r="A58"/>
      <c r="B58"/>
      <c r="C58"/>
      <c r="D58"/>
      <c r="E58"/>
      <c r="F58"/>
      <c r="G58"/>
      <c r="H58"/>
      <c r="I58"/>
      <c r="J58"/>
      <c r="K58"/>
      <c r="L58" s="8"/>
      <c r="M58"/>
      <c r="N58"/>
      <c r="O58"/>
      <c r="P58"/>
      <c r="Q58"/>
      <c r="R58"/>
      <c r="S58"/>
      <c r="T58"/>
      <c r="U58"/>
    </row>
    <row r="59" spans="1:21" s="22" customFormat="1" x14ac:dyDescent="0.3">
      <c r="A59"/>
      <c r="B59"/>
      <c r="C59"/>
      <c r="D59"/>
      <c r="E59"/>
      <c r="F59"/>
      <c r="G59"/>
      <c r="H59"/>
      <c r="I59"/>
      <c r="J59"/>
      <c r="K59"/>
      <c r="L59" s="8"/>
      <c r="M59"/>
      <c r="N59"/>
      <c r="O59"/>
      <c r="P59"/>
      <c r="Q59"/>
      <c r="R59"/>
      <c r="S59"/>
      <c r="T59"/>
      <c r="U59"/>
    </row>
    <row r="60" spans="1:21" s="22" customFormat="1" x14ac:dyDescent="0.3">
      <c r="A60"/>
      <c r="B60"/>
      <c r="C60"/>
      <c r="D60"/>
      <c r="E60"/>
      <c r="F60"/>
      <c r="G60"/>
      <c r="H60"/>
      <c r="I60"/>
      <c r="J60"/>
      <c r="K60"/>
      <c r="L60" s="8"/>
      <c r="M60"/>
      <c r="N60"/>
      <c r="O60"/>
      <c r="P60"/>
      <c r="Q60"/>
      <c r="R60"/>
      <c r="S60"/>
      <c r="T60"/>
      <c r="U60"/>
    </row>
    <row r="61" spans="1:21" s="22" customFormat="1" x14ac:dyDescent="0.3">
      <c r="A61"/>
      <c r="B61"/>
      <c r="C61"/>
      <c r="D61"/>
      <c r="E61"/>
      <c r="F61"/>
      <c r="G61"/>
      <c r="H61"/>
      <c r="I61"/>
      <c r="J61"/>
      <c r="K61"/>
      <c r="L61" s="8"/>
      <c r="M61"/>
      <c r="N61"/>
      <c r="O61"/>
      <c r="P61"/>
      <c r="Q61"/>
      <c r="R61"/>
      <c r="S61"/>
      <c r="T61"/>
      <c r="U61"/>
    </row>
    <row r="62" spans="1:21" s="22" customFormat="1" x14ac:dyDescent="0.3">
      <c r="A62"/>
      <c r="B62"/>
      <c r="C62"/>
      <c r="D62"/>
      <c r="E62"/>
      <c r="F62"/>
      <c r="G62"/>
      <c r="H62"/>
      <c r="I62"/>
      <c r="J62"/>
      <c r="K62"/>
      <c r="L62" s="8"/>
      <c r="M62"/>
      <c r="N62"/>
      <c r="O62"/>
      <c r="P62"/>
      <c r="Q62"/>
      <c r="R62"/>
      <c r="S62"/>
      <c r="T62"/>
      <c r="U62"/>
    </row>
    <row r="63" spans="1:21" s="22" customFormat="1" x14ac:dyDescent="0.3">
      <c r="A63"/>
      <c r="B63"/>
      <c r="C63"/>
      <c r="D63"/>
      <c r="E63"/>
      <c r="F63"/>
      <c r="G63"/>
      <c r="H63"/>
      <c r="I63"/>
      <c r="J63"/>
      <c r="K63"/>
      <c r="L63" s="8"/>
      <c r="M63"/>
      <c r="N63"/>
      <c r="O63"/>
      <c r="P63"/>
      <c r="Q63"/>
      <c r="R63"/>
      <c r="S63"/>
      <c r="T63"/>
      <c r="U63"/>
    </row>
    <row r="64" spans="1:21" s="22" customFormat="1" x14ac:dyDescent="0.3">
      <c r="A64"/>
      <c r="B64"/>
      <c r="C64"/>
      <c r="D64"/>
      <c r="E64"/>
      <c r="F64"/>
      <c r="G64"/>
      <c r="H64"/>
      <c r="I64"/>
      <c r="J64"/>
      <c r="K64"/>
      <c r="L64" s="8"/>
      <c r="M64"/>
      <c r="N64"/>
      <c r="O64"/>
      <c r="P64"/>
      <c r="Q64"/>
      <c r="R64"/>
      <c r="S64"/>
      <c r="T64"/>
      <c r="U64"/>
    </row>
    <row r="65" spans="1:21" s="22" customFormat="1" x14ac:dyDescent="0.3">
      <c r="A65"/>
      <c r="B65"/>
      <c r="C65"/>
      <c r="D65"/>
      <c r="E65"/>
      <c r="F65"/>
      <c r="G65"/>
      <c r="H65"/>
      <c r="I65"/>
      <c r="J65"/>
      <c r="K65"/>
      <c r="L65" s="8"/>
      <c r="M65"/>
      <c r="N65"/>
      <c r="O65"/>
      <c r="P65"/>
      <c r="Q65"/>
      <c r="R65"/>
      <c r="S65"/>
      <c r="T65"/>
      <c r="U65"/>
    </row>
    <row r="66" spans="1:21" s="22" customFormat="1" x14ac:dyDescent="0.3">
      <c r="A66"/>
      <c r="B66"/>
      <c r="C66"/>
      <c r="D66"/>
      <c r="E66"/>
      <c r="F66"/>
      <c r="G66"/>
      <c r="H66"/>
      <c r="I66"/>
      <c r="J66"/>
      <c r="K66"/>
      <c r="L66" s="8"/>
      <c r="M66"/>
      <c r="N66"/>
      <c r="O66"/>
      <c r="P66"/>
      <c r="Q66"/>
      <c r="R66"/>
      <c r="S66"/>
      <c r="T66"/>
      <c r="U66"/>
    </row>
    <row r="67" spans="1:21" s="22" customFormat="1" x14ac:dyDescent="0.3">
      <c r="A67"/>
      <c r="B67"/>
      <c r="C67"/>
      <c r="D67"/>
      <c r="E67"/>
      <c r="F67"/>
      <c r="G67"/>
      <c r="H67"/>
      <c r="I67"/>
      <c r="J67"/>
      <c r="K67"/>
      <c r="L67" s="8"/>
      <c r="M67"/>
      <c r="N67"/>
      <c r="O67"/>
      <c r="P67"/>
      <c r="Q67"/>
      <c r="R67"/>
      <c r="S67"/>
      <c r="T67"/>
      <c r="U67"/>
    </row>
    <row r="68" spans="1:21" s="22" customFormat="1" x14ac:dyDescent="0.3">
      <c r="A68"/>
      <c r="B68"/>
      <c r="C68"/>
      <c r="D68"/>
      <c r="E68"/>
      <c r="F68"/>
      <c r="G68"/>
      <c r="H68"/>
      <c r="I68"/>
      <c r="J68"/>
      <c r="K68"/>
      <c r="L68" s="8"/>
      <c r="M68"/>
      <c r="N68"/>
      <c r="O68"/>
      <c r="P68"/>
      <c r="Q68"/>
      <c r="R68"/>
      <c r="S68"/>
      <c r="T68"/>
      <c r="U68"/>
    </row>
    <row r="69" spans="1:21" s="22" customFormat="1" x14ac:dyDescent="0.3">
      <c r="A69"/>
      <c r="B69"/>
      <c r="C69"/>
      <c r="D69"/>
      <c r="E69"/>
      <c r="F69"/>
      <c r="G69"/>
      <c r="H69"/>
      <c r="I69"/>
      <c r="J69"/>
      <c r="K69"/>
      <c r="L69" s="8"/>
      <c r="M69"/>
      <c r="N69"/>
      <c r="O69"/>
      <c r="P69"/>
      <c r="Q69"/>
      <c r="R69"/>
      <c r="S69"/>
      <c r="T69"/>
      <c r="U69"/>
    </row>
    <row r="70" spans="1:21" s="22" customFormat="1" x14ac:dyDescent="0.3">
      <c r="A70"/>
      <c r="B70"/>
      <c r="C70"/>
      <c r="D70"/>
      <c r="E70"/>
      <c r="F70"/>
      <c r="G70"/>
      <c r="H70"/>
      <c r="I70"/>
      <c r="J70"/>
      <c r="K70"/>
      <c r="L70" s="8"/>
      <c r="M70"/>
      <c r="N70"/>
      <c r="O70"/>
      <c r="P70"/>
      <c r="Q70"/>
      <c r="R70"/>
      <c r="S70"/>
      <c r="T70"/>
      <c r="U70"/>
    </row>
    <row r="71" spans="1:21" s="22" customFormat="1" x14ac:dyDescent="0.3">
      <c r="A71"/>
      <c r="B71"/>
      <c r="C71"/>
      <c r="D71"/>
      <c r="E71"/>
      <c r="F71"/>
      <c r="G71"/>
      <c r="H71"/>
      <c r="I71"/>
      <c r="J71"/>
      <c r="K71"/>
      <c r="L71" s="8"/>
      <c r="M71"/>
      <c r="N71"/>
      <c r="O71"/>
      <c r="P71"/>
      <c r="Q71"/>
      <c r="R71"/>
      <c r="S71"/>
      <c r="T71"/>
      <c r="U71"/>
    </row>
    <row r="72" spans="1:21" s="22" customFormat="1" x14ac:dyDescent="0.3">
      <c r="A72"/>
      <c r="B72"/>
      <c r="C72"/>
      <c r="D72"/>
      <c r="E72"/>
      <c r="F72"/>
      <c r="G72"/>
      <c r="H72"/>
      <c r="I72"/>
      <c r="J72"/>
      <c r="K72"/>
      <c r="L72" s="8"/>
      <c r="M72"/>
      <c r="N72"/>
      <c r="O72"/>
      <c r="P72"/>
      <c r="Q72"/>
      <c r="R72"/>
      <c r="S72"/>
      <c r="T72"/>
      <c r="U72"/>
    </row>
    <row r="73" spans="1:21" s="22" customFormat="1" x14ac:dyDescent="0.3">
      <c r="A73"/>
      <c r="B73"/>
      <c r="C73"/>
      <c r="D73"/>
      <c r="E73"/>
      <c r="F73"/>
      <c r="G73"/>
      <c r="H73"/>
      <c r="I73"/>
      <c r="J73"/>
      <c r="K73"/>
      <c r="L73" s="8"/>
      <c r="M73"/>
      <c r="N73"/>
      <c r="O73"/>
      <c r="P73"/>
      <c r="Q73"/>
      <c r="R73"/>
      <c r="S73"/>
      <c r="T73"/>
      <c r="U73"/>
    </row>
    <row r="74" spans="1:21" s="22" customFormat="1" x14ac:dyDescent="0.3">
      <c r="A74"/>
      <c r="B74"/>
      <c r="C74"/>
      <c r="D74"/>
      <c r="E74"/>
      <c r="F74"/>
      <c r="G74"/>
      <c r="H74"/>
      <c r="I74"/>
      <c r="J74"/>
      <c r="K74"/>
      <c r="L74" s="8"/>
      <c r="M74"/>
      <c r="N74"/>
      <c r="O74"/>
      <c r="P74"/>
      <c r="Q74"/>
      <c r="R74"/>
      <c r="S74"/>
      <c r="T74"/>
      <c r="U74"/>
    </row>
    <row r="75" spans="1:21" s="22" customFormat="1" x14ac:dyDescent="0.3">
      <c r="A75"/>
      <c r="B75"/>
      <c r="C75"/>
      <c r="D75"/>
      <c r="E75"/>
      <c r="F75"/>
      <c r="G75"/>
      <c r="H75"/>
      <c r="I75"/>
      <c r="J75"/>
      <c r="K75"/>
      <c r="L75" s="8"/>
      <c r="M75"/>
      <c r="N75"/>
      <c r="O75"/>
      <c r="P75"/>
      <c r="Q75"/>
      <c r="R75"/>
      <c r="S75"/>
      <c r="T75"/>
      <c r="U75"/>
    </row>
    <row r="76" spans="1:21" s="22" customFormat="1" x14ac:dyDescent="0.3">
      <c r="A76"/>
      <c r="B76"/>
      <c r="C76"/>
      <c r="D76"/>
      <c r="E76"/>
      <c r="F76"/>
      <c r="G76"/>
      <c r="H76"/>
      <c r="I76"/>
      <c r="J76"/>
      <c r="K76"/>
      <c r="L76" s="8"/>
      <c r="M76"/>
      <c r="N76"/>
      <c r="O76"/>
      <c r="P76"/>
      <c r="Q76"/>
      <c r="R76"/>
      <c r="S76"/>
      <c r="T76"/>
      <c r="U76"/>
    </row>
    <row r="77" spans="1:21" s="22" customFormat="1" x14ac:dyDescent="0.3">
      <c r="A77"/>
      <c r="B77"/>
      <c r="C77"/>
      <c r="D77"/>
      <c r="E77"/>
      <c r="F77"/>
      <c r="G77"/>
      <c r="H77"/>
      <c r="I77"/>
      <c r="J77"/>
      <c r="K77"/>
      <c r="L77" s="8"/>
      <c r="M77"/>
      <c r="N77"/>
      <c r="O77"/>
      <c r="P77"/>
      <c r="Q77"/>
      <c r="R77"/>
      <c r="S77"/>
      <c r="T77"/>
      <c r="U77"/>
    </row>
    <row r="78" spans="1:21" s="22" customFormat="1" x14ac:dyDescent="0.3">
      <c r="A78"/>
      <c r="B78"/>
      <c r="C78"/>
      <c r="D78"/>
      <c r="E78"/>
      <c r="F78"/>
      <c r="G78"/>
      <c r="H78"/>
      <c r="I78"/>
      <c r="J78"/>
      <c r="K78"/>
      <c r="L78" s="8"/>
      <c r="M78"/>
      <c r="N78"/>
      <c r="O78"/>
      <c r="P78"/>
      <c r="Q78"/>
      <c r="R78"/>
      <c r="S78"/>
      <c r="T78"/>
      <c r="U78"/>
    </row>
    <row r="79" spans="1:21" s="22" customFormat="1" x14ac:dyDescent="0.3">
      <c r="A79"/>
      <c r="B79"/>
      <c r="C79"/>
      <c r="D79"/>
      <c r="E79"/>
      <c r="F79"/>
      <c r="G79"/>
      <c r="H79"/>
      <c r="I79"/>
      <c r="J79"/>
      <c r="K79"/>
      <c r="L79" s="8"/>
      <c r="M79"/>
      <c r="N79"/>
      <c r="O79"/>
      <c r="P79"/>
      <c r="Q79"/>
      <c r="R79"/>
      <c r="S79"/>
      <c r="T79"/>
      <c r="U79"/>
    </row>
    <row r="80" spans="1:21" s="22" customFormat="1" x14ac:dyDescent="0.3">
      <c r="A80"/>
      <c r="B80"/>
      <c r="C80"/>
      <c r="D80"/>
      <c r="E80"/>
      <c r="F80"/>
      <c r="G80"/>
      <c r="H80"/>
      <c r="I80"/>
      <c r="J80"/>
      <c r="K80"/>
      <c r="L80" s="8"/>
      <c r="M80"/>
      <c r="N80"/>
      <c r="O80"/>
      <c r="P80"/>
      <c r="Q80"/>
      <c r="R80"/>
      <c r="S80"/>
      <c r="T80"/>
      <c r="U80"/>
    </row>
    <row r="81" spans="1:21" s="22" customFormat="1" x14ac:dyDescent="0.3">
      <c r="A81"/>
      <c r="B81"/>
      <c r="C81"/>
      <c r="D81"/>
      <c r="E81"/>
      <c r="F81"/>
      <c r="G81"/>
      <c r="H81"/>
      <c r="I81"/>
      <c r="J81"/>
      <c r="K81"/>
      <c r="L81" s="8"/>
      <c r="M81"/>
      <c r="N81"/>
      <c r="O81"/>
      <c r="P81"/>
      <c r="Q81"/>
      <c r="R81"/>
      <c r="S81"/>
      <c r="T81"/>
      <c r="U81"/>
    </row>
    <row r="82" spans="1:21" s="22" customFormat="1" x14ac:dyDescent="0.3">
      <c r="A82"/>
      <c r="B82"/>
      <c r="C82"/>
      <c r="D82"/>
      <c r="E82"/>
      <c r="F82"/>
      <c r="G82"/>
      <c r="H82"/>
      <c r="I82"/>
      <c r="J82"/>
      <c r="K82"/>
      <c r="L82" s="8"/>
      <c r="M82"/>
      <c r="N82"/>
      <c r="O82"/>
      <c r="P82"/>
      <c r="Q82"/>
      <c r="R82"/>
      <c r="S82"/>
      <c r="T82"/>
      <c r="U82"/>
    </row>
    <row r="83" spans="1:21" s="22" customFormat="1" x14ac:dyDescent="0.3">
      <c r="A83"/>
      <c r="B83"/>
      <c r="C83"/>
      <c r="D83"/>
      <c r="E83"/>
      <c r="F83"/>
      <c r="G83"/>
      <c r="H83"/>
      <c r="I83"/>
      <c r="J83"/>
      <c r="K83"/>
      <c r="L83" s="8"/>
      <c r="M83"/>
      <c r="N83"/>
      <c r="O83"/>
      <c r="P83"/>
      <c r="Q83"/>
      <c r="R83"/>
      <c r="S83"/>
      <c r="T83"/>
      <c r="U83"/>
    </row>
    <row r="84" spans="1:21" s="22" customFormat="1" x14ac:dyDescent="0.3">
      <c r="A84"/>
      <c r="B84"/>
      <c r="C84"/>
      <c r="D84"/>
      <c r="E84"/>
      <c r="F84"/>
      <c r="G84"/>
      <c r="H84"/>
      <c r="I84"/>
      <c r="J84"/>
      <c r="K84"/>
      <c r="L84" s="8"/>
      <c r="M84"/>
      <c r="N84"/>
      <c r="O84"/>
      <c r="P84"/>
      <c r="Q84"/>
      <c r="R84"/>
      <c r="S84"/>
      <c r="T84"/>
      <c r="U84"/>
    </row>
    <row r="85" spans="1:21" s="22" customFormat="1" x14ac:dyDescent="0.3">
      <c r="A85"/>
      <c r="B85"/>
      <c r="C85"/>
      <c r="D85"/>
      <c r="E85"/>
      <c r="F85"/>
      <c r="G85"/>
      <c r="H85"/>
      <c r="I85"/>
      <c r="J85"/>
      <c r="K85"/>
      <c r="L85" s="8"/>
      <c r="M85"/>
      <c r="N85"/>
      <c r="O85"/>
      <c r="P85"/>
      <c r="Q85"/>
      <c r="R85"/>
      <c r="S85"/>
      <c r="T85"/>
      <c r="U85"/>
    </row>
    <row r="86" spans="1:21" s="22" customFormat="1" x14ac:dyDescent="0.3">
      <c r="A86"/>
      <c r="B86"/>
      <c r="C86"/>
      <c r="D86"/>
      <c r="E86"/>
      <c r="F86"/>
      <c r="G86"/>
      <c r="H86"/>
      <c r="I86"/>
      <c r="J86"/>
      <c r="K86"/>
      <c r="L86" s="8"/>
      <c r="M86"/>
      <c r="N86"/>
      <c r="O86"/>
      <c r="P86"/>
      <c r="Q86"/>
      <c r="R86"/>
      <c r="S86"/>
      <c r="T86"/>
      <c r="U86"/>
    </row>
    <row r="87" spans="1:21" x14ac:dyDescent="0.3">
      <c r="U87"/>
    </row>
    <row r="88" spans="1:21" x14ac:dyDescent="0.3">
      <c r="U88"/>
    </row>
    <row r="89" spans="1:21" x14ac:dyDescent="0.3">
      <c r="U89"/>
    </row>
    <row r="90" spans="1:21" x14ac:dyDescent="0.3">
      <c r="U90"/>
    </row>
    <row r="91" spans="1:21" x14ac:dyDescent="0.3">
      <c r="U91"/>
    </row>
    <row r="92" spans="1:21" x14ac:dyDescent="0.3">
      <c r="U92"/>
    </row>
    <row r="93" spans="1:21" x14ac:dyDescent="0.3">
      <c r="U93"/>
    </row>
    <row r="94" spans="1:21" x14ac:dyDescent="0.3">
      <c r="U94"/>
    </row>
    <row r="95" spans="1:21" x14ac:dyDescent="0.3">
      <c r="U95"/>
    </row>
    <row r="96" spans="1:21" x14ac:dyDescent="0.3">
      <c r="U96"/>
    </row>
    <row r="97" spans="21:21" x14ac:dyDescent="0.3">
      <c r="U97"/>
    </row>
    <row r="98" spans="21:21" x14ac:dyDescent="0.3">
      <c r="U98"/>
    </row>
    <row r="99" spans="21:21" x14ac:dyDescent="0.3">
      <c r="U99"/>
    </row>
    <row r="100" spans="21:21" x14ac:dyDescent="0.3">
      <c r="U100"/>
    </row>
    <row r="101" spans="21:21" x14ac:dyDescent="0.3">
      <c r="U101"/>
    </row>
    <row r="102" spans="21:21" x14ac:dyDescent="0.3">
      <c r="U102"/>
    </row>
    <row r="103" spans="21:21" x14ac:dyDescent="0.3">
      <c r="U103"/>
    </row>
    <row r="104" spans="21:21" x14ac:dyDescent="0.3">
      <c r="U104"/>
    </row>
    <row r="105" spans="21:21" x14ac:dyDescent="0.3">
      <c r="U105"/>
    </row>
    <row r="106" spans="21:21" x14ac:dyDescent="0.3">
      <c r="U106"/>
    </row>
    <row r="107" spans="21:21" x14ac:dyDescent="0.3">
      <c r="U107"/>
    </row>
    <row r="108" spans="21:21" x14ac:dyDescent="0.3">
      <c r="U108"/>
    </row>
    <row r="109" spans="21:21" x14ac:dyDescent="0.3">
      <c r="U109"/>
    </row>
    <row r="110" spans="21:21" x14ac:dyDescent="0.3">
      <c r="U110"/>
    </row>
    <row r="111" spans="21:21" x14ac:dyDescent="0.3">
      <c r="U111"/>
    </row>
    <row r="112" spans="21:21" x14ac:dyDescent="0.3">
      <c r="U112"/>
    </row>
    <row r="113" spans="21:21" x14ac:dyDescent="0.3">
      <c r="U113"/>
    </row>
    <row r="114" spans="21:21" x14ac:dyDescent="0.3">
      <c r="U114"/>
    </row>
    <row r="115" spans="21:21" x14ac:dyDescent="0.3">
      <c r="U115"/>
    </row>
    <row r="116" spans="21:21" x14ac:dyDescent="0.3">
      <c r="U116"/>
    </row>
    <row r="117" spans="21:21" x14ac:dyDescent="0.3">
      <c r="U117"/>
    </row>
    <row r="118" spans="21:21" x14ac:dyDescent="0.3">
      <c r="U118"/>
    </row>
    <row r="119" spans="21:21" x14ac:dyDescent="0.3">
      <c r="U119"/>
    </row>
    <row r="125" spans="21:21" x14ac:dyDescent="0.3">
      <c r="U125"/>
    </row>
    <row r="126" spans="21:21" x14ac:dyDescent="0.3">
      <c r="U126"/>
    </row>
  </sheetData>
  <autoFilter ref="A1:U36"/>
  <mergeCells count="33">
    <mergeCell ref="A35:A36"/>
    <mergeCell ref="B35:B36"/>
    <mergeCell ref="A23:A24"/>
    <mergeCell ref="B23:B24"/>
    <mergeCell ref="B31:B34"/>
    <mergeCell ref="A31:A34"/>
    <mergeCell ref="A28:A30"/>
    <mergeCell ref="B28:B30"/>
    <mergeCell ref="B25:B27"/>
    <mergeCell ref="A25:A27"/>
    <mergeCell ref="A2:A4"/>
    <mergeCell ref="B2:B4"/>
    <mergeCell ref="A10:A13"/>
    <mergeCell ref="B10:B13"/>
    <mergeCell ref="A5:A8"/>
    <mergeCell ref="B5:B8"/>
    <mergeCell ref="B14:B17"/>
    <mergeCell ref="A14:A17"/>
    <mergeCell ref="A18:A19"/>
    <mergeCell ref="B18:B19"/>
    <mergeCell ref="A20:A22"/>
    <mergeCell ref="B20:B22"/>
    <mergeCell ref="C2:C4"/>
    <mergeCell ref="C5:C8"/>
    <mergeCell ref="C10:C13"/>
    <mergeCell ref="C14:C17"/>
    <mergeCell ref="C18:C19"/>
    <mergeCell ref="C35:C36"/>
    <mergeCell ref="C20:C22"/>
    <mergeCell ref="C23:C24"/>
    <mergeCell ref="C25:C27"/>
    <mergeCell ref="C28:C30"/>
    <mergeCell ref="C31:C34"/>
  </mergeCells>
  <conditionalFormatting sqref="L2:L36">
    <cfRule type="cellIs" dxfId="30" priority="220" stopIfTrue="1" operator="equal">
      <formula>"GERENCIA ACEPTA EL RIESGO"</formula>
    </cfRule>
    <cfRule type="cellIs" dxfId="29" priority="223" stopIfTrue="1" operator="equal">
      <formula>"EN PROCESO"</formula>
    </cfRule>
    <cfRule type="cellIs" dxfId="28" priority="224" stopIfTrue="1" operator="equal">
      <formula>"IMPLEMENTADO"</formula>
    </cfRule>
    <cfRule type="cellIs" dxfId="27" priority="225" stopIfTrue="1" operator="equal">
      <formula>"NO IMPLEMENTADO"</formula>
    </cfRule>
  </conditionalFormatting>
  <conditionalFormatting sqref="N9:N26 N28:N29">
    <cfRule type="cellIs" dxfId="26" priority="217" operator="equal">
      <formula>"FINALIZADO"</formula>
    </cfRule>
    <cfRule type="cellIs" dxfId="25" priority="218" operator="equal">
      <formula>"EN TIEMPO"</formula>
    </cfRule>
    <cfRule type="cellIs" dxfId="24" priority="219" operator="equal">
      <formula>"ATRASADO"</formula>
    </cfRule>
  </conditionalFormatting>
  <conditionalFormatting sqref="N2:N7">
    <cfRule type="cellIs" dxfId="23" priority="207" operator="equal">
      <formula>"FINALIZADO"</formula>
    </cfRule>
    <cfRule type="cellIs" dxfId="22" priority="208" operator="equal">
      <formula>"EN TIEMPO"</formula>
    </cfRule>
    <cfRule type="cellIs" dxfId="21" priority="209" operator="equal">
      <formula>"ATRASADO"</formula>
    </cfRule>
  </conditionalFormatting>
  <conditionalFormatting sqref="N31">
    <cfRule type="cellIs" dxfId="20" priority="201" operator="equal">
      <formula>"FINALIZADO"</formula>
    </cfRule>
    <cfRule type="cellIs" dxfId="19" priority="202" operator="equal">
      <formula>"EN TIEMPO"</formula>
    </cfRule>
    <cfRule type="cellIs" dxfId="18" priority="203" operator="equal">
      <formula>"ATRASADO"</formula>
    </cfRule>
  </conditionalFormatting>
  <conditionalFormatting sqref="N35:N36">
    <cfRule type="cellIs" dxfId="17" priority="129" operator="equal">
      <formula>"FINALIZADO"</formula>
    </cfRule>
    <cfRule type="cellIs" dxfId="16" priority="130" operator="equal">
      <formula>"EN TIEMPO"</formula>
    </cfRule>
    <cfRule type="cellIs" dxfId="15" priority="131" operator="equal">
      <formula>"ATRASADO"</formula>
    </cfRule>
  </conditionalFormatting>
  <conditionalFormatting sqref="N32">
    <cfRule type="cellIs" dxfId="14" priority="21" operator="equal">
      <formula>"FINALIZADO"</formula>
    </cfRule>
    <cfRule type="cellIs" dxfId="13" priority="22" operator="equal">
      <formula>"EN TIEMPO"</formula>
    </cfRule>
    <cfRule type="cellIs" dxfId="12" priority="23" operator="equal">
      <formula>"ATRASADO"</formula>
    </cfRule>
  </conditionalFormatting>
  <conditionalFormatting sqref="N33:N34">
    <cfRule type="cellIs" dxfId="11" priority="18" operator="equal">
      <formula>"FINALIZADO"</formula>
    </cfRule>
    <cfRule type="cellIs" dxfId="10" priority="19" operator="equal">
      <formula>"EN TIEMPO"</formula>
    </cfRule>
    <cfRule type="cellIs" dxfId="9" priority="20" operator="equal">
      <formula>"ATRASADO"</formula>
    </cfRule>
  </conditionalFormatting>
  <conditionalFormatting sqref="N30">
    <cfRule type="cellIs" dxfId="8" priority="7" operator="equal">
      <formula>"FINALIZADO"</formula>
    </cfRule>
    <cfRule type="cellIs" dxfId="7" priority="8" operator="equal">
      <formula>"EN TIEMPO"</formula>
    </cfRule>
    <cfRule type="cellIs" dxfId="6" priority="9" operator="equal">
      <formula>"ATRASADO"</formula>
    </cfRule>
  </conditionalFormatting>
  <conditionalFormatting sqref="N8">
    <cfRule type="cellIs" dxfId="5" priority="4" operator="equal">
      <formula>"FINALIZADO"</formula>
    </cfRule>
    <cfRule type="cellIs" dxfId="4" priority="5" operator="equal">
      <formula>"EN TIEMPO"</formula>
    </cfRule>
    <cfRule type="cellIs" dxfId="3" priority="6" operator="equal">
      <formula>"ATRASADO"</formula>
    </cfRule>
  </conditionalFormatting>
  <conditionalFormatting sqref="N27">
    <cfRule type="cellIs" dxfId="2" priority="1" operator="equal">
      <formula>"FINALIZADO"</formula>
    </cfRule>
    <cfRule type="cellIs" dxfId="1" priority="2" operator="equal">
      <formula>"EN TIEMPO"</formula>
    </cfRule>
    <cfRule type="cellIs" dxfId="0" priority="3" operator="equal">
      <formula>"ATRASADO"</formula>
    </cfRule>
  </conditionalFormatting>
  <dataValidations count="2">
    <dataValidation type="list" allowBlank="1" showInputMessage="1" showErrorMessage="1" sqref="K2:K36">
      <formula1>#REF!</formula1>
    </dataValidation>
    <dataValidation type="list" allowBlank="1" showInputMessage="1" showErrorMessage="1" sqref="L2:L36">
      <formula1>#REF!</formula1>
    </dataValidation>
  </dataValidations>
  <pageMargins left="0.7" right="0.7" top="0.75" bottom="0.75" header="0.3" footer="0.3"/>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Puntos Ind. y Ferretería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Jiménez Arrue</dc:creator>
  <cp:lastModifiedBy>Johannes Ibaceta Vergara</cp:lastModifiedBy>
  <cp:lastPrinted>2017-09-12T13:43:46Z</cp:lastPrinted>
  <dcterms:created xsi:type="dcterms:W3CDTF">2017-06-05T16:15:16Z</dcterms:created>
  <dcterms:modified xsi:type="dcterms:W3CDTF">2018-02-01T16:03:07Z</dcterms:modified>
</cp:coreProperties>
</file>