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1BBCD14D-A070-4FAB-BDC5-18FB483B074D}" xr6:coauthVersionLast="41" xr6:coauthVersionMax="41" xr10:uidLastSave="{00000000-0000-0000-0000-000000000000}"/>
  <bookViews>
    <workbookView xWindow="-120" yWindow="-120" windowWidth="20730" windowHeight="11760" activeTab="2" xr2:uid="{00000000-000D-0000-FFFF-FFFF00000000}"/>
  </bookViews>
  <sheets>
    <sheet name="Sheet1" sheetId="1" r:id="rId1"/>
    <sheet name="Sheet2" sheetId="6" r:id="rId2"/>
    <sheet name="Sheet3" sheetId="7" r:id="rId3"/>
  </sheets>
  <calcPr calcId="181029"/>
</workbook>
</file>

<file path=xl/calcChain.xml><?xml version="1.0" encoding="utf-8"?>
<calcChain xmlns="http://schemas.openxmlformats.org/spreadsheetml/2006/main">
  <c r="K208" i="1" l="1"/>
  <c r="W89" i="7" l="1"/>
  <c r="V89" i="7"/>
  <c r="U89" i="7"/>
  <c r="T89" i="7"/>
  <c r="S89" i="7"/>
  <c r="R89" i="7"/>
  <c r="Q89" i="7"/>
  <c r="P89" i="7"/>
  <c r="O89" i="7"/>
  <c r="N89" i="7"/>
  <c r="M89" i="7"/>
  <c r="L89" i="7"/>
  <c r="K89" i="7"/>
  <c r="J89" i="7"/>
  <c r="I89" i="7"/>
  <c r="H89" i="7"/>
  <c r="G89" i="7"/>
  <c r="F89" i="7"/>
  <c r="E89" i="7"/>
  <c r="D89" i="7"/>
  <c r="D87" i="7"/>
  <c r="D92" i="7" s="1"/>
  <c r="W86" i="7"/>
  <c r="V86" i="7"/>
  <c r="U86" i="7"/>
  <c r="T86" i="7"/>
  <c r="S86" i="7"/>
  <c r="R86" i="7"/>
  <c r="Q86" i="7"/>
  <c r="P86" i="7"/>
  <c r="O86" i="7"/>
  <c r="N86" i="7"/>
  <c r="M86" i="7"/>
  <c r="L86" i="7"/>
  <c r="K86" i="7"/>
  <c r="J86" i="7"/>
  <c r="I86" i="7"/>
  <c r="H86" i="7"/>
  <c r="G86" i="7"/>
  <c r="F86" i="7"/>
  <c r="E86" i="7"/>
  <c r="D86" i="7"/>
  <c r="W82" i="7"/>
  <c r="V82" i="7"/>
  <c r="U82" i="7"/>
  <c r="T82" i="7"/>
  <c r="S82" i="7"/>
  <c r="R82" i="7"/>
  <c r="Q82" i="7"/>
  <c r="P82" i="7"/>
  <c r="O82" i="7"/>
  <c r="N82" i="7"/>
  <c r="M82" i="7"/>
  <c r="L82" i="7"/>
  <c r="K82" i="7"/>
  <c r="J82" i="7"/>
  <c r="I82" i="7"/>
  <c r="H82" i="7"/>
  <c r="G82" i="7"/>
  <c r="F82" i="7"/>
  <c r="E82" i="7"/>
  <c r="D82" i="7"/>
  <c r="D73" i="7"/>
  <c r="G70" i="7"/>
  <c r="E70" i="7"/>
  <c r="D70" i="7"/>
  <c r="D67" i="7"/>
  <c r="E60" i="7"/>
  <c r="W67" i="7"/>
  <c r="V67" i="7"/>
  <c r="U67" i="7"/>
  <c r="T67" i="7"/>
  <c r="S67" i="7"/>
  <c r="R67" i="7"/>
  <c r="Q67" i="7"/>
  <c r="P67" i="7"/>
  <c r="O67" i="7"/>
  <c r="N67" i="7"/>
  <c r="M67" i="7"/>
  <c r="L67" i="7"/>
  <c r="K67" i="7"/>
  <c r="J67" i="7"/>
  <c r="I67" i="7"/>
  <c r="H67" i="7"/>
  <c r="G67" i="7"/>
  <c r="F67" i="7"/>
  <c r="E67" i="7"/>
  <c r="W64" i="7"/>
  <c r="V64" i="7"/>
  <c r="U64" i="7"/>
  <c r="T64" i="7"/>
  <c r="S64" i="7"/>
  <c r="R64" i="7"/>
  <c r="Q64" i="7"/>
  <c r="P64" i="7"/>
  <c r="O64" i="7"/>
  <c r="N64" i="7"/>
  <c r="M64" i="7"/>
  <c r="L64" i="7"/>
  <c r="K64" i="7"/>
  <c r="J64" i="7"/>
  <c r="I64" i="7"/>
  <c r="H64" i="7"/>
  <c r="G64" i="7"/>
  <c r="F64" i="7"/>
  <c r="E64" i="7"/>
  <c r="D64" i="7"/>
  <c r="W60" i="7"/>
  <c r="V60" i="7"/>
  <c r="U60" i="7"/>
  <c r="T60" i="7"/>
  <c r="S60" i="7"/>
  <c r="R60" i="7"/>
  <c r="Q60" i="7"/>
  <c r="P60" i="7"/>
  <c r="O60" i="7"/>
  <c r="N60" i="7"/>
  <c r="M60" i="7"/>
  <c r="L60" i="7"/>
  <c r="K60" i="7"/>
  <c r="J60" i="7"/>
  <c r="I60" i="7"/>
  <c r="H60" i="7"/>
  <c r="G60" i="7"/>
  <c r="F60" i="7"/>
  <c r="D60" i="7"/>
  <c r="D83" i="7" l="1"/>
  <c r="D90" i="7"/>
  <c r="E92" i="7" s="1"/>
  <c r="G92" i="7" s="1"/>
  <c r="D68" i="7"/>
  <c r="D65" i="7"/>
  <c r="D61" i="7"/>
  <c r="AM136" i="6"/>
  <c r="AL136" i="6"/>
  <c r="AK136" i="6"/>
  <c r="AJ136" i="6"/>
  <c r="AI136" i="6"/>
  <c r="AH136" i="6"/>
  <c r="AG136" i="6"/>
  <c r="AF136" i="6"/>
  <c r="AE136" i="6"/>
  <c r="AD136" i="6"/>
  <c r="AC136" i="6"/>
  <c r="AB136" i="6"/>
  <c r="AA136" i="6"/>
  <c r="Z136" i="6"/>
  <c r="Y136" i="6"/>
  <c r="X136" i="6"/>
  <c r="W136" i="6"/>
  <c r="V136" i="6"/>
  <c r="U136" i="6"/>
  <c r="T136" i="6"/>
  <c r="S136" i="6"/>
  <c r="R136" i="6"/>
  <c r="Q136" i="6"/>
  <c r="P136" i="6"/>
  <c r="O136" i="6"/>
  <c r="N136" i="6"/>
  <c r="M136" i="6"/>
  <c r="L136" i="6"/>
  <c r="K136" i="6"/>
  <c r="J136" i="6"/>
  <c r="I136" i="6"/>
  <c r="H136" i="6"/>
  <c r="G136" i="6"/>
  <c r="F136" i="6"/>
  <c r="E136" i="6"/>
  <c r="AM133" i="6"/>
  <c r="AL133" i="6"/>
  <c r="AK133" i="6"/>
  <c r="AJ133" i="6"/>
  <c r="AI133" i="6"/>
  <c r="AH133" i="6"/>
  <c r="AG133" i="6"/>
  <c r="AF133" i="6"/>
  <c r="AE133" i="6"/>
  <c r="AD133" i="6"/>
  <c r="AC133" i="6"/>
  <c r="AB133" i="6"/>
  <c r="AA133" i="6"/>
  <c r="Z133" i="6"/>
  <c r="Y133" i="6"/>
  <c r="X133" i="6"/>
  <c r="W133" i="6"/>
  <c r="V133" i="6"/>
  <c r="U133" i="6"/>
  <c r="T133" i="6"/>
  <c r="S133" i="6"/>
  <c r="R133" i="6"/>
  <c r="Q133" i="6"/>
  <c r="P133" i="6"/>
  <c r="O133" i="6"/>
  <c r="N133" i="6"/>
  <c r="M133" i="6"/>
  <c r="L133" i="6"/>
  <c r="K133" i="6"/>
  <c r="J133" i="6"/>
  <c r="I133" i="6"/>
  <c r="H133" i="6"/>
  <c r="G133" i="6"/>
  <c r="F133" i="6"/>
  <c r="E133" i="6"/>
  <c r="AM129" i="6"/>
  <c r="AL129" i="6"/>
  <c r="AK129" i="6"/>
  <c r="AJ129" i="6"/>
  <c r="AI129" i="6"/>
  <c r="AH129" i="6"/>
  <c r="AG129" i="6"/>
  <c r="AF129" i="6"/>
  <c r="AE129" i="6"/>
  <c r="AD129" i="6"/>
  <c r="AC129" i="6"/>
  <c r="AB129" i="6"/>
  <c r="AA129" i="6"/>
  <c r="Z129" i="6"/>
  <c r="Y129" i="6"/>
  <c r="X129" i="6"/>
  <c r="W129" i="6"/>
  <c r="V129" i="6"/>
  <c r="U129" i="6"/>
  <c r="T129" i="6"/>
  <c r="S129" i="6"/>
  <c r="R129" i="6"/>
  <c r="Q129" i="6"/>
  <c r="P129" i="6"/>
  <c r="O129" i="6"/>
  <c r="N129" i="6"/>
  <c r="M129" i="6"/>
  <c r="L129" i="6"/>
  <c r="K129" i="6"/>
  <c r="J129" i="6"/>
  <c r="I129" i="6"/>
  <c r="H129" i="6"/>
  <c r="G129" i="6"/>
  <c r="F129" i="6"/>
  <c r="E130" i="6" s="1"/>
  <c r="E129" i="6"/>
  <c r="AM112" i="6"/>
  <c r="AL112" i="6"/>
  <c r="AK112" i="6"/>
  <c r="AJ112" i="6"/>
  <c r="AI112" i="6"/>
  <c r="AH112" i="6"/>
  <c r="AG112" i="6"/>
  <c r="AF112" i="6"/>
  <c r="AE112" i="6"/>
  <c r="AD112" i="6"/>
  <c r="AC112" i="6"/>
  <c r="AB112" i="6"/>
  <c r="AA112" i="6"/>
  <c r="Z112" i="6"/>
  <c r="Y112" i="6"/>
  <c r="X112" i="6"/>
  <c r="W112" i="6"/>
  <c r="V112" i="6"/>
  <c r="U112" i="6"/>
  <c r="T112" i="6"/>
  <c r="E113" i="6" s="1"/>
  <c r="F115" i="6" s="1"/>
  <c r="S112" i="6"/>
  <c r="R112" i="6"/>
  <c r="Q112" i="6"/>
  <c r="P112" i="6"/>
  <c r="O112" i="6"/>
  <c r="N112" i="6"/>
  <c r="M112" i="6"/>
  <c r="L112" i="6"/>
  <c r="K112" i="6"/>
  <c r="J112" i="6"/>
  <c r="I112" i="6"/>
  <c r="H112" i="6"/>
  <c r="G112" i="6"/>
  <c r="F112" i="6"/>
  <c r="E112" i="6"/>
  <c r="AM109" i="6"/>
  <c r="AL109" i="6"/>
  <c r="AK109" i="6"/>
  <c r="AJ109" i="6"/>
  <c r="AI109" i="6"/>
  <c r="AH109" i="6"/>
  <c r="AG109" i="6"/>
  <c r="AF109" i="6"/>
  <c r="AE109" i="6"/>
  <c r="AD109" i="6"/>
  <c r="AC109" i="6"/>
  <c r="AB109" i="6"/>
  <c r="AA109" i="6"/>
  <c r="Z109" i="6"/>
  <c r="Y109" i="6"/>
  <c r="X109" i="6"/>
  <c r="W109" i="6"/>
  <c r="V109" i="6"/>
  <c r="U109" i="6"/>
  <c r="T109" i="6"/>
  <c r="S109" i="6"/>
  <c r="R109" i="6"/>
  <c r="Q109" i="6"/>
  <c r="P109" i="6"/>
  <c r="O109" i="6"/>
  <c r="N109" i="6"/>
  <c r="M109" i="6"/>
  <c r="L109" i="6"/>
  <c r="K109" i="6"/>
  <c r="J109" i="6"/>
  <c r="I109" i="6"/>
  <c r="H109" i="6"/>
  <c r="G109" i="6"/>
  <c r="F109" i="6"/>
  <c r="E109" i="6"/>
  <c r="AM105" i="6"/>
  <c r="AL105" i="6"/>
  <c r="AK105" i="6"/>
  <c r="AJ105" i="6"/>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95" i="7" l="1"/>
  <c r="E110" i="6"/>
  <c r="E115" i="6" s="1"/>
  <c r="E106" i="6"/>
  <c r="E134" i="6"/>
  <c r="E139" i="6" s="1"/>
  <c r="H115" i="6"/>
  <c r="E137" i="6"/>
  <c r="F139" i="6" s="1"/>
  <c r="AM88" i="6"/>
  <c r="Y88" i="6"/>
  <c r="AB88" i="6"/>
  <c r="E88" i="6"/>
  <c r="P88" i="6"/>
  <c r="Q88" i="6"/>
  <c r="R88" i="6"/>
  <c r="R85" i="6"/>
  <c r="R81" i="6"/>
  <c r="S81" i="6"/>
  <c r="Q81" i="6"/>
  <c r="P81" i="6"/>
  <c r="I81" i="6"/>
  <c r="E81" i="6"/>
  <c r="Q268" i="1"/>
  <c r="I268" i="1"/>
  <c r="L268" i="1" s="1"/>
  <c r="G88" i="6"/>
  <c r="H88" i="6"/>
  <c r="I88" i="6"/>
  <c r="J88" i="6"/>
  <c r="K88" i="6"/>
  <c r="L88" i="6"/>
  <c r="M88" i="6"/>
  <c r="N88" i="6"/>
  <c r="O88" i="6"/>
  <c r="S88" i="6"/>
  <c r="T88" i="6"/>
  <c r="U88" i="6"/>
  <c r="V88" i="6"/>
  <c r="W88" i="6"/>
  <c r="X88" i="6"/>
  <c r="Z88" i="6"/>
  <c r="AA88" i="6"/>
  <c r="AC88" i="6"/>
  <c r="AD88" i="6"/>
  <c r="AE88" i="6"/>
  <c r="AF88" i="6"/>
  <c r="AG88" i="6"/>
  <c r="AH88" i="6"/>
  <c r="AI88" i="6"/>
  <c r="AJ88" i="6"/>
  <c r="AK88" i="6"/>
  <c r="AL88" i="6"/>
  <c r="F88" i="6"/>
  <c r="M85" i="6"/>
  <c r="N85" i="6"/>
  <c r="O85" i="6"/>
  <c r="P85" i="6"/>
  <c r="Q85" i="6"/>
  <c r="S85" i="6"/>
  <c r="T85" i="6"/>
  <c r="U85" i="6"/>
  <c r="V85" i="6"/>
  <c r="W85" i="6"/>
  <c r="X85" i="6"/>
  <c r="Y85" i="6"/>
  <c r="Z85" i="6"/>
  <c r="AA85" i="6"/>
  <c r="AB85" i="6"/>
  <c r="AC85" i="6"/>
  <c r="AD85" i="6"/>
  <c r="AE85" i="6"/>
  <c r="AF85" i="6"/>
  <c r="AG85" i="6"/>
  <c r="AH85" i="6"/>
  <c r="AI85" i="6"/>
  <c r="AJ85" i="6"/>
  <c r="AK85" i="6"/>
  <c r="AL85" i="6"/>
  <c r="AM85" i="6"/>
  <c r="G85" i="6"/>
  <c r="H85" i="6"/>
  <c r="I85" i="6"/>
  <c r="J85" i="6"/>
  <c r="K85" i="6"/>
  <c r="L85" i="6"/>
  <c r="F85" i="6"/>
  <c r="E85" i="6"/>
  <c r="M81" i="6"/>
  <c r="N81" i="6"/>
  <c r="O81" i="6"/>
  <c r="T81" i="6"/>
  <c r="U81" i="6"/>
  <c r="V81" i="6"/>
  <c r="W81" i="6"/>
  <c r="X81" i="6"/>
  <c r="Y81" i="6"/>
  <c r="Z81" i="6"/>
  <c r="AA81" i="6"/>
  <c r="AB81" i="6"/>
  <c r="AC81" i="6"/>
  <c r="AD81" i="6"/>
  <c r="AE81" i="6"/>
  <c r="AF81" i="6"/>
  <c r="AG81" i="6"/>
  <c r="AH81" i="6"/>
  <c r="AI81" i="6"/>
  <c r="AJ81" i="6"/>
  <c r="AK81" i="6"/>
  <c r="AL81" i="6"/>
  <c r="AM81" i="6"/>
  <c r="G81" i="6"/>
  <c r="H81" i="6"/>
  <c r="J81" i="6"/>
  <c r="K81" i="6"/>
  <c r="L81" i="6"/>
  <c r="F81" i="6"/>
  <c r="K268" i="1" l="1"/>
  <c r="E86" i="6"/>
  <c r="E91" i="6" s="1"/>
  <c r="E118" i="6"/>
  <c r="H139" i="6"/>
  <c r="E142" i="6" s="1"/>
  <c r="E82" i="6"/>
  <c r="J268" i="1"/>
  <c r="M268" i="1"/>
  <c r="E89" i="6"/>
  <c r="F91" i="6" s="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85" i="1"/>
  <c r="M240" i="1"/>
  <c r="L215" i="1"/>
  <c r="K247" i="1"/>
  <c r="J145" i="1"/>
  <c r="I168" i="1"/>
  <c r="M168" i="1" s="1"/>
  <c r="I169" i="1"/>
  <c r="J169" i="1" s="1"/>
  <c r="I170" i="1"/>
  <c r="I171" i="1"/>
  <c r="K171" i="1" s="1"/>
  <c r="I172" i="1"/>
  <c r="I173" i="1"/>
  <c r="I174" i="1"/>
  <c r="I175" i="1"/>
  <c r="I176" i="1"/>
  <c r="M176" i="1" s="1"/>
  <c r="I177" i="1"/>
  <c r="J177" i="1" s="1"/>
  <c r="I178" i="1"/>
  <c r="I179" i="1"/>
  <c r="J179" i="1" s="1"/>
  <c r="I180" i="1"/>
  <c r="J180" i="1" s="1"/>
  <c r="I181" i="1"/>
  <c r="I182" i="1"/>
  <c r="I183" i="1"/>
  <c r="I184" i="1"/>
  <c r="J184" i="1" s="1"/>
  <c r="I185" i="1"/>
  <c r="J185" i="1" s="1"/>
  <c r="I186" i="1"/>
  <c r="I187" i="1"/>
  <c r="J187" i="1" s="1"/>
  <c r="I188" i="1"/>
  <c r="M188" i="1" s="1"/>
  <c r="I189" i="1"/>
  <c r="I190" i="1"/>
  <c r="I191" i="1"/>
  <c r="I192" i="1"/>
  <c r="I193" i="1"/>
  <c r="I194" i="1"/>
  <c r="I195" i="1"/>
  <c r="K195" i="1" s="1"/>
  <c r="I196" i="1"/>
  <c r="K196" i="1" s="1"/>
  <c r="I197" i="1"/>
  <c r="I198" i="1"/>
  <c r="K198" i="1" s="1"/>
  <c r="I199" i="1"/>
  <c r="J199" i="1" s="1"/>
  <c r="I200" i="1"/>
  <c r="J200" i="1" s="1"/>
  <c r="I201" i="1"/>
  <c r="J201" i="1" s="1"/>
  <c r="I202" i="1"/>
  <c r="I203" i="1"/>
  <c r="I204" i="1"/>
  <c r="I205" i="1"/>
  <c r="I206" i="1"/>
  <c r="I207" i="1"/>
  <c r="M207" i="1" s="1"/>
  <c r="I208" i="1"/>
  <c r="L208" i="1" s="1"/>
  <c r="I209" i="1"/>
  <c r="J209" i="1" s="1"/>
  <c r="I210" i="1"/>
  <c r="I211" i="1"/>
  <c r="K211" i="1" s="1"/>
  <c r="I212" i="1"/>
  <c r="J212" i="1" s="1"/>
  <c r="I213" i="1"/>
  <c r="I214" i="1"/>
  <c r="I215" i="1"/>
  <c r="M215" i="1" s="1"/>
  <c r="I216" i="1"/>
  <c r="J216" i="1" s="1"/>
  <c r="I217" i="1"/>
  <c r="J217" i="1" s="1"/>
  <c r="I218" i="1"/>
  <c r="I219" i="1"/>
  <c r="L219" i="1" s="1"/>
  <c r="I220" i="1"/>
  <c r="J220" i="1" s="1"/>
  <c r="I221" i="1"/>
  <c r="I222" i="1"/>
  <c r="L222" i="1" s="1"/>
  <c r="I223" i="1"/>
  <c r="M223" i="1" s="1"/>
  <c r="I224" i="1"/>
  <c r="M224" i="1" s="1"/>
  <c r="I225" i="1"/>
  <c r="K225" i="1" s="1"/>
  <c r="I226" i="1"/>
  <c r="J226" i="1" s="1"/>
  <c r="I227" i="1"/>
  <c r="J227" i="1" s="1"/>
  <c r="I228" i="1"/>
  <c r="K228" i="1" s="1"/>
  <c r="I229" i="1"/>
  <c r="J229" i="1" s="1"/>
  <c r="I230" i="1"/>
  <c r="J230" i="1" s="1"/>
  <c r="I231" i="1"/>
  <c r="M231" i="1" s="1"/>
  <c r="I232" i="1"/>
  <c r="M232" i="1" s="1"/>
  <c r="I233" i="1"/>
  <c r="K233" i="1" s="1"/>
  <c r="I234" i="1"/>
  <c r="J234" i="1" s="1"/>
  <c r="I235" i="1"/>
  <c r="K235" i="1" s="1"/>
  <c r="I236" i="1"/>
  <c r="K236" i="1" s="1"/>
  <c r="I237" i="1"/>
  <c r="J237" i="1" s="1"/>
  <c r="I238" i="1"/>
  <c r="J238" i="1" s="1"/>
  <c r="I239" i="1"/>
  <c r="M239" i="1" s="1"/>
  <c r="I240" i="1"/>
  <c r="K240" i="1" s="1"/>
  <c r="I241" i="1"/>
  <c r="J241" i="1" s="1"/>
  <c r="I242" i="1"/>
  <c r="J242" i="1" s="1"/>
  <c r="I243" i="1"/>
  <c r="L243" i="1" s="1"/>
  <c r="I244" i="1"/>
  <c r="J244" i="1" s="1"/>
  <c r="I245" i="1"/>
  <c r="J245" i="1" s="1"/>
  <c r="I246" i="1"/>
  <c r="J246" i="1" s="1"/>
  <c r="I247" i="1"/>
  <c r="M247" i="1" s="1"/>
  <c r="I248" i="1"/>
  <c r="M248" i="1" s="1"/>
  <c r="I249" i="1"/>
  <c r="K249" i="1" s="1"/>
  <c r="I250" i="1"/>
  <c r="J250" i="1" s="1"/>
  <c r="I251" i="1"/>
  <c r="J251" i="1" s="1"/>
  <c r="I252" i="1"/>
  <c r="J252" i="1" s="1"/>
  <c r="I253" i="1"/>
  <c r="J253" i="1" s="1"/>
  <c r="I254" i="1"/>
  <c r="J254" i="1" s="1"/>
  <c r="I255" i="1"/>
  <c r="M255" i="1" s="1"/>
  <c r="I256" i="1"/>
  <c r="M256" i="1" s="1"/>
  <c r="I257" i="1"/>
  <c r="J257" i="1" s="1"/>
  <c r="I258" i="1"/>
  <c r="J258" i="1" s="1"/>
  <c r="I259" i="1"/>
  <c r="J259" i="1" s="1"/>
  <c r="I260" i="1"/>
  <c r="K260" i="1" s="1"/>
  <c r="I261" i="1"/>
  <c r="J261" i="1" s="1"/>
  <c r="I262" i="1"/>
  <c r="L262" i="1" s="1"/>
  <c r="I263" i="1"/>
  <c r="M263" i="1" s="1"/>
  <c r="I264" i="1"/>
  <c r="M264" i="1" s="1"/>
  <c r="I265" i="1"/>
  <c r="K265" i="1" s="1"/>
  <c r="I266" i="1"/>
  <c r="J266" i="1" s="1"/>
  <c r="I267" i="1"/>
  <c r="J267" i="1" s="1"/>
  <c r="I161" i="1"/>
  <c r="I162" i="1"/>
  <c r="I163" i="1"/>
  <c r="I164" i="1"/>
  <c r="M164" i="1" s="1"/>
  <c r="I165" i="1"/>
  <c r="I166" i="1"/>
  <c r="J166" i="1" s="1"/>
  <c r="I167" i="1"/>
  <c r="J167" i="1" s="1"/>
  <c r="I160" i="1"/>
  <c r="I159" i="1"/>
  <c r="J159" i="1" s="1"/>
  <c r="I158" i="1"/>
  <c r="J158" i="1" s="1"/>
  <c r="I157" i="1"/>
  <c r="I156" i="1"/>
  <c r="J156" i="1" s="1"/>
  <c r="I155" i="1"/>
  <c r="K155" i="1" s="1"/>
  <c r="I154" i="1"/>
  <c r="I153" i="1"/>
  <c r="J153" i="1" s="1"/>
  <c r="I152" i="1"/>
  <c r="I151" i="1"/>
  <c r="I150" i="1"/>
  <c r="I149" i="1"/>
  <c r="I148" i="1"/>
  <c r="I147" i="1"/>
  <c r="K147" i="1" s="1"/>
  <c r="I146" i="1"/>
  <c r="I145" i="1"/>
  <c r="L145" i="1" s="1"/>
  <c r="I144" i="1"/>
  <c r="J144" i="1" s="1"/>
  <c r="I143" i="1"/>
  <c r="L143" i="1" s="1"/>
  <c r="I142" i="1"/>
  <c r="I141" i="1"/>
  <c r="I140" i="1"/>
  <c r="I139" i="1"/>
  <c r="K139" i="1" s="1"/>
  <c r="I138" i="1"/>
  <c r="I137" i="1"/>
  <c r="J137" i="1" s="1"/>
  <c r="I136" i="1"/>
  <c r="J136" i="1" s="1"/>
  <c r="I135" i="1"/>
  <c r="J135" i="1" s="1"/>
  <c r="I134" i="1"/>
  <c r="J134" i="1" s="1"/>
  <c r="I133" i="1"/>
  <c r="I132" i="1"/>
  <c r="I131" i="1"/>
  <c r="J131" i="1" s="1"/>
  <c r="I130" i="1"/>
  <c r="I129" i="1"/>
  <c r="I128" i="1"/>
  <c r="I127" i="1"/>
  <c r="J127" i="1" s="1"/>
  <c r="I126" i="1"/>
  <c r="J126" i="1" s="1"/>
  <c r="I125" i="1"/>
  <c r="I124" i="1"/>
  <c r="M124" i="1" s="1"/>
  <c r="I123" i="1"/>
  <c r="K123" i="1" s="1"/>
  <c r="I122" i="1"/>
  <c r="I121" i="1"/>
  <c r="L121" i="1" s="1"/>
  <c r="I120" i="1"/>
  <c r="I119" i="1"/>
  <c r="I118" i="1"/>
  <c r="I117" i="1"/>
  <c r="I116" i="1"/>
  <c r="I115" i="1"/>
  <c r="K115" i="1" s="1"/>
  <c r="I114" i="1"/>
  <c r="I113" i="1"/>
  <c r="J113" i="1" s="1"/>
  <c r="I112" i="1"/>
  <c r="J112" i="1" s="1"/>
  <c r="I111" i="1"/>
  <c r="I110" i="1"/>
  <c r="J110" i="1" s="1"/>
  <c r="I109" i="1"/>
  <c r="I108" i="1"/>
  <c r="I107" i="1"/>
  <c r="K107" i="1" s="1"/>
  <c r="I106" i="1"/>
  <c r="I105" i="1"/>
  <c r="J105" i="1" s="1"/>
  <c r="I104" i="1"/>
  <c r="J104" i="1" s="1"/>
  <c r="I103" i="1"/>
  <c r="J103" i="1" s="1"/>
  <c r="I102" i="1"/>
  <c r="J102" i="1" s="1"/>
  <c r="I101" i="1"/>
  <c r="I100" i="1"/>
  <c r="M100" i="1" s="1"/>
  <c r="I99" i="1"/>
  <c r="K99" i="1" s="1"/>
  <c r="I98" i="1"/>
  <c r="I97" i="1"/>
  <c r="I96" i="1"/>
  <c r="J96" i="1" s="1"/>
  <c r="I95" i="1"/>
  <c r="J95" i="1" s="1"/>
  <c r="I94" i="1"/>
  <c r="I93" i="1"/>
  <c r="I92" i="1"/>
  <c r="I91" i="1"/>
  <c r="J91" i="1" s="1"/>
  <c r="I90" i="1"/>
  <c r="I89" i="1"/>
  <c r="J89" i="1" s="1"/>
  <c r="I88" i="1"/>
  <c r="K88" i="1" s="1"/>
  <c r="I87" i="1"/>
  <c r="J87" i="1" s="1"/>
  <c r="I86" i="1"/>
  <c r="J86" i="1" s="1"/>
  <c r="I85" i="1"/>
  <c r="J211" i="1" l="1"/>
  <c r="K212" i="1"/>
  <c r="J124" i="1"/>
  <c r="J249" i="1"/>
  <c r="J88" i="1"/>
  <c r="J236" i="1"/>
  <c r="J188" i="1"/>
  <c r="K131" i="1"/>
  <c r="J265" i="1"/>
  <c r="J233" i="1"/>
  <c r="J260" i="1"/>
  <c r="J228" i="1"/>
  <c r="K257" i="1"/>
  <c r="L247" i="1"/>
  <c r="J225" i="1"/>
  <c r="L118" i="1"/>
  <c r="M118" i="1"/>
  <c r="K118" i="1"/>
  <c r="L162" i="1"/>
  <c r="M162" i="1"/>
  <c r="K162" i="1"/>
  <c r="J162" i="1"/>
  <c r="N162" i="1" s="1"/>
  <c r="R162" i="1" s="1"/>
  <c r="M221" i="1"/>
  <c r="K221" i="1"/>
  <c r="L221" i="1"/>
  <c r="L99" i="1"/>
  <c r="M99" i="1"/>
  <c r="M92" i="1"/>
  <c r="L92" i="1"/>
  <c r="M108" i="1"/>
  <c r="L108" i="1"/>
  <c r="M116" i="1"/>
  <c r="L116" i="1"/>
  <c r="M132" i="1"/>
  <c r="L132" i="1"/>
  <c r="M140" i="1"/>
  <c r="L140" i="1"/>
  <c r="M148" i="1"/>
  <c r="L148" i="1"/>
  <c r="M156" i="1"/>
  <c r="L156" i="1"/>
  <c r="M199" i="1"/>
  <c r="K199" i="1"/>
  <c r="L199" i="1"/>
  <c r="M191" i="1"/>
  <c r="L191" i="1"/>
  <c r="K191" i="1"/>
  <c r="M183" i="1"/>
  <c r="K183" i="1"/>
  <c r="L183" i="1"/>
  <c r="M175" i="1"/>
  <c r="L175" i="1"/>
  <c r="K175" i="1"/>
  <c r="J262" i="1"/>
  <c r="J222" i="1"/>
  <c r="J191" i="1"/>
  <c r="J148" i="1"/>
  <c r="J116" i="1"/>
  <c r="K87" i="1"/>
  <c r="K239" i="1"/>
  <c r="K215" i="1"/>
  <c r="L255" i="1"/>
  <c r="L223" i="1"/>
  <c r="L164" i="1"/>
  <c r="M262" i="1"/>
  <c r="M104" i="1"/>
  <c r="M86" i="1"/>
  <c r="L86" i="1"/>
  <c r="M85" i="1"/>
  <c r="L85" i="1"/>
  <c r="L93" i="1"/>
  <c r="M93" i="1"/>
  <c r="K93" i="1"/>
  <c r="L101" i="1"/>
  <c r="M101" i="1"/>
  <c r="K101" i="1"/>
  <c r="J101" i="1"/>
  <c r="N101" i="1" s="1"/>
  <c r="L109" i="1"/>
  <c r="M109" i="1"/>
  <c r="K109" i="1"/>
  <c r="J109" i="1"/>
  <c r="L117" i="1"/>
  <c r="M117" i="1"/>
  <c r="K117" i="1"/>
  <c r="J117" i="1"/>
  <c r="N117" i="1" s="1"/>
  <c r="L125" i="1"/>
  <c r="M125" i="1"/>
  <c r="K125" i="1"/>
  <c r="J125" i="1"/>
  <c r="L133" i="1"/>
  <c r="M133" i="1"/>
  <c r="K133" i="1"/>
  <c r="J133" i="1"/>
  <c r="N133" i="1" s="1"/>
  <c r="L141" i="1"/>
  <c r="M141" i="1"/>
  <c r="K141" i="1"/>
  <c r="J141" i="1"/>
  <c r="L149" i="1"/>
  <c r="M149" i="1"/>
  <c r="K149" i="1"/>
  <c r="J149" i="1"/>
  <c r="N149" i="1" s="1"/>
  <c r="L157" i="1"/>
  <c r="M157" i="1"/>
  <c r="K157" i="1"/>
  <c r="J157" i="1"/>
  <c r="L163" i="1"/>
  <c r="M163" i="1"/>
  <c r="M254" i="1"/>
  <c r="L254" i="1"/>
  <c r="M246" i="1"/>
  <c r="L246" i="1"/>
  <c r="M238" i="1"/>
  <c r="L238" i="1"/>
  <c r="M230" i="1"/>
  <c r="L230" i="1"/>
  <c r="M214" i="1"/>
  <c r="L214" i="1"/>
  <c r="L206" i="1"/>
  <c r="M206" i="1"/>
  <c r="L198" i="1"/>
  <c r="M198" i="1"/>
  <c r="L190" i="1"/>
  <c r="M190" i="1"/>
  <c r="K190" i="1"/>
  <c r="L182" i="1"/>
  <c r="M182" i="1"/>
  <c r="K182" i="1"/>
  <c r="L174" i="1"/>
  <c r="M174" i="1"/>
  <c r="K174" i="1"/>
  <c r="J221" i="1"/>
  <c r="J190" i="1"/>
  <c r="N190" i="1" s="1"/>
  <c r="J168" i="1"/>
  <c r="J147" i="1"/>
  <c r="J115" i="1"/>
  <c r="K259" i="1"/>
  <c r="K248" i="1"/>
  <c r="K238" i="1"/>
  <c r="K227" i="1"/>
  <c r="K214" i="1"/>
  <c r="K164" i="1"/>
  <c r="K132" i="1"/>
  <c r="K100" i="1"/>
  <c r="L248" i="1"/>
  <c r="L216" i="1"/>
  <c r="M243" i="1"/>
  <c r="L94" i="1"/>
  <c r="M94" i="1"/>
  <c r="K94" i="1"/>
  <c r="L142" i="1"/>
  <c r="M142" i="1"/>
  <c r="K142" i="1"/>
  <c r="M237" i="1"/>
  <c r="K237" i="1"/>
  <c r="L237" i="1"/>
  <c r="L189" i="1"/>
  <c r="M189" i="1"/>
  <c r="K189" i="1"/>
  <c r="J189" i="1"/>
  <c r="N199" i="1"/>
  <c r="M95" i="1"/>
  <c r="K95" i="1"/>
  <c r="L95" i="1"/>
  <c r="M103" i="1"/>
  <c r="K103" i="1"/>
  <c r="N103" i="1" s="1"/>
  <c r="R103" i="1" s="1"/>
  <c r="M111" i="1"/>
  <c r="L111" i="1"/>
  <c r="K111" i="1"/>
  <c r="M119" i="1"/>
  <c r="K119" i="1"/>
  <c r="L119" i="1"/>
  <c r="M127" i="1"/>
  <c r="L127" i="1"/>
  <c r="K127" i="1"/>
  <c r="N127" i="1" s="1"/>
  <c r="R127" i="1" s="1"/>
  <c r="M135" i="1"/>
  <c r="K135" i="1"/>
  <c r="L135" i="1"/>
  <c r="M143" i="1"/>
  <c r="K143" i="1"/>
  <c r="M151" i="1"/>
  <c r="L151" i="1"/>
  <c r="K151" i="1"/>
  <c r="M159" i="1"/>
  <c r="K159" i="1"/>
  <c r="L159" i="1"/>
  <c r="M161" i="1"/>
  <c r="K161" i="1"/>
  <c r="L161" i="1"/>
  <c r="M260" i="1"/>
  <c r="N260" i="1" s="1"/>
  <c r="R260" i="1" s="1"/>
  <c r="L260" i="1"/>
  <c r="M252" i="1"/>
  <c r="L252" i="1"/>
  <c r="M244" i="1"/>
  <c r="L244" i="1"/>
  <c r="M236" i="1"/>
  <c r="L236" i="1"/>
  <c r="M228" i="1"/>
  <c r="N228" i="1" s="1"/>
  <c r="R228" i="1" s="1"/>
  <c r="L228" i="1"/>
  <c r="M220" i="1"/>
  <c r="L220" i="1"/>
  <c r="M212" i="1"/>
  <c r="L212" i="1"/>
  <c r="M204" i="1"/>
  <c r="L204" i="1"/>
  <c r="M196" i="1"/>
  <c r="L196" i="1"/>
  <c r="M180" i="1"/>
  <c r="L180" i="1"/>
  <c r="M172" i="1"/>
  <c r="L172" i="1"/>
  <c r="J94" i="1"/>
  <c r="J243" i="1"/>
  <c r="J235" i="1"/>
  <c r="J219" i="1"/>
  <c r="J208" i="1"/>
  <c r="J198" i="1"/>
  <c r="N198" i="1" s="1"/>
  <c r="J176" i="1"/>
  <c r="J155" i="1"/>
  <c r="J123" i="1"/>
  <c r="K85" i="1"/>
  <c r="K256" i="1"/>
  <c r="K246" i="1"/>
  <c r="N246" i="1" s="1"/>
  <c r="R246" i="1" s="1"/>
  <c r="K224" i="1"/>
  <c r="K188" i="1"/>
  <c r="K156" i="1"/>
  <c r="N156" i="1" s="1"/>
  <c r="R156" i="1" s="1"/>
  <c r="K124" i="1"/>
  <c r="K92" i="1"/>
  <c r="L240" i="1"/>
  <c r="L124" i="1"/>
  <c r="M222" i="1"/>
  <c r="L102" i="1"/>
  <c r="M102" i="1"/>
  <c r="K102" i="1"/>
  <c r="N102" i="1" s="1"/>
  <c r="R102" i="1" s="1"/>
  <c r="L158" i="1"/>
  <c r="M158" i="1"/>
  <c r="K158" i="1"/>
  <c r="M229" i="1"/>
  <c r="K229" i="1"/>
  <c r="L229" i="1"/>
  <c r="L181" i="1"/>
  <c r="M181" i="1"/>
  <c r="K181" i="1"/>
  <c r="J181" i="1"/>
  <c r="L88" i="1"/>
  <c r="N88" i="1" s="1"/>
  <c r="R88" i="1" s="1"/>
  <c r="M88" i="1"/>
  <c r="L104" i="1"/>
  <c r="K104" i="1"/>
  <c r="N104" i="1" s="1"/>
  <c r="R104" i="1" s="1"/>
  <c r="L112" i="1"/>
  <c r="K112" i="1"/>
  <c r="L120" i="1"/>
  <c r="M120" i="1"/>
  <c r="K120" i="1"/>
  <c r="L128" i="1"/>
  <c r="M128" i="1"/>
  <c r="K128" i="1"/>
  <c r="L136" i="1"/>
  <c r="M136" i="1"/>
  <c r="K136" i="1"/>
  <c r="L144" i="1"/>
  <c r="M144" i="1"/>
  <c r="K144" i="1"/>
  <c r="N144" i="1" s="1"/>
  <c r="R144" i="1" s="1"/>
  <c r="L152" i="1"/>
  <c r="K152" i="1"/>
  <c r="M152" i="1"/>
  <c r="L160" i="1"/>
  <c r="K160" i="1"/>
  <c r="M160" i="1"/>
  <c r="K267" i="1"/>
  <c r="M267" i="1"/>
  <c r="L267" i="1"/>
  <c r="L259" i="1"/>
  <c r="M259" i="1"/>
  <c r="M251" i="1"/>
  <c r="L251" i="1"/>
  <c r="L235" i="1"/>
  <c r="M235" i="1"/>
  <c r="M227" i="1"/>
  <c r="L227" i="1"/>
  <c r="M211" i="1"/>
  <c r="L211" i="1"/>
  <c r="L203" i="1"/>
  <c r="M203" i="1"/>
  <c r="L195" i="1"/>
  <c r="M195" i="1"/>
  <c r="L187" i="1"/>
  <c r="M187" i="1"/>
  <c r="L179" i="1"/>
  <c r="M179" i="1"/>
  <c r="L171" i="1"/>
  <c r="M171" i="1"/>
  <c r="J93" i="1"/>
  <c r="J207" i="1"/>
  <c r="J196" i="1"/>
  <c r="N196" i="1" s="1"/>
  <c r="R196" i="1" s="1"/>
  <c r="J175" i="1"/>
  <c r="J164" i="1"/>
  <c r="J143" i="1"/>
  <c r="N143" i="1" s="1"/>
  <c r="J132" i="1"/>
  <c r="N132" i="1" s="1"/>
  <c r="R132" i="1" s="1"/>
  <c r="J121" i="1"/>
  <c r="J111" i="1"/>
  <c r="N111" i="1" s="1"/>
  <c r="R111" i="1" s="1"/>
  <c r="J100" i="1"/>
  <c r="K255" i="1"/>
  <c r="K244" i="1"/>
  <c r="N244" i="1" s="1"/>
  <c r="R244" i="1" s="1"/>
  <c r="K223" i="1"/>
  <c r="K207" i="1"/>
  <c r="K187" i="1"/>
  <c r="K91" i="1"/>
  <c r="L239" i="1"/>
  <c r="L207" i="1"/>
  <c r="M219" i="1"/>
  <c r="L126" i="1"/>
  <c r="M126" i="1"/>
  <c r="K126" i="1"/>
  <c r="M261" i="1"/>
  <c r="K261" i="1"/>
  <c r="L261" i="1"/>
  <c r="M213" i="1"/>
  <c r="K213" i="1"/>
  <c r="J213" i="1"/>
  <c r="L213" i="1"/>
  <c r="L173" i="1"/>
  <c r="M173" i="1"/>
  <c r="K173" i="1"/>
  <c r="J173" i="1"/>
  <c r="N236" i="1"/>
  <c r="R236" i="1" s="1"/>
  <c r="M87" i="1"/>
  <c r="L87" i="1"/>
  <c r="M89" i="1"/>
  <c r="K89" i="1"/>
  <c r="L89" i="1"/>
  <c r="M113" i="1"/>
  <c r="L113" i="1"/>
  <c r="K113" i="1"/>
  <c r="N113" i="1" s="1"/>
  <c r="R113" i="1" s="1"/>
  <c r="M129" i="1"/>
  <c r="L129" i="1"/>
  <c r="K129" i="1"/>
  <c r="M145" i="1"/>
  <c r="K145" i="1"/>
  <c r="M167" i="1"/>
  <c r="K167" i="1"/>
  <c r="M258" i="1"/>
  <c r="L258" i="1"/>
  <c r="K258" i="1"/>
  <c r="M242" i="1"/>
  <c r="L242" i="1"/>
  <c r="K242" i="1"/>
  <c r="N242" i="1" s="1"/>
  <c r="R242" i="1" s="1"/>
  <c r="M226" i="1"/>
  <c r="L226" i="1"/>
  <c r="K226" i="1"/>
  <c r="N226" i="1" s="1"/>
  <c r="R226" i="1" s="1"/>
  <c r="M218" i="1"/>
  <c r="L218" i="1"/>
  <c r="K218" i="1"/>
  <c r="J218" i="1"/>
  <c r="L202" i="1"/>
  <c r="M202" i="1"/>
  <c r="K202" i="1"/>
  <c r="J202" i="1"/>
  <c r="L194" i="1"/>
  <c r="M194" i="1"/>
  <c r="K194" i="1"/>
  <c r="J194" i="1"/>
  <c r="L186" i="1"/>
  <c r="M186" i="1"/>
  <c r="K186" i="1"/>
  <c r="J186" i="1"/>
  <c r="L178" i="1"/>
  <c r="M178" i="1"/>
  <c r="K178" i="1"/>
  <c r="J178" i="1"/>
  <c r="L170" i="1"/>
  <c r="M170" i="1"/>
  <c r="K170" i="1"/>
  <c r="J170" i="1"/>
  <c r="J92" i="1"/>
  <c r="J206" i="1"/>
  <c r="J195" i="1"/>
  <c r="N195" i="1" s="1"/>
  <c r="J174" i="1"/>
  <c r="N174" i="1" s="1"/>
  <c r="J163" i="1"/>
  <c r="J152" i="1"/>
  <c r="J142" i="1"/>
  <c r="N142" i="1" s="1"/>
  <c r="R142" i="1" s="1"/>
  <c r="J120" i="1"/>
  <c r="N120" i="1" s="1"/>
  <c r="R120" i="1" s="1"/>
  <c r="J99" i="1"/>
  <c r="N99" i="1" s="1"/>
  <c r="K264" i="1"/>
  <c r="K254" i="1"/>
  <c r="K243" i="1"/>
  <c r="K232" i="1"/>
  <c r="K222" i="1"/>
  <c r="K206" i="1"/>
  <c r="K180" i="1"/>
  <c r="N180" i="1" s="1"/>
  <c r="R180" i="1" s="1"/>
  <c r="K148" i="1"/>
  <c r="K116" i="1"/>
  <c r="L264" i="1"/>
  <c r="L232" i="1"/>
  <c r="L188" i="1"/>
  <c r="N188" i="1" s="1"/>
  <c r="R188" i="1" s="1"/>
  <c r="L103" i="1"/>
  <c r="R101" i="1"/>
  <c r="L110" i="1"/>
  <c r="M110" i="1"/>
  <c r="K110" i="1"/>
  <c r="L150" i="1"/>
  <c r="M150" i="1"/>
  <c r="K150" i="1"/>
  <c r="M245" i="1"/>
  <c r="K245" i="1"/>
  <c r="L245" i="1"/>
  <c r="L197" i="1"/>
  <c r="M197" i="1"/>
  <c r="K197" i="1"/>
  <c r="J197" i="1"/>
  <c r="N197" i="1" s="1"/>
  <c r="R197" i="1" s="1"/>
  <c r="N145" i="1"/>
  <c r="R145" i="1" s="1"/>
  <c r="K86" i="1"/>
  <c r="N86" i="1" s="1"/>
  <c r="R86" i="1" s="1"/>
  <c r="L96" i="1"/>
  <c r="K96" i="1"/>
  <c r="M96" i="1"/>
  <c r="M97" i="1"/>
  <c r="K97" i="1"/>
  <c r="L97" i="1"/>
  <c r="M105" i="1"/>
  <c r="L105" i="1"/>
  <c r="K105" i="1"/>
  <c r="N105" i="1" s="1"/>
  <c r="R105" i="1" s="1"/>
  <c r="M121" i="1"/>
  <c r="K121" i="1"/>
  <c r="M137" i="1"/>
  <c r="L137" i="1"/>
  <c r="K137" i="1"/>
  <c r="M153" i="1"/>
  <c r="L153" i="1"/>
  <c r="K153" i="1"/>
  <c r="N153" i="1" s="1"/>
  <c r="R153" i="1" s="1"/>
  <c r="M266" i="1"/>
  <c r="L266" i="1"/>
  <c r="K266" i="1"/>
  <c r="N266" i="1" s="1"/>
  <c r="R266" i="1" s="1"/>
  <c r="M250" i="1"/>
  <c r="L250" i="1"/>
  <c r="K250" i="1"/>
  <c r="M234" i="1"/>
  <c r="L234" i="1"/>
  <c r="K234" i="1"/>
  <c r="M210" i="1"/>
  <c r="L210" i="1"/>
  <c r="K210" i="1"/>
  <c r="J210" i="1"/>
  <c r="L90" i="1"/>
  <c r="M90" i="1"/>
  <c r="K90" i="1"/>
  <c r="L98" i="1"/>
  <c r="M98" i="1"/>
  <c r="K98" i="1"/>
  <c r="J98" i="1"/>
  <c r="L106" i="1"/>
  <c r="M106" i="1"/>
  <c r="K106" i="1"/>
  <c r="J106" i="1"/>
  <c r="L114" i="1"/>
  <c r="M114" i="1"/>
  <c r="K114" i="1"/>
  <c r="J114" i="1"/>
  <c r="L122" i="1"/>
  <c r="M122" i="1"/>
  <c r="K122" i="1"/>
  <c r="J122" i="1"/>
  <c r="L130" i="1"/>
  <c r="M130" i="1"/>
  <c r="K130" i="1"/>
  <c r="J130" i="1"/>
  <c r="L138" i="1"/>
  <c r="M138" i="1"/>
  <c r="K138" i="1"/>
  <c r="J138" i="1"/>
  <c r="L146" i="1"/>
  <c r="M146" i="1"/>
  <c r="K146" i="1"/>
  <c r="J146" i="1"/>
  <c r="L154" i="1"/>
  <c r="M154" i="1"/>
  <c r="K154" i="1"/>
  <c r="J154" i="1"/>
  <c r="L166" i="1"/>
  <c r="M166" i="1"/>
  <c r="K166" i="1"/>
  <c r="N166" i="1" s="1"/>
  <c r="R166" i="1" s="1"/>
  <c r="M265" i="1"/>
  <c r="L265" i="1"/>
  <c r="M257" i="1"/>
  <c r="L257" i="1"/>
  <c r="M249" i="1"/>
  <c r="L249" i="1"/>
  <c r="M241" i="1"/>
  <c r="L241" i="1"/>
  <c r="M233" i="1"/>
  <c r="L233" i="1"/>
  <c r="N233" i="1" s="1"/>
  <c r="R233" i="1" s="1"/>
  <c r="M225" i="1"/>
  <c r="L225" i="1"/>
  <c r="N225" i="1" s="1"/>
  <c r="R225" i="1" s="1"/>
  <c r="M217" i="1"/>
  <c r="L217" i="1"/>
  <c r="K217" i="1"/>
  <c r="M209" i="1"/>
  <c r="L209" i="1"/>
  <c r="K209" i="1"/>
  <c r="M201" i="1"/>
  <c r="L201" i="1"/>
  <c r="K201" i="1"/>
  <c r="N201" i="1" s="1"/>
  <c r="R201" i="1" s="1"/>
  <c r="M193" i="1"/>
  <c r="L193" i="1"/>
  <c r="K193" i="1"/>
  <c r="M185" i="1"/>
  <c r="K185" i="1"/>
  <c r="M177" i="1"/>
  <c r="L177" i="1"/>
  <c r="K177" i="1"/>
  <c r="N177" i="1" s="1"/>
  <c r="R177" i="1" s="1"/>
  <c r="M169" i="1"/>
  <c r="L169" i="1"/>
  <c r="K169" i="1"/>
  <c r="N169" i="1" s="1"/>
  <c r="R169" i="1" s="1"/>
  <c r="J264" i="1"/>
  <c r="N264" i="1" s="1"/>
  <c r="R264" i="1" s="1"/>
  <c r="J256" i="1"/>
  <c r="J248" i="1"/>
  <c r="J240" i="1"/>
  <c r="N240" i="1" s="1"/>
  <c r="J232" i="1"/>
  <c r="J224" i="1"/>
  <c r="J215" i="1"/>
  <c r="J204" i="1"/>
  <c r="J193" i="1"/>
  <c r="J183" i="1"/>
  <c r="N183" i="1" s="1"/>
  <c r="J172" i="1"/>
  <c r="J161" i="1"/>
  <c r="J151" i="1"/>
  <c r="N151" i="1" s="1"/>
  <c r="R151" i="1" s="1"/>
  <c r="J140" i="1"/>
  <c r="J129" i="1"/>
  <c r="J119" i="1"/>
  <c r="J108" i="1"/>
  <c r="J97" i="1"/>
  <c r="K263" i="1"/>
  <c r="K252" i="1"/>
  <c r="N252" i="1" s="1"/>
  <c r="R252" i="1" s="1"/>
  <c r="K241" i="1"/>
  <c r="N241" i="1" s="1"/>
  <c r="R241" i="1" s="1"/>
  <c r="K231" i="1"/>
  <c r="K220" i="1"/>
  <c r="N220" i="1" s="1"/>
  <c r="R220" i="1" s="1"/>
  <c r="K204" i="1"/>
  <c r="K179" i="1"/>
  <c r="N179" i="1" s="1"/>
  <c r="R179" i="1" s="1"/>
  <c r="L263" i="1"/>
  <c r="L231" i="1"/>
  <c r="L185" i="1"/>
  <c r="L100" i="1"/>
  <c r="L134" i="1"/>
  <c r="M134" i="1"/>
  <c r="K134" i="1"/>
  <c r="N134" i="1" s="1"/>
  <c r="R134" i="1" s="1"/>
  <c r="M253" i="1"/>
  <c r="K253" i="1"/>
  <c r="L253" i="1"/>
  <c r="L205" i="1"/>
  <c r="M205" i="1"/>
  <c r="K205" i="1"/>
  <c r="J205" i="1"/>
  <c r="K163" i="1"/>
  <c r="L91" i="1"/>
  <c r="M91" i="1"/>
  <c r="L107" i="1"/>
  <c r="M107" i="1"/>
  <c r="L115" i="1"/>
  <c r="M115" i="1"/>
  <c r="L123" i="1"/>
  <c r="M123" i="1"/>
  <c r="L131" i="1"/>
  <c r="M131" i="1"/>
  <c r="N131" i="1" s="1"/>
  <c r="R131" i="1" s="1"/>
  <c r="L139" i="1"/>
  <c r="M139" i="1"/>
  <c r="L147" i="1"/>
  <c r="M147" i="1"/>
  <c r="L155" i="1"/>
  <c r="M155" i="1"/>
  <c r="L165" i="1"/>
  <c r="M165" i="1"/>
  <c r="K165" i="1"/>
  <c r="J165" i="1"/>
  <c r="K216" i="1"/>
  <c r="M216" i="1"/>
  <c r="M208" i="1"/>
  <c r="L200" i="1"/>
  <c r="M200" i="1"/>
  <c r="K200" i="1"/>
  <c r="L192" i="1"/>
  <c r="M192" i="1"/>
  <c r="K192" i="1"/>
  <c r="L184" i="1"/>
  <c r="M184" i="1"/>
  <c r="K184" i="1"/>
  <c r="L176" i="1"/>
  <c r="K176" i="1"/>
  <c r="L168" i="1"/>
  <c r="K168" i="1"/>
  <c r="J90" i="1"/>
  <c r="J263" i="1"/>
  <c r="J255" i="1"/>
  <c r="J247" i="1"/>
  <c r="N247" i="1" s="1"/>
  <c r="J239" i="1"/>
  <c r="N239" i="1" s="1"/>
  <c r="R239" i="1" s="1"/>
  <c r="J231" i="1"/>
  <c r="J223" i="1"/>
  <c r="J214" i="1"/>
  <c r="J203" i="1"/>
  <c r="N203" i="1" s="1"/>
  <c r="R203" i="1" s="1"/>
  <c r="J192" i="1"/>
  <c r="J182" i="1"/>
  <c r="J171" i="1"/>
  <c r="N171" i="1" s="1"/>
  <c r="J160" i="1"/>
  <c r="N160" i="1" s="1"/>
  <c r="R160" i="1" s="1"/>
  <c r="J150" i="1"/>
  <c r="J139" i="1"/>
  <c r="N139" i="1" s="1"/>
  <c r="R139" i="1" s="1"/>
  <c r="J128" i="1"/>
  <c r="J118" i="1"/>
  <c r="J107" i="1"/>
  <c r="J85" i="1"/>
  <c r="N85" i="1" s="1"/>
  <c r="R85" i="1" s="1"/>
  <c r="K262" i="1"/>
  <c r="K251" i="1"/>
  <c r="N251" i="1" s="1"/>
  <c r="R251" i="1" s="1"/>
  <c r="K230" i="1"/>
  <c r="N230" i="1" s="1"/>
  <c r="R230" i="1" s="1"/>
  <c r="K219" i="1"/>
  <c r="K203" i="1"/>
  <c r="K172" i="1"/>
  <c r="K140" i="1"/>
  <c r="K108" i="1"/>
  <c r="L256" i="1"/>
  <c r="L224" i="1"/>
  <c r="L167" i="1"/>
  <c r="M112" i="1"/>
  <c r="R195" i="1"/>
  <c r="R171" i="1"/>
  <c r="R99" i="1"/>
  <c r="R240" i="1"/>
  <c r="R247" i="1"/>
  <c r="R199" i="1"/>
  <c r="R183" i="1"/>
  <c r="R143" i="1"/>
  <c r="R198" i="1"/>
  <c r="R190" i="1"/>
  <c r="R174" i="1"/>
  <c r="R149" i="1"/>
  <c r="R133" i="1"/>
  <c r="R117" i="1"/>
  <c r="N268" i="1"/>
  <c r="R268" i="1" s="1"/>
  <c r="H91" i="6"/>
  <c r="E94" i="6" s="1"/>
  <c r="X30" i="1"/>
  <c r="X29" i="1"/>
  <c r="X28" i="1"/>
  <c r="X27" i="1"/>
  <c r="Y27" i="1" s="1"/>
  <c r="X26" i="1"/>
  <c r="Y26" i="1" s="1"/>
  <c r="X25" i="1"/>
  <c r="Y25" i="1" s="1"/>
  <c r="X24" i="1"/>
  <c r="Y24" i="1" s="1"/>
  <c r="X23" i="1"/>
  <c r="Y23" i="1" s="1"/>
  <c r="X22" i="1"/>
  <c r="X21" i="1"/>
  <c r="X20" i="1"/>
  <c r="X19" i="1"/>
  <c r="X18" i="1"/>
  <c r="Y18" i="1" s="1"/>
  <c r="X17" i="1"/>
  <c r="Y17" i="1" s="1"/>
  <c r="X16" i="1"/>
  <c r="Y16" i="1" s="1"/>
  <c r="X15" i="1"/>
  <c r="Y15" i="1" s="1"/>
  <c r="X14" i="1"/>
  <c r="X13" i="1"/>
  <c r="X12" i="1"/>
  <c r="X11" i="1"/>
  <c r="Y11" i="1" s="1"/>
  <c r="N248" i="1" l="1"/>
  <c r="R248" i="1" s="1"/>
  <c r="N221" i="1"/>
  <c r="R221" i="1" s="1"/>
  <c r="N200" i="1"/>
  <c r="R200" i="1" s="1"/>
  <c r="N168" i="1"/>
  <c r="R168" i="1" s="1"/>
  <c r="N245" i="1"/>
  <c r="R245" i="1" s="1"/>
  <c r="N267" i="1"/>
  <c r="R267" i="1" s="1"/>
  <c r="N158" i="1"/>
  <c r="R158" i="1" s="1"/>
  <c r="N172" i="1"/>
  <c r="R172" i="1" s="1"/>
  <c r="N257" i="1"/>
  <c r="R257" i="1" s="1"/>
  <c r="N250" i="1"/>
  <c r="R250" i="1" s="1"/>
  <c r="N167" i="1"/>
  <c r="R167" i="1" s="1"/>
  <c r="N181" i="1"/>
  <c r="R181" i="1" s="1"/>
  <c r="N123" i="1"/>
  <c r="R123" i="1" s="1"/>
  <c r="N94" i="1"/>
  <c r="R94" i="1" s="1"/>
  <c r="N227" i="1"/>
  <c r="R227" i="1" s="1"/>
  <c r="N87" i="1"/>
  <c r="R87" i="1" s="1"/>
  <c r="N184" i="1"/>
  <c r="R184" i="1" s="1"/>
  <c r="N253" i="1"/>
  <c r="R253" i="1" s="1"/>
  <c r="N185" i="1"/>
  <c r="R185" i="1" s="1"/>
  <c r="N209" i="1"/>
  <c r="R209" i="1" s="1"/>
  <c r="N265" i="1"/>
  <c r="R265" i="1" s="1"/>
  <c r="N137" i="1"/>
  <c r="R137" i="1" s="1"/>
  <c r="N163" i="1"/>
  <c r="R163" i="1" s="1"/>
  <c r="N91" i="1"/>
  <c r="R91" i="1" s="1"/>
  <c r="N136" i="1"/>
  <c r="R136" i="1" s="1"/>
  <c r="N124" i="1"/>
  <c r="R124" i="1" s="1"/>
  <c r="N212" i="1"/>
  <c r="R212" i="1" s="1"/>
  <c r="N95" i="1"/>
  <c r="R95" i="1" s="1"/>
  <c r="N237" i="1"/>
  <c r="R237" i="1" s="1"/>
  <c r="N238" i="1"/>
  <c r="R238" i="1" s="1"/>
  <c r="N261" i="1"/>
  <c r="R261" i="1" s="1"/>
  <c r="N187" i="1"/>
  <c r="R187" i="1" s="1"/>
  <c r="N112" i="1"/>
  <c r="R112" i="1" s="1"/>
  <c r="N107" i="1"/>
  <c r="R107" i="1" s="1"/>
  <c r="N192" i="1"/>
  <c r="R192" i="1" s="1"/>
  <c r="N254" i="1"/>
  <c r="R254" i="1" s="1"/>
  <c r="N89" i="1"/>
  <c r="R89" i="1" s="1"/>
  <c r="N126" i="1"/>
  <c r="R126" i="1" s="1"/>
  <c r="N211" i="1"/>
  <c r="R211" i="1" s="1"/>
  <c r="N159" i="1"/>
  <c r="R159" i="1" s="1"/>
  <c r="N135" i="1"/>
  <c r="R135" i="1" s="1"/>
  <c r="N259" i="1"/>
  <c r="R259" i="1" s="1"/>
  <c r="N205" i="1"/>
  <c r="R205" i="1" s="1"/>
  <c r="N215" i="1"/>
  <c r="R215" i="1" s="1"/>
  <c r="N217" i="1"/>
  <c r="R217" i="1" s="1"/>
  <c r="N110" i="1"/>
  <c r="R110" i="1" s="1"/>
  <c r="N222" i="1"/>
  <c r="R222" i="1" s="1"/>
  <c r="N128" i="1"/>
  <c r="R128" i="1" s="1"/>
  <c r="N214" i="1"/>
  <c r="R214" i="1" s="1"/>
  <c r="N216" i="1"/>
  <c r="R216" i="1" s="1"/>
  <c r="N249" i="1"/>
  <c r="R249" i="1" s="1"/>
  <c r="N234" i="1"/>
  <c r="R234" i="1" s="1"/>
  <c r="N96" i="1"/>
  <c r="R96" i="1" s="1"/>
  <c r="N258" i="1"/>
  <c r="R258" i="1" s="1"/>
  <c r="N175" i="1"/>
  <c r="R175" i="1" s="1"/>
  <c r="N229" i="1"/>
  <c r="R229" i="1" s="1"/>
  <c r="N97" i="1"/>
  <c r="R97" i="1" s="1"/>
  <c r="N256" i="1"/>
  <c r="R256" i="1" s="1"/>
  <c r="N210" i="1"/>
  <c r="R210" i="1" s="1"/>
  <c r="N173" i="1"/>
  <c r="R173" i="1" s="1"/>
  <c r="N164" i="1"/>
  <c r="R164" i="1" s="1"/>
  <c r="N155" i="1"/>
  <c r="R155" i="1" s="1"/>
  <c r="N262" i="1"/>
  <c r="R262" i="1" s="1"/>
  <c r="N182" i="1"/>
  <c r="R182" i="1" s="1"/>
  <c r="N255" i="1"/>
  <c r="R255" i="1" s="1"/>
  <c r="N108" i="1"/>
  <c r="R108" i="1" s="1"/>
  <c r="N193" i="1"/>
  <c r="R193" i="1" s="1"/>
  <c r="N146" i="1"/>
  <c r="R146" i="1" s="1"/>
  <c r="N130" i="1"/>
  <c r="R130" i="1" s="1"/>
  <c r="N114" i="1"/>
  <c r="R114" i="1" s="1"/>
  <c r="N98" i="1"/>
  <c r="R98" i="1" s="1"/>
  <c r="N152" i="1"/>
  <c r="R152" i="1" s="1"/>
  <c r="N178" i="1"/>
  <c r="R178" i="1" s="1"/>
  <c r="N194" i="1"/>
  <c r="R194" i="1" s="1"/>
  <c r="N218" i="1"/>
  <c r="R218" i="1" s="1"/>
  <c r="N176" i="1"/>
  <c r="R176" i="1" s="1"/>
  <c r="N119" i="1"/>
  <c r="R119" i="1" s="1"/>
  <c r="N204" i="1"/>
  <c r="R204" i="1" s="1"/>
  <c r="N118" i="1"/>
  <c r="R118" i="1" s="1"/>
  <c r="N129" i="1"/>
  <c r="R129" i="1" s="1"/>
  <c r="N100" i="1"/>
  <c r="R100" i="1" s="1"/>
  <c r="N207" i="1"/>
  <c r="R207" i="1" s="1"/>
  <c r="N208" i="1"/>
  <c r="R208" i="1" s="1"/>
  <c r="N140" i="1"/>
  <c r="R140" i="1" s="1"/>
  <c r="N224" i="1"/>
  <c r="R224" i="1" s="1"/>
  <c r="N92" i="1"/>
  <c r="R92" i="1" s="1"/>
  <c r="N93" i="1"/>
  <c r="R93" i="1" s="1"/>
  <c r="N219" i="1"/>
  <c r="R219" i="1" s="1"/>
  <c r="N116" i="1"/>
  <c r="R116" i="1" s="1"/>
  <c r="N263" i="1"/>
  <c r="R263" i="1" s="1"/>
  <c r="N90" i="1"/>
  <c r="R90" i="1" s="1"/>
  <c r="N223" i="1"/>
  <c r="R223" i="1" s="1"/>
  <c r="N165" i="1"/>
  <c r="R165" i="1" s="1"/>
  <c r="N232" i="1"/>
  <c r="R232" i="1" s="1"/>
  <c r="N154" i="1"/>
  <c r="R154" i="1" s="1"/>
  <c r="N138" i="1"/>
  <c r="R138" i="1" s="1"/>
  <c r="N122" i="1"/>
  <c r="R122" i="1" s="1"/>
  <c r="N106" i="1"/>
  <c r="R106" i="1" s="1"/>
  <c r="N206" i="1"/>
  <c r="R206" i="1" s="1"/>
  <c r="N170" i="1"/>
  <c r="R170" i="1" s="1"/>
  <c r="N186" i="1"/>
  <c r="R186" i="1" s="1"/>
  <c r="N202" i="1"/>
  <c r="R202" i="1" s="1"/>
  <c r="N213" i="1"/>
  <c r="R213" i="1" s="1"/>
  <c r="N121" i="1"/>
  <c r="R121" i="1" s="1"/>
  <c r="N235" i="1"/>
  <c r="R235" i="1" s="1"/>
  <c r="N189" i="1"/>
  <c r="R189" i="1" s="1"/>
  <c r="N115" i="1"/>
  <c r="R115" i="1" s="1"/>
  <c r="N157" i="1"/>
  <c r="R157" i="1" s="1"/>
  <c r="N141" i="1"/>
  <c r="R141" i="1" s="1"/>
  <c r="N125" i="1"/>
  <c r="R125" i="1" s="1"/>
  <c r="N109" i="1"/>
  <c r="R109" i="1" s="1"/>
  <c r="N148" i="1"/>
  <c r="R148" i="1" s="1"/>
  <c r="N150" i="1"/>
  <c r="R150" i="1" s="1"/>
  <c r="N231" i="1"/>
  <c r="R231" i="1" s="1"/>
  <c r="N161" i="1"/>
  <c r="R161" i="1" s="1"/>
  <c r="N243" i="1"/>
  <c r="R243" i="1" s="1"/>
  <c r="N147" i="1"/>
  <c r="R147" i="1" s="1"/>
  <c r="N191" i="1"/>
  <c r="R191" i="1" s="1"/>
  <c r="AA19" i="1"/>
  <c r="Z19" i="1"/>
  <c r="AB19" i="1"/>
  <c r="AB12" i="1"/>
  <c r="Z12" i="1"/>
  <c r="AA12" i="1"/>
  <c r="Z20" i="1"/>
  <c r="AA20" i="1"/>
  <c r="AB20" i="1"/>
  <c r="AB28" i="1"/>
  <c r="Z28" i="1"/>
  <c r="AA28" i="1"/>
  <c r="AB29" i="1"/>
  <c r="Z29" i="1"/>
  <c r="AA29" i="1"/>
  <c r="AB14" i="1"/>
  <c r="Z14" i="1"/>
  <c r="AA14" i="1"/>
  <c r="AB30" i="1"/>
  <c r="Z30" i="1"/>
  <c r="AA30" i="1"/>
  <c r="AB13" i="1"/>
  <c r="Z13" i="1"/>
  <c r="AA13" i="1"/>
  <c r="AB15" i="1"/>
  <c r="Z15" i="1"/>
  <c r="AA15" i="1"/>
  <c r="Y19" i="1"/>
  <c r="AB21" i="1"/>
  <c r="Z21" i="1"/>
  <c r="AA21" i="1"/>
  <c r="AB23" i="1"/>
  <c r="Z23" i="1"/>
  <c r="AA23" i="1"/>
  <c r="AA16" i="1"/>
  <c r="Z16" i="1"/>
  <c r="AB16" i="1"/>
  <c r="AA24" i="1"/>
  <c r="AB24" i="1"/>
  <c r="Z24" i="1"/>
  <c r="Y12" i="1"/>
  <c r="Y20" i="1"/>
  <c r="Y28" i="1"/>
  <c r="AA11" i="1"/>
  <c r="Z11" i="1"/>
  <c r="AB11" i="1"/>
  <c r="AB22" i="1"/>
  <c r="Z22" i="1"/>
  <c r="AA22" i="1"/>
  <c r="AA17" i="1"/>
  <c r="Z17" i="1"/>
  <c r="AB17" i="1"/>
  <c r="AA25" i="1"/>
  <c r="Z25" i="1"/>
  <c r="AB25" i="1"/>
  <c r="Y13" i="1"/>
  <c r="Y21" i="1"/>
  <c r="Y29" i="1"/>
  <c r="AA27" i="1"/>
  <c r="Z27" i="1"/>
  <c r="AB27" i="1"/>
  <c r="AA18" i="1"/>
  <c r="AB18" i="1"/>
  <c r="Z18" i="1"/>
  <c r="AA26" i="1"/>
  <c r="AB26" i="1"/>
  <c r="Z26" i="1"/>
  <c r="Y14" i="1"/>
  <c r="Y22" i="1"/>
  <c r="Y30" i="1"/>
  <c r="AC30" i="1" s="1"/>
  <c r="AC11" i="1" l="1"/>
  <c r="AC22" i="1"/>
  <c r="AC17" i="1"/>
  <c r="AC28" i="1"/>
  <c r="AC18" i="1"/>
  <c r="AC25" i="1"/>
  <c r="AC27" i="1"/>
  <c r="AC14" i="1"/>
  <c r="AC26" i="1"/>
  <c r="AC15" i="1"/>
  <c r="AC16" i="1"/>
  <c r="AC23" i="1"/>
  <c r="AC24" i="1"/>
  <c r="AC29" i="1"/>
  <c r="AC19" i="1"/>
  <c r="AC21" i="1"/>
  <c r="AC20" i="1"/>
  <c r="AC13" i="1"/>
  <c r="AC12" i="1"/>
</calcChain>
</file>

<file path=xl/sharedStrings.xml><?xml version="1.0" encoding="utf-8"?>
<sst xmlns="http://schemas.openxmlformats.org/spreadsheetml/2006/main" count="1919" uniqueCount="115">
  <si>
    <t>baik</t>
  </si>
  <si>
    <t>tahu</t>
  </si>
  <si>
    <t>jelas</t>
  </si>
  <si>
    <t>mudah</t>
  </si>
  <si>
    <t>d1</t>
  </si>
  <si>
    <t>d2</t>
  </si>
  <si>
    <t>df</t>
  </si>
  <si>
    <t>W= tf * idf</t>
  </si>
  <si>
    <t>d3</t>
  </si>
  <si>
    <t>d4</t>
  </si>
  <si>
    <t>Co-occurrence</t>
  </si>
  <si>
    <t>kumpulan term</t>
  </si>
  <si>
    <t>TFjk</t>
  </si>
  <si>
    <t>total Wijk</t>
  </si>
  <si>
    <t>total Wij</t>
  </si>
  <si>
    <t>term j</t>
  </si>
  <si>
    <t>term k</t>
  </si>
  <si>
    <t>Weighting Factor (Tk)</t>
  </si>
  <si>
    <t>Cluster Weight(Tj,Tk)</t>
  </si>
  <si>
    <t>Wijk= TFijk * IDFjk</t>
  </si>
  <si>
    <t>Doc1</t>
  </si>
  <si>
    <t>D1</t>
  </si>
  <si>
    <t>Total Wij</t>
  </si>
  <si>
    <t>dfk</t>
  </si>
  <si>
    <t>konteks</t>
  </si>
  <si>
    <t>milik</t>
  </si>
  <si>
    <t>ajar</t>
  </si>
  <si>
    <t>hasil</t>
  </si>
  <si>
    <t>tingkat</t>
  </si>
  <si>
    <t>mahasiswa</t>
  </si>
  <si>
    <t>efektif</t>
  </si>
  <si>
    <t>metode</t>
  </si>
  <si>
    <t>proses</t>
  </si>
  <si>
    <t>pola</t>
  </si>
  <si>
    <t>olah</t>
  </si>
  <si>
    <t>Dokumen Asli :</t>
  </si>
  <si>
    <t xml:space="preserve">algoritma </t>
  </si>
  <si>
    <t>program</t>
  </si>
  <si>
    <t>materi</t>
  </si>
  <si>
    <t>kuasa</t>
  </si>
  <si>
    <t>jurus</t>
  </si>
  <si>
    <t>teknik</t>
  </si>
  <si>
    <t>informatika</t>
  </si>
  <si>
    <t>aku</t>
  </si>
  <si>
    <t>sulit</t>
  </si>
  <si>
    <t>survei</t>
  </si>
  <si>
    <t>lapang</t>
  </si>
  <si>
    <t>butuh</t>
  </si>
  <si>
    <t>sistem</t>
  </si>
  <si>
    <t>erti</t>
  </si>
  <si>
    <t>konsep</t>
  </si>
  <si>
    <t>suai</t>
  </si>
  <si>
    <t>motivasi</t>
  </si>
  <si>
    <t>algoritma</t>
  </si>
  <si>
    <t>salah</t>
  </si>
  <si>
    <t>gamifikasi</t>
  </si>
  <si>
    <t>main</t>
  </si>
  <si>
    <t>bahas</t>
  </si>
  <si>
    <t>jurnal</t>
  </si>
  <si>
    <t>istilah</t>
  </si>
  <si>
    <t>luas</t>
  </si>
  <si>
    <t>bahan</t>
  </si>
  <si>
    <t>diskusi</t>
  </si>
  <si>
    <t>unsur</t>
  </si>
  <si>
    <t>game</t>
  </si>
  <si>
    <t>desain</t>
  </si>
  <si>
    <t>antarmuka</t>
  </si>
  <si>
    <t>prinsip</t>
  </si>
  <si>
    <t>heuristis</t>
  </si>
  <si>
    <t>model</t>
  </si>
  <si>
    <t>gabung</t>
  </si>
  <si>
    <t>implementasi</t>
  </si>
  <si>
    <t>aplikasi</t>
  </si>
  <si>
    <t>hubung</t>
  </si>
  <si>
    <t>langsung</t>
  </si>
  <si>
    <t>compiler</t>
  </si>
  <si>
    <t>level</t>
  </si>
  <si>
    <t>sederhana</t>
  </si>
  <si>
    <t>Token Hasil Praproses :</t>
  </si>
  <si>
    <t>D2</t>
  </si>
  <si>
    <t>D3</t>
  </si>
  <si>
    <t>D4</t>
  </si>
  <si>
    <t>No</t>
  </si>
  <si>
    <t>Token</t>
  </si>
  <si>
    <t>Tf</t>
  </si>
  <si>
    <t>Idf</t>
  </si>
  <si>
    <t>Idf =</t>
  </si>
  <si>
    <t xml:space="preserve">aku </t>
  </si>
  <si>
    <t>dfjk</t>
  </si>
  <si>
    <t>ket :</t>
  </si>
  <si>
    <t>Ket :</t>
  </si>
  <si>
    <t>Idfjk</t>
  </si>
  <si>
    <t>Dokumen Uji :</t>
  </si>
  <si>
    <t>pegang</t>
  </si>
  <si>
    <t>peran</t>
  </si>
  <si>
    <t>bidang</t>
  </si>
  <si>
    <t>tulis</t>
  </si>
  <si>
    <t>notasi</t>
  </si>
  <si>
    <t>bahasa</t>
  </si>
  <si>
    <t>jantung</t>
  </si>
  <si>
    <t>ilmu</t>
  </si>
  <si>
    <t>komputer</t>
  </si>
  <si>
    <t>ambil</t>
  </si>
  <si>
    <t>paham</t>
  </si>
  <si>
    <t>dasar</t>
  </si>
  <si>
    <t>nyata</t>
  </si>
  <si>
    <t>simpul</t>
  </si>
  <si>
    <t>bantu</t>
  </si>
  <si>
    <t>Term</t>
  </si>
  <si>
    <t>tf</t>
  </si>
  <si>
    <t>Dokumen Uji + Thesaurus :</t>
  </si>
  <si>
    <r>
      <t>la</t>
    </r>
    <r>
      <rPr>
        <sz val="10"/>
        <color theme="1"/>
        <rFont val="Times New Roman"/>
        <family val="1"/>
      </rPr>
      <t>pang</t>
    </r>
  </si>
  <si>
    <t>:</t>
  </si>
  <si>
    <r>
      <t>size 3</t>
    </r>
    <r>
      <rPr>
        <sz val="11"/>
        <color theme="1"/>
        <rFont val="Times New Roman"/>
        <family val="1"/>
      </rPr>
      <t xml:space="preserve"> :</t>
    </r>
  </si>
  <si>
    <r>
      <t>size 4</t>
    </r>
    <r>
      <rPr>
        <sz val="11"/>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</si>
</sst>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00"/>
    <numFmt numFmtId="168" formatCode="0.0000000"/>
  </numFmts>
  <fonts count="5" x14ac:knownFonts="1">
    <font>
      <sz val="11"/>
      <color theme="1"/>
      <name val="Calibri"/>
      <family val="2"/>
      <charset val="1"/>
      <scheme val="minor"/>
    </font>
    <font>
      <sz val="12"/>
      <color theme="1"/>
      <name val="Times New Roman"/>
      <family val="1"/>
    </font>
    <font>
      <sz val="11"/>
      <color theme="1"/>
      <name val="Times New Roman"/>
      <family val="1"/>
    </font>
    <font>
      <sz val="10"/>
      <color theme="1"/>
      <name val="Times New Roman"/>
      <family val="1"/>
    </font>
    <font>
      <sz val="11"/>
      <color rgb="FFFF0000"/>
      <name val="Times New Roman"/>
      <family val="1"/>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5" tint="-0.249977111117893"/>
        <bgColor indexed="64"/>
      </patternFill>
    </fill>
    <fill>
      <patternFill patternType="solid">
        <fgColor theme="0" tint="-0.249977111117893"/>
        <bgColor indexed="64"/>
      </patternFill>
    </fill>
  </fills>
  <borders count="27">
    <border>
      <left/>
      <right/>
      <top/>
      <bottom/>
      <diagonal/>
    </border>
    <border>
      <left/>
      <right/>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s>
  <cellStyleXfs count="1">
    <xf numFmtId="0" fontId="0" fillId="0" borderId="0"/>
  </cellStyleXfs>
  <cellXfs count="170">
    <xf numFmtId="0" fontId="0" fillId="0" borderId="0" xfId="0"/>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xf numFmtId="164" fontId="0" fillId="0" borderId="0" xfId="0" applyNumberFormat="1" applyAlignment="1">
      <alignment horizontal="center"/>
    </xf>
    <xf numFmtId="164" fontId="0" fillId="0" borderId="0" xfId="0" applyNumberFormat="1"/>
    <xf numFmtId="0" fontId="0" fillId="0" borderId="0" xfId="0" applyBorder="1"/>
    <xf numFmtId="0" fontId="0" fillId="0" borderId="0" xfId="0" applyBorder="1" applyAlignment="1">
      <alignment vertical="center"/>
    </xf>
    <xf numFmtId="164" fontId="0" fillId="0" borderId="0" xfId="0" applyNumberFormat="1" applyBorder="1" applyAlignment="1">
      <alignment horizontal="center"/>
    </xf>
    <xf numFmtId="0" fontId="0" fillId="0" borderId="0" xfId="0" applyAlignment="1">
      <alignment horizontal="center"/>
    </xf>
    <xf numFmtId="0" fontId="0" fillId="0" borderId="0" xfId="0" applyBorder="1" applyAlignment="1">
      <alignment horizontal="center"/>
    </xf>
    <xf numFmtId="164" fontId="0" fillId="0" borderId="0" xfId="0" applyNumberFormat="1" applyAlignment="1">
      <alignment horizontal="center"/>
    </xf>
    <xf numFmtId="0" fontId="1" fillId="2" borderId="8" xfId="0" applyFont="1" applyFill="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1" fillId="0" borderId="0" xfId="0" applyFont="1" applyFill="1" applyBorder="1" applyAlignment="1">
      <alignment horizontal="center"/>
    </xf>
    <xf numFmtId="0" fontId="1" fillId="0" borderId="0" xfId="0" applyFont="1" applyAlignment="1">
      <alignment horizontal="left"/>
    </xf>
    <xf numFmtId="0" fontId="1" fillId="0" borderId="0" xfId="0" applyFont="1"/>
    <xf numFmtId="0" fontId="2" fillId="0" borderId="0" xfId="0" applyFont="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right"/>
    </xf>
    <xf numFmtId="165" fontId="0" fillId="0" borderId="0" xfId="0" applyNumberFormat="1" applyAlignment="1">
      <alignment horizontal="center"/>
    </xf>
    <xf numFmtId="0" fontId="0" fillId="0" borderId="0" xfId="0" applyBorder="1" applyAlignment="1"/>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7" xfId="0" applyNumberFormat="1" applyFont="1" applyBorder="1" applyAlignment="1">
      <alignment horizontal="center" vertical="center"/>
    </xf>
    <xf numFmtId="164" fontId="0" fillId="0" borderId="0" xfId="0" applyNumberFormat="1" applyBorder="1" applyAlignment="1">
      <alignment horizontal="center" vertical="center"/>
    </xf>
    <xf numFmtId="0" fontId="2" fillId="0" borderId="1" xfId="0" applyFont="1" applyBorder="1" applyAlignment="1">
      <alignment horizontal="center" vertical="center"/>
    </xf>
    <xf numFmtId="164" fontId="2" fillId="0" borderId="0" xfId="0" applyNumberFormat="1" applyFont="1" applyAlignment="1">
      <alignment horizontal="center"/>
    </xf>
    <xf numFmtId="0" fontId="2" fillId="0" borderId="0" xfId="0" applyFont="1"/>
    <xf numFmtId="0" fontId="2" fillId="0" borderId="0" xfId="0" applyFont="1" applyBorder="1" applyAlignment="1">
      <alignment horizontal="left" vertical="center"/>
    </xf>
    <xf numFmtId="0" fontId="2" fillId="0" borderId="0" xfId="0" applyFont="1" applyAlignment="1">
      <alignment horizontal="left"/>
    </xf>
    <xf numFmtId="0" fontId="1" fillId="0" borderId="0" xfId="0" applyFont="1" applyFill="1" applyBorder="1" applyAlignment="1">
      <alignment horizontal="left"/>
    </xf>
    <xf numFmtId="0" fontId="2" fillId="0" borderId="0" xfId="0" applyFont="1" applyFill="1"/>
    <xf numFmtId="0" fontId="2" fillId="0" borderId="0" xfId="0" applyFont="1" applyBorder="1" applyAlignment="1">
      <alignment horizontal="center"/>
    </xf>
    <xf numFmtId="164" fontId="2" fillId="0" borderId="0" xfId="0" applyNumberFormat="1" applyFont="1" applyBorder="1" applyAlignment="1">
      <alignment horizontal="center"/>
    </xf>
    <xf numFmtId="0" fontId="2" fillId="0" borderId="0" xfId="0" applyFont="1" applyFill="1" applyAlignment="1">
      <alignment horizontal="center"/>
    </xf>
    <xf numFmtId="0" fontId="2" fillId="0" borderId="0" xfId="0" applyFont="1" applyAlignment="1">
      <alignment horizontal="center"/>
    </xf>
    <xf numFmtId="0" fontId="2" fillId="0" borderId="0" xfId="0" applyFont="1" applyBorder="1" applyAlignment="1">
      <alignment vertical="center"/>
    </xf>
    <xf numFmtId="0" fontId="2" fillId="0" borderId="0" xfId="0" applyFont="1" applyBorder="1" applyAlignment="1"/>
    <xf numFmtId="164" fontId="2" fillId="0" borderId="0" xfId="0" applyNumberFormat="1" applyFont="1"/>
    <xf numFmtId="0" fontId="2" fillId="0" borderId="0" xfId="0" applyFont="1" applyFill="1" applyBorder="1" applyAlignment="1">
      <alignment vertical="center"/>
    </xf>
    <xf numFmtId="164" fontId="2" fillId="0" borderId="0" xfId="0" applyNumberFormat="1" applyFont="1" applyFill="1" applyBorder="1" applyAlignment="1">
      <alignment horizontal="center"/>
    </xf>
    <xf numFmtId="0" fontId="2" fillId="0" borderId="0" xfId="0" quotePrefix="1" applyFont="1" applyFill="1" applyBorder="1" applyAlignment="1">
      <alignment vertical="center"/>
    </xf>
    <xf numFmtId="164" fontId="0" fillId="0" borderId="0" xfId="0" applyNumberFormat="1" applyFill="1" applyBorder="1" applyAlignment="1">
      <alignment horizontal="center"/>
    </xf>
    <xf numFmtId="0" fontId="2" fillId="0" borderId="0" xfId="0" applyFont="1" applyFill="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applyAlignment="1"/>
    <xf numFmtId="0" fontId="2" fillId="0" borderId="13" xfId="0" applyFont="1" applyBorder="1" applyAlignment="1">
      <alignment horizontal="center"/>
    </xf>
    <xf numFmtId="0" fontId="2" fillId="0" borderId="19"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20" xfId="0" applyFont="1" applyBorder="1" applyAlignment="1">
      <alignment horizontal="center"/>
    </xf>
    <xf numFmtId="0" fontId="2" fillId="0" borderId="18" xfId="0" applyFont="1" applyBorder="1" applyAlignment="1">
      <alignment horizontal="center"/>
    </xf>
    <xf numFmtId="0" fontId="2" fillId="3" borderId="0" xfId="0" applyFont="1" applyFill="1" applyAlignment="1">
      <alignment horizontal="center"/>
    </xf>
    <xf numFmtId="164" fontId="2" fillId="3" borderId="0" xfId="0" applyNumberFormat="1" applyFont="1" applyFill="1" applyAlignment="1">
      <alignment horizontal="center"/>
    </xf>
    <xf numFmtId="166" fontId="2" fillId="3" borderId="0" xfId="0" applyNumberFormat="1" applyFont="1" applyFill="1" applyAlignment="1">
      <alignment horizontal="center"/>
    </xf>
    <xf numFmtId="1" fontId="2" fillId="3" borderId="0" xfId="0" applyNumberFormat="1" applyFont="1" applyFill="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165" fontId="0" fillId="3" borderId="0" xfId="0" applyNumberFormat="1" applyFill="1" applyAlignment="1">
      <alignment horizontal="center"/>
    </xf>
    <xf numFmtId="165" fontId="2" fillId="3" borderId="0" xfId="0" applyNumberFormat="1" applyFont="1" applyFill="1" applyAlignment="1">
      <alignment horizontal="center"/>
    </xf>
    <xf numFmtId="0" fontId="2" fillId="3" borderId="13" xfId="0" applyFont="1" applyFill="1" applyBorder="1" applyAlignment="1">
      <alignment horizontal="center"/>
    </xf>
    <xf numFmtId="0" fontId="2" fillId="3" borderId="19" xfId="0" applyFont="1" applyFill="1" applyBorder="1" applyAlignment="1">
      <alignment horizontal="center"/>
    </xf>
    <xf numFmtId="0" fontId="2" fillId="3" borderId="0" xfId="0" applyFont="1" applyFill="1" applyBorder="1" applyAlignment="1">
      <alignment horizontal="center"/>
    </xf>
    <xf numFmtId="0" fontId="2" fillId="3" borderId="15" xfId="0" applyFont="1" applyFill="1" applyBorder="1" applyAlignment="1">
      <alignment horizontal="center"/>
    </xf>
    <xf numFmtId="0" fontId="2" fillId="3" borderId="14" xfId="0" applyFont="1" applyFill="1" applyBorder="1" applyAlignment="1">
      <alignment horizontal="center"/>
    </xf>
    <xf numFmtId="0" fontId="2" fillId="3" borderId="16" xfId="0" applyFont="1" applyFill="1" applyBorder="1" applyAlignment="1">
      <alignment horizontal="center"/>
    </xf>
    <xf numFmtId="0" fontId="2" fillId="3" borderId="20" xfId="0" applyFont="1" applyFill="1" applyBorder="1" applyAlignment="1">
      <alignment horizontal="center"/>
    </xf>
    <xf numFmtId="0" fontId="2" fillId="3" borderId="17" xfId="0" applyFont="1" applyFill="1" applyBorder="1" applyAlignment="1">
      <alignment horizontal="center"/>
    </xf>
    <xf numFmtId="0" fontId="2" fillId="0" borderId="16" xfId="0" applyFont="1" applyFill="1" applyBorder="1" applyAlignment="1">
      <alignment horizontal="center"/>
    </xf>
    <xf numFmtId="0" fontId="0" fillId="0" borderId="20" xfId="0" applyBorder="1"/>
    <xf numFmtId="0" fontId="2" fillId="0" borderId="8" xfId="0" applyFont="1" applyBorder="1"/>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6" borderId="0" xfId="0" applyFill="1" applyAlignment="1">
      <alignment horizontal="center"/>
    </xf>
    <xf numFmtId="164" fontId="0" fillId="6" borderId="0" xfId="0" applyNumberFormat="1" applyFill="1" applyAlignment="1">
      <alignment horizontal="center"/>
    </xf>
    <xf numFmtId="164" fontId="2" fillId="6" borderId="0" xfId="0" applyNumberFormat="1" applyFont="1" applyFill="1" applyAlignment="1">
      <alignment horizontal="center"/>
    </xf>
    <xf numFmtId="1" fontId="2" fillId="6" borderId="0" xfId="0" applyNumberFormat="1" applyFont="1" applyFill="1" applyAlignment="1">
      <alignment horizontal="center"/>
    </xf>
    <xf numFmtId="0" fontId="0" fillId="6" borderId="0" xfId="0" applyFill="1"/>
    <xf numFmtId="164" fontId="0" fillId="6" borderId="0" xfId="0" applyNumberFormat="1" applyFill="1"/>
    <xf numFmtId="164" fontId="2" fillId="6" borderId="0" xfId="0" applyNumberFormat="1" applyFont="1" applyFill="1"/>
    <xf numFmtId="165" fontId="0" fillId="0" borderId="0" xfId="0" applyNumberFormat="1"/>
    <xf numFmtId="0" fontId="2" fillId="7" borderId="0" xfId="0" applyFont="1" applyFill="1" applyAlignment="1">
      <alignment horizontal="center"/>
    </xf>
    <xf numFmtId="164" fontId="2" fillId="7" borderId="0" xfId="0" applyNumberFormat="1" applyFont="1" applyFill="1" applyBorder="1" applyAlignment="1">
      <alignment horizontal="center"/>
    </xf>
    <xf numFmtId="0" fontId="2" fillId="7" borderId="0" xfId="0" applyFont="1" applyFill="1" applyBorder="1" applyAlignment="1">
      <alignment horizontal="center"/>
    </xf>
    <xf numFmtId="164" fontId="0" fillId="7" borderId="0" xfId="0" applyNumberFormat="1" applyFill="1" applyBorder="1" applyAlignment="1">
      <alignment horizontal="center"/>
    </xf>
    <xf numFmtId="164" fontId="2" fillId="7" borderId="0" xfId="0" applyNumberFormat="1" applyFont="1" applyFill="1"/>
    <xf numFmtId="164" fontId="0" fillId="7" borderId="0" xfId="0" applyNumberFormat="1" applyFill="1"/>
    <xf numFmtId="0" fontId="0" fillId="7" borderId="0" xfId="0" applyFill="1"/>
    <xf numFmtId="0" fontId="0" fillId="8" borderId="0" xfId="0" applyFill="1" applyAlignment="1">
      <alignment horizontal="center"/>
    </xf>
    <xf numFmtId="0" fontId="2" fillId="8" borderId="0" xfId="0" applyFont="1" applyFill="1" applyAlignment="1">
      <alignment horizontal="center"/>
    </xf>
    <xf numFmtId="164" fontId="2" fillId="8" borderId="0" xfId="0" applyNumberFormat="1" applyFont="1" applyFill="1" applyBorder="1" applyAlignment="1">
      <alignment horizontal="center"/>
    </xf>
    <xf numFmtId="0" fontId="2" fillId="8" borderId="0" xfId="0" applyFont="1" applyFill="1" applyBorder="1" applyAlignment="1">
      <alignment horizontal="center"/>
    </xf>
    <xf numFmtId="164" fontId="0" fillId="8" borderId="0" xfId="0" applyNumberFormat="1" applyFill="1" applyBorder="1" applyAlignment="1">
      <alignment horizontal="center"/>
    </xf>
    <xf numFmtId="164" fontId="2" fillId="8" borderId="0" xfId="0" applyNumberFormat="1" applyFont="1" applyFill="1"/>
    <xf numFmtId="164" fontId="0" fillId="8" borderId="0" xfId="0" applyNumberFormat="1" applyFill="1"/>
    <xf numFmtId="0" fontId="0" fillId="8" borderId="0" xfId="0" applyFill="1"/>
    <xf numFmtId="164" fontId="0" fillId="7" borderId="0" xfId="0" applyNumberFormat="1" applyFill="1" applyAlignment="1">
      <alignment horizontal="center"/>
    </xf>
    <xf numFmtId="0" fontId="0" fillId="7" borderId="0" xfId="0" applyFill="1" applyAlignment="1">
      <alignment horizontal="center"/>
    </xf>
    <xf numFmtId="164" fontId="0" fillId="8" borderId="0" xfId="0" applyNumberFormat="1" applyFill="1" applyAlignment="1">
      <alignment horizontal="center"/>
    </xf>
    <xf numFmtId="0" fontId="2" fillId="9" borderId="0" xfId="0" applyFont="1" applyFill="1" applyAlignment="1">
      <alignment horizontal="center"/>
    </xf>
    <xf numFmtId="0" fontId="0" fillId="10" borderId="0" xfId="0" applyFill="1"/>
    <xf numFmtId="164" fontId="0" fillId="10" borderId="0" xfId="0" applyNumberFormat="1" applyFill="1"/>
    <xf numFmtId="164" fontId="2" fillId="10" borderId="0" xfId="0" applyNumberFormat="1" applyFont="1" applyFill="1"/>
    <xf numFmtId="167" fontId="0" fillId="0" borderId="0" xfId="0" applyNumberFormat="1"/>
    <xf numFmtId="168" fontId="0" fillId="0" borderId="0" xfId="0" applyNumberFormat="1"/>
    <xf numFmtId="0" fontId="2" fillId="0" borderId="21" xfId="0" applyFont="1" applyBorder="1" applyAlignment="1">
      <alignment horizontal="center"/>
    </xf>
    <xf numFmtId="0" fontId="2" fillId="0" borderId="9" xfId="0" applyFont="1" applyBorder="1" applyAlignment="1">
      <alignment horizontal="center"/>
    </xf>
    <xf numFmtId="0" fontId="2" fillId="0" borderId="9" xfId="0" applyFont="1" applyFill="1" applyBorder="1" applyAlignment="1">
      <alignment horizontal="center"/>
    </xf>
    <xf numFmtId="0" fontId="0" fillId="0" borderId="22" xfId="0" applyBorder="1"/>
    <xf numFmtId="0" fontId="0" fillId="0" borderId="23" xfId="0" applyBorder="1"/>
    <xf numFmtId="0" fontId="2" fillId="0" borderId="24" xfId="0" applyFont="1" applyFill="1" applyBorder="1" applyAlignment="1">
      <alignment horizontal="center"/>
    </xf>
    <xf numFmtId="0" fontId="0" fillId="0" borderId="25" xfId="0" applyBorder="1"/>
    <xf numFmtId="0" fontId="0" fillId="0" borderId="26" xfId="0" applyBorder="1"/>
    <xf numFmtId="0" fontId="0" fillId="0" borderId="0" xfId="0" applyFill="1" applyAlignment="1">
      <alignment horizontal="center"/>
    </xf>
    <xf numFmtId="164" fontId="0" fillId="0" borderId="0" xfId="0" applyNumberFormat="1" applyFill="1" applyAlignment="1">
      <alignment horizontal="center"/>
    </xf>
    <xf numFmtId="1" fontId="2" fillId="0" borderId="0" xfId="0" applyNumberFormat="1" applyFont="1" applyFill="1" applyAlignment="1">
      <alignment horizontal="center"/>
    </xf>
    <xf numFmtId="164" fontId="2" fillId="0" borderId="0" xfId="0" applyNumberFormat="1" applyFont="1" applyFill="1" applyAlignment="1">
      <alignment horizontal="center"/>
    </xf>
    <xf numFmtId="165" fontId="0" fillId="0" borderId="0" xfId="0" applyNumberFormat="1" applyFill="1" applyAlignment="1">
      <alignment horizontal="center"/>
    </xf>
    <xf numFmtId="165" fontId="2" fillId="0" borderId="0" xfId="0" applyNumberFormat="1" applyFont="1" applyFill="1" applyAlignment="1">
      <alignment horizontal="center"/>
    </xf>
    <xf numFmtId="0" fontId="1" fillId="0" borderId="0" xfId="0" applyFont="1" applyAlignment="1">
      <alignment horizontal="left"/>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1" fillId="0" borderId="0" xfId="0" applyFont="1" applyBorder="1" applyAlignment="1">
      <alignment horizontal="left"/>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164" fontId="2" fillId="0" borderId="6" xfId="0" applyNumberFormat="1" applyFont="1" applyBorder="1" applyAlignment="1">
      <alignment horizontal="center" vertical="center"/>
    </xf>
    <xf numFmtId="164" fontId="2" fillId="0" borderId="5" xfId="0" applyNumberFormat="1" applyFont="1" applyBorder="1" applyAlignment="1">
      <alignment horizontal="center" vertical="center"/>
    </xf>
    <xf numFmtId="0" fontId="2" fillId="0" borderId="0" xfId="0" applyFont="1" applyAlignment="1">
      <alignment horizontal="center"/>
    </xf>
    <xf numFmtId="0" fontId="2" fillId="0" borderId="0" xfId="0" applyFont="1" applyBorder="1" applyAlignment="1">
      <alignment horizontal="left" vertical="center"/>
    </xf>
    <xf numFmtId="0" fontId="2" fillId="0" borderId="8" xfId="0" applyFont="1" applyBorder="1" applyAlignment="1">
      <alignment horizontal="center" vertical="center"/>
    </xf>
    <xf numFmtId="0" fontId="2" fillId="0" borderId="8" xfId="0" applyFont="1" applyBorder="1" applyAlignment="1">
      <alignment horizontal="center"/>
    </xf>
    <xf numFmtId="0" fontId="2" fillId="0" borderId="0" xfId="0" applyFont="1" applyAlignment="1">
      <alignment horizontal="left"/>
    </xf>
    <xf numFmtId="0" fontId="2" fillId="0" borderId="0" xfId="0" applyFont="1" applyBorder="1" applyAlignment="1">
      <alignment horizontal="left"/>
    </xf>
    <xf numFmtId="0" fontId="0" fillId="11" borderId="0" xfId="0" applyFill="1" applyAlignment="1">
      <alignment horizontal="center"/>
    </xf>
    <xf numFmtId="0" fontId="2" fillId="11" borderId="0" xfId="0" applyFont="1" applyFill="1" applyAlignment="1">
      <alignment horizontal="center"/>
    </xf>
    <xf numFmtId="164" fontId="2" fillId="11" borderId="0" xfId="0" applyNumberFormat="1" applyFont="1" applyFill="1" applyAlignment="1">
      <alignment horizontal="center"/>
    </xf>
    <xf numFmtId="1" fontId="2" fillId="11" borderId="0" xfId="0" applyNumberFormat="1" applyFont="1" applyFill="1" applyAlignment="1">
      <alignment horizontal="center"/>
    </xf>
    <xf numFmtId="164" fontId="2" fillId="7" borderId="0" xfId="0" applyNumberFormat="1" applyFont="1" applyFill="1" applyAlignment="1">
      <alignment horizontal="center"/>
    </xf>
    <xf numFmtId="166" fontId="2" fillId="7" borderId="0" xfId="0" applyNumberFormat="1" applyFont="1" applyFill="1" applyAlignment="1">
      <alignment horizontal="center"/>
    </xf>
    <xf numFmtId="1" fontId="2" fillId="7" borderId="0" xfId="0" applyNumberFormat="1" applyFont="1" applyFill="1" applyAlignment="1">
      <alignment horizontal="center"/>
    </xf>
    <xf numFmtId="164" fontId="0" fillId="11" borderId="0" xfId="0" applyNumberFormat="1" applyFill="1" applyAlignment="1">
      <alignment horizontal="center"/>
    </xf>
    <xf numFmtId="165" fontId="0" fillId="11" borderId="0" xfId="0" applyNumberFormat="1" applyFill="1" applyAlignment="1">
      <alignment horizontal="center"/>
    </xf>
    <xf numFmtId="165" fontId="2" fillId="11" borderId="0" xfId="0" applyNumberFormat="1" applyFont="1" applyFill="1" applyAlignment="1">
      <alignment horizontal="center"/>
    </xf>
    <xf numFmtId="0" fontId="4" fillId="11"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495298</xdr:colOff>
      <xdr:row>1</xdr:row>
      <xdr:rowOff>200022</xdr:rowOff>
    </xdr:from>
    <xdr:to>
      <xdr:col>9</xdr:col>
      <xdr:colOff>28575</xdr:colOff>
      <xdr:row>34</xdr:row>
      <xdr:rowOff>180975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95298" y="390522"/>
          <a:ext cx="4810127" cy="6591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id-ID" sz="1200" baseline="0">
              <a:latin typeface="Times New Roman" panose="02020603050405020304" pitchFamily="18" charset="0"/>
              <a:cs typeface="Times New Roman" panose="02020603050405020304" pitchFamily="18" charset="0"/>
            </a:rPr>
            <a:t>Algoritma pemograman adalah sebuah pengetahuan dan materi yang harus dikuasai oleh semua mahasiswa pada jurusan Teknik Informatika. Tetapi, masih banyak mahasiswa yang mengaku kesulitan terhadap materi ini. Telah dilakukan survei dilapangan mengenai proses belajar Aigoritma Pemrograman, menurut mahasiswa sekarang mereka butuh suatu sistem pembelajaran baru yang memudahkan mereka mengerti konsep dari Algoritma Pemrograman.</a:t>
          </a:r>
        </a:p>
        <a:p>
          <a:pPr marL="0" marR="0" indent="0" algn="l" defTabSz="914400" eaLnBrk="1" fontAlgn="auto" latinLnBrk="0" hangingPunct="1">
            <a:lnSpc>
              <a:spcPct val="100000"/>
            </a:lnSpc>
            <a:spcBef>
              <a:spcPts val="0"/>
            </a:spcBef>
            <a:spcAft>
              <a:spcPts val="0"/>
            </a:spcAft>
            <a:buClrTx/>
            <a:buSzTx/>
            <a:buFontTx/>
            <a:buNone/>
            <a:tabLst/>
            <a:defRPr/>
          </a:pPr>
          <a:endParaRPr lang="id-ID" sz="1200" baseline="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id-ID" sz="1200" baseline="0">
              <a:latin typeface="Times New Roman" panose="02020603050405020304" pitchFamily="18" charset="0"/>
              <a:cs typeface="Times New Roman" panose="02020603050405020304" pitchFamily="18" charset="0"/>
            </a:rPr>
            <a:t>Melihat keadaan tersebut, perlu diadakannya sebuah penyesuaian pada sistem pembelajaran yang dapat membuat mahasiswa memiiiki motivasi dalam mempelajari Aigoritma Pemrograman serta mudah dimengerti oleh mahasiswa tersebut. Saiah satu metode yang dapat digunakan ialah Gamifikasi. Banyak Mahasiswa yang memperoleh pemahaman menggunakan media pembelajaran berupa game atau sebuah permainan. Gamifikasi adalah metode yang menggunakan proses bermain pada konteks pembahasannya. Gamification is the use of game design elements in non game context adalah penjelasan mengenai Gamifikasi pada sebuah jurnal istilah tersebut sempat meluas dan menjadi sebuah bahan diskusi yang selalu ada jika membahas Gamifikasi. </a:t>
          </a:r>
        </a:p>
        <a:p>
          <a:pPr marL="0" marR="0" indent="0" algn="l" defTabSz="914400" eaLnBrk="1" fontAlgn="auto" latinLnBrk="0" hangingPunct="1">
            <a:lnSpc>
              <a:spcPct val="100000"/>
            </a:lnSpc>
            <a:spcBef>
              <a:spcPts val="0"/>
            </a:spcBef>
            <a:spcAft>
              <a:spcPts val="0"/>
            </a:spcAft>
            <a:buClrTx/>
            <a:buSzTx/>
            <a:buFontTx/>
            <a:buNone/>
            <a:tabLst/>
            <a:defRPr/>
          </a:pPr>
          <a:endParaRPr lang="id-ID" sz="1200" baseline="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id-ID" sz="1200" baseline="0">
              <a:latin typeface="Times New Roman" panose="02020603050405020304" pitchFamily="18" charset="0"/>
              <a:cs typeface="Times New Roman" panose="02020603050405020304" pitchFamily="18" charset="0"/>
            </a:rPr>
            <a:t>Dalam jumal Gamification: Toward a Definition menjelaskan lima tingkat unsur game design yang diperlukan dalam sebuah Gamifikasi yaitu desain pola antarmuka, pola game design, prinsip atau desain heuristis, model konseptual, dan metode game design. Unsur tcrscbut diperlukan dalam mendesain sebuah sistem yang mcnggunakan mctodc Gamitikasi. Gamifikasi dapat digabungkan dengan metode lain sehingga lebih efektif. </a:t>
          </a:r>
        </a:p>
        <a:p>
          <a:pPr marL="0" marR="0" indent="0" algn="l" defTabSz="914400" eaLnBrk="1" fontAlgn="auto" latinLnBrk="0" hangingPunct="1">
            <a:lnSpc>
              <a:spcPct val="100000"/>
            </a:lnSpc>
            <a:spcBef>
              <a:spcPts val="0"/>
            </a:spcBef>
            <a:spcAft>
              <a:spcPts val="0"/>
            </a:spcAft>
            <a:buClrTx/>
            <a:buSzTx/>
            <a:buFontTx/>
            <a:buNone/>
            <a:tabLst/>
            <a:defRPr/>
          </a:pPr>
          <a:endParaRPr lang="id-ID" sz="1200" baseline="0">
            <a:latin typeface="Times New Roman" panose="02020603050405020304" pitchFamily="18" charset="0"/>
            <a:cs typeface="Times New Roman" panose="02020603050405020304"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id-ID" sz="1200" baseline="0">
              <a:latin typeface="Times New Roman" panose="02020603050405020304" pitchFamily="18" charset="0"/>
              <a:cs typeface="Times New Roman" panose="02020603050405020304" pitchFamily="18" charset="0"/>
            </a:rPr>
            <a:t>Pada proses implementasi, Gamifikasi perlu dilakukan sebuah penyesuaian terhadap pembelajaran Algoritma Pemrograman. Untuk mendapatkan hasil yang terbaik Gamifikasi dapat di gunakan dalam sebuah sistem atau aplikasi yang berhubungan langsung dengan proses belajar Algoritma Pemrogmman seorang mahasiswa. Aplikasi yang paling diperlukan untuk pembelajaran Algoritma pemograman adalah sebuah Compiler. Berdasarkan hal tersebut, Gamifikasi dapat di implementasikan dalam Compiler yang mengolah High Level Language yang sederhana.</a:t>
          </a:r>
        </a:p>
        <a:p>
          <a:pPr marL="0" marR="0" indent="0" algn="l" defTabSz="914400" eaLnBrk="1" fontAlgn="auto" latinLnBrk="0" hangingPunct="1">
            <a:lnSpc>
              <a:spcPct val="100000"/>
            </a:lnSpc>
            <a:spcBef>
              <a:spcPts val="0"/>
            </a:spcBef>
            <a:spcAft>
              <a:spcPts val="0"/>
            </a:spcAft>
            <a:buClrTx/>
            <a:buSzTx/>
            <a:buFontTx/>
            <a:buNone/>
            <a:tabLst/>
            <a:defRPr/>
          </a:pPr>
          <a:endParaRPr lang="id-ID" sz="1100" baseline="0">
            <a:latin typeface="+mn-lt"/>
            <a:cs typeface="Arial" panose="020B0604020202020204" pitchFamily="34" charset="0"/>
          </a:endParaRPr>
        </a:p>
      </xdr:txBody>
    </xdr:sp>
    <xdr:clientData/>
  </xdr:twoCellAnchor>
  <xdr:twoCellAnchor>
    <xdr:from>
      <xdr:col>23</xdr:col>
      <xdr:colOff>209550</xdr:colOff>
      <xdr:row>4</xdr:row>
      <xdr:rowOff>152399</xdr:rowOff>
    </xdr:from>
    <xdr:to>
      <xdr:col>23</xdr:col>
      <xdr:colOff>714375</xdr:colOff>
      <xdr:row>7</xdr:row>
      <xdr:rowOff>21929</xdr:rowOff>
    </xdr:to>
    <xdr:pic>
      <xdr:nvPicPr>
        <xdr:cNvPr id="5" name="Picture 4">
          <a:extLst>
            <a:ext uri="{FF2B5EF4-FFF2-40B4-BE49-F238E27FC236}">
              <a16:creationId xmlns:a16="http://schemas.microsoft.com/office/drawing/2014/main" id="{408CDF63-F682-4865-8A4A-000BFD936F6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154400" y="942974"/>
          <a:ext cx="504825" cy="46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295275</xdr:colOff>
      <xdr:row>1</xdr:row>
      <xdr:rowOff>0</xdr:rowOff>
    </xdr:from>
    <xdr:to>
      <xdr:col>20</xdr:col>
      <xdr:colOff>66214</xdr:colOff>
      <xdr:row>7</xdr:row>
      <xdr:rowOff>85564</xdr:rowOff>
    </xdr:to>
    <xdr:pic>
      <xdr:nvPicPr>
        <xdr:cNvPr id="4" name="Picture 3">
          <a:extLst>
            <a:ext uri="{FF2B5EF4-FFF2-40B4-BE49-F238E27FC236}">
              <a16:creationId xmlns:a16="http://schemas.microsoft.com/office/drawing/2014/main" id="{7A12D5A0-C0EA-46F8-ADE9-C7074668A698}"/>
            </a:ext>
          </a:extLst>
        </xdr:cNvPr>
        <xdr:cNvPicPr>
          <a:picLocks noChangeAspect="1"/>
        </xdr:cNvPicPr>
      </xdr:nvPicPr>
      <xdr:blipFill>
        <a:blip xmlns:r="http://schemas.openxmlformats.org/officeDocument/2006/relationships" r:embed="rId2"/>
        <a:stretch>
          <a:fillRect/>
        </a:stretch>
      </xdr:blipFill>
      <xdr:spPr>
        <a:xfrm>
          <a:off x="11725275" y="190500"/>
          <a:ext cx="3685714" cy="1285714"/>
        </a:xfrm>
        <a:prstGeom prst="rect">
          <a:avLst/>
        </a:prstGeom>
      </xdr:spPr>
    </xdr:pic>
    <xdr:clientData/>
  </xdr:twoCellAnchor>
  <xdr:twoCellAnchor>
    <xdr:from>
      <xdr:col>8</xdr:col>
      <xdr:colOff>371475</xdr:colOff>
      <xdr:row>78</xdr:row>
      <xdr:rowOff>123824</xdr:rowOff>
    </xdr:from>
    <xdr:to>
      <xdr:col>9</xdr:col>
      <xdr:colOff>361950</xdr:colOff>
      <xdr:row>80</xdr:row>
      <xdr:rowOff>149655</xdr:rowOff>
    </xdr:to>
    <xdr:pic>
      <xdr:nvPicPr>
        <xdr:cNvPr id="6" name="Picture 5">
          <a:extLst>
            <a:ext uri="{FF2B5EF4-FFF2-40B4-BE49-F238E27FC236}">
              <a16:creationId xmlns:a16="http://schemas.microsoft.com/office/drawing/2014/main" id="{F2771886-A46F-4B34-BD8C-5E56DB50131E}"/>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0" y="15697199"/>
          <a:ext cx="600075" cy="406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66675</xdr:colOff>
      <xdr:row>76</xdr:row>
      <xdr:rowOff>161925</xdr:rowOff>
    </xdr:from>
    <xdr:to>
      <xdr:col>16</xdr:col>
      <xdr:colOff>1159669</xdr:colOff>
      <xdr:row>80</xdr:row>
      <xdr:rowOff>9524</xdr:rowOff>
    </xdr:to>
    <xdr:pic>
      <xdr:nvPicPr>
        <xdr:cNvPr id="7" name="Picture 6">
          <a:extLst>
            <a:ext uri="{FF2B5EF4-FFF2-40B4-BE49-F238E27FC236}">
              <a16:creationId xmlns:a16="http://schemas.microsoft.com/office/drawing/2014/main" id="{A4218D3E-441B-48A0-AC4E-C2BD88C82911}"/>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525250" y="15354300"/>
          <a:ext cx="1092994" cy="609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171450</xdr:colOff>
      <xdr:row>78</xdr:row>
      <xdr:rowOff>57150</xdr:rowOff>
    </xdr:from>
    <xdr:to>
      <xdr:col>18</xdr:col>
      <xdr:colOff>552450</xdr:colOff>
      <xdr:row>80</xdr:row>
      <xdr:rowOff>104775</xdr:rowOff>
    </xdr:to>
    <xdr:pic>
      <xdr:nvPicPr>
        <xdr:cNvPr id="9" name="Picture 8">
          <a:extLst>
            <a:ext uri="{FF2B5EF4-FFF2-40B4-BE49-F238E27FC236}">
              <a16:creationId xmlns:a16="http://schemas.microsoft.com/office/drawing/2014/main" id="{0C0B193D-06B3-45F6-8E06-D2FDBDA1ABC2}"/>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934950" y="15640050"/>
          <a:ext cx="174307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381000</xdr:colOff>
      <xdr:row>72</xdr:row>
      <xdr:rowOff>152400</xdr:rowOff>
    </xdr:from>
    <xdr:to>
      <xdr:col>7</xdr:col>
      <xdr:colOff>304284</xdr:colOff>
      <xdr:row>80</xdr:row>
      <xdr:rowOff>9350</xdr:rowOff>
    </xdr:to>
    <xdr:pic>
      <xdr:nvPicPr>
        <xdr:cNvPr id="10" name="Picture 9">
          <a:extLst>
            <a:ext uri="{FF2B5EF4-FFF2-40B4-BE49-F238E27FC236}">
              <a16:creationId xmlns:a16="http://schemas.microsoft.com/office/drawing/2014/main" id="{9B9627EA-97CA-4AB6-9497-40CE9FB20FDD}"/>
            </a:ext>
          </a:extLst>
        </xdr:cNvPr>
        <xdr:cNvPicPr>
          <a:picLocks noChangeAspect="1"/>
        </xdr:cNvPicPr>
      </xdr:nvPicPr>
      <xdr:blipFill>
        <a:blip xmlns:r="http://schemas.openxmlformats.org/officeDocument/2006/relationships" r:embed="rId6"/>
        <a:stretch>
          <a:fillRect/>
        </a:stretch>
      </xdr:blipFill>
      <xdr:spPr>
        <a:xfrm>
          <a:off x="876300" y="14582775"/>
          <a:ext cx="4123809" cy="1400000"/>
        </a:xfrm>
        <a:prstGeom prst="rect">
          <a:avLst/>
        </a:prstGeom>
      </xdr:spPr>
    </xdr:pic>
    <xdr:clientData/>
  </xdr:twoCellAnchor>
  <xdr:twoCellAnchor editAs="oneCell">
    <xdr:from>
      <xdr:col>10</xdr:col>
      <xdr:colOff>466725</xdr:colOff>
      <xdr:row>78</xdr:row>
      <xdr:rowOff>57150</xdr:rowOff>
    </xdr:from>
    <xdr:to>
      <xdr:col>14</xdr:col>
      <xdr:colOff>276225</xdr:colOff>
      <xdr:row>81</xdr:row>
      <xdr:rowOff>104683</xdr:rowOff>
    </xdr:to>
    <xdr:pic>
      <xdr:nvPicPr>
        <xdr:cNvPr id="11" name="Picture 10">
          <a:extLst>
            <a:ext uri="{FF2B5EF4-FFF2-40B4-BE49-F238E27FC236}">
              <a16:creationId xmlns:a16="http://schemas.microsoft.com/office/drawing/2014/main" id="{11E40E74-8B9B-4572-B456-E0A766C1F783}"/>
            </a:ext>
          </a:extLst>
        </xdr:cNvPr>
        <xdr:cNvPicPr>
          <a:picLocks noChangeAspect="1"/>
        </xdr:cNvPicPr>
      </xdr:nvPicPr>
      <xdr:blipFill rotWithShape="1">
        <a:blip xmlns:r="http://schemas.openxmlformats.org/officeDocument/2006/relationships" r:embed="rId7"/>
        <a:srcRect t="14288" r="1189"/>
        <a:stretch/>
      </xdr:blipFill>
      <xdr:spPr>
        <a:xfrm>
          <a:off x="7172325" y="15649575"/>
          <a:ext cx="3133725" cy="628558"/>
        </a:xfrm>
        <a:prstGeom prst="rect">
          <a:avLst/>
        </a:prstGeom>
      </xdr:spPr>
    </xdr:pic>
    <xdr:clientData/>
  </xdr:twoCellAnchor>
  <xdr:twoCellAnchor editAs="oneCell">
    <xdr:from>
      <xdr:col>10</xdr:col>
      <xdr:colOff>361950</xdr:colOff>
      <xdr:row>73</xdr:row>
      <xdr:rowOff>9526</xdr:rowOff>
    </xdr:from>
    <xdr:to>
      <xdr:col>15</xdr:col>
      <xdr:colOff>123825</xdr:colOff>
      <xdr:row>77</xdr:row>
      <xdr:rowOff>142876</xdr:rowOff>
    </xdr:to>
    <xdr:pic>
      <xdr:nvPicPr>
        <xdr:cNvPr id="12" name="Picture 11">
          <a:extLst>
            <a:ext uri="{FF2B5EF4-FFF2-40B4-BE49-F238E27FC236}">
              <a16:creationId xmlns:a16="http://schemas.microsoft.com/office/drawing/2014/main" id="{12134033-8650-4581-8B2E-B4555257983E}"/>
            </a:ext>
          </a:extLst>
        </xdr:cNvPr>
        <xdr:cNvPicPr>
          <a:picLocks noChangeAspect="1"/>
        </xdr:cNvPicPr>
      </xdr:nvPicPr>
      <xdr:blipFill rotWithShape="1">
        <a:blip xmlns:r="http://schemas.openxmlformats.org/officeDocument/2006/relationships" r:embed="rId8"/>
        <a:srcRect r="462" b="11916"/>
        <a:stretch/>
      </xdr:blipFill>
      <xdr:spPr>
        <a:xfrm>
          <a:off x="7067550" y="14630401"/>
          <a:ext cx="3990975"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19049</xdr:colOff>
      <xdr:row>3</xdr:row>
      <xdr:rowOff>28575</xdr:rowOff>
    </xdr:from>
    <xdr:to>
      <xdr:col>7</xdr:col>
      <xdr:colOff>581024</xdr:colOff>
      <xdr:row>17</xdr:row>
      <xdr:rowOff>104775</xdr:rowOff>
    </xdr:to>
    <xdr:sp macro="" textlink="">
      <xdr:nvSpPr>
        <xdr:cNvPr id="2" name="Rectangle 1">
          <a:extLst>
            <a:ext uri="{FF2B5EF4-FFF2-40B4-BE49-F238E27FC236}">
              <a16:creationId xmlns:a16="http://schemas.microsoft.com/office/drawing/2014/main" id="{1BD0F402-8549-4DF3-B999-0E86DB68BD57}"/>
            </a:ext>
          </a:extLst>
        </xdr:cNvPr>
        <xdr:cNvSpPr/>
      </xdr:nvSpPr>
      <xdr:spPr>
        <a:xfrm>
          <a:off x="628649" y="600075"/>
          <a:ext cx="4219575" cy="27432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id-ID" sz="1200">
              <a:latin typeface="Times New Roman" panose="02020603050405020304" pitchFamily="18" charset="0"/>
              <a:cs typeface="Times New Roman" panose="02020603050405020304" pitchFamily="18" charset="0"/>
            </a:rPr>
            <a:t>Algoritma</a:t>
          </a:r>
          <a:r>
            <a:rPr lang="id-ID" sz="1200" baseline="0">
              <a:latin typeface="Times New Roman" panose="02020603050405020304" pitchFamily="18" charset="0"/>
              <a:cs typeface="Times New Roman" panose="02020603050405020304" pitchFamily="18" charset="0"/>
            </a:rPr>
            <a:t> memegang peranan penting dalam bidang pemograman. algoritma harus ditulis dalam notasi bahasa pemograman. Algoritma adalah jantung ilmu komputer atau informatika. Algoritma pemograman juga merupakan sebuah pengetahuan dan materi yang harus dikuasai oleh semua mahasiswa yang mengambil jurusan teknik informatika. segitu pentingnya suatu algoritma sehingga perlu dipahami konsep dasar algoritma. tetapi, pada kenyataannya masih banyak mahasiswa yang mengaku masih kesulitan terhadap materi ini. setelah dilakukan survei lapangan mengenai proses mengenai proses pembelajaran materi algoritma pemograman didapatkan kesimpulan bahwa mahasiswa informatika membutuhkan sebuah sistem pembelajaran yang dapat membantu mereka, agar mereka dapat dengan mudah mengerti bagaimana konsep dari algoritma pemograman itu.</a:t>
          </a:r>
          <a:endParaRPr lang="id-ID" sz="1200">
            <a:latin typeface="Times New Roman" panose="02020603050405020304" pitchFamily="18" charset="0"/>
            <a:cs typeface="Times New Roman" panose="02020603050405020304" pitchFamily="18" charset="0"/>
          </a:endParaRPr>
        </a:p>
      </xdr:txBody>
    </xdr:sp>
    <xdr:clientData/>
  </xdr:twoCellAnchor>
  <xdr:twoCellAnchor>
    <xdr:from>
      <xdr:col>0</xdr:col>
      <xdr:colOff>590550</xdr:colOff>
      <xdr:row>21</xdr:row>
      <xdr:rowOff>28575</xdr:rowOff>
    </xdr:from>
    <xdr:to>
      <xdr:col>8</xdr:col>
      <xdr:colOff>28575</xdr:colOff>
      <xdr:row>29</xdr:row>
      <xdr:rowOff>161925</xdr:rowOff>
    </xdr:to>
    <xdr:sp macro="" textlink="">
      <xdr:nvSpPr>
        <xdr:cNvPr id="3" name="Rectangle 2">
          <a:extLst>
            <a:ext uri="{FF2B5EF4-FFF2-40B4-BE49-F238E27FC236}">
              <a16:creationId xmlns:a16="http://schemas.microsoft.com/office/drawing/2014/main" id="{A9AD168F-6BAF-4CD4-9156-E95CB9DCEDEF}"/>
            </a:ext>
          </a:extLst>
        </xdr:cNvPr>
        <xdr:cNvSpPr/>
      </xdr:nvSpPr>
      <xdr:spPr>
        <a:xfrm>
          <a:off x="590550" y="4048125"/>
          <a:ext cx="4314825" cy="1657350"/>
        </a:xfrm>
        <a:prstGeom prst="rect">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id-ID" sz="1200" baseline="0">
              <a:solidFill>
                <a:schemeClr val="dk1"/>
              </a:solidFill>
              <a:effectLst/>
              <a:latin typeface="Times New Roman" panose="02020603050405020304" pitchFamily="18" charset="0"/>
              <a:ea typeface="+mn-ea"/>
              <a:cs typeface="Times New Roman" panose="02020603050405020304" pitchFamily="18" charset="0"/>
            </a:rPr>
            <a:t>Algoritma pemograman adalah sebuah pengetahuan dan materi yang harus dikuasai oleh semua mahasiswa pada jurusan Teknik Informatika Tetapi, masih banyak mahasiswa yang mengaku kesulitan terhadap materi ini. Telah dilakukan survei dilapangan mengenai proses belajar Aigoritma Pemrograman, menurut mahasiswa sekarang mereka butuh suatu sistem pembelajaran baru yang memudahkan mereka mcngerti konsep dari Algoritma Pemrograman.</a:t>
          </a:r>
          <a:endParaRPr lang="id-ID" sz="1200">
            <a:effectLst/>
            <a:latin typeface="Times New Roman" panose="02020603050405020304" pitchFamily="18" charset="0"/>
            <a:cs typeface="Times New Roman" panose="02020603050405020304" pitchFamily="18" charset="0"/>
          </a:endParaRPr>
        </a:p>
        <a:p>
          <a:pPr algn="l"/>
          <a:endParaRPr lang="id-ID"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3</xdr:row>
      <xdr:rowOff>9525</xdr:rowOff>
    </xdr:from>
    <xdr:to>
      <xdr:col>8</xdr:col>
      <xdr:colOff>19051</xdr:colOff>
      <xdr:row>11</xdr:row>
      <xdr:rowOff>47625</xdr:rowOff>
    </xdr:to>
    <xdr:sp macro="" textlink="">
      <xdr:nvSpPr>
        <xdr:cNvPr id="2" name="Rectangle 1">
          <a:extLst>
            <a:ext uri="{FF2B5EF4-FFF2-40B4-BE49-F238E27FC236}">
              <a16:creationId xmlns:a16="http://schemas.microsoft.com/office/drawing/2014/main" id="{265AF7B5-D879-4358-82DA-E78BEACB3171}"/>
            </a:ext>
          </a:extLst>
        </xdr:cNvPr>
        <xdr:cNvSpPr/>
      </xdr:nvSpPr>
      <xdr:spPr>
        <a:xfrm>
          <a:off x="628651" y="581025"/>
          <a:ext cx="4267200" cy="1562100"/>
        </a:xfrm>
        <a:prstGeom prst="rect">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id-ID" sz="1200" baseline="0">
              <a:solidFill>
                <a:schemeClr val="dk1"/>
              </a:solidFill>
              <a:effectLst/>
              <a:latin typeface="Times New Roman" panose="02020603050405020304" pitchFamily="18" charset="0"/>
              <a:ea typeface="+mn-ea"/>
              <a:cs typeface="Times New Roman" panose="02020603050405020304" pitchFamily="18" charset="0"/>
            </a:rPr>
            <a:t>Algoritma pemograman adalah sebuah pengetahuan dan materi yang harus dikuasai oleh semua mahasiswa pada jurusan Teknik Informatika Tetapi, masih banyak mahasiswa yang mengaku kesulitan terhadap materi ini. Telah dilakukan survei dilapangan mengenai proses belajar Aigoritma Pemrograman, menurut mahasiswa sekarang mereka butuh suatu sistem pembelajaran baru yang memudahkan mereka mcngerti konsep dari Algoritma Pemrograman.</a:t>
          </a:r>
          <a:endParaRPr lang="id-ID" sz="1200">
            <a:effectLst/>
            <a:latin typeface="Times New Roman" panose="02020603050405020304" pitchFamily="18" charset="0"/>
            <a:cs typeface="Times New Roman" panose="02020603050405020304" pitchFamily="18" charset="0"/>
          </a:endParaRPr>
        </a:p>
        <a:p>
          <a:pPr algn="l"/>
          <a:endParaRPr lang="id-ID" sz="1100">
            <a:latin typeface="Times New Roman" panose="02020603050405020304" pitchFamily="18" charset="0"/>
            <a:cs typeface="Times New Roman" panose="02020603050405020304" pitchFamily="18" charset="0"/>
          </a:endParaRPr>
        </a:p>
      </xdr:txBody>
    </xdr:sp>
    <xdr:clientData/>
  </xdr:twoCellAnchor>
  <xdr:twoCellAnchor>
    <xdr:from>
      <xdr:col>1</xdr:col>
      <xdr:colOff>19051</xdr:colOff>
      <xdr:row>15</xdr:row>
      <xdr:rowOff>28574</xdr:rowOff>
    </xdr:from>
    <xdr:to>
      <xdr:col>8</xdr:col>
      <xdr:colOff>1</xdr:colOff>
      <xdr:row>23</xdr:row>
      <xdr:rowOff>152399</xdr:rowOff>
    </xdr:to>
    <xdr:sp macro="" textlink="">
      <xdr:nvSpPr>
        <xdr:cNvPr id="3" name="Rectangle 2">
          <a:extLst>
            <a:ext uri="{FF2B5EF4-FFF2-40B4-BE49-F238E27FC236}">
              <a16:creationId xmlns:a16="http://schemas.microsoft.com/office/drawing/2014/main" id="{3BA4878A-DD00-4009-B506-B34D5F1DF566}"/>
            </a:ext>
          </a:extLst>
        </xdr:cNvPr>
        <xdr:cNvSpPr/>
      </xdr:nvSpPr>
      <xdr:spPr>
        <a:xfrm>
          <a:off x="628651" y="2886074"/>
          <a:ext cx="4248150" cy="1647825"/>
        </a:xfrm>
        <a:prstGeom prst="rect">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id-ID" sz="1200" baseline="0">
              <a:solidFill>
                <a:schemeClr val="dk1"/>
              </a:solidFill>
              <a:effectLst/>
              <a:latin typeface="Times New Roman" panose="02020603050405020304" pitchFamily="18" charset="0"/>
              <a:ea typeface="+mn-ea"/>
              <a:cs typeface="Times New Roman" panose="02020603050405020304" pitchFamily="18" charset="0"/>
            </a:rPr>
            <a:t>Algoritma pemograman adalah sebuah pengetahuan dan materi yang harus dikuasai oleh semua mahasiswa pada jurusan Teknik Informatika Tetapi, masih banyak mahasiswa yang mengaku kesulitan terhadap materi ini. Telah dilakukan survei dilapangan mengenai proses belajar Aigoritma Pemrograman, menurut mahasiswa sekarang mereka butuh suatu sistem pembelajaran baru yang memudahkan mereka mcngerti konsep dari Algoritma Pemrograman.</a:t>
          </a:r>
          <a:endParaRPr lang="id-ID" sz="1200">
            <a:effectLst/>
            <a:latin typeface="Times New Roman" panose="02020603050405020304" pitchFamily="18" charset="0"/>
            <a:cs typeface="Times New Roman" panose="02020603050405020304" pitchFamily="18" charset="0"/>
          </a:endParaRPr>
        </a:p>
        <a:p>
          <a:pPr algn="l"/>
          <a:endParaRPr lang="id-ID" sz="11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I268"/>
  <sheetViews>
    <sheetView topLeftCell="A244" zoomScale="78" zoomScaleNormal="78" workbookViewId="0">
      <selection activeCell="C260" sqref="C260:C261"/>
    </sheetView>
  </sheetViews>
  <sheetFormatPr defaultRowHeight="15" x14ac:dyDescent="0.25"/>
  <cols>
    <col min="1" max="1" width="7.42578125" customWidth="1"/>
    <col min="2" max="2" width="10.7109375" customWidth="1"/>
    <col min="3" max="3" width="11.5703125" customWidth="1"/>
    <col min="4" max="4" width="9.85546875" customWidth="1"/>
    <col min="5" max="5" width="8.28515625" customWidth="1"/>
    <col min="6" max="6" width="10.85546875" customWidth="1"/>
    <col min="7" max="7" width="11.7109375" customWidth="1"/>
    <col min="8" max="8" width="9.7109375" customWidth="1"/>
    <col min="10" max="10" width="11.28515625" customWidth="1"/>
    <col min="11" max="11" width="12" customWidth="1"/>
    <col min="12" max="13" width="12.42578125" customWidth="1"/>
    <col min="14" max="14" width="13" customWidth="1"/>
    <col min="15" max="15" width="13.5703125" customWidth="1"/>
    <col min="16" max="16" width="7.85546875" customWidth="1"/>
    <col min="17" max="17" width="19.5703125" customWidth="1"/>
    <col min="18" max="18" width="20.42578125" customWidth="1"/>
    <col min="19" max="19" width="11.140625" customWidth="1"/>
    <col min="20" max="20" width="7.5703125" customWidth="1"/>
    <col min="21" max="21" width="6.7109375" customWidth="1"/>
    <col min="22" max="22" width="12.28515625" customWidth="1"/>
    <col min="23" max="23" width="10.5703125" customWidth="1"/>
    <col min="24" max="24" width="12.28515625" customWidth="1"/>
    <col min="25" max="25" width="9.28515625" customWidth="1"/>
    <col min="26" max="26" width="10.42578125" customWidth="1"/>
    <col min="27" max="27" width="11" style="6" customWidth="1"/>
    <col min="28" max="28" width="10.42578125" style="6" customWidth="1"/>
    <col min="29" max="29" width="11.140625" style="43" customWidth="1"/>
    <col min="30" max="30" width="8.28515625" style="6" customWidth="1"/>
    <col min="31" max="31" width="9" style="6" customWidth="1"/>
    <col min="32" max="32" width="6.7109375" style="6" customWidth="1"/>
    <col min="33" max="33" width="7.28515625" customWidth="1"/>
    <col min="34" max="34" width="8.5703125" customWidth="1"/>
    <col min="35" max="35" width="12.28515625" customWidth="1"/>
  </cols>
  <sheetData>
    <row r="2" spans="1:35" ht="15.75" x14ac:dyDescent="0.25">
      <c r="B2" s="135" t="s">
        <v>35</v>
      </c>
      <c r="C2" s="135"/>
      <c r="D2" s="17"/>
      <c r="E2" s="17"/>
      <c r="F2" s="17"/>
      <c r="G2" s="17"/>
      <c r="H2" s="17"/>
      <c r="I2" s="17"/>
      <c r="J2" s="17"/>
      <c r="L2" s="144" t="s">
        <v>78</v>
      </c>
      <c r="M2" s="144"/>
      <c r="N2" s="144"/>
      <c r="O2" s="144"/>
      <c r="Q2" s="32" t="s">
        <v>89</v>
      </c>
    </row>
    <row r="3" spans="1:35" ht="15.75" x14ac:dyDescent="0.25">
      <c r="A3" s="18" t="s">
        <v>21</v>
      </c>
      <c r="L3" s="13" t="s">
        <v>21</v>
      </c>
      <c r="M3" s="13" t="s">
        <v>79</v>
      </c>
      <c r="N3" s="13" t="s">
        <v>80</v>
      </c>
      <c r="O3" s="13" t="s">
        <v>81</v>
      </c>
      <c r="W3" s="23"/>
    </row>
    <row r="4" spans="1:35" ht="15.75" x14ac:dyDescent="0.25">
      <c r="K4">
        <v>1</v>
      </c>
      <c r="L4" s="13" t="s">
        <v>36</v>
      </c>
      <c r="M4" s="13" t="s">
        <v>51</v>
      </c>
      <c r="N4" s="13" t="s">
        <v>58</v>
      </c>
      <c r="O4" s="13" t="s">
        <v>32</v>
      </c>
    </row>
    <row r="5" spans="1:35" ht="15.75" x14ac:dyDescent="0.25">
      <c r="K5">
        <v>2</v>
      </c>
      <c r="L5" s="13" t="s">
        <v>37</v>
      </c>
      <c r="M5" s="13" t="s">
        <v>48</v>
      </c>
      <c r="N5" s="13" t="s">
        <v>28</v>
      </c>
      <c r="O5" s="13" t="s">
        <v>71</v>
      </c>
    </row>
    <row r="6" spans="1:35" ht="15.75" x14ac:dyDescent="0.25">
      <c r="K6">
        <v>3</v>
      </c>
      <c r="L6" s="13" t="s">
        <v>1</v>
      </c>
      <c r="M6" s="13" t="s">
        <v>26</v>
      </c>
      <c r="N6" s="13" t="s">
        <v>63</v>
      </c>
      <c r="O6" s="13" t="s">
        <v>55</v>
      </c>
      <c r="W6" s="23" t="s">
        <v>86</v>
      </c>
      <c r="AD6" s="25"/>
      <c r="AE6" s="25"/>
      <c r="AF6" s="25"/>
      <c r="AG6" s="25"/>
      <c r="AH6" s="25"/>
      <c r="AI6" s="8"/>
    </row>
    <row r="7" spans="1:35" ht="15.75" x14ac:dyDescent="0.25">
      <c r="K7">
        <v>4</v>
      </c>
      <c r="L7" s="13" t="s">
        <v>38</v>
      </c>
      <c r="M7" s="13" t="s">
        <v>29</v>
      </c>
      <c r="N7" s="13" t="s">
        <v>64</v>
      </c>
      <c r="O7" s="13" t="s">
        <v>51</v>
      </c>
      <c r="AF7" s="29"/>
      <c r="AG7" s="11"/>
      <c r="AH7" s="11"/>
      <c r="AI7" s="8"/>
    </row>
    <row r="8" spans="1:35" ht="15.75" x14ac:dyDescent="0.25">
      <c r="K8">
        <v>5</v>
      </c>
      <c r="L8" s="13" t="s">
        <v>39</v>
      </c>
      <c r="M8" s="13" t="s">
        <v>25</v>
      </c>
      <c r="N8" s="13" t="s">
        <v>65</v>
      </c>
      <c r="O8" s="13" t="s">
        <v>26</v>
      </c>
      <c r="AD8" s="5"/>
      <c r="AE8" s="5"/>
      <c r="AF8" s="5"/>
      <c r="AG8" s="5"/>
      <c r="AH8" s="5"/>
      <c r="AI8" s="5"/>
    </row>
    <row r="9" spans="1:35" ht="15.75" x14ac:dyDescent="0.25">
      <c r="K9">
        <v>6</v>
      </c>
      <c r="L9" s="13" t="s">
        <v>29</v>
      </c>
      <c r="M9" s="13" t="s">
        <v>52</v>
      </c>
      <c r="N9" s="13" t="s">
        <v>33</v>
      </c>
      <c r="O9" s="13" t="s">
        <v>53</v>
      </c>
      <c r="Q9" s="149" t="s">
        <v>82</v>
      </c>
      <c r="R9" s="147" t="s">
        <v>83</v>
      </c>
      <c r="S9" s="136" t="s">
        <v>84</v>
      </c>
      <c r="T9" s="137"/>
      <c r="U9" s="137"/>
      <c r="V9" s="138"/>
      <c r="W9" s="139" t="s">
        <v>6</v>
      </c>
      <c r="X9" s="139" t="s">
        <v>85</v>
      </c>
      <c r="Y9" s="141" t="s">
        <v>7</v>
      </c>
      <c r="Z9" s="142"/>
      <c r="AA9" s="142"/>
      <c r="AB9" s="143"/>
      <c r="AC9" s="151" t="s">
        <v>22</v>
      </c>
      <c r="AD9" s="5"/>
      <c r="AE9" s="5"/>
      <c r="AF9" s="5"/>
      <c r="AG9" s="5"/>
      <c r="AH9" s="5"/>
      <c r="AI9" s="5"/>
    </row>
    <row r="10" spans="1:35" ht="16.5" thickBot="1" x14ac:dyDescent="0.3">
      <c r="A10" s="18" t="s">
        <v>79</v>
      </c>
      <c r="K10">
        <v>7</v>
      </c>
      <c r="L10" s="13" t="s">
        <v>40</v>
      </c>
      <c r="M10" s="13" t="s">
        <v>26</v>
      </c>
      <c r="N10" s="13" t="s">
        <v>66</v>
      </c>
      <c r="O10" s="13" t="s">
        <v>37</v>
      </c>
      <c r="P10" s="4"/>
      <c r="Q10" s="150"/>
      <c r="R10" s="148"/>
      <c r="S10" s="20" t="s">
        <v>4</v>
      </c>
      <c r="T10" s="21" t="s">
        <v>5</v>
      </c>
      <c r="U10" s="21" t="s">
        <v>8</v>
      </c>
      <c r="V10" s="22" t="s">
        <v>9</v>
      </c>
      <c r="W10" s="140"/>
      <c r="X10" s="140"/>
      <c r="Y10" s="27" t="s">
        <v>4</v>
      </c>
      <c r="Z10" s="26" t="s">
        <v>5</v>
      </c>
      <c r="AA10" s="26" t="s">
        <v>8</v>
      </c>
      <c r="AB10" s="28" t="s">
        <v>9</v>
      </c>
      <c r="AC10" s="152"/>
      <c r="AD10" s="5"/>
      <c r="AE10" s="5"/>
      <c r="AF10" s="5"/>
      <c r="AG10" s="5"/>
      <c r="AH10" s="5"/>
      <c r="AI10" s="5"/>
    </row>
    <row r="11" spans="1:35" ht="16.5" thickTop="1" x14ac:dyDescent="0.25">
      <c r="K11">
        <v>8</v>
      </c>
      <c r="L11" s="13" t="s">
        <v>41</v>
      </c>
      <c r="M11" s="13" t="s">
        <v>53</v>
      </c>
      <c r="N11" s="13" t="s">
        <v>33</v>
      </c>
      <c r="O11" s="13" t="s">
        <v>27</v>
      </c>
      <c r="P11" s="4"/>
      <c r="Q11" s="19">
        <v>1</v>
      </c>
      <c r="R11" s="16" t="s">
        <v>36</v>
      </c>
      <c r="S11" s="19">
        <v>3</v>
      </c>
      <c r="T11" s="19">
        <v>1</v>
      </c>
      <c r="U11" s="19">
        <v>0</v>
      </c>
      <c r="V11" s="19">
        <v>3</v>
      </c>
      <c r="W11" s="19">
        <v>3</v>
      </c>
      <c r="X11" s="12">
        <f t="shared" ref="X11:X30" si="0">LOG(4/W11)</f>
        <v>0.12493873660829993</v>
      </c>
      <c r="Y11" s="15">
        <f t="shared" ref="Y11:Y30" si="1">S11*X11</f>
        <v>0.37481620982489983</v>
      </c>
      <c r="Z11" s="9">
        <f t="shared" ref="Z11:Z30" si="2">T11*X11</f>
        <v>0.12493873660829993</v>
      </c>
      <c r="AA11" s="15">
        <f t="shared" ref="AA11:AA30" si="3">U11*X11</f>
        <v>0</v>
      </c>
      <c r="AB11" s="15">
        <f t="shared" ref="AB11:AB30" si="4">V11*X11</f>
        <v>0.37481620982489983</v>
      </c>
      <c r="AC11" s="31">
        <f>(Y11+Z11)+(AA11+AB11)</f>
        <v>0.87457115625809956</v>
      </c>
      <c r="AD11" s="5"/>
      <c r="AE11" s="5"/>
      <c r="AF11" s="5"/>
      <c r="AG11" s="5"/>
      <c r="AH11" s="5"/>
      <c r="AI11" s="5"/>
    </row>
    <row r="12" spans="1:35" ht="15.75" x14ac:dyDescent="0.25">
      <c r="K12">
        <v>9</v>
      </c>
      <c r="L12" s="13" t="s">
        <v>42</v>
      </c>
      <c r="M12" s="13" t="s">
        <v>37</v>
      </c>
      <c r="N12" s="13" t="s">
        <v>67</v>
      </c>
      <c r="O12" s="13" t="s">
        <v>0</v>
      </c>
      <c r="P12" s="4"/>
      <c r="Q12" s="19">
        <v>2</v>
      </c>
      <c r="R12" s="16" t="s">
        <v>37</v>
      </c>
      <c r="S12" s="19">
        <v>3</v>
      </c>
      <c r="T12" s="19">
        <v>1</v>
      </c>
      <c r="U12" s="19">
        <v>0</v>
      </c>
      <c r="V12" s="19">
        <v>3</v>
      </c>
      <c r="W12" s="19">
        <v>3</v>
      </c>
      <c r="X12" s="12">
        <f t="shared" si="0"/>
        <v>0.12493873660829993</v>
      </c>
      <c r="Y12" s="15">
        <f t="shared" si="1"/>
        <v>0.37481620982489983</v>
      </c>
      <c r="Z12" s="9">
        <f t="shared" si="2"/>
        <v>0.12493873660829993</v>
      </c>
      <c r="AA12" s="15">
        <f t="shared" si="3"/>
        <v>0</v>
      </c>
      <c r="AB12" s="15">
        <f t="shared" si="4"/>
        <v>0.37481620982489983</v>
      </c>
      <c r="AC12" s="31">
        <f t="shared" ref="AC12:AC30" si="5">(Y12+Z12)+(AA12+AB12)</f>
        <v>0.87457115625809956</v>
      </c>
      <c r="AD12" s="5"/>
      <c r="AE12" s="5"/>
      <c r="AF12" s="5"/>
      <c r="AG12" s="5"/>
      <c r="AH12" s="5"/>
      <c r="AI12" s="5"/>
    </row>
    <row r="13" spans="1:35" ht="15.75" x14ac:dyDescent="0.25">
      <c r="K13">
        <v>10</v>
      </c>
      <c r="L13" s="13" t="s">
        <v>29</v>
      </c>
      <c r="M13" s="13" t="s">
        <v>3</v>
      </c>
      <c r="N13" s="13" t="s">
        <v>65</v>
      </c>
      <c r="O13" s="13" t="s">
        <v>55</v>
      </c>
      <c r="P13" s="4"/>
      <c r="Q13" s="19">
        <v>3</v>
      </c>
      <c r="R13" s="16" t="s">
        <v>1</v>
      </c>
      <c r="S13" s="19">
        <v>1</v>
      </c>
      <c r="T13" s="19">
        <v>0</v>
      </c>
      <c r="U13" s="19">
        <v>0</v>
      </c>
      <c r="V13" s="19">
        <v>0</v>
      </c>
      <c r="W13" s="19">
        <v>1</v>
      </c>
      <c r="X13" s="24">
        <f t="shared" si="0"/>
        <v>0.6020599913279624</v>
      </c>
      <c r="Y13" s="15">
        <f t="shared" si="1"/>
        <v>0.6020599913279624</v>
      </c>
      <c r="Z13" s="9">
        <f t="shared" si="2"/>
        <v>0</v>
      </c>
      <c r="AA13" s="15">
        <f t="shared" si="3"/>
        <v>0</v>
      </c>
      <c r="AB13" s="15">
        <f t="shared" si="4"/>
        <v>0</v>
      </c>
      <c r="AC13" s="31">
        <f t="shared" si="5"/>
        <v>0.6020599913279624</v>
      </c>
      <c r="AD13" s="5"/>
      <c r="AE13" s="5"/>
      <c r="AF13" s="5"/>
      <c r="AG13" s="5"/>
      <c r="AH13" s="5"/>
      <c r="AI13" s="5"/>
    </row>
    <row r="14" spans="1:35" ht="15.75" x14ac:dyDescent="0.25">
      <c r="K14">
        <v>11</v>
      </c>
      <c r="L14" s="13" t="s">
        <v>43</v>
      </c>
      <c r="M14" s="13" t="s">
        <v>49</v>
      </c>
      <c r="N14" s="13" t="s">
        <v>68</v>
      </c>
      <c r="O14" s="13" t="s">
        <v>48</v>
      </c>
      <c r="Q14" s="19">
        <v>4</v>
      </c>
      <c r="R14" s="16" t="s">
        <v>38</v>
      </c>
      <c r="S14" s="19">
        <v>2</v>
      </c>
      <c r="T14" s="19">
        <v>0</v>
      </c>
      <c r="U14" s="19">
        <v>0</v>
      </c>
      <c r="V14" s="19">
        <v>0</v>
      </c>
      <c r="W14" s="19">
        <v>1</v>
      </c>
      <c r="X14" s="24">
        <f t="shared" si="0"/>
        <v>0.6020599913279624</v>
      </c>
      <c r="Y14" s="15">
        <f t="shared" si="1"/>
        <v>1.2041199826559248</v>
      </c>
      <c r="Z14" s="9">
        <f t="shared" si="2"/>
        <v>0</v>
      </c>
      <c r="AA14" s="15">
        <f t="shared" si="3"/>
        <v>0</v>
      </c>
      <c r="AB14" s="15">
        <f t="shared" si="4"/>
        <v>0</v>
      </c>
      <c r="AC14" s="31">
        <f t="shared" si="5"/>
        <v>1.2041199826559248</v>
      </c>
      <c r="AD14" s="5"/>
      <c r="AE14" s="5"/>
      <c r="AF14" s="5"/>
      <c r="AG14" s="5"/>
      <c r="AH14" s="5"/>
      <c r="AI14" s="5"/>
    </row>
    <row r="15" spans="1:35" ht="15.75" x14ac:dyDescent="0.25">
      <c r="K15">
        <v>12</v>
      </c>
      <c r="L15" s="13" t="s">
        <v>44</v>
      </c>
      <c r="M15" s="13" t="s">
        <v>29</v>
      </c>
      <c r="N15" s="13" t="s">
        <v>69</v>
      </c>
      <c r="O15" s="13" t="s">
        <v>72</v>
      </c>
      <c r="Q15" s="19">
        <v>5</v>
      </c>
      <c r="R15" s="16" t="s">
        <v>39</v>
      </c>
      <c r="S15" s="19">
        <v>1</v>
      </c>
      <c r="T15" s="19">
        <v>0</v>
      </c>
      <c r="U15" s="19">
        <v>0</v>
      </c>
      <c r="V15" s="19">
        <v>0</v>
      </c>
      <c r="W15" s="19">
        <v>1</v>
      </c>
      <c r="X15" s="24">
        <f t="shared" si="0"/>
        <v>0.6020599913279624</v>
      </c>
      <c r="Y15" s="15">
        <f t="shared" si="1"/>
        <v>0.6020599913279624</v>
      </c>
      <c r="Z15" s="9">
        <f t="shared" si="2"/>
        <v>0</v>
      </c>
      <c r="AA15" s="15">
        <f t="shared" si="3"/>
        <v>0</v>
      </c>
      <c r="AB15" s="15">
        <f t="shared" si="4"/>
        <v>0</v>
      </c>
      <c r="AC15" s="31">
        <f t="shared" si="5"/>
        <v>0.6020599913279624</v>
      </c>
      <c r="AD15" s="5"/>
      <c r="AE15" s="5"/>
      <c r="AF15" s="5"/>
      <c r="AG15" s="5"/>
      <c r="AH15" s="5"/>
      <c r="AI15" s="5"/>
    </row>
    <row r="16" spans="1:35" ht="15.75" x14ac:dyDescent="0.25">
      <c r="K16">
        <v>13</v>
      </c>
      <c r="L16" s="13" t="s">
        <v>38</v>
      </c>
      <c r="M16" s="13" t="s">
        <v>54</v>
      </c>
      <c r="N16" s="13" t="s">
        <v>50</v>
      </c>
      <c r="O16" s="13" t="s">
        <v>73</v>
      </c>
      <c r="Q16" s="19">
        <v>6</v>
      </c>
      <c r="R16" s="16" t="s">
        <v>29</v>
      </c>
      <c r="S16" s="19">
        <v>3</v>
      </c>
      <c r="T16" s="19">
        <v>2</v>
      </c>
      <c r="U16" s="19">
        <v>0</v>
      </c>
      <c r="V16" s="19">
        <v>1</v>
      </c>
      <c r="W16" s="19">
        <v>3</v>
      </c>
      <c r="X16" s="24">
        <f t="shared" si="0"/>
        <v>0.12493873660829993</v>
      </c>
      <c r="Y16" s="15">
        <f t="shared" si="1"/>
        <v>0.37481620982489983</v>
      </c>
      <c r="Z16" s="9">
        <f t="shared" si="2"/>
        <v>0.24987747321659987</v>
      </c>
      <c r="AA16" s="15">
        <f t="shared" si="3"/>
        <v>0</v>
      </c>
      <c r="AB16" s="15">
        <f t="shared" si="4"/>
        <v>0.12493873660829993</v>
      </c>
      <c r="AC16" s="31">
        <f t="shared" si="5"/>
        <v>0.74963241964979965</v>
      </c>
      <c r="AD16" s="5"/>
      <c r="AE16" s="5"/>
      <c r="AF16" s="5"/>
      <c r="AG16" s="5"/>
      <c r="AH16" s="5"/>
      <c r="AI16" s="5"/>
    </row>
    <row r="17" spans="1:35" ht="15.75" x14ac:dyDescent="0.25">
      <c r="K17">
        <v>14</v>
      </c>
      <c r="L17" s="13" t="s">
        <v>45</v>
      </c>
      <c r="M17" s="13" t="s">
        <v>31</v>
      </c>
      <c r="N17" s="13" t="s">
        <v>31</v>
      </c>
      <c r="O17" s="13" t="s">
        <v>74</v>
      </c>
      <c r="Q17" s="19">
        <v>7</v>
      </c>
      <c r="R17" s="16" t="s">
        <v>40</v>
      </c>
      <c r="S17" s="19">
        <v>1</v>
      </c>
      <c r="T17" s="19">
        <v>0</v>
      </c>
      <c r="U17" s="19">
        <v>0</v>
      </c>
      <c r="V17" s="19">
        <v>0</v>
      </c>
      <c r="W17" s="19">
        <v>1</v>
      </c>
      <c r="X17" s="24">
        <f t="shared" si="0"/>
        <v>0.6020599913279624</v>
      </c>
      <c r="Y17" s="15">
        <f t="shared" si="1"/>
        <v>0.6020599913279624</v>
      </c>
      <c r="Z17" s="9">
        <f t="shared" si="2"/>
        <v>0</v>
      </c>
      <c r="AA17" s="15">
        <f t="shared" si="3"/>
        <v>0</v>
      </c>
      <c r="AB17" s="15">
        <f t="shared" si="4"/>
        <v>0</v>
      </c>
      <c r="AC17" s="31">
        <f t="shared" si="5"/>
        <v>0.6020599913279624</v>
      </c>
      <c r="AD17" s="5"/>
      <c r="AE17" s="5"/>
      <c r="AF17" s="5"/>
      <c r="AG17" s="5"/>
      <c r="AH17" s="5"/>
      <c r="AI17" s="5"/>
    </row>
    <row r="18" spans="1:35" ht="15.75" x14ac:dyDescent="0.25">
      <c r="K18">
        <v>15</v>
      </c>
      <c r="L18" s="13" t="s">
        <v>46</v>
      </c>
      <c r="M18" s="13" t="s">
        <v>55</v>
      </c>
      <c r="N18" s="13" t="s">
        <v>63</v>
      </c>
      <c r="O18" s="13" t="s">
        <v>32</v>
      </c>
      <c r="Q18" s="19">
        <v>8</v>
      </c>
      <c r="R18" s="16" t="s">
        <v>41</v>
      </c>
      <c r="S18" s="19">
        <v>1</v>
      </c>
      <c r="T18" s="19">
        <v>0</v>
      </c>
      <c r="U18" s="19">
        <v>0</v>
      </c>
      <c r="V18" s="19">
        <v>0</v>
      </c>
      <c r="W18" s="19">
        <v>1</v>
      </c>
      <c r="X18" s="24">
        <f t="shared" si="0"/>
        <v>0.6020599913279624</v>
      </c>
      <c r="Y18" s="15">
        <f t="shared" si="1"/>
        <v>0.6020599913279624</v>
      </c>
      <c r="Z18" s="9">
        <f t="shared" si="2"/>
        <v>0</v>
      </c>
      <c r="AA18" s="15">
        <f t="shared" si="3"/>
        <v>0</v>
      </c>
      <c r="AB18" s="15">
        <f t="shared" si="4"/>
        <v>0</v>
      </c>
      <c r="AC18" s="31">
        <f t="shared" si="5"/>
        <v>0.6020599913279624</v>
      </c>
      <c r="AD18" s="5"/>
      <c r="AE18" s="5"/>
      <c r="AF18" s="5"/>
      <c r="AG18" s="5"/>
      <c r="AH18" s="5"/>
      <c r="AI18" s="5"/>
    </row>
    <row r="19" spans="1:35" ht="15.75" x14ac:dyDescent="0.25">
      <c r="K19">
        <v>16</v>
      </c>
      <c r="L19" s="13" t="s">
        <v>32</v>
      </c>
      <c r="M19" s="13" t="s">
        <v>55</v>
      </c>
      <c r="N19" s="13" t="s">
        <v>65</v>
      </c>
      <c r="O19" s="13" t="s">
        <v>26</v>
      </c>
      <c r="Q19" s="19">
        <v>9</v>
      </c>
      <c r="R19" s="16" t="s">
        <v>42</v>
      </c>
      <c r="S19" s="19">
        <v>1</v>
      </c>
      <c r="T19" s="19">
        <v>0</v>
      </c>
      <c r="U19" s="19">
        <v>0</v>
      </c>
      <c r="V19" s="19">
        <v>0</v>
      </c>
      <c r="W19" s="19">
        <v>1</v>
      </c>
      <c r="X19" s="24">
        <f t="shared" si="0"/>
        <v>0.6020599913279624</v>
      </c>
      <c r="Y19" s="15">
        <f t="shared" si="1"/>
        <v>0.6020599913279624</v>
      </c>
      <c r="Z19" s="9">
        <f t="shared" si="2"/>
        <v>0</v>
      </c>
      <c r="AA19" s="15">
        <f t="shared" si="3"/>
        <v>0</v>
      </c>
      <c r="AB19" s="15">
        <f t="shared" si="4"/>
        <v>0</v>
      </c>
      <c r="AC19" s="31">
        <f t="shared" si="5"/>
        <v>0.6020599913279624</v>
      </c>
      <c r="AD19" s="5"/>
      <c r="AE19" s="5"/>
      <c r="AF19" s="5"/>
      <c r="AG19" s="5"/>
      <c r="AH19" s="5"/>
      <c r="AI19" s="5"/>
    </row>
    <row r="20" spans="1:35" ht="15.75" x14ac:dyDescent="0.25">
      <c r="K20">
        <v>17</v>
      </c>
      <c r="L20" s="13" t="s">
        <v>26</v>
      </c>
      <c r="M20" s="13" t="s">
        <v>31</v>
      </c>
      <c r="N20" s="13" t="s">
        <v>48</v>
      </c>
      <c r="O20" s="13" t="s">
        <v>53</v>
      </c>
      <c r="Q20" s="19">
        <v>10</v>
      </c>
      <c r="R20" s="16" t="s">
        <v>43</v>
      </c>
      <c r="S20" s="19">
        <v>1</v>
      </c>
      <c r="T20" s="19">
        <v>0</v>
      </c>
      <c r="U20" s="19">
        <v>0</v>
      </c>
      <c r="V20" s="19">
        <v>0</v>
      </c>
      <c r="W20" s="19">
        <v>1</v>
      </c>
      <c r="X20" s="24">
        <f t="shared" si="0"/>
        <v>0.6020599913279624</v>
      </c>
      <c r="Y20" s="15">
        <f t="shared" si="1"/>
        <v>0.6020599913279624</v>
      </c>
      <c r="Z20" s="9">
        <f t="shared" si="2"/>
        <v>0</v>
      </c>
      <c r="AA20" s="15">
        <f t="shared" si="3"/>
        <v>0</v>
      </c>
      <c r="AB20" s="15">
        <f t="shared" si="4"/>
        <v>0</v>
      </c>
      <c r="AC20" s="31">
        <f t="shared" si="5"/>
        <v>0.6020599913279624</v>
      </c>
      <c r="AD20" s="5"/>
      <c r="AE20" s="5"/>
      <c r="AF20" s="5"/>
      <c r="AG20" s="5"/>
      <c r="AH20" s="5"/>
      <c r="AI20" s="5"/>
    </row>
    <row r="21" spans="1:35" ht="15.75" x14ac:dyDescent="0.25">
      <c r="A21" s="18" t="s">
        <v>80</v>
      </c>
      <c r="K21">
        <v>18</v>
      </c>
      <c r="L21" s="13" t="s">
        <v>36</v>
      </c>
      <c r="M21" s="13" t="s">
        <v>32</v>
      </c>
      <c r="N21" s="13" t="s">
        <v>31</v>
      </c>
      <c r="O21" s="13" t="s">
        <v>37</v>
      </c>
      <c r="Q21" s="19">
        <v>11</v>
      </c>
      <c r="R21" s="16" t="s">
        <v>44</v>
      </c>
      <c r="S21" s="19">
        <v>1</v>
      </c>
      <c r="T21" s="19">
        <v>0</v>
      </c>
      <c r="U21" s="19">
        <v>0</v>
      </c>
      <c r="V21" s="19">
        <v>0</v>
      </c>
      <c r="W21" s="19">
        <v>1</v>
      </c>
      <c r="X21" s="24">
        <f t="shared" si="0"/>
        <v>0.6020599913279624</v>
      </c>
      <c r="Y21" s="15">
        <f t="shared" si="1"/>
        <v>0.6020599913279624</v>
      </c>
      <c r="Z21" s="9">
        <f t="shared" si="2"/>
        <v>0</v>
      </c>
      <c r="AA21" s="15">
        <f t="shared" si="3"/>
        <v>0</v>
      </c>
      <c r="AB21" s="15">
        <f t="shared" si="4"/>
        <v>0</v>
      </c>
      <c r="AC21" s="31">
        <f t="shared" si="5"/>
        <v>0.6020599913279624</v>
      </c>
      <c r="AD21" s="5"/>
      <c r="AE21" s="5"/>
      <c r="AF21" s="5"/>
      <c r="AG21" s="5"/>
      <c r="AH21" s="5"/>
      <c r="AI21" s="5"/>
    </row>
    <row r="22" spans="1:35" ht="15.75" x14ac:dyDescent="0.25">
      <c r="K22">
        <v>19</v>
      </c>
      <c r="L22" s="13" t="s">
        <v>37</v>
      </c>
      <c r="M22" s="13" t="s">
        <v>56</v>
      </c>
      <c r="N22" s="13" t="s">
        <v>55</v>
      </c>
      <c r="O22" s="13" t="s">
        <v>29</v>
      </c>
      <c r="P22" s="4"/>
      <c r="Q22" s="19">
        <v>12</v>
      </c>
      <c r="R22" s="16" t="s">
        <v>45</v>
      </c>
      <c r="S22" s="19">
        <v>1</v>
      </c>
      <c r="T22" s="19">
        <v>0</v>
      </c>
      <c r="U22" s="19">
        <v>0</v>
      </c>
      <c r="V22" s="19">
        <v>0</v>
      </c>
      <c r="W22" s="19">
        <v>1</v>
      </c>
      <c r="X22" s="24">
        <f t="shared" si="0"/>
        <v>0.6020599913279624</v>
      </c>
      <c r="Y22" s="15">
        <f t="shared" si="1"/>
        <v>0.6020599913279624</v>
      </c>
      <c r="Z22" s="9">
        <f t="shared" si="2"/>
        <v>0</v>
      </c>
      <c r="AA22" s="15">
        <f t="shared" si="3"/>
        <v>0</v>
      </c>
      <c r="AB22" s="15">
        <f t="shared" si="4"/>
        <v>0</v>
      </c>
      <c r="AC22" s="31">
        <f t="shared" si="5"/>
        <v>0.6020599913279624</v>
      </c>
      <c r="AD22" s="5"/>
      <c r="AE22" s="5"/>
      <c r="AF22" s="5"/>
      <c r="AG22" s="5"/>
      <c r="AH22" s="5"/>
      <c r="AI22" s="5"/>
    </row>
    <row r="23" spans="1:35" ht="15.75" x14ac:dyDescent="0.25">
      <c r="K23">
        <v>20</v>
      </c>
      <c r="L23" s="13" t="s">
        <v>29</v>
      </c>
      <c r="M23" s="13" t="s">
        <v>24</v>
      </c>
      <c r="N23" s="13" t="s">
        <v>55</v>
      </c>
      <c r="O23" s="13" t="s">
        <v>48</v>
      </c>
      <c r="P23" s="4"/>
      <c r="Q23" s="19">
        <v>13</v>
      </c>
      <c r="R23" s="16" t="s">
        <v>46</v>
      </c>
      <c r="S23" s="19">
        <v>1</v>
      </c>
      <c r="T23" s="19">
        <v>0</v>
      </c>
      <c r="U23" s="19">
        <v>0</v>
      </c>
      <c r="V23" s="19">
        <v>0</v>
      </c>
      <c r="W23" s="19">
        <v>1</v>
      </c>
      <c r="X23" s="24">
        <f t="shared" si="0"/>
        <v>0.6020599913279624</v>
      </c>
      <c r="Y23" s="15">
        <f t="shared" si="1"/>
        <v>0.6020599913279624</v>
      </c>
      <c r="Z23" s="9">
        <f t="shared" si="2"/>
        <v>0</v>
      </c>
      <c r="AA23" s="15">
        <f t="shared" si="3"/>
        <v>0</v>
      </c>
      <c r="AB23" s="15">
        <f t="shared" si="4"/>
        <v>0</v>
      </c>
      <c r="AC23" s="31">
        <f t="shared" si="5"/>
        <v>0.6020599913279624</v>
      </c>
      <c r="AD23" s="5"/>
      <c r="AE23" s="5"/>
      <c r="AF23" s="5"/>
      <c r="AG23" s="5"/>
      <c r="AH23" s="5"/>
      <c r="AI23" s="5"/>
    </row>
    <row r="24" spans="1:35" ht="15.75" x14ac:dyDescent="0.25">
      <c r="K24">
        <v>21</v>
      </c>
      <c r="L24" s="13" t="s">
        <v>47</v>
      </c>
      <c r="M24" s="13" t="s">
        <v>57</v>
      </c>
      <c r="N24" s="13" t="s">
        <v>70</v>
      </c>
      <c r="O24" s="13" t="s">
        <v>72</v>
      </c>
      <c r="P24" s="4"/>
      <c r="Q24" s="19">
        <v>14</v>
      </c>
      <c r="R24" s="16" t="s">
        <v>32</v>
      </c>
      <c r="S24" s="19">
        <v>1</v>
      </c>
      <c r="T24" s="19">
        <v>1</v>
      </c>
      <c r="U24" s="19">
        <v>0</v>
      </c>
      <c r="V24" s="19">
        <v>1</v>
      </c>
      <c r="W24" s="19">
        <v>3</v>
      </c>
      <c r="X24" s="24">
        <f t="shared" si="0"/>
        <v>0.12493873660829993</v>
      </c>
      <c r="Y24" s="15">
        <f t="shared" si="1"/>
        <v>0.12493873660829993</v>
      </c>
      <c r="Z24" s="9">
        <f t="shared" si="2"/>
        <v>0.12493873660829993</v>
      </c>
      <c r="AA24" s="15">
        <f t="shared" si="3"/>
        <v>0</v>
      </c>
      <c r="AB24" s="15">
        <f t="shared" si="4"/>
        <v>0.12493873660829993</v>
      </c>
      <c r="AC24" s="31">
        <f t="shared" si="5"/>
        <v>0.37481620982489983</v>
      </c>
      <c r="AD24" s="5"/>
      <c r="AE24" s="5"/>
      <c r="AF24" s="5"/>
      <c r="AG24" s="5"/>
      <c r="AH24" s="5"/>
      <c r="AI24" s="5"/>
    </row>
    <row r="25" spans="1:35" ht="15.75" x14ac:dyDescent="0.25">
      <c r="K25">
        <v>22</v>
      </c>
      <c r="L25" s="13" t="s">
        <v>48</v>
      </c>
      <c r="M25" s="13" t="s">
        <v>2</v>
      </c>
      <c r="N25" s="13" t="s">
        <v>31</v>
      </c>
      <c r="O25" s="13" t="s">
        <v>26</v>
      </c>
      <c r="P25" s="4"/>
      <c r="Q25" s="19">
        <v>15</v>
      </c>
      <c r="R25" s="16" t="s">
        <v>26</v>
      </c>
      <c r="S25" s="19">
        <v>2</v>
      </c>
      <c r="T25" s="19">
        <v>2</v>
      </c>
      <c r="U25" s="19">
        <v>0</v>
      </c>
      <c r="V25" s="19">
        <v>3</v>
      </c>
      <c r="W25" s="19">
        <v>3</v>
      </c>
      <c r="X25" s="24">
        <f t="shared" si="0"/>
        <v>0.12493873660829993</v>
      </c>
      <c r="Y25" s="15">
        <f t="shared" si="1"/>
        <v>0.24987747321659987</v>
      </c>
      <c r="Z25" s="9">
        <f t="shared" si="2"/>
        <v>0.24987747321659987</v>
      </c>
      <c r="AA25" s="15">
        <f t="shared" si="3"/>
        <v>0</v>
      </c>
      <c r="AB25" s="15">
        <f t="shared" si="4"/>
        <v>0.37481620982489983</v>
      </c>
      <c r="AC25" s="31">
        <f t="shared" si="5"/>
        <v>0.87457115625809956</v>
      </c>
      <c r="AD25" s="5"/>
      <c r="AE25" s="5"/>
      <c r="AF25" s="5"/>
      <c r="AG25" s="5"/>
      <c r="AH25" s="5"/>
      <c r="AI25" s="5"/>
    </row>
    <row r="26" spans="1:35" ht="15.75" x14ac:dyDescent="0.25">
      <c r="K26">
        <v>23</v>
      </c>
      <c r="L26" s="13" t="s">
        <v>26</v>
      </c>
      <c r="M26" s="13" t="s">
        <v>55</v>
      </c>
      <c r="N26" s="13" t="s">
        <v>30</v>
      </c>
      <c r="O26" s="13" t="s">
        <v>53</v>
      </c>
      <c r="P26" s="4"/>
      <c r="Q26" s="19">
        <v>16</v>
      </c>
      <c r="R26" s="16" t="s">
        <v>47</v>
      </c>
      <c r="S26" s="19">
        <v>1</v>
      </c>
      <c r="T26" s="19">
        <v>0</v>
      </c>
      <c r="U26" s="19">
        <v>0</v>
      </c>
      <c r="V26" s="19">
        <v>0</v>
      </c>
      <c r="W26" s="19">
        <v>1</v>
      </c>
      <c r="X26" s="24">
        <f t="shared" si="0"/>
        <v>0.6020599913279624</v>
      </c>
      <c r="Y26" s="15">
        <f t="shared" si="1"/>
        <v>0.6020599913279624</v>
      </c>
      <c r="Z26" s="9">
        <f t="shared" si="2"/>
        <v>0</v>
      </c>
      <c r="AA26" s="15">
        <f t="shared" si="3"/>
        <v>0</v>
      </c>
      <c r="AB26" s="15">
        <f t="shared" si="4"/>
        <v>0</v>
      </c>
      <c r="AC26" s="31">
        <f t="shared" si="5"/>
        <v>0.6020599913279624</v>
      </c>
      <c r="AD26" s="5"/>
      <c r="AE26" s="5"/>
      <c r="AF26" s="5"/>
      <c r="AG26" s="5"/>
      <c r="AH26" s="5"/>
      <c r="AI26" s="5"/>
    </row>
    <row r="27" spans="1:35" ht="15.75" x14ac:dyDescent="0.25">
      <c r="K27">
        <v>24</v>
      </c>
      <c r="L27" s="13" t="s">
        <v>3</v>
      </c>
      <c r="M27" s="13" t="s">
        <v>58</v>
      </c>
      <c r="N27" s="13"/>
      <c r="O27" s="13" t="s">
        <v>37</v>
      </c>
      <c r="P27" s="4"/>
      <c r="Q27" s="19">
        <v>17</v>
      </c>
      <c r="R27" s="16" t="s">
        <v>48</v>
      </c>
      <c r="S27" s="19">
        <v>1</v>
      </c>
      <c r="T27" s="19">
        <v>1</v>
      </c>
      <c r="U27" s="19">
        <v>1</v>
      </c>
      <c r="V27" s="19">
        <v>0</v>
      </c>
      <c r="W27" s="19">
        <v>3</v>
      </c>
      <c r="X27" s="24">
        <f t="shared" si="0"/>
        <v>0.12493873660829993</v>
      </c>
      <c r="Y27" s="15">
        <f t="shared" si="1"/>
        <v>0.12493873660829993</v>
      </c>
      <c r="Z27" s="9">
        <f t="shared" si="2"/>
        <v>0.12493873660829993</v>
      </c>
      <c r="AA27" s="15">
        <f t="shared" si="3"/>
        <v>0.12493873660829993</v>
      </c>
      <c r="AB27" s="15">
        <f t="shared" si="4"/>
        <v>0</v>
      </c>
      <c r="AC27" s="31">
        <f t="shared" si="5"/>
        <v>0.37481620982489983</v>
      </c>
      <c r="AD27" s="5"/>
      <c r="AE27" s="5"/>
      <c r="AF27" s="5"/>
      <c r="AG27" s="5"/>
      <c r="AH27" s="5"/>
      <c r="AI27" s="5"/>
    </row>
    <row r="28" spans="1:35" ht="15.75" x14ac:dyDescent="0.25">
      <c r="A28" s="18" t="s">
        <v>81</v>
      </c>
      <c r="K28">
        <v>25</v>
      </c>
      <c r="L28" s="13" t="s">
        <v>49</v>
      </c>
      <c r="M28" s="13" t="s">
        <v>59</v>
      </c>
      <c r="O28" s="13" t="s">
        <v>75</v>
      </c>
      <c r="P28" s="4"/>
      <c r="Q28" s="19">
        <v>18</v>
      </c>
      <c r="R28" s="16" t="s">
        <v>3</v>
      </c>
      <c r="S28" s="19">
        <v>1</v>
      </c>
      <c r="T28" s="19">
        <v>1</v>
      </c>
      <c r="U28" s="19">
        <v>0</v>
      </c>
      <c r="V28" s="19">
        <v>0</v>
      </c>
      <c r="W28" s="19">
        <v>2</v>
      </c>
      <c r="X28" s="24">
        <f t="shared" si="0"/>
        <v>0.3010299956639812</v>
      </c>
      <c r="Y28" s="15">
        <f t="shared" si="1"/>
        <v>0.3010299956639812</v>
      </c>
      <c r="Z28" s="9">
        <f t="shared" si="2"/>
        <v>0.3010299956639812</v>
      </c>
      <c r="AA28" s="15">
        <f t="shared" si="3"/>
        <v>0</v>
      </c>
      <c r="AB28" s="15">
        <f t="shared" si="4"/>
        <v>0</v>
      </c>
      <c r="AC28" s="31">
        <f t="shared" si="5"/>
        <v>0.6020599913279624</v>
      </c>
      <c r="AD28" s="5"/>
      <c r="AE28" s="5"/>
      <c r="AF28" s="5"/>
      <c r="AG28" s="5"/>
      <c r="AH28" s="5"/>
      <c r="AI28" s="5"/>
    </row>
    <row r="29" spans="1:35" ht="15.75" x14ac:dyDescent="0.25">
      <c r="K29">
        <v>26</v>
      </c>
      <c r="L29" s="13" t="s">
        <v>50</v>
      </c>
      <c r="M29" s="13" t="s">
        <v>60</v>
      </c>
      <c r="N29" s="13"/>
      <c r="O29" s="13" t="s">
        <v>34</v>
      </c>
      <c r="P29" s="4"/>
      <c r="Q29" s="19">
        <v>19</v>
      </c>
      <c r="R29" s="16" t="s">
        <v>49</v>
      </c>
      <c r="S29" s="19">
        <v>1</v>
      </c>
      <c r="T29" s="19">
        <v>1</v>
      </c>
      <c r="U29" s="19">
        <v>0</v>
      </c>
      <c r="V29" s="19">
        <v>0</v>
      </c>
      <c r="W29" s="19">
        <v>2</v>
      </c>
      <c r="X29" s="24">
        <f t="shared" si="0"/>
        <v>0.3010299956639812</v>
      </c>
      <c r="Y29" s="15">
        <f t="shared" si="1"/>
        <v>0.3010299956639812</v>
      </c>
      <c r="Z29" s="9">
        <f t="shared" si="2"/>
        <v>0.3010299956639812</v>
      </c>
      <c r="AA29" s="15">
        <f t="shared" si="3"/>
        <v>0</v>
      </c>
      <c r="AB29" s="15">
        <f t="shared" si="4"/>
        <v>0</v>
      </c>
      <c r="AC29" s="31">
        <f t="shared" si="5"/>
        <v>0.6020599913279624</v>
      </c>
      <c r="AD29" s="5"/>
      <c r="AE29" s="5"/>
      <c r="AF29" s="5"/>
      <c r="AG29" s="5"/>
      <c r="AH29" s="5"/>
      <c r="AI29" s="5"/>
    </row>
    <row r="30" spans="1:35" ht="15.75" x14ac:dyDescent="0.25">
      <c r="K30">
        <v>27</v>
      </c>
      <c r="L30" s="13" t="s">
        <v>36</v>
      </c>
      <c r="M30" s="13" t="s">
        <v>61</v>
      </c>
      <c r="N30" s="13"/>
      <c r="O30" s="13" t="s">
        <v>76</v>
      </c>
      <c r="P30" s="4"/>
      <c r="Q30" s="19">
        <v>20</v>
      </c>
      <c r="R30" s="19" t="s">
        <v>50</v>
      </c>
      <c r="S30" s="19">
        <v>1</v>
      </c>
      <c r="T30" s="19">
        <v>0</v>
      </c>
      <c r="U30" s="19">
        <v>1</v>
      </c>
      <c r="V30" s="19">
        <v>0</v>
      </c>
      <c r="W30" s="19">
        <v>2</v>
      </c>
      <c r="X30" s="24">
        <f t="shared" si="0"/>
        <v>0.3010299956639812</v>
      </c>
      <c r="Y30" s="15">
        <f t="shared" si="1"/>
        <v>0.3010299956639812</v>
      </c>
      <c r="Z30" s="9">
        <f t="shared" si="2"/>
        <v>0</v>
      </c>
      <c r="AA30" s="15">
        <f t="shared" si="3"/>
        <v>0.3010299956639812</v>
      </c>
      <c r="AB30" s="15">
        <f t="shared" si="4"/>
        <v>0</v>
      </c>
      <c r="AC30" s="31">
        <f t="shared" si="5"/>
        <v>0.6020599913279624</v>
      </c>
      <c r="AD30" s="5"/>
      <c r="AE30" s="5"/>
      <c r="AF30" s="5"/>
      <c r="AG30" s="5"/>
      <c r="AH30" s="5"/>
      <c r="AI30" s="5"/>
    </row>
    <row r="31" spans="1:35" ht="15.75" x14ac:dyDescent="0.25">
      <c r="K31">
        <v>28</v>
      </c>
      <c r="L31" s="13" t="s">
        <v>37</v>
      </c>
      <c r="M31" s="13" t="s">
        <v>62</v>
      </c>
      <c r="N31" s="13"/>
      <c r="O31" s="13" t="s">
        <v>77</v>
      </c>
      <c r="P31" s="4"/>
      <c r="Q31" s="2"/>
      <c r="S31" s="2"/>
      <c r="T31" s="2"/>
      <c r="U31" s="2"/>
      <c r="V31" s="2"/>
      <c r="W31" s="2"/>
      <c r="X31" s="2"/>
      <c r="Y31" s="2"/>
      <c r="Z31" s="3"/>
      <c r="AA31" s="5"/>
      <c r="AB31" s="5"/>
      <c r="AC31" s="31"/>
      <c r="AD31" s="5"/>
      <c r="AE31" s="5"/>
      <c r="AF31" s="5"/>
      <c r="AG31" s="5"/>
      <c r="AH31" s="5"/>
      <c r="AI31" s="5"/>
    </row>
    <row r="32" spans="1:35" ht="15.75" x14ac:dyDescent="0.25">
      <c r="K32">
        <v>29</v>
      </c>
      <c r="L32" s="13"/>
      <c r="M32" s="13" t="s">
        <v>57</v>
      </c>
      <c r="N32" s="13"/>
      <c r="O32" s="13"/>
      <c r="P32" s="4"/>
      <c r="Q32" s="2"/>
      <c r="S32" s="2"/>
      <c r="T32" s="2"/>
      <c r="U32" s="2"/>
      <c r="V32" s="2"/>
      <c r="W32" s="2"/>
      <c r="X32" s="2"/>
      <c r="Y32" s="2"/>
      <c r="Z32" s="3"/>
      <c r="AA32" s="5"/>
      <c r="AB32" s="5"/>
      <c r="AC32" s="31"/>
      <c r="AD32" s="5"/>
      <c r="AE32" s="5"/>
      <c r="AF32" s="5"/>
      <c r="AG32" s="5"/>
      <c r="AH32" s="5"/>
      <c r="AI32" s="5"/>
    </row>
    <row r="33" spans="2:35" ht="15.75" x14ac:dyDescent="0.25">
      <c r="K33">
        <v>30</v>
      </c>
      <c r="L33" s="13"/>
      <c r="M33" s="13" t="s">
        <v>55</v>
      </c>
      <c r="N33" s="13"/>
      <c r="O33" s="13"/>
      <c r="P33" s="4"/>
      <c r="Q33" s="2"/>
      <c r="S33" s="2"/>
      <c r="T33" s="2"/>
      <c r="U33" s="2"/>
      <c r="V33" s="2"/>
      <c r="W33" s="2"/>
      <c r="X33" s="2"/>
      <c r="Y33" s="2"/>
      <c r="Z33" s="3"/>
      <c r="AA33" s="5"/>
      <c r="AB33" s="5"/>
      <c r="AC33" s="31"/>
      <c r="AD33" s="5"/>
      <c r="AE33" s="5"/>
      <c r="AF33" s="5"/>
      <c r="AG33" s="5"/>
      <c r="AH33" s="5"/>
      <c r="AI33" s="5"/>
    </row>
    <row r="34" spans="2:35" ht="15.75" x14ac:dyDescent="0.25">
      <c r="L34" s="16"/>
      <c r="M34" s="16"/>
      <c r="N34" s="16"/>
      <c r="O34" s="16"/>
      <c r="P34" s="4"/>
      <c r="Q34" s="2"/>
      <c r="R34" s="4"/>
      <c r="S34" s="2"/>
      <c r="T34" s="2"/>
      <c r="U34" s="2"/>
      <c r="V34" s="2"/>
      <c r="W34" s="2"/>
      <c r="X34" s="2"/>
      <c r="Y34" s="2"/>
      <c r="Z34" s="3"/>
      <c r="AA34" s="5"/>
      <c r="AB34" s="5"/>
      <c r="AC34" s="31"/>
      <c r="AD34" s="5"/>
      <c r="AE34" s="5"/>
      <c r="AF34" s="5"/>
      <c r="AG34" s="5"/>
      <c r="AH34" s="5"/>
      <c r="AI34" s="5"/>
    </row>
    <row r="35" spans="2:35" ht="15.75" x14ac:dyDescent="0.25">
      <c r="L35" s="16"/>
      <c r="M35" s="16"/>
      <c r="N35" s="16"/>
      <c r="O35" s="16"/>
      <c r="Q35" s="2"/>
      <c r="S35" s="2"/>
      <c r="T35" s="2"/>
      <c r="U35" s="2"/>
      <c r="V35" s="2"/>
      <c r="W35" s="2"/>
      <c r="X35" s="2"/>
      <c r="Y35" s="2"/>
      <c r="Z35" s="3"/>
      <c r="AA35" s="5"/>
      <c r="AB35" s="5"/>
      <c r="AC35" s="31"/>
      <c r="AD35" s="5"/>
      <c r="AE35" s="5"/>
      <c r="AF35" s="5"/>
      <c r="AG35" s="5"/>
      <c r="AH35" s="5"/>
      <c r="AI35" s="5"/>
    </row>
    <row r="36" spans="2:35" ht="15.75" x14ac:dyDescent="0.25">
      <c r="L36" s="16"/>
      <c r="M36" s="16"/>
      <c r="N36" s="16"/>
      <c r="O36" s="16"/>
      <c r="Q36" s="2"/>
      <c r="S36" s="2"/>
      <c r="T36" s="2"/>
      <c r="U36" s="2"/>
      <c r="V36" s="2"/>
      <c r="W36" s="2"/>
      <c r="X36" s="2"/>
      <c r="Y36" s="2"/>
      <c r="Z36" s="3"/>
      <c r="AA36" s="5"/>
      <c r="AB36" s="5"/>
      <c r="AC36" s="31"/>
      <c r="AD36" s="5"/>
      <c r="AE36" s="5"/>
      <c r="AF36" s="5"/>
      <c r="AG36" s="5"/>
      <c r="AH36" s="5"/>
      <c r="AI36" s="5"/>
    </row>
    <row r="37" spans="2:35" ht="15.75" x14ac:dyDescent="0.25">
      <c r="L37" s="16"/>
      <c r="M37" s="16"/>
      <c r="N37" s="16"/>
      <c r="O37" s="16"/>
      <c r="Q37" s="2"/>
      <c r="S37" s="2"/>
      <c r="T37" s="2"/>
      <c r="U37" s="2"/>
      <c r="V37" s="2"/>
      <c r="W37" s="2"/>
      <c r="X37" s="2"/>
      <c r="Y37" s="2"/>
      <c r="Z37" s="3"/>
      <c r="AA37" s="5"/>
      <c r="AB37" s="5"/>
      <c r="AC37" s="31"/>
      <c r="AD37" s="5"/>
      <c r="AE37" s="5"/>
      <c r="AF37" s="5"/>
      <c r="AG37" s="5"/>
      <c r="AH37" s="5"/>
      <c r="AI37" s="5"/>
    </row>
    <row r="38" spans="2:35" ht="15.75" x14ac:dyDescent="0.25">
      <c r="B38" s="33"/>
      <c r="C38" s="154" t="s">
        <v>11</v>
      </c>
      <c r="E38" s="32"/>
      <c r="F38" s="153" t="s">
        <v>10</v>
      </c>
      <c r="G38" s="153"/>
      <c r="H38" s="32"/>
      <c r="I38" s="32"/>
      <c r="J38" s="153" t="s">
        <v>10</v>
      </c>
      <c r="K38" s="153"/>
      <c r="L38" s="16"/>
      <c r="M38" s="32"/>
      <c r="N38" s="153" t="s">
        <v>10</v>
      </c>
      <c r="O38" s="153"/>
      <c r="P38" s="32"/>
      <c r="Q38" s="32"/>
      <c r="R38" s="153" t="s">
        <v>10</v>
      </c>
      <c r="S38" s="153"/>
      <c r="T38" s="19"/>
      <c r="U38" s="32"/>
      <c r="V38" s="153" t="s">
        <v>10</v>
      </c>
      <c r="W38" s="153"/>
      <c r="X38" s="19"/>
      <c r="Y38" s="32"/>
      <c r="Z38" s="153" t="s">
        <v>10</v>
      </c>
      <c r="AA38" s="153"/>
      <c r="AB38" s="5"/>
      <c r="AC38" s="31"/>
      <c r="AD38" s="5"/>
      <c r="AE38" s="5"/>
      <c r="AF38" s="5"/>
      <c r="AG38" s="5"/>
      <c r="AH38" s="5"/>
      <c r="AI38" s="5"/>
    </row>
    <row r="39" spans="2:35" ht="16.5" thickBot="1" x14ac:dyDescent="0.3">
      <c r="B39" s="34"/>
      <c r="C39" s="154"/>
      <c r="E39" s="32"/>
      <c r="F39" s="21" t="s">
        <v>15</v>
      </c>
      <c r="G39" s="20" t="s">
        <v>16</v>
      </c>
      <c r="H39" s="32"/>
      <c r="I39" s="32"/>
      <c r="J39" s="21" t="s">
        <v>15</v>
      </c>
      <c r="K39" s="20" t="s">
        <v>16</v>
      </c>
      <c r="L39" s="16"/>
      <c r="M39" s="32"/>
      <c r="N39" s="21" t="s">
        <v>15</v>
      </c>
      <c r="O39" s="20" t="s">
        <v>16</v>
      </c>
      <c r="P39" s="32"/>
      <c r="Q39" s="32"/>
      <c r="R39" s="21" t="s">
        <v>15</v>
      </c>
      <c r="S39" s="20" t="s">
        <v>16</v>
      </c>
      <c r="T39" s="19"/>
      <c r="U39" s="32"/>
      <c r="V39" s="21" t="s">
        <v>15</v>
      </c>
      <c r="W39" s="20" t="s">
        <v>16</v>
      </c>
      <c r="X39" s="19"/>
      <c r="Y39" s="32"/>
      <c r="Z39" s="21" t="s">
        <v>15</v>
      </c>
      <c r="AA39" s="20" t="s">
        <v>16</v>
      </c>
      <c r="AB39" s="5"/>
      <c r="AC39" s="31"/>
      <c r="AD39" s="5"/>
      <c r="AE39" s="5"/>
      <c r="AF39" s="5"/>
      <c r="AG39" s="5"/>
      <c r="AH39" s="5"/>
      <c r="AI39" s="5"/>
    </row>
    <row r="40" spans="2:35" ht="16.5" thickTop="1" x14ac:dyDescent="0.25">
      <c r="B40" s="19">
        <v>1</v>
      </c>
      <c r="C40" s="35" t="s">
        <v>36</v>
      </c>
      <c r="E40" s="32">
        <v>1</v>
      </c>
      <c r="F40" s="32" t="s">
        <v>53</v>
      </c>
      <c r="G40" s="32" t="s">
        <v>37</v>
      </c>
      <c r="H40" s="32"/>
      <c r="I40" s="32">
        <v>1</v>
      </c>
      <c r="J40" s="32" t="s">
        <v>29</v>
      </c>
      <c r="K40" s="32" t="s">
        <v>37</v>
      </c>
      <c r="L40" s="16"/>
      <c r="M40" s="32">
        <v>1</v>
      </c>
      <c r="N40" s="32" t="s">
        <v>29</v>
      </c>
      <c r="O40" s="32" t="s">
        <v>43</v>
      </c>
      <c r="P40" s="32"/>
      <c r="Q40" s="32">
        <v>1</v>
      </c>
      <c r="R40" s="32" t="s">
        <v>45</v>
      </c>
      <c r="S40" s="32" t="s">
        <v>32</v>
      </c>
      <c r="T40" s="19"/>
      <c r="U40" s="32">
        <v>1</v>
      </c>
      <c r="V40" s="32" t="s">
        <v>53</v>
      </c>
      <c r="W40" s="32" t="s">
        <v>48</v>
      </c>
      <c r="X40" s="19"/>
      <c r="Y40" s="32">
        <v>1</v>
      </c>
      <c r="Z40" s="32" t="s">
        <v>3</v>
      </c>
      <c r="AA40" s="32" t="s">
        <v>29</v>
      </c>
      <c r="AB40" s="5"/>
      <c r="AC40" s="31"/>
      <c r="AD40" s="5"/>
      <c r="AE40" s="5"/>
      <c r="AF40" s="5"/>
      <c r="AG40" s="5"/>
      <c r="AH40" s="5"/>
      <c r="AI40" s="5"/>
    </row>
    <row r="41" spans="2:35" ht="15.75" x14ac:dyDescent="0.25">
      <c r="B41" s="19">
        <v>2</v>
      </c>
      <c r="C41" s="35" t="s">
        <v>37</v>
      </c>
      <c r="E41" s="32">
        <v>2</v>
      </c>
      <c r="F41" s="32" t="s">
        <v>53</v>
      </c>
      <c r="G41" s="32" t="s">
        <v>1</v>
      </c>
      <c r="H41" s="32"/>
      <c r="I41" s="32">
        <v>2</v>
      </c>
      <c r="J41" s="32" t="s">
        <v>29</v>
      </c>
      <c r="K41" s="32" t="s">
        <v>1</v>
      </c>
      <c r="L41" s="16"/>
      <c r="M41" s="32">
        <v>2</v>
      </c>
      <c r="N41" s="32" t="s">
        <v>29</v>
      </c>
      <c r="O41" s="32" t="s">
        <v>44</v>
      </c>
      <c r="P41" s="32"/>
      <c r="Q41" s="32">
        <v>2</v>
      </c>
      <c r="R41" s="32" t="s">
        <v>45</v>
      </c>
      <c r="S41" s="32" t="s">
        <v>26</v>
      </c>
      <c r="T41" s="19"/>
      <c r="U41" s="32">
        <v>2</v>
      </c>
      <c r="V41" s="32" t="s">
        <v>37</v>
      </c>
      <c r="W41" s="32" t="s">
        <v>46</v>
      </c>
      <c r="X41" s="19"/>
      <c r="Y41" s="32">
        <v>2</v>
      </c>
      <c r="Z41" s="32" t="s">
        <v>3</v>
      </c>
      <c r="AA41" s="32" t="s">
        <v>47</v>
      </c>
      <c r="AB41" s="5"/>
      <c r="AC41" s="31"/>
      <c r="AD41" s="5"/>
      <c r="AE41" s="5"/>
      <c r="AF41" s="5"/>
      <c r="AG41" s="5"/>
      <c r="AH41" s="5"/>
      <c r="AI41" s="5"/>
    </row>
    <row r="42" spans="2:35" ht="15.75" x14ac:dyDescent="0.25">
      <c r="B42" s="19">
        <v>3</v>
      </c>
      <c r="C42" s="35" t="s">
        <v>1</v>
      </c>
      <c r="E42" s="32">
        <v>3</v>
      </c>
      <c r="F42" s="32" t="s">
        <v>53</v>
      </c>
      <c r="G42" s="32" t="s">
        <v>38</v>
      </c>
      <c r="H42" s="32"/>
      <c r="I42" s="32">
        <v>3</v>
      </c>
      <c r="J42" s="32" t="s">
        <v>29</v>
      </c>
      <c r="K42" s="32" t="s">
        <v>38</v>
      </c>
      <c r="L42" s="16"/>
      <c r="M42" s="32">
        <v>3</v>
      </c>
      <c r="N42" s="32" t="s">
        <v>29</v>
      </c>
      <c r="O42" s="32" t="s">
        <v>38</v>
      </c>
      <c r="P42" s="32"/>
      <c r="Q42" s="32">
        <v>3</v>
      </c>
      <c r="R42" s="32" t="s">
        <v>45</v>
      </c>
      <c r="S42" s="32" t="s">
        <v>53</v>
      </c>
      <c r="T42" s="19"/>
      <c r="U42" s="32">
        <v>3</v>
      </c>
      <c r="V42" s="32" t="s">
        <v>37</v>
      </c>
      <c r="W42" s="32" t="s">
        <v>32</v>
      </c>
      <c r="X42" s="19"/>
      <c r="Y42" s="32">
        <v>3</v>
      </c>
      <c r="Z42" s="32" t="s">
        <v>3</v>
      </c>
      <c r="AA42" s="32" t="s">
        <v>48</v>
      </c>
      <c r="AB42" s="5"/>
      <c r="AC42" s="31"/>
      <c r="AD42" s="5"/>
      <c r="AE42" s="5"/>
      <c r="AF42" s="5"/>
      <c r="AG42" s="5"/>
      <c r="AH42" s="5"/>
      <c r="AI42" s="5"/>
    </row>
    <row r="43" spans="2:35" ht="15.75" x14ac:dyDescent="0.25">
      <c r="B43" s="19">
        <v>4</v>
      </c>
      <c r="C43" s="35" t="s">
        <v>38</v>
      </c>
      <c r="E43" s="32">
        <v>4</v>
      </c>
      <c r="F43" s="32" t="s">
        <v>53</v>
      </c>
      <c r="G43" s="32" t="s">
        <v>39</v>
      </c>
      <c r="H43" s="32"/>
      <c r="I43" s="32">
        <v>4</v>
      </c>
      <c r="J43" s="32" t="s">
        <v>29</v>
      </c>
      <c r="K43" s="32" t="s">
        <v>39</v>
      </c>
      <c r="L43" s="16"/>
      <c r="M43" s="32">
        <v>4</v>
      </c>
      <c r="N43" s="32" t="s">
        <v>29</v>
      </c>
      <c r="O43" s="32" t="s">
        <v>45</v>
      </c>
      <c r="P43" s="32"/>
      <c r="Q43" s="32">
        <v>4</v>
      </c>
      <c r="R43" s="32" t="s">
        <v>46</v>
      </c>
      <c r="S43" s="32" t="s">
        <v>43</v>
      </c>
      <c r="T43" s="19"/>
      <c r="U43" s="32">
        <v>4</v>
      </c>
      <c r="V43" s="32" t="s">
        <v>37</v>
      </c>
      <c r="W43" s="32" t="s">
        <v>26</v>
      </c>
      <c r="X43" s="19"/>
      <c r="Y43" s="32">
        <v>4</v>
      </c>
      <c r="Z43" s="32" t="s">
        <v>3</v>
      </c>
      <c r="AA43" s="32" t="s">
        <v>26</v>
      </c>
      <c r="AB43" s="5"/>
      <c r="AC43" s="31"/>
      <c r="AD43" s="5"/>
      <c r="AE43" s="5"/>
      <c r="AF43" s="5"/>
      <c r="AG43" s="5"/>
      <c r="AH43" s="5"/>
      <c r="AI43" s="5"/>
    </row>
    <row r="44" spans="2:35" ht="15.75" x14ac:dyDescent="0.25">
      <c r="B44" s="19">
        <v>5</v>
      </c>
      <c r="C44" s="35" t="s">
        <v>39</v>
      </c>
      <c r="E44" s="32">
        <v>5</v>
      </c>
      <c r="F44" s="32" t="s">
        <v>37</v>
      </c>
      <c r="G44" s="32" t="s">
        <v>53</v>
      </c>
      <c r="H44" s="32"/>
      <c r="I44" s="32">
        <v>5</v>
      </c>
      <c r="J44" s="32" t="s">
        <v>29</v>
      </c>
      <c r="K44" s="32" t="s">
        <v>40</v>
      </c>
      <c r="L44" s="16"/>
      <c r="M44" s="32">
        <v>5</v>
      </c>
      <c r="N44" s="32" t="s">
        <v>43</v>
      </c>
      <c r="O44" s="32" t="s">
        <v>40</v>
      </c>
      <c r="P44" s="32"/>
      <c r="Q44" s="32">
        <v>5</v>
      </c>
      <c r="R44" s="32" t="s">
        <v>46</v>
      </c>
      <c r="S44" s="32" t="s">
        <v>44</v>
      </c>
      <c r="T44" s="19"/>
      <c r="U44" s="32">
        <v>5</v>
      </c>
      <c r="V44" s="32" t="s">
        <v>37</v>
      </c>
      <c r="W44" s="32" t="s">
        <v>47</v>
      </c>
      <c r="X44" s="19"/>
      <c r="Y44" s="32">
        <v>5</v>
      </c>
      <c r="Z44" s="32" t="s">
        <v>3</v>
      </c>
      <c r="AA44" s="32" t="s">
        <v>49</v>
      </c>
      <c r="AB44" s="5"/>
      <c r="AC44" s="31"/>
      <c r="AD44" s="5"/>
      <c r="AE44" s="5"/>
      <c r="AF44" s="5"/>
      <c r="AG44" s="5"/>
      <c r="AH44" s="5"/>
      <c r="AI44" s="5"/>
    </row>
    <row r="45" spans="2:35" ht="15.75" x14ac:dyDescent="0.25">
      <c r="B45" s="19">
        <v>6</v>
      </c>
      <c r="C45" s="35" t="s">
        <v>29</v>
      </c>
      <c r="E45" s="32">
        <v>6</v>
      </c>
      <c r="F45" s="32" t="s">
        <v>37</v>
      </c>
      <c r="G45" s="32" t="s">
        <v>1</v>
      </c>
      <c r="H45" s="32"/>
      <c r="I45" s="32">
        <v>6</v>
      </c>
      <c r="J45" s="32" t="s">
        <v>29</v>
      </c>
      <c r="K45" s="32" t="s">
        <v>41</v>
      </c>
      <c r="L45" s="16"/>
      <c r="M45" s="32">
        <v>6</v>
      </c>
      <c r="N45" s="32" t="s">
        <v>43</v>
      </c>
      <c r="O45" s="32" t="s">
        <v>41</v>
      </c>
      <c r="P45" s="32"/>
      <c r="Q45" s="32">
        <v>6</v>
      </c>
      <c r="R45" s="32" t="s">
        <v>46</v>
      </c>
      <c r="S45" s="32" t="s">
        <v>38</v>
      </c>
      <c r="T45" s="19"/>
      <c r="U45" s="32">
        <v>6</v>
      </c>
      <c r="V45" s="32" t="s">
        <v>37</v>
      </c>
      <c r="W45" s="32" t="s">
        <v>48</v>
      </c>
      <c r="X45" s="19"/>
      <c r="Y45" s="32">
        <v>6</v>
      </c>
      <c r="Z45" s="32" t="s">
        <v>3</v>
      </c>
      <c r="AA45" s="32" t="s">
        <v>50</v>
      </c>
      <c r="AB45" s="5"/>
      <c r="AC45" s="31"/>
      <c r="AD45" s="5"/>
      <c r="AE45" s="5"/>
      <c r="AF45" s="5"/>
      <c r="AG45" s="5"/>
      <c r="AH45" s="5"/>
      <c r="AI45" s="5"/>
    </row>
    <row r="46" spans="2:35" ht="15.75" x14ac:dyDescent="0.25">
      <c r="B46" s="19">
        <v>7</v>
      </c>
      <c r="C46" s="35" t="s">
        <v>40</v>
      </c>
      <c r="E46" s="32">
        <v>7</v>
      </c>
      <c r="F46" s="32" t="s">
        <v>37</v>
      </c>
      <c r="G46" s="32" t="s">
        <v>38</v>
      </c>
      <c r="H46" s="32"/>
      <c r="I46" s="32">
        <v>7</v>
      </c>
      <c r="J46" s="32" t="s">
        <v>29</v>
      </c>
      <c r="K46" s="32" t="s">
        <v>42</v>
      </c>
      <c r="L46" s="16"/>
      <c r="M46" s="32">
        <v>7</v>
      </c>
      <c r="N46" s="32" t="s">
        <v>43</v>
      </c>
      <c r="O46" s="32" t="s">
        <v>42</v>
      </c>
      <c r="P46" s="36"/>
      <c r="Q46" s="32">
        <v>7</v>
      </c>
      <c r="R46" s="32" t="s">
        <v>46</v>
      </c>
      <c r="S46" s="32" t="s">
        <v>45</v>
      </c>
      <c r="T46" s="32"/>
      <c r="U46" s="32">
        <v>7</v>
      </c>
      <c r="V46" s="32" t="s">
        <v>29</v>
      </c>
      <c r="W46" s="32" t="s">
        <v>32</v>
      </c>
      <c r="X46" s="32"/>
      <c r="Y46" s="32">
        <v>7</v>
      </c>
      <c r="Z46" s="32" t="s">
        <v>3</v>
      </c>
      <c r="AA46" s="32" t="s">
        <v>53</v>
      </c>
    </row>
    <row r="47" spans="2:35" ht="15.75" x14ac:dyDescent="0.25">
      <c r="B47" s="19">
        <v>8</v>
      </c>
      <c r="C47" s="35" t="s">
        <v>41</v>
      </c>
      <c r="E47" s="32">
        <v>8</v>
      </c>
      <c r="F47" s="32" t="s">
        <v>37</v>
      </c>
      <c r="G47" s="32" t="s">
        <v>39</v>
      </c>
      <c r="H47" s="32"/>
      <c r="I47" s="32">
        <v>8</v>
      </c>
      <c r="J47" s="32" t="s">
        <v>29</v>
      </c>
      <c r="K47" s="32" t="s">
        <v>29</v>
      </c>
      <c r="L47" s="16"/>
      <c r="M47" s="32">
        <v>8</v>
      </c>
      <c r="N47" s="32" t="s">
        <v>43</v>
      </c>
      <c r="O47" s="32" t="s">
        <v>29</v>
      </c>
      <c r="P47" s="36"/>
      <c r="Q47" s="32">
        <v>8</v>
      </c>
      <c r="R47" s="32" t="s">
        <v>46</v>
      </c>
      <c r="S47" s="32" t="s">
        <v>32</v>
      </c>
      <c r="T47" s="32"/>
      <c r="U47" s="32">
        <v>8</v>
      </c>
      <c r="V47" s="32" t="s">
        <v>29</v>
      </c>
      <c r="W47" s="32" t="s">
        <v>26</v>
      </c>
      <c r="X47" s="19"/>
      <c r="Y47" s="32">
        <v>8</v>
      </c>
      <c r="Z47" s="32" t="s">
        <v>3</v>
      </c>
      <c r="AA47" s="32" t="s">
        <v>37</v>
      </c>
      <c r="AB47" s="5"/>
      <c r="AC47" s="31"/>
      <c r="AD47" s="5"/>
      <c r="AE47" s="5"/>
      <c r="AF47" s="5"/>
      <c r="AG47" s="1"/>
      <c r="AH47" s="1"/>
    </row>
    <row r="48" spans="2:35" ht="15.75" x14ac:dyDescent="0.25">
      <c r="B48" s="19">
        <v>9</v>
      </c>
      <c r="C48" s="35" t="s">
        <v>42</v>
      </c>
      <c r="E48" s="32">
        <v>9</v>
      </c>
      <c r="F48" s="32" t="s">
        <v>37</v>
      </c>
      <c r="G48" s="32" t="s">
        <v>29</v>
      </c>
      <c r="H48" s="32"/>
      <c r="I48" s="32">
        <v>9</v>
      </c>
      <c r="J48" s="32" t="s">
        <v>40</v>
      </c>
      <c r="K48" s="32" t="s">
        <v>1</v>
      </c>
      <c r="L48" s="16"/>
      <c r="M48" s="32">
        <v>9</v>
      </c>
      <c r="N48" s="32" t="s">
        <v>43</v>
      </c>
      <c r="O48" s="32" t="s">
        <v>44</v>
      </c>
      <c r="P48" s="32"/>
      <c r="Q48" s="32">
        <v>9</v>
      </c>
      <c r="R48" s="32" t="s">
        <v>46</v>
      </c>
      <c r="S48" s="32" t="s">
        <v>26</v>
      </c>
      <c r="T48" s="32"/>
      <c r="U48" s="32">
        <v>9</v>
      </c>
      <c r="V48" s="32" t="s">
        <v>29</v>
      </c>
      <c r="W48" s="32" t="s">
        <v>53</v>
      </c>
      <c r="X48" s="32"/>
      <c r="Y48" s="32">
        <v>9</v>
      </c>
      <c r="Z48" s="32" t="s">
        <v>49</v>
      </c>
      <c r="AA48" s="32" t="s">
        <v>47</v>
      </c>
      <c r="AC48" s="31"/>
      <c r="AD48" s="5"/>
      <c r="AE48" s="5"/>
      <c r="AF48" s="5"/>
    </row>
    <row r="49" spans="2:32" ht="15.75" x14ac:dyDescent="0.25">
      <c r="B49" s="19">
        <v>10</v>
      </c>
      <c r="C49" s="35" t="s">
        <v>29</v>
      </c>
      <c r="E49" s="32">
        <v>10</v>
      </c>
      <c r="F49" s="32" t="s">
        <v>1</v>
      </c>
      <c r="G49" s="32" t="s">
        <v>53</v>
      </c>
      <c r="H49" s="32"/>
      <c r="I49" s="32">
        <v>10</v>
      </c>
      <c r="J49" s="32" t="s">
        <v>40</v>
      </c>
      <c r="K49" s="32" t="s">
        <v>38</v>
      </c>
      <c r="L49" s="16"/>
      <c r="M49" s="32">
        <v>10</v>
      </c>
      <c r="N49" s="32" t="s">
        <v>43</v>
      </c>
      <c r="O49" s="32" t="s">
        <v>38</v>
      </c>
      <c r="P49" s="32"/>
      <c r="Q49" s="32">
        <v>10</v>
      </c>
      <c r="R49" s="32" t="s">
        <v>46</v>
      </c>
      <c r="S49" s="32" t="s">
        <v>53</v>
      </c>
      <c r="T49" s="32"/>
      <c r="U49" s="32">
        <v>10</v>
      </c>
      <c r="V49" s="32" t="s">
        <v>29</v>
      </c>
      <c r="W49" s="32" t="s">
        <v>47</v>
      </c>
      <c r="X49" s="32"/>
      <c r="Y49" s="32">
        <v>10</v>
      </c>
      <c r="Z49" s="32" t="s">
        <v>49</v>
      </c>
      <c r="AA49" s="32" t="s">
        <v>48</v>
      </c>
      <c r="AC49" s="31"/>
      <c r="AD49" s="5"/>
      <c r="AE49" s="5"/>
      <c r="AF49" s="5"/>
    </row>
    <row r="50" spans="2:32" ht="15.75" x14ac:dyDescent="0.25">
      <c r="B50" s="19">
        <v>11</v>
      </c>
      <c r="C50" s="35" t="s">
        <v>43</v>
      </c>
      <c r="E50" s="32">
        <v>11</v>
      </c>
      <c r="F50" s="32" t="s">
        <v>1</v>
      </c>
      <c r="G50" s="32" t="s">
        <v>37</v>
      </c>
      <c r="H50" s="32"/>
      <c r="I50" s="32">
        <v>11</v>
      </c>
      <c r="J50" s="32" t="s">
        <v>40</v>
      </c>
      <c r="K50" s="32" t="s">
        <v>39</v>
      </c>
      <c r="L50" s="16"/>
      <c r="M50" s="32">
        <v>11</v>
      </c>
      <c r="N50" s="32" t="s">
        <v>43</v>
      </c>
      <c r="O50" s="32" t="s">
        <v>45</v>
      </c>
      <c r="P50" s="32"/>
      <c r="Q50" s="32">
        <v>11</v>
      </c>
      <c r="R50" s="32" t="s">
        <v>46</v>
      </c>
      <c r="S50" s="32" t="s">
        <v>37</v>
      </c>
      <c r="T50" s="32"/>
      <c r="U50" s="32">
        <v>11</v>
      </c>
      <c r="V50" s="32" t="s">
        <v>29</v>
      </c>
      <c r="W50" s="32" t="s">
        <v>48</v>
      </c>
      <c r="X50" s="32"/>
      <c r="Y50" s="32">
        <v>11</v>
      </c>
      <c r="Z50" s="32" t="s">
        <v>49</v>
      </c>
      <c r="AA50" s="32" t="s">
        <v>26</v>
      </c>
    </row>
    <row r="51" spans="2:32" ht="15.75" x14ac:dyDescent="0.25">
      <c r="B51" s="19">
        <v>12</v>
      </c>
      <c r="C51" s="35" t="s">
        <v>44</v>
      </c>
      <c r="E51" s="32">
        <v>12</v>
      </c>
      <c r="F51" s="32" t="s">
        <v>1</v>
      </c>
      <c r="G51" s="32" t="s">
        <v>38</v>
      </c>
      <c r="H51" s="32"/>
      <c r="I51" s="32">
        <v>12</v>
      </c>
      <c r="J51" s="32" t="s">
        <v>40</v>
      </c>
      <c r="K51" s="32" t="s">
        <v>29</v>
      </c>
      <c r="L51" s="16"/>
      <c r="M51" s="32">
        <v>12</v>
      </c>
      <c r="N51" s="32" t="s">
        <v>87</v>
      </c>
      <c r="O51" s="32" t="s">
        <v>46</v>
      </c>
      <c r="P51" s="32"/>
      <c r="Q51" s="32">
        <v>12</v>
      </c>
      <c r="R51" s="32" t="s">
        <v>32</v>
      </c>
      <c r="S51" s="32" t="s">
        <v>44</v>
      </c>
      <c r="T51" s="32"/>
      <c r="U51" s="32">
        <v>12</v>
      </c>
      <c r="V51" s="32" t="s">
        <v>29</v>
      </c>
      <c r="W51" s="32" t="s">
        <v>3</v>
      </c>
      <c r="X51" s="32"/>
      <c r="Y51" s="32">
        <v>12</v>
      </c>
      <c r="Z51" s="32" t="s">
        <v>49</v>
      </c>
      <c r="AA51" s="32" t="s">
        <v>3</v>
      </c>
    </row>
    <row r="52" spans="2:32" ht="15.75" x14ac:dyDescent="0.25">
      <c r="B52" s="19">
        <v>13</v>
      </c>
      <c r="C52" s="35" t="s">
        <v>38</v>
      </c>
      <c r="E52" s="32">
        <v>13</v>
      </c>
      <c r="F52" s="32" t="s">
        <v>1</v>
      </c>
      <c r="G52" s="32" t="s">
        <v>39</v>
      </c>
      <c r="H52" s="32"/>
      <c r="I52" s="32">
        <v>13</v>
      </c>
      <c r="J52" s="32" t="s">
        <v>40</v>
      </c>
      <c r="K52" s="32" t="s">
        <v>41</v>
      </c>
      <c r="L52" s="16"/>
      <c r="M52" s="32">
        <v>13</v>
      </c>
      <c r="N52" s="32" t="s">
        <v>44</v>
      </c>
      <c r="O52" s="32" t="s">
        <v>41</v>
      </c>
      <c r="P52" s="32"/>
      <c r="Q52" s="32">
        <v>13</v>
      </c>
      <c r="R52" s="32" t="s">
        <v>32</v>
      </c>
      <c r="S52" s="32" t="s">
        <v>38</v>
      </c>
      <c r="T52" s="32"/>
      <c r="U52" s="32">
        <v>13</v>
      </c>
      <c r="V52" s="32" t="s">
        <v>47</v>
      </c>
      <c r="W52" s="32" t="s">
        <v>26</v>
      </c>
      <c r="X52" s="32"/>
      <c r="Y52" s="32">
        <v>13</v>
      </c>
      <c r="Z52" s="32" t="s">
        <v>49</v>
      </c>
      <c r="AA52" s="32" t="s">
        <v>50</v>
      </c>
    </row>
    <row r="53" spans="2:32" ht="15.75" x14ac:dyDescent="0.25">
      <c r="B53" s="19">
        <v>14</v>
      </c>
      <c r="C53" s="35" t="s">
        <v>45</v>
      </c>
      <c r="E53" s="32">
        <v>14</v>
      </c>
      <c r="F53" s="32" t="s">
        <v>1</v>
      </c>
      <c r="G53" s="32" t="s">
        <v>29</v>
      </c>
      <c r="H53" s="32"/>
      <c r="I53" s="32">
        <v>14</v>
      </c>
      <c r="J53" s="32" t="s">
        <v>40</v>
      </c>
      <c r="K53" s="32" t="s">
        <v>42</v>
      </c>
      <c r="L53" s="16"/>
      <c r="M53" s="32">
        <v>14</v>
      </c>
      <c r="N53" s="32" t="s">
        <v>44</v>
      </c>
      <c r="O53" s="32" t="s">
        <v>42</v>
      </c>
      <c r="P53" s="32"/>
      <c r="Q53" s="32">
        <v>14</v>
      </c>
      <c r="R53" s="32" t="s">
        <v>32</v>
      </c>
      <c r="S53" s="32" t="s">
        <v>45</v>
      </c>
      <c r="T53" s="32"/>
      <c r="U53" s="32">
        <v>14</v>
      </c>
      <c r="V53" s="32" t="s">
        <v>47</v>
      </c>
      <c r="W53" s="32" t="s">
        <v>53</v>
      </c>
      <c r="X53" s="32"/>
      <c r="Y53" s="32">
        <v>14</v>
      </c>
      <c r="Z53" s="32" t="s">
        <v>49</v>
      </c>
      <c r="AA53" s="32" t="s">
        <v>53</v>
      </c>
    </row>
    <row r="54" spans="2:32" ht="15.75" x14ac:dyDescent="0.25">
      <c r="B54" s="19">
        <v>15</v>
      </c>
      <c r="C54" s="35" t="s">
        <v>46</v>
      </c>
      <c r="E54" s="32">
        <v>15</v>
      </c>
      <c r="F54" s="32" t="s">
        <v>1</v>
      </c>
      <c r="G54" s="32" t="s">
        <v>40</v>
      </c>
      <c r="H54" s="32"/>
      <c r="I54" s="32">
        <v>15</v>
      </c>
      <c r="J54" s="32" t="s">
        <v>40</v>
      </c>
      <c r="K54" s="32" t="s">
        <v>29</v>
      </c>
      <c r="L54" s="16"/>
      <c r="M54" s="32">
        <v>15</v>
      </c>
      <c r="N54" s="32" t="s">
        <v>44</v>
      </c>
      <c r="O54" s="32" t="s">
        <v>29</v>
      </c>
      <c r="P54" s="32"/>
      <c r="Q54" s="32">
        <v>15</v>
      </c>
      <c r="R54" s="32" t="s">
        <v>32</v>
      </c>
      <c r="S54" s="32" t="s">
        <v>46</v>
      </c>
      <c r="T54" s="32"/>
      <c r="U54" s="32">
        <v>15</v>
      </c>
      <c r="V54" s="32" t="s">
        <v>47</v>
      </c>
      <c r="W54" s="32" t="s">
        <v>37</v>
      </c>
      <c r="X54" s="32"/>
      <c r="Y54" s="32">
        <v>15</v>
      </c>
      <c r="Z54" s="32" t="s">
        <v>49</v>
      </c>
      <c r="AA54" s="32" t="s">
        <v>37</v>
      </c>
    </row>
    <row r="55" spans="2:32" ht="15.75" x14ac:dyDescent="0.25">
      <c r="B55" s="19">
        <v>16</v>
      </c>
      <c r="C55" s="35" t="s">
        <v>32</v>
      </c>
      <c r="E55" s="32">
        <v>16</v>
      </c>
      <c r="F55" s="32" t="s">
        <v>38</v>
      </c>
      <c r="G55" s="32" t="s">
        <v>53</v>
      </c>
      <c r="H55" s="32"/>
      <c r="I55" s="32">
        <v>16</v>
      </c>
      <c r="J55" s="32" t="s">
        <v>40</v>
      </c>
      <c r="K55" s="32" t="s">
        <v>43</v>
      </c>
      <c r="L55" s="16"/>
      <c r="M55" s="32">
        <v>16</v>
      </c>
      <c r="N55" s="32" t="s">
        <v>44</v>
      </c>
      <c r="O55" s="32" t="s">
        <v>43</v>
      </c>
      <c r="P55" s="32"/>
      <c r="Q55" s="32">
        <v>16</v>
      </c>
      <c r="R55" s="32" t="s">
        <v>32</v>
      </c>
      <c r="S55" s="32" t="s">
        <v>53</v>
      </c>
      <c r="T55" s="32"/>
      <c r="U55" s="32">
        <v>16</v>
      </c>
      <c r="V55" s="32" t="s">
        <v>47</v>
      </c>
      <c r="W55" s="32" t="s">
        <v>29</v>
      </c>
      <c r="X55" s="32"/>
      <c r="Y55" s="32">
        <v>16</v>
      </c>
      <c r="Z55" s="32" t="s">
        <v>50</v>
      </c>
      <c r="AA55" s="32" t="s">
        <v>48</v>
      </c>
    </row>
    <row r="56" spans="2:32" ht="15.75" x14ac:dyDescent="0.25">
      <c r="B56" s="19">
        <v>17</v>
      </c>
      <c r="C56" s="35" t="s">
        <v>26</v>
      </c>
      <c r="E56" s="32">
        <v>17</v>
      </c>
      <c r="F56" s="32" t="s">
        <v>38</v>
      </c>
      <c r="G56" s="32" t="s">
        <v>37</v>
      </c>
      <c r="H56" s="32"/>
      <c r="I56" s="32">
        <v>17</v>
      </c>
      <c r="J56" s="32" t="s">
        <v>41</v>
      </c>
      <c r="K56" s="32" t="s">
        <v>38</v>
      </c>
      <c r="L56" s="16"/>
      <c r="M56" s="32">
        <v>17</v>
      </c>
      <c r="N56" s="32" t="s">
        <v>44</v>
      </c>
      <c r="O56" s="32" t="s">
        <v>38</v>
      </c>
      <c r="P56" s="32"/>
      <c r="Q56" s="32">
        <v>17</v>
      </c>
      <c r="R56" s="32" t="s">
        <v>32</v>
      </c>
      <c r="S56" s="32" t="s">
        <v>37</v>
      </c>
      <c r="T56" s="32"/>
      <c r="U56" s="32">
        <v>17</v>
      </c>
      <c r="V56" s="32" t="s">
        <v>47</v>
      </c>
      <c r="W56" s="32" t="s">
        <v>48</v>
      </c>
      <c r="X56" s="32"/>
      <c r="Y56" s="32">
        <v>17</v>
      </c>
      <c r="Z56" s="32" t="s">
        <v>50</v>
      </c>
      <c r="AA56" s="32" t="s">
        <v>26</v>
      </c>
    </row>
    <row r="57" spans="2:32" ht="15.75" x14ac:dyDescent="0.25">
      <c r="B57" s="19">
        <v>18</v>
      </c>
      <c r="C57" s="35" t="s">
        <v>36</v>
      </c>
      <c r="E57" s="32">
        <v>18</v>
      </c>
      <c r="F57" s="32" t="s">
        <v>38</v>
      </c>
      <c r="G57" s="32" t="s">
        <v>1</v>
      </c>
      <c r="H57" s="32"/>
      <c r="I57" s="32">
        <v>18</v>
      </c>
      <c r="J57" s="32" t="s">
        <v>41</v>
      </c>
      <c r="K57" s="32" t="s">
        <v>39</v>
      </c>
      <c r="L57" s="16"/>
      <c r="M57" s="32">
        <v>18</v>
      </c>
      <c r="N57" s="32" t="s">
        <v>44</v>
      </c>
      <c r="O57" s="32" t="s">
        <v>45</v>
      </c>
      <c r="P57" s="32"/>
      <c r="Q57" s="32">
        <v>18</v>
      </c>
      <c r="R57" s="32" t="s">
        <v>32</v>
      </c>
      <c r="S57" s="32" t="s">
        <v>29</v>
      </c>
      <c r="T57" s="32"/>
      <c r="U57" s="32">
        <v>18</v>
      </c>
      <c r="V57" s="32" t="s">
        <v>47</v>
      </c>
      <c r="W57" s="32" t="s">
        <v>26</v>
      </c>
      <c r="X57" s="32"/>
      <c r="Y57" s="32">
        <v>18</v>
      </c>
      <c r="Z57" s="32" t="s">
        <v>50</v>
      </c>
      <c r="AA57" s="32" t="s">
        <v>3</v>
      </c>
    </row>
    <row r="58" spans="2:32" ht="15.75" x14ac:dyDescent="0.25">
      <c r="B58" s="19">
        <v>19</v>
      </c>
      <c r="C58" s="35" t="s">
        <v>37</v>
      </c>
      <c r="E58" s="32">
        <v>19</v>
      </c>
      <c r="F58" s="32" t="s">
        <v>38</v>
      </c>
      <c r="G58" s="32" t="s">
        <v>39</v>
      </c>
      <c r="H58" s="32"/>
      <c r="I58" s="32">
        <v>19</v>
      </c>
      <c r="J58" s="32" t="s">
        <v>41</v>
      </c>
      <c r="K58" s="32" t="s">
        <v>29</v>
      </c>
      <c r="L58" s="16"/>
      <c r="M58" s="32">
        <v>19</v>
      </c>
      <c r="N58" s="32" t="s">
        <v>44</v>
      </c>
      <c r="O58" s="32" t="s">
        <v>46</v>
      </c>
      <c r="P58" s="32"/>
      <c r="Q58" s="32">
        <v>19</v>
      </c>
      <c r="R58" s="32" t="s">
        <v>26</v>
      </c>
      <c r="S58" s="32" t="s">
        <v>38</v>
      </c>
      <c r="T58" s="32"/>
      <c r="U58" s="32">
        <v>19</v>
      </c>
      <c r="V58" s="32" t="s">
        <v>47</v>
      </c>
      <c r="W58" s="32" t="s">
        <v>3</v>
      </c>
      <c r="X58" s="32"/>
      <c r="Y58" s="32">
        <v>19</v>
      </c>
      <c r="Z58" s="32" t="s">
        <v>50</v>
      </c>
      <c r="AA58" s="32" t="s">
        <v>49</v>
      </c>
    </row>
    <row r="59" spans="2:32" ht="15.75" x14ac:dyDescent="0.25">
      <c r="B59" s="19">
        <v>20</v>
      </c>
      <c r="C59" s="35" t="s">
        <v>29</v>
      </c>
      <c r="E59" s="32">
        <v>20</v>
      </c>
      <c r="F59" s="32" t="s">
        <v>38</v>
      </c>
      <c r="G59" s="32" t="s">
        <v>29</v>
      </c>
      <c r="H59" s="32"/>
      <c r="I59" s="32">
        <v>20</v>
      </c>
      <c r="J59" s="32" t="s">
        <v>41</v>
      </c>
      <c r="K59" s="32" t="s">
        <v>40</v>
      </c>
      <c r="L59" s="16"/>
      <c r="M59" s="32">
        <v>20</v>
      </c>
      <c r="N59" s="32" t="s">
        <v>44</v>
      </c>
      <c r="O59" s="32" t="s">
        <v>32</v>
      </c>
      <c r="P59" s="32"/>
      <c r="Q59" s="32">
        <v>20</v>
      </c>
      <c r="R59" s="32" t="s">
        <v>26</v>
      </c>
      <c r="S59" s="32" t="s">
        <v>45</v>
      </c>
      <c r="T59" s="32"/>
      <c r="U59" s="32">
        <v>20</v>
      </c>
      <c r="V59" s="32" t="s">
        <v>47</v>
      </c>
      <c r="W59" s="32" t="s">
        <v>49</v>
      </c>
      <c r="X59" s="32"/>
      <c r="Y59" s="32">
        <v>20</v>
      </c>
      <c r="Z59" s="32" t="s">
        <v>50</v>
      </c>
      <c r="AA59" s="32" t="s">
        <v>53</v>
      </c>
    </row>
    <row r="60" spans="2:32" ht="15.75" x14ac:dyDescent="0.25">
      <c r="B60" s="19">
        <v>21</v>
      </c>
      <c r="C60" s="35" t="s">
        <v>47</v>
      </c>
      <c r="E60" s="32">
        <v>21</v>
      </c>
      <c r="F60" s="32" t="s">
        <v>38</v>
      </c>
      <c r="G60" s="32" t="s">
        <v>40</v>
      </c>
      <c r="H60" s="32"/>
      <c r="I60" s="32">
        <v>21</v>
      </c>
      <c r="J60" s="32" t="s">
        <v>41</v>
      </c>
      <c r="K60" s="32" t="s">
        <v>42</v>
      </c>
      <c r="L60" s="16"/>
      <c r="M60" s="32">
        <v>21</v>
      </c>
      <c r="N60" s="32" t="s">
        <v>38</v>
      </c>
      <c r="O60" s="32" t="s">
        <v>42</v>
      </c>
      <c r="P60" s="32"/>
      <c r="Q60" s="32">
        <v>21</v>
      </c>
      <c r="R60" s="32" t="s">
        <v>26</v>
      </c>
      <c r="S60" s="32" t="s">
        <v>46</v>
      </c>
      <c r="T60" s="32"/>
      <c r="U60" s="32">
        <v>21</v>
      </c>
      <c r="V60" s="32" t="s">
        <v>48</v>
      </c>
      <c r="W60" s="32" t="s">
        <v>53</v>
      </c>
      <c r="X60" s="32"/>
      <c r="Y60" s="32">
        <v>21</v>
      </c>
      <c r="Z60" s="32" t="s">
        <v>50</v>
      </c>
      <c r="AA60" s="32" t="s">
        <v>37</v>
      </c>
    </row>
    <row r="61" spans="2:32" ht="15.75" x14ac:dyDescent="0.25">
      <c r="B61" s="19">
        <v>22</v>
      </c>
      <c r="C61" s="35" t="s">
        <v>48</v>
      </c>
      <c r="E61" s="32">
        <v>22</v>
      </c>
      <c r="F61" s="32" t="s">
        <v>38</v>
      </c>
      <c r="G61" s="32" t="s">
        <v>41</v>
      </c>
      <c r="H61" s="32"/>
      <c r="I61" s="32">
        <v>22</v>
      </c>
      <c r="J61" s="32" t="s">
        <v>41</v>
      </c>
      <c r="K61" s="32" t="s">
        <v>29</v>
      </c>
      <c r="L61" s="16"/>
      <c r="M61" s="32">
        <v>22</v>
      </c>
      <c r="N61" s="32" t="s">
        <v>38</v>
      </c>
      <c r="O61" s="32" t="s">
        <v>43</v>
      </c>
      <c r="P61" s="32"/>
      <c r="Q61" s="32">
        <v>22</v>
      </c>
      <c r="R61" s="32" t="s">
        <v>26</v>
      </c>
      <c r="S61" s="32" t="s">
        <v>32</v>
      </c>
      <c r="T61" s="32"/>
      <c r="U61" s="32">
        <v>22</v>
      </c>
      <c r="V61" s="32" t="s">
        <v>48</v>
      </c>
      <c r="W61" s="32" t="s">
        <v>37</v>
      </c>
      <c r="X61" s="32"/>
      <c r="Y61" s="32">
        <v>22</v>
      </c>
      <c r="Z61" s="32" t="s">
        <v>53</v>
      </c>
      <c r="AA61" s="32" t="s">
        <v>49</v>
      </c>
    </row>
    <row r="62" spans="2:32" ht="15.75" x14ac:dyDescent="0.25">
      <c r="B62" s="19">
        <v>23</v>
      </c>
      <c r="C62" s="35" t="s">
        <v>26</v>
      </c>
      <c r="E62" s="32">
        <v>23</v>
      </c>
      <c r="F62" s="32" t="s">
        <v>39</v>
      </c>
      <c r="G62" s="32" t="s">
        <v>53</v>
      </c>
      <c r="H62" s="32"/>
      <c r="I62" s="32">
        <v>23</v>
      </c>
      <c r="J62" s="32" t="s">
        <v>41</v>
      </c>
      <c r="K62" s="32" t="s">
        <v>43</v>
      </c>
      <c r="L62" s="16"/>
      <c r="M62" s="32">
        <v>23</v>
      </c>
      <c r="N62" s="32" t="s">
        <v>38</v>
      </c>
      <c r="O62" s="32" t="s">
        <v>44</v>
      </c>
      <c r="P62" s="32"/>
      <c r="Q62" s="32">
        <v>23</v>
      </c>
      <c r="R62" s="32" t="s">
        <v>26</v>
      </c>
      <c r="S62" s="32" t="s">
        <v>53</v>
      </c>
      <c r="T62" s="32"/>
      <c r="U62" s="32">
        <v>23</v>
      </c>
      <c r="V62" s="32" t="s">
        <v>48</v>
      </c>
      <c r="W62" s="32" t="s">
        <v>29</v>
      </c>
      <c r="X62" s="32"/>
      <c r="Y62" s="32">
        <v>23</v>
      </c>
      <c r="Z62" s="32" t="s">
        <v>53</v>
      </c>
      <c r="AA62" s="32" t="s">
        <v>50</v>
      </c>
    </row>
    <row r="63" spans="2:32" ht="15.75" x14ac:dyDescent="0.25">
      <c r="B63" s="19">
        <v>24</v>
      </c>
      <c r="C63" s="35" t="s">
        <v>3</v>
      </c>
      <c r="E63" s="32">
        <v>24</v>
      </c>
      <c r="F63" s="32" t="s">
        <v>39</v>
      </c>
      <c r="G63" s="32" t="s">
        <v>37</v>
      </c>
      <c r="H63" s="32"/>
      <c r="I63" s="32">
        <v>24</v>
      </c>
      <c r="J63" s="32" t="s">
        <v>41</v>
      </c>
      <c r="K63" s="32" t="s">
        <v>44</v>
      </c>
      <c r="L63" s="16"/>
      <c r="M63" s="32">
        <v>24</v>
      </c>
      <c r="N63" s="32" t="s">
        <v>38</v>
      </c>
      <c r="O63" s="32" t="s">
        <v>45</v>
      </c>
      <c r="P63" s="32"/>
      <c r="Q63" s="32">
        <v>24</v>
      </c>
      <c r="R63" s="32" t="s">
        <v>26</v>
      </c>
      <c r="S63" s="32" t="s">
        <v>37</v>
      </c>
      <c r="T63" s="32"/>
      <c r="U63" s="32">
        <v>24</v>
      </c>
      <c r="V63" s="32" t="s">
        <v>48</v>
      </c>
      <c r="W63" s="32" t="s">
        <v>47</v>
      </c>
      <c r="X63" s="32"/>
      <c r="Y63" s="32">
        <v>24</v>
      </c>
      <c r="Z63" s="32" t="s">
        <v>37</v>
      </c>
      <c r="AA63" s="32" t="s">
        <v>49</v>
      </c>
    </row>
    <row r="64" spans="2:32" ht="15.75" x14ac:dyDescent="0.25">
      <c r="B64" s="19">
        <v>25</v>
      </c>
      <c r="C64" s="35" t="s">
        <v>49</v>
      </c>
      <c r="E64" s="32">
        <v>25</v>
      </c>
      <c r="F64" s="32" t="s">
        <v>39</v>
      </c>
      <c r="G64" s="32" t="s">
        <v>1</v>
      </c>
      <c r="H64" s="32"/>
      <c r="I64" s="32">
        <v>25</v>
      </c>
      <c r="J64" s="32" t="s">
        <v>42</v>
      </c>
      <c r="K64" s="32" t="s">
        <v>39</v>
      </c>
      <c r="L64" s="16"/>
      <c r="M64" s="32">
        <v>25</v>
      </c>
      <c r="N64" s="32" t="s">
        <v>38</v>
      </c>
      <c r="O64" s="32" t="s">
        <v>46</v>
      </c>
      <c r="P64" s="32"/>
      <c r="Q64" s="32">
        <v>25</v>
      </c>
      <c r="R64" s="32" t="s">
        <v>26</v>
      </c>
      <c r="S64" s="32" t="s">
        <v>29</v>
      </c>
      <c r="T64" s="32"/>
      <c r="U64" s="32">
        <v>25</v>
      </c>
      <c r="V64" s="32" t="s">
        <v>48</v>
      </c>
      <c r="W64" s="32" t="s">
        <v>26</v>
      </c>
      <c r="X64" s="32"/>
      <c r="Y64" s="32">
        <v>25</v>
      </c>
      <c r="Z64" s="32" t="s">
        <v>37</v>
      </c>
      <c r="AA64" s="32" t="s">
        <v>50</v>
      </c>
    </row>
    <row r="65" spans="2:27" ht="15.75" x14ac:dyDescent="0.25">
      <c r="B65" s="19">
        <v>26</v>
      </c>
      <c r="C65" s="35" t="s">
        <v>50</v>
      </c>
      <c r="E65" s="32">
        <v>26</v>
      </c>
      <c r="F65" s="32" t="s">
        <v>39</v>
      </c>
      <c r="G65" s="32" t="s">
        <v>38</v>
      </c>
      <c r="H65" s="32"/>
      <c r="I65" s="32">
        <v>26</v>
      </c>
      <c r="J65" s="32" t="s">
        <v>42</v>
      </c>
      <c r="K65" s="32" t="s">
        <v>29</v>
      </c>
      <c r="L65" s="16"/>
      <c r="M65" s="32">
        <v>26</v>
      </c>
      <c r="N65" s="32" t="s">
        <v>38</v>
      </c>
      <c r="O65" s="32" t="s">
        <v>32</v>
      </c>
      <c r="P65" s="32"/>
      <c r="Q65" s="32">
        <v>26</v>
      </c>
      <c r="R65" s="32" t="s">
        <v>26</v>
      </c>
      <c r="S65" s="32" t="s">
        <v>47</v>
      </c>
      <c r="T65" s="32"/>
      <c r="U65" s="32">
        <v>26</v>
      </c>
      <c r="V65" s="32" t="s">
        <v>48</v>
      </c>
      <c r="W65" s="32" t="s">
        <v>3</v>
      </c>
      <c r="X65" s="32"/>
      <c r="Y65" s="32"/>
      <c r="Z65" s="32"/>
      <c r="AA65" s="32"/>
    </row>
    <row r="66" spans="2:27" ht="15.75" x14ac:dyDescent="0.25">
      <c r="B66" s="19">
        <v>27</v>
      </c>
      <c r="C66" s="35" t="s">
        <v>36</v>
      </c>
      <c r="E66" s="32">
        <v>27</v>
      </c>
      <c r="F66" s="32" t="s">
        <v>39</v>
      </c>
      <c r="G66" s="32" t="s">
        <v>29</v>
      </c>
      <c r="H66" s="32"/>
      <c r="I66" s="32">
        <v>27</v>
      </c>
      <c r="J66" s="32" t="s">
        <v>42</v>
      </c>
      <c r="K66" s="32" t="s">
        <v>40</v>
      </c>
      <c r="L66" s="16"/>
      <c r="M66" s="32">
        <v>27</v>
      </c>
      <c r="N66" s="32" t="s">
        <v>38</v>
      </c>
      <c r="O66" s="32" t="s">
        <v>26</v>
      </c>
      <c r="P66" s="32"/>
      <c r="Q66" s="32">
        <v>27</v>
      </c>
      <c r="R66" s="32" t="s">
        <v>53</v>
      </c>
      <c r="S66" s="32" t="s">
        <v>45</v>
      </c>
      <c r="T66" s="32"/>
      <c r="U66" s="32">
        <v>27</v>
      </c>
      <c r="V66" s="32" t="s">
        <v>48</v>
      </c>
      <c r="W66" s="32" t="s">
        <v>49</v>
      </c>
      <c r="X66" s="32"/>
      <c r="Y66" s="32"/>
      <c r="Z66" s="32"/>
      <c r="AA66" s="32"/>
    </row>
    <row r="67" spans="2:27" ht="15.75" x14ac:dyDescent="0.25">
      <c r="B67" s="19">
        <v>28</v>
      </c>
      <c r="C67" s="35" t="s">
        <v>37</v>
      </c>
      <c r="E67" s="32">
        <v>28</v>
      </c>
      <c r="F67" s="32" t="s">
        <v>39</v>
      </c>
      <c r="G67" s="32" t="s">
        <v>40</v>
      </c>
      <c r="H67" s="32"/>
      <c r="I67" s="32">
        <v>28</v>
      </c>
      <c r="J67" s="32" t="s">
        <v>42</v>
      </c>
      <c r="K67" s="32" t="s">
        <v>41</v>
      </c>
      <c r="L67" s="16"/>
      <c r="M67" s="32">
        <v>28</v>
      </c>
      <c r="N67" s="32" t="s">
        <v>45</v>
      </c>
      <c r="O67" s="32" t="s">
        <v>29</v>
      </c>
      <c r="P67" s="32"/>
      <c r="Q67" s="32">
        <v>28</v>
      </c>
      <c r="R67" s="32" t="s">
        <v>53</v>
      </c>
      <c r="S67" s="32" t="s">
        <v>46</v>
      </c>
      <c r="T67" s="32"/>
      <c r="U67" s="32">
        <v>28</v>
      </c>
      <c r="V67" s="32" t="s">
        <v>48</v>
      </c>
      <c r="W67" s="32" t="s">
        <v>50</v>
      </c>
      <c r="X67" s="32"/>
      <c r="Y67" s="32"/>
      <c r="Z67" s="32"/>
      <c r="AA67" s="32"/>
    </row>
    <row r="68" spans="2:27" ht="15.75" x14ac:dyDescent="0.25">
      <c r="B68" s="19"/>
      <c r="C68" s="34"/>
      <c r="E68" s="32">
        <v>29</v>
      </c>
      <c r="F68" s="32" t="s">
        <v>39</v>
      </c>
      <c r="G68" s="32" t="s">
        <v>41</v>
      </c>
      <c r="H68" s="32"/>
      <c r="I68" s="32">
        <v>29</v>
      </c>
      <c r="J68" s="32" t="s">
        <v>42</v>
      </c>
      <c r="K68" s="32" t="s">
        <v>29</v>
      </c>
      <c r="L68" s="16"/>
      <c r="M68" s="32">
        <v>29</v>
      </c>
      <c r="N68" s="32" t="s">
        <v>45</v>
      </c>
      <c r="O68" s="32" t="s">
        <v>43</v>
      </c>
      <c r="P68" s="32"/>
      <c r="Q68" s="32">
        <v>29</v>
      </c>
      <c r="R68" s="32" t="s">
        <v>53</v>
      </c>
      <c r="S68" s="32" t="s">
        <v>32</v>
      </c>
      <c r="T68" s="32"/>
      <c r="U68" s="32">
        <v>29</v>
      </c>
      <c r="V68" s="32" t="s">
        <v>26</v>
      </c>
      <c r="W68" s="32" t="s">
        <v>48</v>
      </c>
      <c r="X68" s="32"/>
      <c r="Y68" s="32"/>
      <c r="Z68" s="32"/>
      <c r="AA68" s="32"/>
    </row>
    <row r="69" spans="2:27" ht="15.75" x14ac:dyDescent="0.25">
      <c r="B69" s="19"/>
      <c r="C69" s="34"/>
      <c r="E69" s="32">
        <v>30</v>
      </c>
      <c r="F69" s="32" t="s">
        <v>39</v>
      </c>
      <c r="G69" s="32" t="s">
        <v>42</v>
      </c>
      <c r="H69" s="32"/>
      <c r="I69" s="32">
        <v>30</v>
      </c>
      <c r="J69" s="32" t="s">
        <v>42</v>
      </c>
      <c r="K69" s="32" t="s">
        <v>43</v>
      </c>
      <c r="L69" s="16"/>
      <c r="M69" s="32">
        <v>30</v>
      </c>
      <c r="N69" s="32" t="s">
        <v>45</v>
      </c>
      <c r="O69" s="32" t="s">
        <v>44</v>
      </c>
      <c r="P69" s="32"/>
      <c r="Q69" s="32">
        <v>30</v>
      </c>
      <c r="R69" s="32" t="s">
        <v>53</v>
      </c>
      <c r="S69" s="32" t="s">
        <v>26</v>
      </c>
      <c r="T69" s="32"/>
      <c r="U69" s="32">
        <v>30</v>
      </c>
      <c r="V69" s="32" t="s">
        <v>26</v>
      </c>
      <c r="W69" s="32" t="s">
        <v>3</v>
      </c>
      <c r="X69" s="32"/>
      <c r="Y69" s="32"/>
      <c r="Z69" s="32"/>
      <c r="AA69" s="32"/>
    </row>
    <row r="70" spans="2:27" ht="15.75" x14ac:dyDescent="0.25">
      <c r="E70" s="32"/>
      <c r="F70" s="32"/>
      <c r="G70" s="32"/>
      <c r="H70" s="32"/>
      <c r="I70" s="32">
        <v>31</v>
      </c>
      <c r="J70" s="32" t="s">
        <v>42</v>
      </c>
      <c r="K70" s="32" t="s">
        <v>44</v>
      </c>
      <c r="L70" s="16"/>
      <c r="M70" s="32">
        <v>31</v>
      </c>
      <c r="N70" s="32" t="s">
        <v>45</v>
      </c>
      <c r="O70" s="32" t="s">
        <v>38</v>
      </c>
      <c r="P70" s="32"/>
      <c r="Q70" s="32">
        <v>31</v>
      </c>
      <c r="R70" s="32" t="s">
        <v>53</v>
      </c>
      <c r="S70" s="32" t="s">
        <v>29</v>
      </c>
      <c r="T70" s="32"/>
      <c r="U70" s="32">
        <v>31</v>
      </c>
      <c r="V70" s="32" t="s">
        <v>26</v>
      </c>
      <c r="W70" s="32" t="s">
        <v>49</v>
      </c>
      <c r="X70" s="32"/>
      <c r="Y70" s="32"/>
      <c r="Z70" s="32"/>
      <c r="AA70" s="32"/>
    </row>
    <row r="71" spans="2:27" ht="15.75" x14ac:dyDescent="0.25">
      <c r="E71" s="32"/>
      <c r="F71" s="32"/>
      <c r="G71" s="32"/>
      <c r="H71" s="32"/>
      <c r="I71" s="32">
        <v>32</v>
      </c>
      <c r="J71" s="32" t="s">
        <v>42</v>
      </c>
      <c r="K71" s="32" t="s">
        <v>38</v>
      </c>
      <c r="L71" s="16"/>
      <c r="M71" s="32">
        <v>32</v>
      </c>
      <c r="N71" s="32" t="s">
        <v>45</v>
      </c>
      <c r="O71" s="32" t="s">
        <v>46</v>
      </c>
      <c r="P71" s="32"/>
      <c r="Q71" s="32">
        <v>32</v>
      </c>
      <c r="R71" s="32" t="s">
        <v>53</v>
      </c>
      <c r="S71" s="32" t="s">
        <v>47</v>
      </c>
      <c r="T71" s="32"/>
      <c r="U71" s="32">
        <v>32</v>
      </c>
      <c r="V71" s="32" t="s">
        <v>26</v>
      </c>
      <c r="W71" s="32" t="s">
        <v>50</v>
      </c>
      <c r="X71" s="32"/>
      <c r="Y71" s="32"/>
      <c r="Z71" s="32"/>
      <c r="AA71" s="32"/>
    </row>
    <row r="72" spans="2:27" ht="15.75" x14ac:dyDescent="0.25">
      <c r="L72" s="16"/>
      <c r="M72" s="16"/>
      <c r="N72" s="16"/>
      <c r="O72" s="16"/>
      <c r="Q72" s="10"/>
    </row>
    <row r="73" spans="2:27" x14ac:dyDescent="0.25">
      <c r="B73" t="s">
        <v>90</v>
      </c>
      <c r="R73" s="4"/>
    </row>
    <row r="74" spans="2:27" x14ac:dyDescent="0.25">
      <c r="K74" s="32" t="s">
        <v>89</v>
      </c>
    </row>
    <row r="76" spans="2:27" ht="15.75" thickBot="1" x14ac:dyDescent="0.3"/>
    <row r="77" spans="2:27" ht="15.75" thickBot="1" x14ac:dyDescent="0.3">
      <c r="Q77" s="49"/>
    </row>
    <row r="78" spans="2:27" x14ac:dyDescent="0.25">
      <c r="I78" s="52"/>
      <c r="J78" s="53"/>
      <c r="Q78" s="50"/>
    </row>
    <row r="79" spans="2:27" x14ac:dyDescent="0.25">
      <c r="I79" s="54"/>
      <c r="J79" s="55"/>
      <c r="Q79" s="50"/>
    </row>
    <row r="80" spans="2:27" x14ac:dyDescent="0.25">
      <c r="I80" s="54" t="s">
        <v>90</v>
      </c>
      <c r="J80" s="55"/>
      <c r="Q80" s="50"/>
    </row>
    <row r="81" spans="1:32" ht="15.75" thickBot="1" x14ac:dyDescent="0.3">
      <c r="I81" s="56"/>
      <c r="J81" s="57"/>
      <c r="Q81" s="51"/>
    </row>
    <row r="82" spans="1:32" x14ac:dyDescent="0.25">
      <c r="Q82" s="7"/>
    </row>
    <row r="83" spans="1:32" x14ac:dyDescent="0.25">
      <c r="A83" s="19"/>
      <c r="B83" s="138" t="s">
        <v>15</v>
      </c>
      <c r="C83" s="138" t="s">
        <v>16</v>
      </c>
      <c r="D83" s="136" t="s">
        <v>12</v>
      </c>
      <c r="E83" s="137"/>
      <c r="F83" s="137"/>
      <c r="G83" s="138"/>
      <c r="H83" s="139" t="s">
        <v>88</v>
      </c>
      <c r="I83" s="139" t="s">
        <v>91</v>
      </c>
      <c r="J83" s="136" t="s">
        <v>19</v>
      </c>
      <c r="K83" s="137"/>
      <c r="L83" s="137"/>
      <c r="M83" s="138"/>
      <c r="N83" s="136" t="s">
        <v>13</v>
      </c>
      <c r="O83" s="139" t="s">
        <v>14</v>
      </c>
      <c r="P83" s="139" t="s">
        <v>23</v>
      </c>
      <c r="Q83" s="139" t="s">
        <v>17</v>
      </c>
      <c r="R83" s="139" t="s">
        <v>18</v>
      </c>
      <c r="S83" s="42"/>
      <c r="T83" s="41"/>
      <c r="U83" s="41"/>
      <c r="V83" s="41"/>
      <c r="W83" s="41"/>
      <c r="X83" s="41"/>
      <c r="Y83" s="41"/>
      <c r="Z83" s="44"/>
      <c r="AA83" s="44"/>
      <c r="AB83" s="45"/>
    </row>
    <row r="84" spans="1:32" ht="15.75" thickBot="1" x14ac:dyDescent="0.3">
      <c r="A84" s="19" t="s">
        <v>20</v>
      </c>
      <c r="B84" s="145"/>
      <c r="C84" s="145"/>
      <c r="D84" s="20" t="s">
        <v>4</v>
      </c>
      <c r="E84" s="21" t="s">
        <v>5</v>
      </c>
      <c r="F84" s="21" t="s">
        <v>8</v>
      </c>
      <c r="G84" s="22" t="s">
        <v>9</v>
      </c>
      <c r="H84" s="140"/>
      <c r="I84" s="140"/>
      <c r="J84" s="20" t="s">
        <v>4</v>
      </c>
      <c r="K84" s="30" t="s">
        <v>5</v>
      </c>
      <c r="L84" s="26" t="s">
        <v>8</v>
      </c>
      <c r="M84" s="28" t="s">
        <v>9</v>
      </c>
      <c r="N84" s="146"/>
      <c r="O84" s="140"/>
      <c r="P84" s="140"/>
      <c r="Q84" s="140"/>
      <c r="R84" s="140"/>
      <c r="S84" s="37"/>
      <c r="T84" s="41"/>
      <c r="U84" s="41"/>
      <c r="V84" s="41"/>
      <c r="W84" s="41"/>
      <c r="X84" s="41"/>
      <c r="Y84" s="41"/>
      <c r="Z84" s="46"/>
      <c r="AA84" s="46"/>
      <c r="AB84" s="46"/>
    </row>
    <row r="85" spans="1:32" ht="15.75" thickTop="1" x14ac:dyDescent="0.25">
      <c r="A85" s="159">
        <v>1</v>
      </c>
      <c r="B85" s="160" t="s">
        <v>53</v>
      </c>
      <c r="C85" s="160" t="s">
        <v>37</v>
      </c>
      <c r="D85" s="160">
        <v>3</v>
      </c>
      <c r="E85" s="160">
        <v>1</v>
      </c>
      <c r="F85" s="160">
        <v>0</v>
      </c>
      <c r="G85" s="160">
        <v>3</v>
      </c>
      <c r="H85" s="160">
        <v>3</v>
      </c>
      <c r="I85" s="161">
        <f t="shared" ref="I85:I116" si="6">LOG(4/H85)</f>
        <v>0.12493873660829993</v>
      </c>
      <c r="J85" s="161">
        <f>D85*I85</f>
        <v>0.37481620982489983</v>
      </c>
      <c r="K85" s="161">
        <f>(E85*I85)</f>
        <v>0.12493873660829993</v>
      </c>
      <c r="L85" s="162">
        <f>F85*I85</f>
        <v>0</v>
      </c>
      <c r="M85" s="161">
        <f>G85*I85</f>
        <v>0.37481620982489983</v>
      </c>
      <c r="N85" s="161">
        <f>J85+K85+L85+M85</f>
        <v>0.87457115625809956</v>
      </c>
      <c r="O85" s="161">
        <v>0.875</v>
      </c>
      <c r="P85" s="162">
        <v>3</v>
      </c>
      <c r="Q85" s="161">
        <f>LOG(4/P85)/LOG(4)</f>
        <v>0.20751874963942188</v>
      </c>
      <c r="R85" s="161">
        <f>((SUM(N85))/(SUM(O85)))*Q85</f>
        <v>0.20741704321986773</v>
      </c>
      <c r="S85" s="38"/>
      <c r="T85" s="38"/>
      <c r="U85" s="38"/>
      <c r="V85" s="38"/>
      <c r="W85" s="37"/>
      <c r="X85" s="38"/>
      <c r="Y85" s="38"/>
      <c r="Z85" s="45"/>
      <c r="AA85" s="45"/>
      <c r="AB85" s="47"/>
    </row>
    <row r="86" spans="1:32" x14ac:dyDescent="0.25">
      <c r="A86" s="67">
        <v>2</v>
      </c>
      <c r="B86" s="67" t="s">
        <v>53</v>
      </c>
      <c r="C86" s="67" t="s">
        <v>1</v>
      </c>
      <c r="D86" s="67">
        <v>1</v>
      </c>
      <c r="E86" s="67">
        <v>0</v>
      </c>
      <c r="F86" s="67">
        <v>0</v>
      </c>
      <c r="G86" s="67">
        <v>1</v>
      </c>
      <c r="H86" s="67">
        <v>2</v>
      </c>
      <c r="I86" s="68">
        <f t="shared" si="6"/>
        <v>0.3010299956639812</v>
      </c>
      <c r="J86" s="68">
        <f>D86*I86</f>
        <v>0.3010299956639812</v>
      </c>
      <c r="K86" s="69">
        <f>(E86*I86)</f>
        <v>0</v>
      </c>
      <c r="L86" s="70">
        <f>F86*I86</f>
        <v>0</v>
      </c>
      <c r="M86" s="68">
        <f>G86*I86</f>
        <v>0.3010299956639812</v>
      </c>
      <c r="N86" s="68">
        <f>J86+K86+L86+M86</f>
        <v>0.6020599913279624</v>
      </c>
      <c r="O86" s="68">
        <v>0.875</v>
      </c>
      <c r="P86" s="70">
        <v>1</v>
      </c>
      <c r="Q86" s="68">
        <f t="shared" ref="Q86:Q149" si="7">LOG(4/P86)/LOG(4)</f>
        <v>1</v>
      </c>
      <c r="R86" s="68">
        <f t="shared" ref="R86:R149" si="8">((SUM(N86))/(SUM(O86)))*Q86</f>
        <v>0.68806856151767126</v>
      </c>
      <c r="S86" s="38"/>
      <c r="T86" s="38"/>
      <c r="U86" s="38"/>
      <c r="V86" s="38"/>
      <c r="W86" s="37"/>
      <c r="X86" s="38"/>
      <c r="Y86" s="38"/>
      <c r="Z86" s="45"/>
      <c r="AA86" s="45"/>
      <c r="AB86" s="47"/>
    </row>
    <row r="87" spans="1:32" x14ac:dyDescent="0.25">
      <c r="A87" s="97">
        <v>3</v>
      </c>
      <c r="B87" s="97" t="s">
        <v>53</v>
      </c>
      <c r="C87" s="97" t="s">
        <v>38</v>
      </c>
      <c r="D87" s="97">
        <v>2</v>
      </c>
      <c r="E87" s="97">
        <v>0</v>
      </c>
      <c r="F87" s="97">
        <v>0</v>
      </c>
      <c r="G87" s="97">
        <v>1</v>
      </c>
      <c r="H87" s="97">
        <v>2</v>
      </c>
      <c r="I87" s="163">
        <f t="shared" si="6"/>
        <v>0.3010299956639812</v>
      </c>
      <c r="J87" s="163">
        <f>D87*I87</f>
        <v>0.6020599913279624</v>
      </c>
      <c r="K87" s="164">
        <f>E87*I87</f>
        <v>0</v>
      </c>
      <c r="L87" s="165">
        <f t="shared" ref="L87:L150" si="9">F87*I87</f>
        <v>0</v>
      </c>
      <c r="M87" s="163">
        <f t="shared" ref="M87:M150" si="10">G87*I87</f>
        <v>0.3010299956639812</v>
      </c>
      <c r="N87" s="163">
        <f t="shared" ref="N87:N150" si="11">J87+K87+L87+M87</f>
        <v>0.90308998699194354</v>
      </c>
      <c r="O87" s="163">
        <v>0.875</v>
      </c>
      <c r="P87" s="165">
        <v>1</v>
      </c>
      <c r="Q87" s="163">
        <f t="shared" si="7"/>
        <v>1</v>
      </c>
      <c r="R87" s="163">
        <f t="shared" si="8"/>
        <v>1.0321028422765068</v>
      </c>
      <c r="S87" s="38"/>
      <c r="T87" s="38"/>
      <c r="U87" s="38"/>
      <c r="V87" s="38"/>
      <c r="W87" s="37"/>
      <c r="X87" s="38"/>
      <c r="Y87" s="38"/>
      <c r="Z87" s="45"/>
      <c r="AA87" s="45"/>
      <c r="AB87" s="47"/>
    </row>
    <row r="88" spans="1:32" s="103" customFormat="1" x14ac:dyDescent="0.25">
      <c r="A88" s="67">
        <v>4</v>
      </c>
      <c r="B88" s="67" t="s">
        <v>53</v>
      </c>
      <c r="C88" s="67" t="s">
        <v>39</v>
      </c>
      <c r="D88" s="67">
        <v>1</v>
      </c>
      <c r="E88" s="67">
        <v>0</v>
      </c>
      <c r="F88" s="67">
        <v>0</v>
      </c>
      <c r="G88" s="67">
        <v>1</v>
      </c>
      <c r="H88" s="67">
        <v>2</v>
      </c>
      <c r="I88" s="68">
        <f t="shared" si="6"/>
        <v>0.3010299956639812</v>
      </c>
      <c r="J88" s="68">
        <f>D88*I88</f>
        <v>0.3010299956639812</v>
      </c>
      <c r="K88" s="69">
        <f>E88*I88</f>
        <v>0</v>
      </c>
      <c r="L88" s="70">
        <f t="shared" si="9"/>
        <v>0</v>
      </c>
      <c r="M88" s="68">
        <f t="shared" si="10"/>
        <v>0.3010299956639812</v>
      </c>
      <c r="N88" s="68">
        <f t="shared" si="11"/>
        <v>0.6020599913279624</v>
      </c>
      <c r="O88" s="68">
        <v>0.875</v>
      </c>
      <c r="P88" s="70">
        <v>1</v>
      </c>
      <c r="Q88" s="68">
        <f t="shared" si="7"/>
        <v>1</v>
      </c>
      <c r="R88" s="68">
        <f t="shared" si="8"/>
        <v>0.68806856151767126</v>
      </c>
      <c r="S88" s="98"/>
      <c r="T88" s="98"/>
      <c r="U88" s="98"/>
      <c r="V88" s="98"/>
      <c r="W88" s="99"/>
      <c r="X88" s="98"/>
      <c r="Y88" s="98"/>
      <c r="Z88" s="98"/>
      <c r="AA88" s="98"/>
      <c r="AB88" s="100"/>
      <c r="AC88" s="101"/>
      <c r="AD88" s="102"/>
      <c r="AE88" s="102"/>
      <c r="AF88" s="102"/>
    </row>
    <row r="89" spans="1:32" x14ac:dyDescent="0.25">
      <c r="A89" s="159">
        <v>5</v>
      </c>
      <c r="B89" s="160" t="s">
        <v>37</v>
      </c>
      <c r="C89" s="160" t="s">
        <v>53</v>
      </c>
      <c r="D89" s="160">
        <v>3</v>
      </c>
      <c r="E89" s="160">
        <v>1</v>
      </c>
      <c r="F89" s="160">
        <v>0</v>
      </c>
      <c r="G89" s="160">
        <v>3</v>
      </c>
      <c r="H89" s="160">
        <v>3</v>
      </c>
      <c r="I89" s="161">
        <f t="shared" si="6"/>
        <v>0.12493873660829993</v>
      </c>
      <c r="J89" s="161">
        <f t="shared" ref="J89:J150" si="12">D89*I89</f>
        <v>0.37481620982489983</v>
      </c>
      <c r="K89" s="161">
        <f>E89*I89</f>
        <v>0.12493873660829993</v>
      </c>
      <c r="L89" s="162">
        <f t="shared" si="9"/>
        <v>0</v>
      </c>
      <c r="M89" s="161">
        <f t="shared" si="10"/>
        <v>0.37481620982489983</v>
      </c>
      <c r="N89" s="161">
        <f t="shared" si="11"/>
        <v>0.87457115625809956</v>
      </c>
      <c r="O89" s="161">
        <v>0.875</v>
      </c>
      <c r="P89" s="162">
        <v>3</v>
      </c>
      <c r="Q89" s="161">
        <f t="shared" si="7"/>
        <v>0.20751874963942188</v>
      </c>
      <c r="R89" s="161">
        <f t="shared" si="8"/>
        <v>0.20741704321986773</v>
      </c>
      <c r="S89" s="38"/>
      <c r="T89" s="38"/>
      <c r="U89" s="38"/>
      <c r="V89" s="38"/>
      <c r="W89" s="37"/>
      <c r="X89" s="38"/>
      <c r="Y89" s="38"/>
      <c r="Z89" s="45"/>
      <c r="AA89" s="45"/>
      <c r="AB89" s="47"/>
    </row>
    <row r="90" spans="1:32" x14ac:dyDescent="0.25">
      <c r="A90" s="67">
        <v>6</v>
      </c>
      <c r="B90" s="67" t="s">
        <v>37</v>
      </c>
      <c r="C90" s="67" t="s">
        <v>1</v>
      </c>
      <c r="D90" s="67">
        <v>1</v>
      </c>
      <c r="E90" s="67">
        <v>0</v>
      </c>
      <c r="F90" s="67">
        <v>0</v>
      </c>
      <c r="G90" s="67">
        <v>1</v>
      </c>
      <c r="H90" s="67">
        <v>2</v>
      </c>
      <c r="I90" s="68">
        <f t="shared" si="6"/>
        <v>0.3010299956639812</v>
      </c>
      <c r="J90" s="68">
        <f t="shared" si="12"/>
        <v>0.3010299956639812</v>
      </c>
      <c r="K90" s="70">
        <f>(E90*I90)</f>
        <v>0</v>
      </c>
      <c r="L90" s="70">
        <f t="shared" si="9"/>
        <v>0</v>
      </c>
      <c r="M90" s="68">
        <f t="shared" si="10"/>
        <v>0.3010299956639812</v>
      </c>
      <c r="N90" s="68">
        <f t="shared" si="11"/>
        <v>0.6020599913279624</v>
      </c>
      <c r="O90" s="68">
        <v>0.875</v>
      </c>
      <c r="P90" s="70">
        <v>1</v>
      </c>
      <c r="Q90" s="68">
        <f t="shared" si="7"/>
        <v>1</v>
      </c>
      <c r="R90" s="68">
        <f t="shared" si="8"/>
        <v>0.68806856151767126</v>
      </c>
      <c r="S90" s="38"/>
      <c r="T90" s="38"/>
      <c r="U90" s="38"/>
      <c r="V90" s="38"/>
      <c r="W90" s="37"/>
      <c r="X90" s="38"/>
      <c r="Y90" s="38"/>
      <c r="Z90" s="45"/>
      <c r="AA90" s="45"/>
      <c r="AB90" s="47"/>
    </row>
    <row r="91" spans="1:32" x14ac:dyDescent="0.25">
      <c r="A91" s="97">
        <v>7</v>
      </c>
      <c r="B91" s="97" t="s">
        <v>37</v>
      </c>
      <c r="C91" s="97" t="s">
        <v>38</v>
      </c>
      <c r="D91" s="97">
        <v>2</v>
      </c>
      <c r="E91" s="97">
        <v>0</v>
      </c>
      <c r="F91" s="97">
        <v>0</v>
      </c>
      <c r="G91" s="97">
        <v>1</v>
      </c>
      <c r="H91" s="97">
        <v>2</v>
      </c>
      <c r="I91" s="163">
        <f t="shared" si="6"/>
        <v>0.3010299956639812</v>
      </c>
      <c r="J91" s="163">
        <f t="shared" si="12"/>
        <v>0.6020599913279624</v>
      </c>
      <c r="K91" s="165">
        <f>(E91*I91)</f>
        <v>0</v>
      </c>
      <c r="L91" s="165">
        <f t="shared" si="9"/>
        <v>0</v>
      </c>
      <c r="M91" s="163">
        <f t="shared" si="10"/>
        <v>0.3010299956639812</v>
      </c>
      <c r="N91" s="163">
        <f t="shared" si="11"/>
        <v>0.90308998699194354</v>
      </c>
      <c r="O91" s="163">
        <v>0.875</v>
      </c>
      <c r="P91" s="165">
        <v>1</v>
      </c>
      <c r="Q91" s="163">
        <f t="shared" si="7"/>
        <v>1</v>
      </c>
      <c r="R91" s="163">
        <f t="shared" si="8"/>
        <v>1.0321028422765068</v>
      </c>
      <c r="S91" s="38"/>
      <c r="T91" s="38"/>
      <c r="U91" s="38"/>
      <c r="V91" s="38"/>
      <c r="W91" s="37"/>
      <c r="X91" s="38"/>
      <c r="Y91" s="38"/>
      <c r="Z91" s="45"/>
      <c r="AA91" s="45"/>
      <c r="AB91" s="47"/>
    </row>
    <row r="92" spans="1:32" x14ac:dyDescent="0.25">
      <c r="A92" s="67">
        <v>8</v>
      </c>
      <c r="B92" s="67" t="s">
        <v>37</v>
      </c>
      <c r="C92" s="67" t="s">
        <v>39</v>
      </c>
      <c r="D92" s="67">
        <v>1</v>
      </c>
      <c r="E92" s="67">
        <v>0</v>
      </c>
      <c r="F92" s="67">
        <v>0</v>
      </c>
      <c r="G92" s="67">
        <v>1</v>
      </c>
      <c r="H92" s="67">
        <v>2</v>
      </c>
      <c r="I92" s="68">
        <f t="shared" si="6"/>
        <v>0.3010299956639812</v>
      </c>
      <c r="J92" s="68">
        <f t="shared" si="12"/>
        <v>0.3010299956639812</v>
      </c>
      <c r="K92" s="70">
        <f>E92*I92</f>
        <v>0</v>
      </c>
      <c r="L92" s="70">
        <f t="shared" si="9"/>
        <v>0</v>
      </c>
      <c r="M92" s="68">
        <f t="shared" si="10"/>
        <v>0.3010299956639812</v>
      </c>
      <c r="N92" s="68">
        <f t="shared" si="11"/>
        <v>0.6020599913279624</v>
      </c>
      <c r="O92" s="68">
        <v>0.875</v>
      </c>
      <c r="P92" s="70">
        <v>1</v>
      </c>
      <c r="Q92" s="68">
        <f t="shared" si="7"/>
        <v>1</v>
      </c>
      <c r="R92" s="68">
        <f t="shared" si="8"/>
        <v>0.68806856151767126</v>
      </c>
      <c r="S92" s="38"/>
      <c r="T92" s="38"/>
      <c r="U92" s="38"/>
      <c r="V92" s="38"/>
      <c r="W92" s="37"/>
      <c r="X92" s="38"/>
      <c r="Y92" s="38"/>
      <c r="Z92" s="45"/>
      <c r="AA92" s="45"/>
      <c r="AB92" s="47"/>
    </row>
    <row r="93" spans="1:32" s="111" customFormat="1" x14ac:dyDescent="0.25">
      <c r="A93" s="159">
        <v>9</v>
      </c>
      <c r="B93" s="160" t="s">
        <v>37</v>
      </c>
      <c r="C93" s="160" t="s">
        <v>29</v>
      </c>
      <c r="D93" s="160">
        <v>3</v>
      </c>
      <c r="E93" s="160">
        <v>1</v>
      </c>
      <c r="F93" s="160">
        <v>0</v>
      </c>
      <c r="G93" s="160">
        <v>1</v>
      </c>
      <c r="H93" s="160">
        <v>2</v>
      </c>
      <c r="I93" s="161">
        <f t="shared" si="6"/>
        <v>0.3010299956639812</v>
      </c>
      <c r="J93" s="161">
        <f t="shared" si="12"/>
        <v>0.90308998699194354</v>
      </c>
      <c r="K93" s="161">
        <f>E93*I93</f>
        <v>0.3010299956639812</v>
      </c>
      <c r="L93" s="162">
        <f t="shared" si="9"/>
        <v>0</v>
      </c>
      <c r="M93" s="161">
        <f t="shared" si="10"/>
        <v>0.3010299956639812</v>
      </c>
      <c r="N93" s="161">
        <f t="shared" si="11"/>
        <v>1.505149978319906</v>
      </c>
      <c r="O93" s="161">
        <v>0.875</v>
      </c>
      <c r="P93" s="162">
        <v>3</v>
      </c>
      <c r="Q93" s="161">
        <f t="shared" si="7"/>
        <v>0.20751874963942188</v>
      </c>
      <c r="R93" s="161">
        <f t="shared" si="8"/>
        <v>0.35696781888085699</v>
      </c>
      <c r="S93" s="106"/>
      <c r="T93" s="106"/>
      <c r="U93" s="106"/>
      <c r="V93" s="106"/>
      <c r="W93" s="107"/>
      <c r="X93" s="106"/>
      <c r="Y93" s="106"/>
      <c r="Z93" s="106"/>
      <c r="AA93" s="106"/>
      <c r="AB93" s="108"/>
      <c r="AC93" s="109"/>
      <c r="AD93" s="110"/>
      <c r="AE93" s="110"/>
      <c r="AF93" s="110"/>
    </row>
    <row r="94" spans="1:32" x14ac:dyDescent="0.25">
      <c r="A94" s="160">
        <v>10</v>
      </c>
      <c r="B94" s="160" t="s">
        <v>1</v>
      </c>
      <c r="C94" s="160" t="s">
        <v>53</v>
      </c>
      <c r="D94" s="160">
        <v>1</v>
      </c>
      <c r="E94" s="160">
        <v>0</v>
      </c>
      <c r="F94" s="160">
        <v>0</v>
      </c>
      <c r="G94" s="160">
        <v>0</v>
      </c>
      <c r="H94" s="160">
        <v>1</v>
      </c>
      <c r="I94" s="161">
        <f t="shared" si="6"/>
        <v>0.6020599913279624</v>
      </c>
      <c r="J94" s="161">
        <f t="shared" si="12"/>
        <v>0.6020599913279624</v>
      </c>
      <c r="K94" s="162">
        <f>E94*I94</f>
        <v>0</v>
      </c>
      <c r="L94" s="162">
        <f t="shared" si="9"/>
        <v>0</v>
      </c>
      <c r="M94" s="162">
        <f t="shared" si="10"/>
        <v>0</v>
      </c>
      <c r="N94" s="161">
        <f t="shared" si="11"/>
        <v>0.6020599913279624</v>
      </c>
      <c r="O94" s="161">
        <v>0.60199999999999998</v>
      </c>
      <c r="P94" s="162">
        <v>3</v>
      </c>
      <c r="Q94" s="161">
        <f t="shared" si="7"/>
        <v>0.20751874963942188</v>
      </c>
      <c r="R94" s="161">
        <f t="shared" si="8"/>
        <v>0.20753942958189359</v>
      </c>
      <c r="S94" s="38"/>
      <c r="T94" s="38"/>
      <c r="U94" s="38"/>
      <c r="V94" s="38"/>
      <c r="W94" s="37"/>
      <c r="X94" s="38"/>
      <c r="Y94" s="38"/>
      <c r="Z94" s="45"/>
      <c r="AA94" s="45"/>
      <c r="AB94" s="47"/>
    </row>
    <row r="95" spans="1:32" x14ac:dyDescent="0.25">
      <c r="A95" s="160">
        <v>11</v>
      </c>
      <c r="B95" s="160" t="s">
        <v>1</v>
      </c>
      <c r="C95" s="160" t="s">
        <v>37</v>
      </c>
      <c r="D95" s="160">
        <v>1</v>
      </c>
      <c r="E95" s="160">
        <v>0</v>
      </c>
      <c r="F95" s="160">
        <v>0</v>
      </c>
      <c r="G95" s="160">
        <v>0</v>
      </c>
      <c r="H95" s="160">
        <v>1</v>
      </c>
      <c r="I95" s="161">
        <f t="shared" si="6"/>
        <v>0.6020599913279624</v>
      </c>
      <c r="J95" s="161">
        <f t="shared" si="12"/>
        <v>0.6020599913279624</v>
      </c>
      <c r="K95" s="162">
        <f>(E95*I95)</f>
        <v>0</v>
      </c>
      <c r="L95" s="162">
        <f t="shared" si="9"/>
        <v>0</v>
      </c>
      <c r="M95" s="162">
        <f t="shared" si="10"/>
        <v>0</v>
      </c>
      <c r="N95" s="161">
        <f t="shared" si="11"/>
        <v>0.6020599913279624</v>
      </c>
      <c r="O95" s="161">
        <v>0.60199999999999998</v>
      </c>
      <c r="P95" s="162">
        <v>3</v>
      </c>
      <c r="Q95" s="161">
        <f t="shared" si="7"/>
        <v>0.20751874963942188</v>
      </c>
      <c r="R95" s="161">
        <f t="shared" si="8"/>
        <v>0.20753942958189359</v>
      </c>
      <c r="S95" s="38"/>
      <c r="T95" s="38"/>
      <c r="U95" s="38"/>
      <c r="V95" s="38"/>
      <c r="W95" s="37"/>
      <c r="X95" s="38"/>
      <c r="Y95" s="38"/>
      <c r="Z95" s="45"/>
      <c r="AA95" s="45"/>
      <c r="AB95" s="47"/>
    </row>
    <row r="96" spans="1:32" x14ac:dyDescent="0.25">
      <c r="A96" s="67">
        <v>12</v>
      </c>
      <c r="B96" s="67" t="s">
        <v>1</v>
      </c>
      <c r="C96" s="67" t="s">
        <v>38</v>
      </c>
      <c r="D96" s="67">
        <v>1</v>
      </c>
      <c r="E96" s="67">
        <v>0</v>
      </c>
      <c r="F96" s="67">
        <v>0</v>
      </c>
      <c r="G96" s="67">
        <v>0</v>
      </c>
      <c r="H96" s="67">
        <v>1</v>
      </c>
      <c r="I96" s="68">
        <f t="shared" si="6"/>
        <v>0.6020599913279624</v>
      </c>
      <c r="J96" s="68">
        <f t="shared" si="12"/>
        <v>0.6020599913279624</v>
      </c>
      <c r="K96" s="70">
        <f>(E96*I96)</f>
        <v>0</v>
      </c>
      <c r="L96" s="70">
        <f t="shared" si="9"/>
        <v>0</v>
      </c>
      <c r="M96" s="70">
        <f t="shared" si="10"/>
        <v>0</v>
      </c>
      <c r="N96" s="68">
        <f t="shared" si="11"/>
        <v>0.6020599913279624</v>
      </c>
      <c r="O96" s="68">
        <v>0.60199999999999998</v>
      </c>
      <c r="P96" s="70">
        <v>1</v>
      </c>
      <c r="Q96" s="68">
        <f t="shared" si="7"/>
        <v>1</v>
      </c>
      <c r="R96" s="70">
        <f t="shared" si="8"/>
        <v>1.0000996533687083</v>
      </c>
      <c r="S96" s="38"/>
      <c r="T96" s="38"/>
      <c r="U96" s="38"/>
      <c r="V96" s="38"/>
      <c r="W96" s="37"/>
      <c r="X96" s="38"/>
      <c r="Y96" s="38"/>
      <c r="Z96" s="45"/>
      <c r="AA96" s="45"/>
      <c r="AB96" s="47"/>
    </row>
    <row r="97" spans="1:32" x14ac:dyDescent="0.25">
      <c r="A97" s="71">
        <v>13</v>
      </c>
      <c r="B97" s="67" t="s">
        <v>1</v>
      </c>
      <c r="C97" s="67" t="s">
        <v>39</v>
      </c>
      <c r="D97" s="67">
        <v>1</v>
      </c>
      <c r="E97" s="67">
        <v>0</v>
      </c>
      <c r="F97" s="67">
        <v>0</v>
      </c>
      <c r="G97" s="67">
        <v>0</v>
      </c>
      <c r="H97" s="67">
        <v>1</v>
      </c>
      <c r="I97" s="68">
        <f t="shared" si="6"/>
        <v>0.6020599913279624</v>
      </c>
      <c r="J97" s="68">
        <f t="shared" si="12"/>
        <v>0.6020599913279624</v>
      </c>
      <c r="K97" s="70">
        <f>E97*I97</f>
        <v>0</v>
      </c>
      <c r="L97" s="70">
        <f t="shared" si="9"/>
        <v>0</v>
      </c>
      <c r="M97" s="70">
        <f t="shared" si="10"/>
        <v>0</v>
      </c>
      <c r="N97" s="68">
        <f t="shared" si="11"/>
        <v>0.6020599913279624</v>
      </c>
      <c r="O97" s="68">
        <v>0.60199999999999998</v>
      </c>
      <c r="P97" s="67">
        <v>1</v>
      </c>
      <c r="Q97" s="68">
        <f t="shared" si="7"/>
        <v>1</v>
      </c>
      <c r="R97" s="70">
        <f t="shared" si="8"/>
        <v>1.0000996533687083</v>
      </c>
      <c r="S97" s="19"/>
      <c r="T97" s="19"/>
      <c r="U97" s="19"/>
      <c r="V97" s="19"/>
      <c r="W97" s="19"/>
      <c r="X97" s="19"/>
      <c r="Y97" s="19"/>
      <c r="Z97" s="48"/>
      <c r="AA97" s="45"/>
      <c r="AB97" s="47"/>
    </row>
    <row r="98" spans="1:32" x14ac:dyDescent="0.25">
      <c r="A98" s="160">
        <v>14</v>
      </c>
      <c r="B98" s="160" t="s">
        <v>1</v>
      </c>
      <c r="C98" s="160" t="s">
        <v>29</v>
      </c>
      <c r="D98" s="160">
        <v>1</v>
      </c>
      <c r="E98" s="160">
        <v>0</v>
      </c>
      <c r="F98" s="160">
        <v>0</v>
      </c>
      <c r="G98" s="160">
        <v>0</v>
      </c>
      <c r="H98" s="160">
        <v>1</v>
      </c>
      <c r="I98" s="166">
        <f t="shared" si="6"/>
        <v>0.6020599913279624</v>
      </c>
      <c r="J98" s="161">
        <f t="shared" si="12"/>
        <v>0.6020599913279624</v>
      </c>
      <c r="K98" s="162">
        <f>E98*I98</f>
        <v>0</v>
      </c>
      <c r="L98" s="162">
        <f t="shared" si="9"/>
        <v>0</v>
      </c>
      <c r="M98" s="162">
        <f t="shared" si="10"/>
        <v>0</v>
      </c>
      <c r="N98" s="161">
        <f t="shared" si="11"/>
        <v>0.6020599913279624</v>
      </c>
      <c r="O98" s="161">
        <v>0.60199999999999998</v>
      </c>
      <c r="P98" s="160">
        <v>3</v>
      </c>
      <c r="Q98" s="161">
        <f t="shared" si="7"/>
        <v>0.20751874963942188</v>
      </c>
      <c r="R98" s="161">
        <f t="shared" si="8"/>
        <v>0.20753942958189359</v>
      </c>
      <c r="S98" s="14"/>
      <c r="T98" s="14"/>
      <c r="U98" s="14"/>
      <c r="V98" s="14"/>
      <c r="W98" s="14"/>
      <c r="X98" s="14"/>
      <c r="Y98" s="14"/>
      <c r="Z98" s="14"/>
      <c r="AA98" s="15"/>
      <c r="AB98" s="15"/>
    </row>
    <row r="99" spans="1:32" s="103" customFormat="1" x14ac:dyDescent="0.25">
      <c r="A99" s="67">
        <v>15</v>
      </c>
      <c r="B99" s="67" t="s">
        <v>1</v>
      </c>
      <c r="C99" s="67" t="s">
        <v>40</v>
      </c>
      <c r="D99" s="67">
        <v>1</v>
      </c>
      <c r="E99" s="67">
        <v>0</v>
      </c>
      <c r="F99" s="67">
        <v>0</v>
      </c>
      <c r="G99" s="67">
        <v>0</v>
      </c>
      <c r="H99" s="67">
        <v>1</v>
      </c>
      <c r="I99" s="72">
        <f t="shared" si="6"/>
        <v>0.6020599913279624</v>
      </c>
      <c r="J99" s="68">
        <f t="shared" si="12"/>
        <v>0.6020599913279624</v>
      </c>
      <c r="K99" s="70">
        <f>E99*I99</f>
        <v>0</v>
      </c>
      <c r="L99" s="70">
        <f t="shared" si="9"/>
        <v>0</v>
      </c>
      <c r="M99" s="70">
        <f t="shared" si="10"/>
        <v>0</v>
      </c>
      <c r="N99" s="68">
        <f t="shared" si="11"/>
        <v>0.6020599913279624</v>
      </c>
      <c r="O99" s="68">
        <v>0.60199999999999998</v>
      </c>
      <c r="P99" s="67">
        <v>1</v>
      </c>
      <c r="Q99" s="68">
        <f t="shared" si="7"/>
        <v>1</v>
      </c>
      <c r="R99" s="70">
        <f t="shared" si="8"/>
        <v>1.0000996533687083</v>
      </c>
      <c r="S99" s="113"/>
      <c r="T99" s="113"/>
      <c r="U99" s="113"/>
      <c r="V99" s="113"/>
      <c r="W99" s="113"/>
      <c r="X99" s="113"/>
      <c r="Y99" s="113"/>
      <c r="Z99" s="113"/>
      <c r="AA99" s="112"/>
      <c r="AB99" s="112"/>
      <c r="AC99" s="101"/>
      <c r="AD99" s="102"/>
      <c r="AE99" s="102"/>
      <c r="AF99" s="102"/>
    </row>
    <row r="100" spans="1:32" x14ac:dyDescent="0.25">
      <c r="A100" s="160">
        <v>16</v>
      </c>
      <c r="B100" s="160" t="s">
        <v>38</v>
      </c>
      <c r="C100" s="160" t="s">
        <v>53</v>
      </c>
      <c r="D100" s="160">
        <v>2</v>
      </c>
      <c r="E100" s="160">
        <v>0</v>
      </c>
      <c r="F100" s="160">
        <v>0</v>
      </c>
      <c r="G100" s="159">
        <v>1</v>
      </c>
      <c r="H100" s="159">
        <v>2</v>
      </c>
      <c r="I100" s="166">
        <f t="shared" si="6"/>
        <v>0.3010299956639812</v>
      </c>
      <c r="J100" s="161">
        <f t="shared" si="12"/>
        <v>0.6020599913279624</v>
      </c>
      <c r="K100" s="162">
        <f>(E100*I100)</f>
        <v>0</v>
      </c>
      <c r="L100" s="162">
        <f t="shared" si="9"/>
        <v>0</v>
      </c>
      <c r="M100" s="161">
        <f t="shared" si="10"/>
        <v>0.3010299956639812</v>
      </c>
      <c r="N100" s="161">
        <f t="shared" si="11"/>
        <v>0.90308998699194354</v>
      </c>
      <c r="O100" s="160">
        <v>1.204</v>
      </c>
      <c r="P100" s="160">
        <v>3</v>
      </c>
      <c r="Q100" s="161">
        <f t="shared" si="7"/>
        <v>0.20751874963942188</v>
      </c>
      <c r="R100" s="161">
        <f t="shared" si="8"/>
        <v>0.15565457218642018</v>
      </c>
      <c r="S100" s="14"/>
      <c r="T100" s="14"/>
      <c r="U100" s="14"/>
      <c r="V100" s="14"/>
      <c r="W100" s="14"/>
      <c r="X100" s="14"/>
      <c r="Y100" s="14"/>
      <c r="Z100" s="14"/>
      <c r="AA100" s="15"/>
      <c r="AB100" s="15"/>
    </row>
    <row r="101" spans="1:32" x14ac:dyDescent="0.25">
      <c r="A101" s="159">
        <v>17</v>
      </c>
      <c r="B101" s="160" t="s">
        <v>38</v>
      </c>
      <c r="C101" s="160" t="s">
        <v>37</v>
      </c>
      <c r="D101" s="160">
        <v>2</v>
      </c>
      <c r="E101" s="160">
        <v>0</v>
      </c>
      <c r="F101" s="160">
        <v>0</v>
      </c>
      <c r="G101" s="159">
        <v>1</v>
      </c>
      <c r="H101" s="159">
        <v>2</v>
      </c>
      <c r="I101" s="166">
        <f t="shared" si="6"/>
        <v>0.3010299956639812</v>
      </c>
      <c r="J101" s="161">
        <f t="shared" si="12"/>
        <v>0.6020599913279624</v>
      </c>
      <c r="K101" s="162">
        <f>(E101*I101)</f>
        <v>0</v>
      </c>
      <c r="L101" s="162">
        <f t="shared" si="9"/>
        <v>0</v>
      </c>
      <c r="M101" s="161">
        <f t="shared" si="10"/>
        <v>0.3010299956639812</v>
      </c>
      <c r="N101" s="161">
        <f t="shared" si="11"/>
        <v>0.90308998699194354</v>
      </c>
      <c r="O101" s="160">
        <v>1.204</v>
      </c>
      <c r="P101" s="160">
        <v>3</v>
      </c>
      <c r="Q101" s="161">
        <f t="shared" si="7"/>
        <v>0.20751874963942188</v>
      </c>
      <c r="R101" s="161">
        <f t="shared" si="8"/>
        <v>0.15565457218642018</v>
      </c>
      <c r="S101" s="14"/>
      <c r="T101" s="14"/>
      <c r="U101" s="14"/>
      <c r="V101" s="14"/>
      <c r="W101" s="14"/>
      <c r="X101" s="14"/>
      <c r="Y101" s="14"/>
      <c r="Z101" s="14"/>
      <c r="AA101" s="15"/>
      <c r="AB101" s="15"/>
    </row>
    <row r="102" spans="1:32" x14ac:dyDescent="0.25">
      <c r="A102" s="67">
        <v>18</v>
      </c>
      <c r="B102" s="67" t="s">
        <v>38</v>
      </c>
      <c r="C102" s="67" t="s">
        <v>1</v>
      </c>
      <c r="D102" s="67">
        <v>1</v>
      </c>
      <c r="E102" s="67">
        <v>0</v>
      </c>
      <c r="F102" s="67">
        <v>0</v>
      </c>
      <c r="G102" s="71">
        <v>0</v>
      </c>
      <c r="H102" s="71">
        <v>1</v>
      </c>
      <c r="I102" s="72">
        <f t="shared" si="6"/>
        <v>0.6020599913279624</v>
      </c>
      <c r="J102" s="68">
        <f t="shared" si="12"/>
        <v>0.6020599913279624</v>
      </c>
      <c r="K102" s="70">
        <f>E102*I102</f>
        <v>0</v>
      </c>
      <c r="L102" s="70">
        <f t="shared" si="9"/>
        <v>0</v>
      </c>
      <c r="M102" s="70">
        <f t="shared" si="10"/>
        <v>0</v>
      </c>
      <c r="N102" s="68">
        <f t="shared" si="11"/>
        <v>0.6020599913279624</v>
      </c>
      <c r="O102" s="67">
        <v>1.204</v>
      </c>
      <c r="P102" s="67">
        <v>1</v>
      </c>
      <c r="Q102" s="68">
        <f t="shared" si="7"/>
        <v>1</v>
      </c>
      <c r="R102" s="69">
        <f t="shared" si="8"/>
        <v>0.50004982668435416</v>
      </c>
      <c r="S102" s="14"/>
      <c r="T102" s="14"/>
      <c r="U102" s="14"/>
      <c r="V102" s="14"/>
      <c r="W102" s="14"/>
      <c r="X102" s="14"/>
      <c r="Y102" s="14"/>
      <c r="Z102" s="14"/>
      <c r="AA102" s="15"/>
      <c r="AB102" s="15"/>
    </row>
    <row r="103" spans="1:32" x14ac:dyDescent="0.25">
      <c r="A103" s="67">
        <v>19</v>
      </c>
      <c r="B103" s="67" t="s">
        <v>38</v>
      </c>
      <c r="C103" s="67" t="s">
        <v>39</v>
      </c>
      <c r="D103" s="67">
        <v>1</v>
      </c>
      <c r="E103" s="67">
        <v>0</v>
      </c>
      <c r="F103" s="67">
        <v>0</v>
      </c>
      <c r="G103" s="71">
        <v>0</v>
      </c>
      <c r="H103" s="71">
        <v>1</v>
      </c>
      <c r="I103" s="72">
        <f t="shared" si="6"/>
        <v>0.6020599913279624</v>
      </c>
      <c r="J103" s="68">
        <f t="shared" si="12"/>
        <v>0.6020599913279624</v>
      </c>
      <c r="K103" s="70">
        <f>E103*I103</f>
        <v>0</v>
      </c>
      <c r="L103" s="70">
        <f t="shared" si="9"/>
        <v>0</v>
      </c>
      <c r="M103" s="70">
        <f t="shared" si="10"/>
        <v>0</v>
      </c>
      <c r="N103" s="68">
        <f t="shared" si="11"/>
        <v>0.6020599913279624</v>
      </c>
      <c r="O103" s="67">
        <v>1.204</v>
      </c>
      <c r="P103" s="67">
        <v>1</v>
      </c>
      <c r="Q103" s="68">
        <f t="shared" si="7"/>
        <v>1</v>
      </c>
      <c r="R103" s="69">
        <f t="shared" si="8"/>
        <v>0.50004982668435416</v>
      </c>
      <c r="S103" s="14"/>
      <c r="T103" s="14"/>
      <c r="U103" s="14"/>
      <c r="V103" s="14"/>
      <c r="W103" s="14"/>
      <c r="X103" s="14"/>
      <c r="Y103" s="14"/>
      <c r="Z103" s="14"/>
      <c r="AA103" s="15"/>
      <c r="AB103" s="15"/>
    </row>
    <row r="104" spans="1:32" x14ac:dyDescent="0.25">
      <c r="A104" s="160">
        <v>20</v>
      </c>
      <c r="B104" s="160" t="s">
        <v>38</v>
      </c>
      <c r="C104" s="160" t="s">
        <v>29</v>
      </c>
      <c r="D104" s="160">
        <v>2</v>
      </c>
      <c r="E104" s="160">
        <v>0</v>
      </c>
      <c r="F104" s="160">
        <v>0</v>
      </c>
      <c r="G104" s="159">
        <v>0</v>
      </c>
      <c r="H104" s="159">
        <v>1</v>
      </c>
      <c r="I104" s="166">
        <f t="shared" si="6"/>
        <v>0.6020599913279624</v>
      </c>
      <c r="J104" s="161">
        <f t="shared" si="12"/>
        <v>1.2041199826559248</v>
      </c>
      <c r="K104" s="162">
        <f>E104*I104</f>
        <v>0</v>
      </c>
      <c r="L104" s="162">
        <f t="shared" si="9"/>
        <v>0</v>
      </c>
      <c r="M104" s="162">
        <f t="shared" si="10"/>
        <v>0</v>
      </c>
      <c r="N104" s="161">
        <f t="shared" si="11"/>
        <v>1.2041199826559248</v>
      </c>
      <c r="O104" s="160">
        <v>1.204</v>
      </c>
      <c r="P104" s="160">
        <v>3</v>
      </c>
      <c r="Q104" s="161">
        <f t="shared" si="7"/>
        <v>0.20751874963942188</v>
      </c>
      <c r="R104" s="161">
        <f t="shared" si="8"/>
        <v>0.20753942958189359</v>
      </c>
      <c r="S104" s="14"/>
      <c r="T104" s="14"/>
      <c r="U104" s="14"/>
      <c r="V104" s="14"/>
      <c r="W104" s="14"/>
      <c r="X104" s="14"/>
      <c r="Y104" s="14"/>
      <c r="Z104" s="14"/>
      <c r="AA104" s="15"/>
      <c r="AB104" s="15"/>
    </row>
    <row r="105" spans="1:32" x14ac:dyDescent="0.25">
      <c r="A105" s="71">
        <v>21</v>
      </c>
      <c r="B105" s="67" t="s">
        <v>38</v>
      </c>
      <c r="C105" s="67" t="s">
        <v>40</v>
      </c>
      <c r="D105" s="67">
        <v>1</v>
      </c>
      <c r="E105" s="67">
        <v>0</v>
      </c>
      <c r="F105" s="67">
        <v>0</v>
      </c>
      <c r="G105" s="71">
        <v>0</v>
      </c>
      <c r="H105" s="71">
        <v>1</v>
      </c>
      <c r="I105" s="72">
        <f t="shared" si="6"/>
        <v>0.6020599913279624</v>
      </c>
      <c r="J105" s="68">
        <f t="shared" si="12"/>
        <v>0.6020599913279624</v>
      </c>
      <c r="K105" s="70">
        <f>(E105*I105)</f>
        <v>0</v>
      </c>
      <c r="L105" s="70">
        <f t="shared" si="9"/>
        <v>0</v>
      </c>
      <c r="M105" s="70">
        <f t="shared" si="10"/>
        <v>0</v>
      </c>
      <c r="N105" s="68">
        <f t="shared" si="11"/>
        <v>0.6020599913279624</v>
      </c>
      <c r="O105" s="67">
        <v>1.204</v>
      </c>
      <c r="P105" s="67">
        <v>1</v>
      </c>
      <c r="Q105" s="68">
        <f t="shared" si="7"/>
        <v>1</v>
      </c>
      <c r="R105" s="69">
        <f t="shared" si="8"/>
        <v>0.50004982668435416</v>
      </c>
      <c r="S105" s="14"/>
      <c r="T105" s="14"/>
      <c r="U105" s="14"/>
      <c r="V105" s="14"/>
      <c r="W105" s="14"/>
      <c r="X105" s="14"/>
      <c r="Y105" s="14"/>
      <c r="Z105" s="14"/>
      <c r="AA105" s="15"/>
      <c r="AB105" s="15"/>
    </row>
    <row r="106" spans="1:32" s="103" customFormat="1" x14ac:dyDescent="0.25">
      <c r="A106" s="67">
        <v>22</v>
      </c>
      <c r="B106" s="67" t="s">
        <v>38</v>
      </c>
      <c r="C106" s="67" t="s">
        <v>41</v>
      </c>
      <c r="D106" s="67">
        <v>1</v>
      </c>
      <c r="E106" s="67">
        <v>0</v>
      </c>
      <c r="F106" s="67">
        <v>0</v>
      </c>
      <c r="G106" s="71">
        <v>0</v>
      </c>
      <c r="H106" s="71">
        <v>1</v>
      </c>
      <c r="I106" s="72">
        <f t="shared" si="6"/>
        <v>0.6020599913279624</v>
      </c>
      <c r="J106" s="68">
        <f t="shared" si="12"/>
        <v>0.6020599913279624</v>
      </c>
      <c r="K106" s="70">
        <f>(E106*I106)</f>
        <v>0</v>
      </c>
      <c r="L106" s="70">
        <f t="shared" si="9"/>
        <v>0</v>
      </c>
      <c r="M106" s="70">
        <f t="shared" si="10"/>
        <v>0</v>
      </c>
      <c r="N106" s="68">
        <f t="shared" si="11"/>
        <v>0.6020599913279624</v>
      </c>
      <c r="O106" s="67">
        <v>1.204</v>
      </c>
      <c r="P106" s="67">
        <v>1</v>
      </c>
      <c r="Q106" s="68">
        <f t="shared" si="7"/>
        <v>1</v>
      </c>
      <c r="R106" s="69">
        <f t="shared" si="8"/>
        <v>0.50004982668435416</v>
      </c>
      <c r="S106" s="113"/>
      <c r="T106" s="113"/>
      <c r="U106" s="113"/>
      <c r="V106" s="113"/>
      <c r="W106" s="113"/>
      <c r="X106" s="113"/>
      <c r="Y106" s="113"/>
      <c r="Z106" s="113"/>
      <c r="AA106" s="112"/>
      <c r="AB106" s="112"/>
      <c r="AC106" s="101"/>
      <c r="AD106" s="102"/>
      <c r="AE106" s="102"/>
      <c r="AF106" s="102"/>
    </row>
    <row r="107" spans="1:32" s="111" customFormat="1" x14ac:dyDescent="0.25">
      <c r="A107" s="160">
        <v>23</v>
      </c>
      <c r="B107" s="160" t="s">
        <v>39</v>
      </c>
      <c r="C107" s="160" t="s">
        <v>53</v>
      </c>
      <c r="D107" s="160">
        <v>1</v>
      </c>
      <c r="E107" s="160">
        <v>0</v>
      </c>
      <c r="F107" s="160">
        <v>0</v>
      </c>
      <c r="G107" s="159">
        <v>0</v>
      </c>
      <c r="H107" s="159">
        <v>1</v>
      </c>
      <c r="I107" s="166">
        <f t="shared" si="6"/>
        <v>0.6020599913279624</v>
      </c>
      <c r="J107" s="161">
        <f t="shared" si="12"/>
        <v>0.6020599913279624</v>
      </c>
      <c r="K107" s="162">
        <f>E107*I107</f>
        <v>0</v>
      </c>
      <c r="L107" s="162">
        <f t="shared" si="9"/>
        <v>0</v>
      </c>
      <c r="M107" s="162">
        <f t="shared" si="10"/>
        <v>0</v>
      </c>
      <c r="N107" s="161">
        <f t="shared" si="11"/>
        <v>0.6020599913279624</v>
      </c>
      <c r="O107" s="160">
        <v>0.60199999999999998</v>
      </c>
      <c r="P107" s="160">
        <v>3</v>
      </c>
      <c r="Q107" s="161">
        <f t="shared" si="7"/>
        <v>0.20751874963942188</v>
      </c>
      <c r="R107" s="161">
        <f t="shared" si="8"/>
        <v>0.20753942958189359</v>
      </c>
      <c r="S107" s="104"/>
      <c r="T107" s="104"/>
      <c r="U107" s="104"/>
      <c r="V107" s="104"/>
      <c r="W107" s="104"/>
      <c r="X107" s="104"/>
      <c r="Y107" s="104"/>
      <c r="Z107" s="104"/>
      <c r="AA107" s="114"/>
      <c r="AB107" s="114"/>
      <c r="AC107" s="109"/>
      <c r="AD107" s="110"/>
      <c r="AE107" s="110"/>
      <c r="AF107" s="110"/>
    </row>
    <row r="108" spans="1:32" x14ac:dyDescent="0.25">
      <c r="A108" s="160">
        <v>24</v>
      </c>
      <c r="B108" s="160" t="s">
        <v>39</v>
      </c>
      <c r="C108" s="160" t="s">
        <v>37</v>
      </c>
      <c r="D108" s="160">
        <v>1</v>
      </c>
      <c r="E108" s="160">
        <v>0</v>
      </c>
      <c r="F108" s="160">
        <v>0</v>
      </c>
      <c r="G108" s="159">
        <v>0</v>
      </c>
      <c r="H108" s="159">
        <v>1</v>
      </c>
      <c r="I108" s="166">
        <f t="shared" si="6"/>
        <v>0.6020599913279624</v>
      </c>
      <c r="J108" s="161">
        <f t="shared" si="12"/>
        <v>0.6020599913279624</v>
      </c>
      <c r="K108" s="162">
        <f>E108*I108</f>
        <v>0</v>
      </c>
      <c r="L108" s="162">
        <f t="shared" si="9"/>
        <v>0</v>
      </c>
      <c r="M108" s="162">
        <f t="shared" si="10"/>
        <v>0</v>
      </c>
      <c r="N108" s="161">
        <f t="shared" si="11"/>
        <v>0.6020599913279624</v>
      </c>
      <c r="O108" s="160">
        <v>0.60199999999999998</v>
      </c>
      <c r="P108" s="160">
        <v>3</v>
      </c>
      <c r="Q108" s="161">
        <f t="shared" si="7"/>
        <v>0.20751874963942188</v>
      </c>
      <c r="R108" s="161">
        <f t="shared" si="8"/>
        <v>0.20753942958189359</v>
      </c>
      <c r="S108" s="14"/>
      <c r="T108" s="14"/>
      <c r="U108" s="14"/>
      <c r="V108" s="14"/>
      <c r="W108" s="14"/>
      <c r="X108" s="14"/>
      <c r="Y108" s="14"/>
      <c r="Z108" s="14"/>
      <c r="AA108" s="15"/>
      <c r="AB108" s="15"/>
    </row>
    <row r="109" spans="1:32" x14ac:dyDescent="0.25">
      <c r="A109" s="71">
        <v>25</v>
      </c>
      <c r="B109" s="67" t="s">
        <v>39</v>
      </c>
      <c r="C109" s="67" t="s">
        <v>1</v>
      </c>
      <c r="D109" s="67">
        <v>1</v>
      </c>
      <c r="E109" s="67">
        <v>0</v>
      </c>
      <c r="F109" s="67">
        <v>0</v>
      </c>
      <c r="G109" s="71">
        <v>0</v>
      </c>
      <c r="H109" s="71">
        <v>1</v>
      </c>
      <c r="I109" s="72">
        <f t="shared" si="6"/>
        <v>0.6020599913279624</v>
      </c>
      <c r="J109" s="68">
        <f t="shared" si="12"/>
        <v>0.6020599913279624</v>
      </c>
      <c r="K109" s="70">
        <f>E109*I109</f>
        <v>0</v>
      </c>
      <c r="L109" s="70">
        <f t="shared" si="9"/>
        <v>0</v>
      </c>
      <c r="M109" s="70">
        <f t="shared" si="10"/>
        <v>0</v>
      </c>
      <c r="N109" s="68">
        <f t="shared" si="11"/>
        <v>0.6020599913279624</v>
      </c>
      <c r="O109" s="67">
        <v>0.60199999999999998</v>
      </c>
      <c r="P109" s="67">
        <v>1</v>
      </c>
      <c r="Q109" s="68">
        <f t="shared" si="7"/>
        <v>1</v>
      </c>
      <c r="R109" s="70">
        <f t="shared" si="8"/>
        <v>1.0000996533687083</v>
      </c>
      <c r="S109" s="14"/>
      <c r="T109" s="14"/>
      <c r="U109" s="14"/>
      <c r="V109" s="14"/>
      <c r="W109" s="14"/>
      <c r="X109" s="14"/>
      <c r="Y109" s="14"/>
      <c r="Z109" s="14"/>
      <c r="AA109" s="15"/>
      <c r="AB109" s="15"/>
    </row>
    <row r="110" spans="1:32" x14ac:dyDescent="0.25">
      <c r="A110" s="67">
        <v>26</v>
      </c>
      <c r="B110" s="67" t="s">
        <v>39</v>
      </c>
      <c r="C110" s="67" t="s">
        <v>38</v>
      </c>
      <c r="D110" s="67">
        <v>1</v>
      </c>
      <c r="E110" s="67">
        <v>0</v>
      </c>
      <c r="F110" s="67">
        <v>0</v>
      </c>
      <c r="G110" s="71">
        <v>0</v>
      </c>
      <c r="H110" s="71">
        <v>1</v>
      </c>
      <c r="I110" s="72">
        <f t="shared" si="6"/>
        <v>0.6020599913279624</v>
      </c>
      <c r="J110" s="68">
        <f t="shared" si="12"/>
        <v>0.6020599913279624</v>
      </c>
      <c r="K110" s="70">
        <f>(E110*I110)</f>
        <v>0</v>
      </c>
      <c r="L110" s="70">
        <f t="shared" si="9"/>
        <v>0</v>
      </c>
      <c r="M110" s="70">
        <f t="shared" si="10"/>
        <v>0</v>
      </c>
      <c r="N110" s="68">
        <f t="shared" si="11"/>
        <v>0.6020599913279624</v>
      </c>
      <c r="O110" s="67">
        <v>0.60199999999999998</v>
      </c>
      <c r="P110" s="67">
        <v>1</v>
      </c>
      <c r="Q110" s="68">
        <f t="shared" si="7"/>
        <v>1</v>
      </c>
      <c r="R110" s="70">
        <f t="shared" si="8"/>
        <v>1.0000996533687083</v>
      </c>
      <c r="S110" s="14"/>
      <c r="T110" s="14"/>
      <c r="U110" s="14"/>
      <c r="V110" s="14"/>
      <c r="W110" s="14"/>
      <c r="X110" s="14"/>
      <c r="Y110" s="14"/>
      <c r="Z110" s="14"/>
      <c r="AA110" s="15"/>
      <c r="AB110" s="15"/>
    </row>
    <row r="111" spans="1:32" x14ac:dyDescent="0.25">
      <c r="A111" s="160">
        <v>27</v>
      </c>
      <c r="B111" s="160" t="s">
        <v>39</v>
      </c>
      <c r="C111" s="160" t="s">
        <v>29</v>
      </c>
      <c r="D111" s="160">
        <v>1</v>
      </c>
      <c r="E111" s="160">
        <v>0</v>
      </c>
      <c r="F111" s="160">
        <v>0</v>
      </c>
      <c r="G111" s="159">
        <v>0</v>
      </c>
      <c r="H111" s="159">
        <v>1</v>
      </c>
      <c r="I111" s="166">
        <f t="shared" si="6"/>
        <v>0.6020599913279624</v>
      </c>
      <c r="J111" s="161">
        <f t="shared" si="12"/>
        <v>0.6020599913279624</v>
      </c>
      <c r="K111" s="162">
        <f>(E111*I111)</f>
        <v>0</v>
      </c>
      <c r="L111" s="162">
        <f t="shared" si="9"/>
        <v>0</v>
      </c>
      <c r="M111" s="162">
        <f t="shared" si="10"/>
        <v>0</v>
      </c>
      <c r="N111" s="161">
        <f t="shared" si="11"/>
        <v>0.6020599913279624</v>
      </c>
      <c r="O111" s="160">
        <v>0.60199999999999998</v>
      </c>
      <c r="P111" s="160">
        <v>3</v>
      </c>
      <c r="Q111" s="161">
        <f t="shared" si="7"/>
        <v>0.20751874963942188</v>
      </c>
      <c r="R111" s="161">
        <f t="shared" si="8"/>
        <v>0.20753942958189359</v>
      </c>
      <c r="S111" s="14"/>
      <c r="T111" s="14"/>
      <c r="U111" s="14"/>
      <c r="V111" s="14"/>
      <c r="W111" s="14"/>
      <c r="X111" s="14"/>
      <c r="Y111" s="14"/>
      <c r="Z111" s="14"/>
      <c r="AA111" s="15"/>
      <c r="AB111" s="15"/>
    </row>
    <row r="112" spans="1:32" x14ac:dyDescent="0.25">
      <c r="A112" s="67">
        <v>28</v>
      </c>
      <c r="B112" s="67" t="s">
        <v>39</v>
      </c>
      <c r="C112" s="67" t="s">
        <v>40</v>
      </c>
      <c r="D112" s="67">
        <v>1</v>
      </c>
      <c r="E112" s="67">
        <v>0</v>
      </c>
      <c r="F112" s="67">
        <v>0</v>
      </c>
      <c r="G112" s="71">
        <v>0</v>
      </c>
      <c r="H112" s="71">
        <v>1</v>
      </c>
      <c r="I112" s="72">
        <f t="shared" si="6"/>
        <v>0.6020599913279624</v>
      </c>
      <c r="J112" s="68">
        <f t="shared" si="12"/>
        <v>0.6020599913279624</v>
      </c>
      <c r="K112" s="70">
        <f>E112*I112</f>
        <v>0</v>
      </c>
      <c r="L112" s="70">
        <f t="shared" si="9"/>
        <v>0</v>
      </c>
      <c r="M112" s="70">
        <f t="shared" si="10"/>
        <v>0</v>
      </c>
      <c r="N112" s="68">
        <f t="shared" si="11"/>
        <v>0.6020599913279624</v>
      </c>
      <c r="O112" s="67">
        <v>0.60199999999999998</v>
      </c>
      <c r="P112" s="67">
        <v>1</v>
      </c>
      <c r="Q112" s="68">
        <f t="shared" si="7"/>
        <v>1</v>
      </c>
      <c r="R112" s="70">
        <f t="shared" si="8"/>
        <v>1.0000996533687083</v>
      </c>
      <c r="S112" s="14"/>
      <c r="T112" s="14"/>
      <c r="U112" s="14"/>
      <c r="V112" s="14"/>
      <c r="W112" s="14"/>
      <c r="X112" s="14"/>
      <c r="Y112" s="14"/>
      <c r="Z112" s="14"/>
      <c r="AA112" s="15"/>
      <c r="AB112" s="15"/>
    </row>
    <row r="113" spans="1:32" x14ac:dyDescent="0.25">
      <c r="A113" s="71">
        <v>29</v>
      </c>
      <c r="B113" s="67" t="s">
        <v>39</v>
      </c>
      <c r="C113" s="67" t="s">
        <v>41</v>
      </c>
      <c r="D113" s="67">
        <v>1</v>
      </c>
      <c r="E113" s="67">
        <v>0</v>
      </c>
      <c r="F113" s="67">
        <v>0</v>
      </c>
      <c r="G113" s="71">
        <v>0</v>
      </c>
      <c r="H113" s="71">
        <v>1</v>
      </c>
      <c r="I113" s="72">
        <f t="shared" si="6"/>
        <v>0.6020599913279624</v>
      </c>
      <c r="J113" s="68">
        <f t="shared" si="12"/>
        <v>0.6020599913279624</v>
      </c>
      <c r="K113" s="70">
        <f>E113*I113</f>
        <v>0</v>
      </c>
      <c r="L113" s="70">
        <f t="shared" si="9"/>
        <v>0</v>
      </c>
      <c r="M113" s="70">
        <f t="shared" si="10"/>
        <v>0</v>
      </c>
      <c r="N113" s="68">
        <f t="shared" si="11"/>
        <v>0.6020599913279624</v>
      </c>
      <c r="O113" s="67">
        <v>0.60199999999999998</v>
      </c>
      <c r="P113" s="67">
        <v>1</v>
      </c>
      <c r="Q113" s="68">
        <f t="shared" si="7"/>
        <v>1</v>
      </c>
      <c r="R113" s="70">
        <f t="shared" si="8"/>
        <v>1.0000996533687083</v>
      </c>
      <c r="S113" s="14"/>
      <c r="T113" s="14"/>
      <c r="U113" s="14"/>
      <c r="V113" s="14"/>
      <c r="W113" s="14"/>
      <c r="X113" s="14"/>
      <c r="Y113" s="14"/>
      <c r="Z113" s="14"/>
      <c r="AA113" s="15"/>
      <c r="AB113" s="15"/>
    </row>
    <row r="114" spans="1:32" s="103" customFormat="1" x14ac:dyDescent="0.25">
      <c r="A114" s="67">
        <v>30</v>
      </c>
      <c r="B114" s="67" t="s">
        <v>39</v>
      </c>
      <c r="C114" s="67" t="s">
        <v>42</v>
      </c>
      <c r="D114" s="67">
        <v>1</v>
      </c>
      <c r="E114" s="67">
        <v>0</v>
      </c>
      <c r="F114" s="67">
        <v>0</v>
      </c>
      <c r="G114" s="71">
        <v>0</v>
      </c>
      <c r="H114" s="71">
        <v>1</v>
      </c>
      <c r="I114" s="72">
        <f t="shared" si="6"/>
        <v>0.6020599913279624</v>
      </c>
      <c r="J114" s="68">
        <f t="shared" si="12"/>
        <v>0.6020599913279624</v>
      </c>
      <c r="K114" s="70">
        <f>E114*I114</f>
        <v>0</v>
      </c>
      <c r="L114" s="70">
        <f t="shared" si="9"/>
        <v>0</v>
      </c>
      <c r="M114" s="70">
        <f t="shared" si="10"/>
        <v>0</v>
      </c>
      <c r="N114" s="68">
        <f t="shared" si="11"/>
        <v>0.6020599913279624</v>
      </c>
      <c r="O114" s="67">
        <v>0.60199999999999998</v>
      </c>
      <c r="P114" s="67">
        <v>1</v>
      </c>
      <c r="Q114" s="68">
        <f t="shared" si="7"/>
        <v>1</v>
      </c>
      <c r="R114" s="70">
        <f t="shared" si="8"/>
        <v>1.0000996533687083</v>
      </c>
      <c r="S114" s="113"/>
      <c r="T114" s="113"/>
      <c r="U114" s="113"/>
      <c r="V114" s="113"/>
      <c r="W114" s="113"/>
      <c r="X114" s="113"/>
      <c r="Y114" s="113"/>
      <c r="Z114" s="113"/>
      <c r="AA114" s="112"/>
      <c r="AB114" s="112"/>
      <c r="AC114" s="101"/>
      <c r="AD114" s="102"/>
      <c r="AE114" s="102"/>
      <c r="AF114" s="102"/>
    </row>
    <row r="115" spans="1:32" x14ac:dyDescent="0.25">
      <c r="A115" s="160">
        <v>31</v>
      </c>
      <c r="B115" s="160" t="s">
        <v>29</v>
      </c>
      <c r="C115" s="160" t="s">
        <v>37</v>
      </c>
      <c r="D115" s="159">
        <v>3</v>
      </c>
      <c r="E115" s="159">
        <v>1</v>
      </c>
      <c r="F115" s="160">
        <v>0</v>
      </c>
      <c r="G115" s="159">
        <v>1</v>
      </c>
      <c r="H115" s="159">
        <v>3</v>
      </c>
      <c r="I115" s="166">
        <f t="shared" si="6"/>
        <v>0.12493873660829993</v>
      </c>
      <c r="J115" s="161">
        <f t="shared" si="12"/>
        <v>0.37481620982489983</v>
      </c>
      <c r="K115" s="161">
        <f>(E115*I115)</f>
        <v>0.12493873660829993</v>
      </c>
      <c r="L115" s="162">
        <f t="shared" si="9"/>
        <v>0</v>
      </c>
      <c r="M115" s="161">
        <f t="shared" si="10"/>
        <v>0.12493873660829993</v>
      </c>
      <c r="N115" s="161">
        <f t="shared" si="11"/>
        <v>0.62469368304149964</v>
      </c>
      <c r="O115" s="160">
        <v>0.75</v>
      </c>
      <c r="P115" s="160">
        <v>3</v>
      </c>
      <c r="Q115" s="161">
        <f t="shared" si="7"/>
        <v>0.20751874963942188</v>
      </c>
      <c r="R115" s="161">
        <f t="shared" si="8"/>
        <v>0.17284753601655642</v>
      </c>
      <c r="S115" s="14"/>
      <c r="T115" s="14"/>
      <c r="U115" s="14"/>
      <c r="V115" s="14"/>
      <c r="W115" s="14"/>
      <c r="X115" s="14"/>
      <c r="Y115" s="14"/>
      <c r="Z115" s="14"/>
      <c r="AA115" s="15"/>
      <c r="AB115" s="15"/>
    </row>
    <row r="116" spans="1:32" x14ac:dyDescent="0.25">
      <c r="A116" s="67">
        <v>32</v>
      </c>
      <c r="B116" s="67" t="s">
        <v>29</v>
      </c>
      <c r="C116" s="67" t="s">
        <v>1</v>
      </c>
      <c r="D116" s="71">
        <v>1</v>
      </c>
      <c r="E116" s="71">
        <v>0</v>
      </c>
      <c r="F116" s="67">
        <v>0</v>
      </c>
      <c r="G116" s="71">
        <v>0</v>
      </c>
      <c r="H116" s="71">
        <v>1</v>
      </c>
      <c r="I116" s="72">
        <f t="shared" si="6"/>
        <v>0.6020599913279624</v>
      </c>
      <c r="J116" s="68">
        <f t="shared" si="12"/>
        <v>0.6020599913279624</v>
      </c>
      <c r="K116" s="70">
        <f>(E116*I116)</f>
        <v>0</v>
      </c>
      <c r="L116" s="70">
        <f t="shared" si="9"/>
        <v>0</v>
      </c>
      <c r="M116" s="70">
        <f t="shared" si="10"/>
        <v>0</v>
      </c>
      <c r="N116" s="68">
        <f t="shared" si="11"/>
        <v>0.6020599913279624</v>
      </c>
      <c r="O116" s="67">
        <v>0.75</v>
      </c>
      <c r="P116" s="67">
        <v>1</v>
      </c>
      <c r="Q116" s="68">
        <f t="shared" si="7"/>
        <v>1</v>
      </c>
      <c r="R116" s="68">
        <f t="shared" si="8"/>
        <v>0.80274665510394982</v>
      </c>
      <c r="S116" s="14"/>
      <c r="T116" s="14"/>
      <c r="U116" s="14"/>
      <c r="V116" s="14"/>
      <c r="W116" s="14"/>
      <c r="X116" s="14"/>
      <c r="Y116" s="14"/>
      <c r="Z116" s="14"/>
      <c r="AA116" s="15"/>
      <c r="AB116" s="15"/>
    </row>
    <row r="117" spans="1:32" x14ac:dyDescent="0.25">
      <c r="A117" s="97">
        <v>33</v>
      </c>
      <c r="B117" s="97" t="s">
        <v>29</v>
      </c>
      <c r="C117" s="97" t="s">
        <v>38</v>
      </c>
      <c r="D117" s="97">
        <v>2</v>
      </c>
      <c r="E117" s="113">
        <v>0</v>
      </c>
      <c r="F117" s="97">
        <v>0</v>
      </c>
      <c r="G117" s="113">
        <v>0</v>
      </c>
      <c r="H117" s="113">
        <v>1</v>
      </c>
      <c r="I117" s="112">
        <f t="shared" ref="I117:I148" si="13">LOG(4/H117)</f>
        <v>0.6020599913279624</v>
      </c>
      <c r="J117" s="163">
        <f t="shared" si="12"/>
        <v>1.2041199826559248</v>
      </c>
      <c r="K117" s="165">
        <f>E117*I117</f>
        <v>0</v>
      </c>
      <c r="L117" s="165">
        <f t="shared" si="9"/>
        <v>0</v>
      </c>
      <c r="M117" s="165">
        <f t="shared" si="10"/>
        <v>0</v>
      </c>
      <c r="N117" s="163">
        <f t="shared" si="11"/>
        <v>1.2041199826559248</v>
      </c>
      <c r="O117" s="97">
        <v>0.75</v>
      </c>
      <c r="P117" s="97">
        <v>1</v>
      </c>
      <c r="Q117" s="163">
        <f t="shared" si="7"/>
        <v>1</v>
      </c>
      <c r="R117" s="163">
        <f t="shared" si="8"/>
        <v>1.6054933102078996</v>
      </c>
    </row>
    <row r="118" spans="1:32" x14ac:dyDescent="0.25">
      <c r="A118" s="67">
        <v>34</v>
      </c>
      <c r="B118" s="67" t="s">
        <v>29</v>
      </c>
      <c r="C118" s="67" t="s">
        <v>39</v>
      </c>
      <c r="D118" s="67">
        <v>1</v>
      </c>
      <c r="E118" s="71">
        <v>0</v>
      </c>
      <c r="F118" s="67">
        <v>0</v>
      </c>
      <c r="G118" s="71">
        <v>0</v>
      </c>
      <c r="H118" s="71">
        <v>1</v>
      </c>
      <c r="I118" s="72">
        <f t="shared" si="13"/>
        <v>0.6020599913279624</v>
      </c>
      <c r="J118" s="68">
        <f t="shared" si="12"/>
        <v>0.6020599913279624</v>
      </c>
      <c r="K118" s="70">
        <f>E118*I118</f>
        <v>0</v>
      </c>
      <c r="L118" s="70">
        <f t="shared" si="9"/>
        <v>0</v>
      </c>
      <c r="M118" s="70">
        <f t="shared" si="10"/>
        <v>0</v>
      </c>
      <c r="N118" s="68">
        <f t="shared" si="11"/>
        <v>0.6020599913279624</v>
      </c>
      <c r="O118" s="67">
        <v>0.75</v>
      </c>
      <c r="P118" s="67">
        <v>1</v>
      </c>
      <c r="Q118" s="68">
        <f t="shared" si="7"/>
        <v>1</v>
      </c>
      <c r="R118" s="68">
        <f t="shared" si="8"/>
        <v>0.80274665510394982</v>
      </c>
    </row>
    <row r="119" spans="1:32" x14ac:dyDescent="0.25">
      <c r="A119" s="67">
        <v>35</v>
      </c>
      <c r="B119" s="67" t="s">
        <v>29</v>
      </c>
      <c r="C119" s="67" t="s">
        <v>40</v>
      </c>
      <c r="D119" s="67">
        <v>1</v>
      </c>
      <c r="E119" s="71">
        <v>0</v>
      </c>
      <c r="F119" s="67">
        <v>0</v>
      </c>
      <c r="G119" s="71">
        <v>0</v>
      </c>
      <c r="H119" s="71">
        <v>1</v>
      </c>
      <c r="I119" s="72">
        <f t="shared" si="13"/>
        <v>0.6020599913279624</v>
      </c>
      <c r="J119" s="68">
        <f t="shared" si="12"/>
        <v>0.6020599913279624</v>
      </c>
      <c r="K119" s="70">
        <f>E119*I119</f>
        <v>0</v>
      </c>
      <c r="L119" s="70">
        <f t="shared" si="9"/>
        <v>0</v>
      </c>
      <c r="M119" s="70">
        <f t="shared" si="10"/>
        <v>0</v>
      </c>
      <c r="N119" s="68">
        <f t="shared" si="11"/>
        <v>0.6020599913279624</v>
      </c>
      <c r="O119" s="67">
        <v>0.75</v>
      </c>
      <c r="P119" s="67">
        <v>1</v>
      </c>
      <c r="Q119" s="68">
        <f t="shared" si="7"/>
        <v>1</v>
      </c>
      <c r="R119" s="68">
        <f t="shared" si="8"/>
        <v>0.80274665510394982</v>
      </c>
    </row>
    <row r="120" spans="1:32" x14ac:dyDescent="0.25">
      <c r="A120" s="67">
        <v>36</v>
      </c>
      <c r="B120" s="67" t="s">
        <v>29</v>
      </c>
      <c r="C120" s="67" t="s">
        <v>41</v>
      </c>
      <c r="D120" s="67">
        <v>1</v>
      </c>
      <c r="E120" s="71">
        <v>0</v>
      </c>
      <c r="F120" s="67">
        <v>0</v>
      </c>
      <c r="G120" s="71">
        <v>0</v>
      </c>
      <c r="H120" s="71">
        <v>1</v>
      </c>
      <c r="I120" s="72">
        <f t="shared" si="13"/>
        <v>0.6020599913279624</v>
      </c>
      <c r="J120" s="68">
        <f t="shared" si="12"/>
        <v>0.6020599913279624</v>
      </c>
      <c r="K120" s="70">
        <f>(E120*I120)</f>
        <v>0</v>
      </c>
      <c r="L120" s="70">
        <f t="shared" si="9"/>
        <v>0</v>
      </c>
      <c r="M120" s="70">
        <f t="shared" si="10"/>
        <v>0</v>
      </c>
      <c r="N120" s="68">
        <f t="shared" si="11"/>
        <v>0.6020599913279624</v>
      </c>
      <c r="O120" s="67">
        <v>0.75</v>
      </c>
      <c r="P120" s="67">
        <v>1</v>
      </c>
      <c r="Q120" s="68">
        <f t="shared" si="7"/>
        <v>1</v>
      </c>
      <c r="R120" s="68">
        <f t="shared" si="8"/>
        <v>0.80274665510394982</v>
      </c>
    </row>
    <row r="121" spans="1:32" x14ac:dyDescent="0.25">
      <c r="A121" s="67">
        <v>37</v>
      </c>
      <c r="B121" s="67" t="s">
        <v>29</v>
      </c>
      <c r="C121" s="67" t="s">
        <v>42</v>
      </c>
      <c r="D121" s="67">
        <v>1</v>
      </c>
      <c r="E121" s="71">
        <v>0</v>
      </c>
      <c r="F121" s="67">
        <v>0</v>
      </c>
      <c r="G121" s="71">
        <v>0</v>
      </c>
      <c r="H121" s="71">
        <v>1</v>
      </c>
      <c r="I121" s="72">
        <f t="shared" si="13"/>
        <v>0.6020599913279624</v>
      </c>
      <c r="J121" s="68">
        <f t="shared" si="12"/>
        <v>0.6020599913279624</v>
      </c>
      <c r="K121" s="70">
        <f>(E121*I121)</f>
        <v>0</v>
      </c>
      <c r="L121" s="70">
        <f t="shared" si="9"/>
        <v>0</v>
      </c>
      <c r="M121" s="70">
        <f t="shared" si="10"/>
        <v>0</v>
      </c>
      <c r="N121" s="68">
        <f t="shared" si="11"/>
        <v>0.6020599913279624</v>
      </c>
      <c r="O121" s="67">
        <v>0.75</v>
      </c>
      <c r="P121" s="67">
        <v>1</v>
      </c>
      <c r="Q121" s="68">
        <f t="shared" si="7"/>
        <v>1</v>
      </c>
      <c r="R121" s="68">
        <f t="shared" si="8"/>
        <v>0.80274665510394982</v>
      </c>
    </row>
    <row r="122" spans="1:32" s="111" customFormat="1" x14ac:dyDescent="0.25">
      <c r="A122" s="160">
        <v>38</v>
      </c>
      <c r="B122" s="160" t="s">
        <v>29</v>
      </c>
      <c r="C122" s="160" t="s">
        <v>29</v>
      </c>
      <c r="D122" s="160">
        <v>3</v>
      </c>
      <c r="E122" s="159">
        <v>2</v>
      </c>
      <c r="F122" s="160">
        <v>0</v>
      </c>
      <c r="G122" s="159">
        <v>1</v>
      </c>
      <c r="H122" s="159">
        <v>3</v>
      </c>
      <c r="I122" s="166">
        <f t="shared" si="13"/>
        <v>0.12493873660829993</v>
      </c>
      <c r="J122" s="161">
        <f t="shared" si="12"/>
        <v>0.37481620982489983</v>
      </c>
      <c r="K122" s="161">
        <f>E122*I122</f>
        <v>0.24987747321659987</v>
      </c>
      <c r="L122" s="162">
        <f t="shared" si="9"/>
        <v>0</v>
      </c>
      <c r="M122" s="161">
        <f t="shared" si="10"/>
        <v>0.12493873660829993</v>
      </c>
      <c r="N122" s="161">
        <f t="shared" si="11"/>
        <v>0.74963241964979965</v>
      </c>
      <c r="O122" s="160">
        <v>0.75</v>
      </c>
      <c r="P122" s="160">
        <v>3</v>
      </c>
      <c r="Q122" s="161">
        <f t="shared" si="7"/>
        <v>0.20751874963942188</v>
      </c>
      <c r="R122" s="161">
        <f t="shared" si="8"/>
        <v>0.20741704321986776</v>
      </c>
      <c r="AA122" s="110"/>
      <c r="AB122" s="110"/>
      <c r="AC122" s="109"/>
      <c r="AD122" s="110"/>
      <c r="AE122" s="110"/>
      <c r="AF122" s="110"/>
    </row>
    <row r="123" spans="1:32" s="103" customFormat="1" x14ac:dyDescent="0.25">
      <c r="A123" s="67">
        <v>39</v>
      </c>
      <c r="B123" s="67" t="s">
        <v>40</v>
      </c>
      <c r="C123" s="67" t="s">
        <v>1</v>
      </c>
      <c r="D123" s="67">
        <v>1</v>
      </c>
      <c r="E123" s="71">
        <v>0</v>
      </c>
      <c r="F123" s="67">
        <v>0</v>
      </c>
      <c r="G123" s="71">
        <v>0</v>
      </c>
      <c r="H123" s="71">
        <v>1</v>
      </c>
      <c r="I123" s="72">
        <f t="shared" si="13"/>
        <v>0.6020599913279624</v>
      </c>
      <c r="J123" s="68">
        <f t="shared" si="12"/>
        <v>0.6020599913279624</v>
      </c>
      <c r="K123" s="70">
        <f>E123*I123</f>
        <v>0</v>
      </c>
      <c r="L123" s="70">
        <f t="shared" si="9"/>
        <v>0</v>
      </c>
      <c r="M123" s="70">
        <f t="shared" si="10"/>
        <v>0</v>
      </c>
      <c r="N123" s="68">
        <f t="shared" si="11"/>
        <v>0.6020599913279624</v>
      </c>
      <c r="O123" s="67">
        <v>0.60199999999999998</v>
      </c>
      <c r="P123" s="67">
        <v>1</v>
      </c>
      <c r="Q123" s="68">
        <f t="shared" si="7"/>
        <v>1</v>
      </c>
      <c r="R123" s="70">
        <f t="shared" si="8"/>
        <v>1.0000996533687083</v>
      </c>
      <c r="AA123" s="102"/>
      <c r="AB123" s="102"/>
      <c r="AC123" s="101"/>
      <c r="AD123" s="102"/>
      <c r="AE123" s="102"/>
      <c r="AF123" s="102"/>
    </row>
    <row r="124" spans="1:32" x14ac:dyDescent="0.25">
      <c r="A124" s="67">
        <v>40</v>
      </c>
      <c r="B124" s="67" t="s">
        <v>40</v>
      </c>
      <c r="C124" s="67" t="s">
        <v>38</v>
      </c>
      <c r="D124" s="67">
        <v>1</v>
      </c>
      <c r="E124" s="71">
        <v>0</v>
      </c>
      <c r="F124" s="67">
        <v>0</v>
      </c>
      <c r="G124" s="71">
        <v>0</v>
      </c>
      <c r="H124" s="71">
        <v>1</v>
      </c>
      <c r="I124" s="72">
        <f t="shared" si="13"/>
        <v>0.6020599913279624</v>
      </c>
      <c r="J124" s="68">
        <f t="shared" si="12"/>
        <v>0.6020599913279624</v>
      </c>
      <c r="K124" s="70">
        <f>E124*I124</f>
        <v>0</v>
      </c>
      <c r="L124" s="70">
        <f t="shared" si="9"/>
        <v>0</v>
      </c>
      <c r="M124" s="70">
        <f t="shared" si="10"/>
        <v>0</v>
      </c>
      <c r="N124" s="68">
        <f t="shared" si="11"/>
        <v>0.6020599913279624</v>
      </c>
      <c r="O124" s="67">
        <v>0.60199999999999998</v>
      </c>
      <c r="P124" s="67">
        <v>1</v>
      </c>
      <c r="Q124" s="68">
        <f t="shared" si="7"/>
        <v>1</v>
      </c>
      <c r="R124" s="70">
        <f t="shared" si="8"/>
        <v>1.0000996533687083</v>
      </c>
    </row>
    <row r="125" spans="1:32" x14ac:dyDescent="0.25">
      <c r="A125" s="67">
        <v>41</v>
      </c>
      <c r="B125" s="67" t="s">
        <v>40</v>
      </c>
      <c r="C125" s="67" t="s">
        <v>39</v>
      </c>
      <c r="D125" s="67">
        <v>1</v>
      </c>
      <c r="E125" s="71">
        <v>0</v>
      </c>
      <c r="F125" s="67">
        <v>0</v>
      </c>
      <c r="G125" s="71">
        <v>0</v>
      </c>
      <c r="H125" s="71">
        <v>1</v>
      </c>
      <c r="I125" s="72">
        <f t="shared" si="13"/>
        <v>0.6020599913279624</v>
      </c>
      <c r="J125" s="68">
        <f t="shared" si="12"/>
        <v>0.6020599913279624</v>
      </c>
      <c r="K125" s="70">
        <f>(E125*I125)</f>
        <v>0</v>
      </c>
      <c r="L125" s="70">
        <f t="shared" si="9"/>
        <v>0</v>
      </c>
      <c r="M125" s="70">
        <f t="shared" si="10"/>
        <v>0</v>
      </c>
      <c r="N125" s="68">
        <f t="shared" si="11"/>
        <v>0.6020599913279624</v>
      </c>
      <c r="O125" s="67">
        <v>0.60199999999999998</v>
      </c>
      <c r="P125" s="67">
        <v>1</v>
      </c>
      <c r="Q125" s="68">
        <f t="shared" si="7"/>
        <v>1</v>
      </c>
      <c r="R125" s="70">
        <f t="shared" si="8"/>
        <v>1.0000996533687083</v>
      </c>
    </row>
    <row r="126" spans="1:32" x14ac:dyDescent="0.25">
      <c r="A126" s="160">
        <v>42</v>
      </c>
      <c r="B126" s="160" t="s">
        <v>40</v>
      </c>
      <c r="C126" s="160" t="s">
        <v>29</v>
      </c>
      <c r="D126" s="160">
        <v>1</v>
      </c>
      <c r="E126" s="159">
        <v>0</v>
      </c>
      <c r="F126" s="160">
        <v>0</v>
      </c>
      <c r="G126" s="159">
        <v>0</v>
      </c>
      <c r="H126" s="159">
        <v>1</v>
      </c>
      <c r="I126" s="166">
        <f t="shared" si="13"/>
        <v>0.6020599913279624</v>
      </c>
      <c r="J126" s="161">
        <f t="shared" si="12"/>
        <v>0.6020599913279624</v>
      </c>
      <c r="K126" s="162">
        <f>(E126*I126)</f>
        <v>0</v>
      </c>
      <c r="L126" s="162">
        <f t="shared" si="9"/>
        <v>0</v>
      </c>
      <c r="M126" s="162">
        <f t="shared" si="10"/>
        <v>0</v>
      </c>
      <c r="N126" s="161">
        <f t="shared" si="11"/>
        <v>0.6020599913279624</v>
      </c>
      <c r="O126" s="160">
        <v>0.60199999999999998</v>
      </c>
      <c r="P126" s="160">
        <v>3</v>
      </c>
      <c r="Q126" s="161">
        <f t="shared" si="7"/>
        <v>0.20751874963942188</v>
      </c>
      <c r="R126" s="161">
        <f t="shared" si="8"/>
        <v>0.20753942958189359</v>
      </c>
    </row>
    <row r="127" spans="1:32" x14ac:dyDescent="0.25">
      <c r="A127" s="67">
        <v>43</v>
      </c>
      <c r="B127" s="67" t="s">
        <v>40</v>
      </c>
      <c r="C127" s="67" t="s">
        <v>41</v>
      </c>
      <c r="D127" s="67">
        <v>1</v>
      </c>
      <c r="E127" s="71">
        <v>0</v>
      </c>
      <c r="F127" s="67">
        <v>0</v>
      </c>
      <c r="G127" s="71">
        <v>0</v>
      </c>
      <c r="H127" s="71">
        <v>1</v>
      </c>
      <c r="I127" s="72">
        <f t="shared" si="13"/>
        <v>0.6020599913279624</v>
      </c>
      <c r="J127" s="68">
        <f t="shared" si="12"/>
        <v>0.6020599913279624</v>
      </c>
      <c r="K127" s="70">
        <f>E127*I127</f>
        <v>0</v>
      </c>
      <c r="L127" s="70">
        <f t="shared" si="9"/>
        <v>0</v>
      </c>
      <c r="M127" s="70">
        <f t="shared" si="10"/>
        <v>0</v>
      </c>
      <c r="N127" s="68">
        <f t="shared" si="11"/>
        <v>0.6020599913279624</v>
      </c>
      <c r="O127" s="67">
        <v>0.60199999999999998</v>
      </c>
      <c r="P127" s="67">
        <v>1</v>
      </c>
      <c r="Q127" s="68">
        <f t="shared" si="7"/>
        <v>1</v>
      </c>
      <c r="R127" s="70">
        <f t="shared" si="8"/>
        <v>1.0000996533687083</v>
      </c>
    </row>
    <row r="128" spans="1:32" x14ac:dyDescent="0.25">
      <c r="A128" s="67">
        <v>44</v>
      </c>
      <c r="B128" s="67" t="s">
        <v>40</v>
      </c>
      <c r="C128" s="67" t="s">
        <v>42</v>
      </c>
      <c r="D128" s="67">
        <v>1</v>
      </c>
      <c r="E128" s="71">
        <v>0</v>
      </c>
      <c r="F128" s="67">
        <v>0</v>
      </c>
      <c r="G128" s="71">
        <v>0</v>
      </c>
      <c r="H128" s="71">
        <v>1</v>
      </c>
      <c r="I128" s="72">
        <f t="shared" si="13"/>
        <v>0.6020599913279624</v>
      </c>
      <c r="J128" s="68">
        <f t="shared" si="12"/>
        <v>0.6020599913279624</v>
      </c>
      <c r="K128" s="70">
        <f>E128*I128</f>
        <v>0</v>
      </c>
      <c r="L128" s="70">
        <f t="shared" si="9"/>
        <v>0</v>
      </c>
      <c r="M128" s="70">
        <f t="shared" si="10"/>
        <v>0</v>
      </c>
      <c r="N128" s="68">
        <f t="shared" si="11"/>
        <v>0.6020599913279624</v>
      </c>
      <c r="O128" s="67">
        <v>0.60199999999999998</v>
      </c>
      <c r="P128" s="67">
        <v>1</v>
      </c>
      <c r="Q128" s="68">
        <f t="shared" si="7"/>
        <v>1</v>
      </c>
      <c r="R128" s="70">
        <f t="shared" si="8"/>
        <v>1.0000996533687083</v>
      </c>
    </row>
    <row r="129" spans="1:32" s="93" customFormat="1" x14ac:dyDescent="0.25">
      <c r="A129" s="88">
        <v>45</v>
      </c>
      <c r="B129" s="88" t="s">
        <v>40</v>
      </c>
      <c r="C129" s="88" t="s">
        <v>29</v>
      </c>
      <c r="D129" s="88">
        <v>1</v>
      </c>
      <c r="E129" s="89">
        <v>0</v>
      </c>
      <c r="F129" s="88">
        <v>0</v>
      </c>
      <c r="G129" s="89">
        <v>0</v>
      </c>
      <c r="H129" s="89">
        <v>1</v>
      </c>
      <c r="I129" s="90">
        <f t="shared" si="13"/>
        <v>0.6020599913279624</v>
      </c>
      <c r="J129" s="91">
        <f t="shared" si="12"/>
        <v>0.6020599913279624</v>
      </c>
      <c r="K129" s="92">
        <f>E129*I129</f>
        <v>0</v>
      </c>
      <c r="L129" s="92">
        <f t="shared" si="9"/>
        <v>0</v>
      </c>
      <c r="M129" s="92">
        <f t="shared" si="10"/>
        <v>0</v>
      </c>
      <c r="N129" s="91">
        <f t="shared" si="11"/>
        <v>0.6020599913279624</v>
      </c>
      <c r="O129" s="88">
        <v>0.60199999999999998</v>
      </c>
      <c r="P129" s="88">
        <v>3</v>
      </c>
      <c r="Q129" s="91">
        <f t="shared" si="7"/>
        <v>0.20751874963942188</v>
      </c>
      <c r="R129" s="91">
        <f t="shared" si="8"/>
        <v>0.20753942958189359</v>
      </c>
      <c r="AA129" s="94"/>
      <c r="AB129" s="94"/>
      <c r="AC129" s="95"/>
      <c r="AD129" s="94"/>
      <c r="AE129" s="94"/>
      <c r="AF129" s="94"/>
    </row>
    <row r="130" spans="1:32" s="103" customFormat="1" x14ac:dyDescent="0.25">
      <c r="A130" s="67">
        <v>46</v>
      </c>
      <c r="B130" s="67" t="s">
        <v>40</v>
      </c>
      <c r="C130" s="67" t="s">
        <v>43</v>
      </c>
      <c r="D130" s="67">
        <v>1</v>
      </c>
      <c r="E130" s="71">
        <v>0</v>
      </c>
      <c r="F130" s="67">
        <v>0</v>
      </c>
      <c r="G130" s="71">
        <v>0</v>
      </c>
      <c r="H130" s="71">
        <v>1</v>
      </c>
      <c r="I130" s="72">
        <f t="shared" si="13"/>
        <v>0.6020599913279624</v>
      </c>
      <c r="J130" s="68">
        <f t="shared" si="12"/>
        <v>0.6020599913279624</v>
      </c>
      <c r="K130" s="70">
        <f>(E130*I130)</f>
        <v>0</v>
      </c>
      <c r="L130" s="70">
        <f t="shared" si="9"/>
        <v>0</v>
      </c>
      <c r="M130" s="70">
        <f t="shared" si="10"/>
        <v>0</v>
      </c>
      <c r="N130" s="68">
        <f t="shared" si="11"/>
        <v>0.6020599913279624</v>
      </c>
      <c r="O130" s="67">
        <v>0.60199999999999998</v>
      </c>
      <c r="P130" s="67">
        <v>1</v>
      </c>
      <c r="Q130" s="68">
        <f t="shared" si="7"/>
        <v>1</v>
      </c>
      <c r="R130" s="70">
        <f t="shared" si="8"/>
        <v>1.0000996533687083</v>
      </c>
      <c r="AA130" s="102"/>
      <c r="AB130" s="102"/>
      <c r="AC130" s="101"/>
      <c r="AD130" s="102"/>
      <c r="AE130" s="102"/>
      <c r="AF130" s="102"/>
    </row>
    <row r="131" spans="1:32" s="103" customFormat="1" x14ac:dyDescent="0.25">
      <c r="A131" s="67">
        <v>47</v>
      </c>
      <c r="B131" s="67" t="s">
        <v>41</v>
      </c>
      <c r="C131" s="67" t="s">
        <v>38</v>
      </c>
      <c r="D131" s="67">
        <v>1</v>
      </c>
      <c r="E131" s="71">
        <v>0</v>
      </c>
      <c r="F131" s="67">
        <v>0</v>
      </c>
      <c r="G131" s="71">
        <v>0</v>
      </c>
      <c r="H131" s="71">
        <v>1</v>
      </c>
      <c r="I131" s="72">
        <f t="shared" si="13"/>
        <v>0.6020599913279624</v>
      </c>
      <c r="J131" s="68">
        <f t="shared" si="12"/>
        <v>0.6020599913279624</v>
      </c>
      <c r="K131" s="70">
        <f>(E131*I131)</f>
        <v>0</v>
      </c>
      <c r="L131" s="70">
        <f t="shared" si="9"/>
        <v>0</v>
      </c>
      <c r="M131" s="70">
        <f t="shared" si="10"/>
        <v>0</v>
      </c>
      <c r="N131" s="68">
        <f t="shared" si="11"/>
        <v>0.6020599913279624</v>
      </c>
      <c r="O131" s="67">
        <v>0.60199999999999998</v>
      </c>
      <c r="P131" s="67">
        <v>1</v>
      </c>
      <c r="Q131" s="68">
        <f t="shared" si="7"/>
        <v>1</v>
      </c>
      <c r="R131" s="70">
        <f t="shared" si="8"/>
        <v>1.0000996533687083</v>
      </c>
      <c r="AA131" s="102"/>
      <c r="AB131" s="102"/>
      <c r="AC131" s="101"/>
      <c r="AD131" s="102"/>
      <c r="AE131" s="102"/>
      <c r="AF131" s="102"/>
    </row>
    <row r="132" spans="1:32" x14ac:dyDescent="0.25">
      <c r="A132" s="67">
        <v>48</v>
      </c>
      <c r="B132" s="67" t="s">
        <v>41</v>
      </c>
      <c r="C132" s="67" t="s">
        <v>39</v>
      </c>
      <c r="D132" s="67">
        <v>1</v>
      </c>
      <c r="E132" s="71">
        <v>0</v>
      </c>
      <c r="F132" s="67">
        <v>0</v>
      </c>
      <c r="G132" s="71">
        <v>0</v>
      </c>
      <c r="H132" s="71">
        <v>1</v>
      </c>
      <c r="I132" s="72">
        <f t="shared" si="13"/>
        <v>0.6020599913279624</v>
      </c>
      <c r="J132" s="68">
        <f t="shared" si="12"/>
        <v>0.6020599913279624</v>
      </c>
      <c r="K132" s="70">
        <f>E132*I132</f>
        <v>0</v>
      </c>
      <c r="L132" s="70">
        <f t="shared" si="9"/>
        <v>0</v>
      </c>
      <c r="M132" s="70">
        <f t="shared" si="10"/>
        <v>0</v>
      </c>
      <c r="N132" s="68">
        <f t="shared" si="11"/>
        <v>0.6020599913279624</v>
      </c>
      <c r="O132" s="67">
        <v>0.60199999999999998</v>
      </c>
      <c r="P132" s="67">
        <v>1</v>
      </c>
      <c r="Q132" s="68">
        <f t="shared" si="7"/>
        <v>1</v>
      </c>
      <c r="R132" s="70">
        <f t="shared" si="8"/>
        <v>1.0000996533687083</v>
      </c>
    </row>
    <row r="133" spans="1:32" x14ac:dyDescent="0.25">
      <c r="A133" s="160">
        <v>49</v>
      </c>
      <c r="B133" s="160" t="s">
        <v>41</v>
      </c>
      <c r="C133" s="160" t="s">
        <v>29</v>
      </c>
      <c r="D133" s="160">
        <v>1</v>
      </c>
      <c r="E133" s="159">
        <v>0</v>
      </c>
      <c r="F133" s="160">
        <v>0</v>
      </c>
      <c r="G133" s="159">
        <v>0</v>
      </c>
      <c r="H133" s="159">
        <v>1</v>
      </c>
      <c r="I133" s="166">
        <f t="shared" si="13"/>
        <v>0.6020599913279624</v>
      </c>
      <c r="J133" s="161">
        <f t="shared" si="12"/>
        <v>0.6020599913279624</v>
      </c>
      <c r="K133" s="162">
        <f>E133*I133</f>
        <v>0</v>
      </c>
      <c r="L133" s="162">
        <f t="shared" si="9"/>
        <v>0</v>
      </c>
      <c r="M133" s="162">
        <f t="shared" si="10"/>
        <v>0</v>
      </c>
      <c r="N133" s="161">
        <f t="shared" si="11"/>
        <v>0.6020599913279624</v>
      </c>
      <c r="O133" s="160">
        <v>0.60199999999999998</v>
      </c>
      <c r="P133" s="160">
        <v>3</v>
      </c>
      <c r="Q133" s="161">
        <f t="shared" si="7"/>
        <v>0.20751874963942188</v>
      </c>
      <c r="R133" s="161">
        <f t="shared" si="8"/>
        <v>0.20753942958189359</v>
      </c>
    </row>
    <row r="134" spans="1:32" x14ac:dyDescent="0.25">
      <c r="A134" s="67">
        <v>50</v>
      </c>
      <c r="B134" s="67" t="s">
        <v>41</v>
      </c>
      <c r="C134" s="67" t="s">
        <v>40</v>
      </c>
      <c r="D134" s="67">
        <v>1</v>
      </c>
      <c r="E134" s="71">
        <v>0</v>
      </c>
      <c r="F134" s="67">
        <v>0</v>
      </c>
      <c r="G134" s="71">
        <v>0</v>
      </c>
      <c r="H134" s="71">
        <v>1</v>
      </c>
      <c r="I134" s="72">
        <f t="shared" si="13"/>
        <v>0.6020599913279624</v>
      </c>
      <c r="J134" s="68">
        <f t="shared" si="12"/>
        <v>0.6020599913279624</v>
      </c>
      <c r="K134" s="70">
        <f>E134*I134</f>
        <v>0</v>
      </c>
      <c r="L134" s="70">
        <f t="shared" si="9"/>
        <v>0</v>
      </c>
      <c r="M134" s="70">
        <f t="shared" si="10"/>
        <v>0</v>
      </c>
      <c r="N134" s="68">
        <f t="shared" si="11"/>
        <v>0.6020599913279624</v>
      </c>
      <c r="O134" s="67">
        <v>0.60199999999999998</v>
      </c>
      <c r="P134" s="67">
        <v>1</v>
      </c>
      <c r="Q134" s="68">
        <f t="shared" si="7"/>
        <v>1</v>
      </c>
      <c r="R134" s="70">
        <f t="shared" si="8"/>
        <v>1.0000996533687083</v>
      </c>
    </row>
    <row r="135" spans="1:32" x14ac:dyDescent="0.25">
      <c r="A135" s="67">
        <v>51</v>
      </c>
      <c r="B135" s="67" t="s">
        <v>41</v>
      </c>
      <c r="C135" s="67" t="s">
        <v>42</v>
      </c>
      <c r="D135" s="67">
        <v>1</v>
      </c>
      <c r="E135" s="71">
        <v>0</v>
      </c>
      <c r="F135" s="67">
        <v>0</v>
      </c>
      <c r="G135" s="71">
        <v>0</v>
      </c>
      <c r="H135" s="71">
        <v>1</v>
      </c>
      <c r="I135" s="72">
        <f t="shared" si="13"/>
        <v>0.6020599913279624</v>
      </c>
      <c r="J135" s="68">
        <f t="shared" si="12"/>
        <v>0.6020599913279624</v>
      </c>
      <c r="K135" s="70">
        <f>(E135*I135)</f>
        <v>0</v>
      </c>
      <c r="L135" s="70">
        <f t="shared" si="9"/>
        <v>0</v>
      </c>
      <c r="M135" s="70">
        <f t="shared" si="10"/>
        <v>0</v>
      </c>
      <c r="N135" s="68">
        <f t="shared" si="11"/>
        <v>0.6020599913279624</v>
      </c>
      <c r="O135" s="67">
        <v>0.60199999999999998</v>
      </c>
      <c r="P135" s="67">
        <v>1</v>
      </c>
      <c r="Q135" s="68">
        <f t="shared" si="7"/>
        <v>1</v>
      </c>
      <c r="R135" s="70">
        <f t="shared" si="8"/>
        <v>1.0000996533687083</v>
      </c>
    </row>
    <row r="136" spans="1:32" s="93" customFormat="1" x14ac:dyDescent="0.25">
      <c r="A136" s="88">
        <v>52</v>
      </c>
      <c r="B136" s="88" t="s">
        <v>41</v>
      </c>
      <c r="C136" s="88" t="s">
        <v>29</v>
      </c>
      <c r="D136" s="88">
        <v>1</v>
      </c>
      <c r="E136" s="89">
        <v>0</v>
      </c>
      <c r="F136" s="88">
        <v>0</v>
      </c>
      <c r="G136" s="89">
        <v>0</v>
      </c>
      <c r="H136" s="89">
        <v>1</v>
      </c>
      <c r="I136" s="90">
        <f t="shared" si="13"/>
        <v>0.6020599913279624</v>
      </c>
      <c r="J136" s="91">
        <f t="shared" si="12"/>
        <v>0.6020599913279624</v>
      </c>
      <c r="K136" s="92">
        <f>(E136*I136)</f>
        <v>0</v>
      </c>
      <c r="L136" s="92">
        <f t="shared" si="9"/>
        <v>0</v>
      </c>
      <c r="M136" s="92">
        <f t="shared" si="10"/>
        <v>0</v>
      </c>
      <c r="N136" s="91">
        <f t="shared" si="11"/>
        <v>0.6020599913279624</v>
      </c>
      <c r="O136" s="88">
        <v>0.60199999999999998</v>
      </c>
      <c r="P136" s="88">
        <v>3</v>
      </c>
      <c r="Q136" s="91">
        <f t="shared" si="7"/>
        <v>0.20751874963942188</v>
      </c>
      <c r="R136" s="91">
        <f t="shared" si="8"/>
        <v>0.20753942958189359</v>
      </c>
      <c r="AA136" s="94"/>
      <c r="AB136" s="94"/>
      <c r="AC136" s="95"/>
      <c r="AD136" s="94"/>
      <c r="AE136" s="94"/>
      <c r="AF136" s="94"/>
    </row>
    <row r="137" spans="1:32" x14ac:dyDescent="0.25">
      <c r="A137" s="67">
        <v>53</v>
      </c>
      <c r="B137" s="67" t="s">
        <v>41</v>
      </c>
      <c r="C137" s="67" t="s">
        <v>43</v>
      </c>
      <c r="D137" s="67">
        <v>1</v>
      </c>
      <c r="E137" s="71">
        <v>0</v>
      </c>
      <c r="F137" s="67">
        <v>0</v>
      </c>
      <c r="G137" s="71">
        <v>0</v>
      </c>
      <c r="H137" s="71">
        <v>1</v>
      </c>
      <c r="I137" s="72">
        <f t="shared" si="13"/>
        <v>0.6020599913279624</v>
      </c>
      <c r="J137" s="68">
        <f t="shared" si="12"/>
        <v>0.6020599913279624</v>
      </c>
      <c r="K137" s="70">
        <f>E137*I137</f>
        <v>0</v>
      </c>
      <c r="L137" s="70">
        <f t="shared" si="9"/>
        <v>0</v>
      </c>
      <c r="M137" s="70">
        <f t="shared" si="10"/>
        <v>0</v>
      </c>
      <c r="N137" s="68">
        <f t="shared" si="11"/>
        <v>0.6020599913279624</v>
      </c>
      <c r="O137" s="67">
        <v>0.60199999999999998</v>
      </c>
      <c r="P137" s="67">
        <v>1</v>
      </c>
      <c r="Q137" s="68">
        <f t="shared" si="7"/>
        <v>1</v>
      </c>
      <c r="R137" s="70">
        <f t="shared" si="8"/>
        <v>1.0000996533687083</v>
      </c>
    </row>
    <row r="138" spans="1:32" s="103" customFormat="1" x14ac:dyDescent="0.25">
      <c r="A138" s="67">
        <v>54</v>
      </c>
      <c r="B138" s="67" t="s">
        <v>41</v>
      </c>
      <c r="C138" s="67" t="s">
        <v>44</v>
      </c>
      <c r="D138" s="67">
        <v>1</v>
      </c>
      <c r="E138" s="71">
        <v>0</v>
      </c>
      <c r="F138" s="67">
        <v>0</v>
      </c>
      <c r="G138" s="71">
        <v>0</v>
      </c>
      <c r="H138" s="71">
        <v>1</v>
      </c>
      <c r="I138" s="72">
        <f t="shared" si="13"/>
        <v>0.6020599913279624</v>
      </c>
      <c r="J138" s="68">
        <f t="shared" si="12"/>
        <v>0.6020599913279624</v>
      </c>
      <c r="K138" s="70">
        <f>E138*I138</f>
        <v>0</v>
      </c>
      <c r="L138" s="70">
        <f t="shared" si="9"/>
        <v>0</v>
      </c>
      <c r="M138" s="70">
        <f t="shared" si="10"/>
        <v>0</v>
      </c>
      <c r="N138" s="68">
        <f t="shared" si="11"/>
        <v>0.6020599913279624</v>
      </c>
      <c r="O138" s="67">
        <v>0.60199999999999998</v>
      </c>
      <c r="P138" s="67">
        <v>1</v>
      </c>
      <c r="Q138" s="68">
        <f t="shared" si="7"/>
        <v>1</v>
      </c>
      <c r="R138" s="70">
        <f t="shared" si="8"/>
        <v>1.0000996533687083</v>
      </c>
      <c r="AA138" s="102"/>
      <c r="AB138" s="102"/>
      <c r="AC138" s="101"/>
      <c r="AD138" s="102"/>
      <c r="AE138" s="102"/>
      <c r="AF138" s="102"/>
    </row>
    <row r="139" spans="1:32" s="103" customFormat="1" x14ac:dyDescent="0.25">
      <c r="A139" s="67">
        <v>55</v>
      </c>
      <c r="B139" s="67" t="s">
        <v>42</v>
      </c>
      <c r="C139" s="67" t="s">
        <v>39</v>
      </c>
      <c r="D139" s="67">
        <v>1</v>
      </c>
      <c r="E139" s="71">
        <v>0</v>
      </c>
      <c r="F139" s="67">
        <v>0</v>
      </c>
      <c r="G139" s="71">
        <v>0</v>
      </c>
      <c r="H139" s="71">
        <v>1</v>
      </c>
      <c r="I139" s="72">
        <f t="shared" si="13"/>
        <v>0.6020599913279624</v>
      </c>
      <c r="J139" s="68">
        <f t="shared" si="12"/>
        <v>0.6020599913279624</v>
      </c>
      <c r="K139" s="70">
        <f>E139*I139</f>
        <v>0</v>
      </c>
      <c r="L139" s="70">
        <f t="shared" si="9"/>
        <v>0</v>
      </c>
      <c r="M139" s="70">
        <f t="shared" si="10"/>
        <v>0</v>
      </c>
      <c r="N139" s="68">
        <f t="shared" si="11"/>
        <v>0.6020599913279624</v>
      </c>
      <c r="O139" s="67">
        <v>0.60199999999999998</v>
      </c>
      <c r="P139" s="67">
        <v>1</v>
      </c>
      <c r="Q139" s="68">
        <f t="shared" si="7"/>
        <v>1</v>
      </c>
      <c r="R139" s="70">
        <f t="shared" si="8"/>
        <v>1.0000996533687083</v>
      </c>
      <c r="AA139" s="102"/>
      <c r="AB139" s="102"/>
      <c r="AC139" s="101"/>
      <c r="AD139" s="102"/>
      <c r="AE139" s="102"/>
      <c r="AF139" s="102"/>
    </row>
    <row r="140" spans="1:32" x14ac:dyDescent="0.25">
      <c r="A140" s="160">
        <v>56</v>
      </c>
      <c r="B140" s="160" t="s">
        <v>42</v>
      </c>
      <c r="C140" s="160" t="s">
        <v>29</v>
      </c>
      <c r="D140" s="160">
        <v>1</v>
      </c>
      <c r="E140" s="159">
        <v>0</v>
      </c>
      <c r="F140" s="160">
        <v>0</v>
      </c>
      <c r="G140" s="159">
        <v>0</v>
      </c>
      <c r="H140" s="159">
        <v>1</v>
      </c>
      <c r="I140" s="166">
        <f t="shared" si="13"/>
        <v>0.6020599913279624</v>
      </c>
      <c r="J140" s="161">
        <f t="shared" si="12"/>
        <v>0.6020599913279624</v>
      </c>
      <c r="K140" s="162">
        <f>(E140*I140)</f>
        <v>0</v>
      </c>
      <c r="L140" s="162">
        <f t="shared" si="9"/>
        <v>0</v>
      </c>
      <c r="M140" s="162">
        <f t="shared" si="10"/>
        <v>0</v>
      </c>
      <c r="N140" s="161">
        <f t="shared" si="11"/>
        <v>0.6020599913279624</v>
      </c>
      <c r="O140" s="160">
        <v>0.60199999999999998</v>
      </c>
      <c r="P140" s="160">
        <v>3</v>
      </c>
      <c r="Q140" s="161">
        <f t="shared" si="7"/>
        <v>0.20751874963942188</v>
      </c>
      <c r="R140" s="161">
        <f t="shared" si="8"/>
        <v>0.20753942958189359</v>
      </c>
    </row>
    <row r="141" spans="1:32" x14ac:dyDescent="0.25">
      <c r="A141" s="67">
        <v>57</v>
      </c>
      <c r="B141" s="67" t="s">
        <v>42</v>
      </c>
      <c r="C141" s="67" t="s">
        <v>40</v>
      </c>
      <c r="D141" s="67">
        <v>1</v>
      </c>
      <c r="E141" s="71">
        <v>0</v>
      </c>
      <c r="F141" s="67">
        <v>0</v>
      </c>
      <c r="G141" s="71">
        <v>0</v>
      </c>
      <c r="H141" s="71">
        <v>1</v>
      </c>
      <c r="I141" s="72">
        <f t="shared" si="13"/>
        <v>0.6020599913279624</v>
      </c>
      <c r="J141" s="68">
        <f t="shared" si="12"/>
        <v>0.6020599913279624</v>
      </c>
      <c r="K141" s="70">
        <f>(E141*I141)</f>
        <v>0</v>
      </c>
      <c r="L141" s="70">
        <f t="shared" si="9"/>
        <v>0</v>
      </c>
      <c r="M141" s="70">
        <f t="shared" si="10"/>
        <v>0</v>
      </c>
      <c r="N141" s="68">
        <f t="shared" si="11"/>
        <v>0.6020599913279624</v>
      </c>
      <c r="O141" s="67">
        <v>0.60199999999999998</v>
      </c>
      <c r="P141" s="67">
        <v>1</v>
      </c>
      <c r="Q141" s="68">
        <f t="shared" si="7"/>
        <v>1</v>
      </c>
      <c r="R141" s="70">
        <f t="shared" si="8"/>
        <v>1.0000996533687083</v>
      </c>
    </row>
    <row r="142" spans="1:32" x14ac:dyDescent="0.25">
      <c r="A142" s="67">
        <v>58</v>
      </c>
      <c r="B142" s="67" t="s">
        <v>42</v>
      </c>
      <c r="C142" s="67" t="s">
        <v>41</v>
      </c>
      <c r="D142" s="67">
        <v>1</v>
      </c>
      <c r="E142" s="71">
        <v>0</v>
      </c>
      <c r="F142" s="67">
        <v>0</v>
      </c>
      <c r="G142" s="71">
        <v>0</v>
      </c>
      <c r="H142" s="71">
        <v>1</v>
      </c>
      <c r="I142" s="72">
        <f t="shared" si="13"/>
        <v>0.6020599913279624</v>
      </c>
      <c r="J142" s="68">
        <f t="shared" si="12"/>
        <v>0.6020599913279624</v>
      </c>
      <c r="K142" s="70">
        <f>E142*I142</f>
        <v>0</v>
      </c>
      <c r="L142" s="70">
        <f t="shared" si="9"/>
        <v>0</v>
      </c>
      <c r="M142" s="70">
        <f t="shared" si="10"/>
        <v>0</v>
      </c>
      <c r="N142" s="68">
        <f t="shared" si="11"/>
        <v>0.6020599913279624</v>
      </c>
      <c r="O142" s="67">
        <v>0.60199999999999998</v>
      </c>
      <c r="P142" s="67">
        <v>1</v>
      </c>
      <c r="Q142" s="68">
        <f t="shared" si="7"/>
        <v>1</v>
      </c>
      <c r="R142" s="70">
        <f t="shared" si="8"/>
        <v>1.0000996533687083</v>
      </c>
    </row>
    <row r="143" spans="1:32" s="93" customFormat="1" x14ac:dyDescent="0.25">
      <c r="A143" s="88">
        <v>59</v>
      </c>
      <c r="B143" s="88" t="s">
        <v>42</v>
      </c>
      <c r="C143" s="88" t="s">
        <v>29</v>
      </c>
      <c r="D143" s="88">
        <v>1</v>
      </c>
      <c r="E143" s="89">
        <v>0</v>
      </c>
      <c r="F143" s="88">
        <v>0</v>
      </c>
      <c r="G143" s="89">
        <v>0</v>
      </c>
      <c r="H143" s="89">
        <v>1</v>
      </c>
      <c r="I143" s="90">
        <f t="shared" si="13"/>
        <v>0.6020599913279624</v>
      </c>
      <c r="J143" s="91">
        <f t="shared" si="12"/>
        <v>0.6020599913279624</v>
      </c>
      <c r="K143" s="92">
        <f>E143*I143</f>
        <v>0</v>
      </c>
      <c r="L143" s="92">
        <f t="shared" si="9"/>
        <v>0</v>
      </c>
      <c r="M143" s="92">
        <f t="shared" si="10"/>
        <v>0</v>
      </c>
      <c r="N143" s="91">
        <f t="shared" si="11"/>
        <v>0.6020599913279624</v>
      </c>
      <c r="O143" s="88">
        <v>0.60199999999999998</v>
      </c>
      <c r="P143" s="88">
        <v>3</v>
      </c>
      <c r="Q143" s="91">
        <f t="shared" si="7"/>
        <v>0.20751874963942188</v>
      </c>
      <c r="R143" s="91">
        <f t="shared" si="8"/>
        <v>0.20753942958189359</v>
      </c>
      <c r="AA143" s="94"/>
      <c r="AB143" s="94"/>
      <c r="AC143" s="95"/>
      <c r="AD143" s="94"/>
      <c r="AE143" s="94"/>
      <c r="AF143" s="94"/>
    </row>
    <row r="144" spans="1:32" x14ac:dyDescent="0.25">
      <c r="A144" s="67">
        <v>60</v>
      </c>
      <c r="B144" s="67" t="s">
        <v>42</v>
      </c>
      <c r="C144" s="67" t="s">
        <v>43</v>
      </c>
      <c r="D144" s="67">
        <v>1</v>
      </c>
      <c r="E144" s="71">
        <v>0</v>
      </c>
      <c r="F144" s="67">
        <v>0</v>
      </c>
      <c r="G144" s="71">
        <v>0</v>
      </c>
      <c r="H144" s="71">
        <v>1</v>
      </c>
      <c r="I144" s="72">
        <f t="shared" si="13"/>
        <v>0.6020599913279624</v>
      </c>
      <c r="J144" s="68">
        <f t="shared" si="12"/>
        <v>0.6020599913279624</v>
      </c>
      <c r="K144" s="70">
        <f>E144*I144</f>
        <v>0</v>
      </c>
      <c r="L144" s="70">
        <f t="shared" si="9"/>
        <v>0</v>
      </c>
      <c r="M144" s="70">
        <f t="shared" si="10"/>
        <v>0</v>
      </c>
      <c r="N144" s="68">
        <f t="shared" si="11"/>
        <v>0.6020599913279624</v>
      </c>
      <c r="O144" s="67">
        <v>0.60199999999999998</v>
      </c>
      <c r="P144" s="67">
        <v>1</v>
      </c>
      <c r="Q144" s="68">
        <f t="shared" si="7"/>
        <v>1</v>
      </c>
      <c r="R144" s="70">
        <f t="shared" si="8"/>
        <v>1.0000996533687083</v>
      </c>
    </row>
    <row r="145" spans="1:32" x14ac:dyDescent="0.25">
      <c r="A145" s="67">
        <v>61</v>
      </c>
      <c r="B145" s="67" t="s">
        <v>42</v>
      </c>
      <c r="C145" s="67" t="s">
        <v>44</v>
      </c>
      <c r="D145" s="67">
        <v>1</v>
      </c>
      <c r="E145" s="71">
        <v>0</v>
      </c>
      <c r="F145" s="67">
        <v>0</v>
      </c>
      <c r="G145" s="71">
        <v>0</v>
      </c>
      <c r="H145" s="71">
        <v>1</v>
      </c>
      <c r="I145" s="72">
        <f t="shared" si="13"/>
        <v>0.6020599913279624</v>
      </c>
      <c r="J145" s="68">
        <f t="shared" si="12"/>
        <v>0.6020599913279624</v>
      </c>
      <c r="K145" s="70">
        <f>(E145*I145)</f>
        <v>0</v>
      </c>
      <c r="L145" s="70">
        <f t="shared" si="9"/>
        <v>0</v>
      </c>
      <c r="M145" s="70">
        <f t="shared" si="10"/>
        <v>0</v>
      </c>
      <c r="N145" s="68">
        <f t="shared" si="11"/>
        <v>0.6020599913279624</v>
      </c>
      <c r="O145" s="67">
        <v>0.60199999999999998</v>
      </c>
      <c r="P145" s="67">
        <v>1</v>
      </c>
      <c r="Q145" s="68">
        <f t="shared" si="7"/>
        <v>1</v>
      </c>
      <c r="R145" s="70">
        <f t="shared" si="8"/>
        <v>1.0000996533687083</v>
      </c>
    </row>
    <row r="146" spans="1:32" s="103" customFormat="1" x14ac:dyDescent="0.25">
      <c r="A146" s="67">
        <v>62</v>
      </c>
      <c r="B146" s="67" t="s">
        <v>42</v>
      </c>
      <c r="C146" s="67" t="s">
        <v>38</v>
      </c>
      <c r="D146" s="67">
        <v>1</v>
      </c>
      <c r="E146" s="71">
        <v>0</v>
      </c>
      <c r="F146" s="67">
        <v>0</v>
      </c>
      <c r="G146" s="71">
        <v>0</v>
      </c>
      <c r="H146" s="71">
        <v>1</v>
      </c>
      <c r="I146" s="72">
        <f t="shared" si="13"/>
        <v>0.6020599913279624</v>
      </c>
      <c r="J146" s="68">
        <f t="shared" si="12"/>
        <v>0.6020599913279624</v>
      </c>
      <c r="K146" s="70">
        <f>(E146*I146)</f>
        <v>0</v>
      </c>
      <c r="L146" s="70">
        <f t="shared" si="9"/>
        <v>0</v>
      </c>
      <c r="M146" s="70">
        <f t="shared" si="10"/>
        <v>0</v>
      </c>
      <c r="N146" s="68">
        <f t="shared" si="11"/>
        <v>0.6020599913279624</v>
      </c>
      <c r="O146" s="67">
        <v>0.60199999999999998</v>
      </c>
      <c r="P146" s="67">
        <v>1</v>
      </c>
      <c r="Q146" s="68">
        <f t="shared" si="7"/>
        <v>1</v>
      </c>
      <c r="R146" s="70">
        <f t="shared" si="8"/>
        <v>1.0000996533687083</v>
      </c>
      <c r="AA146" s="102"/>
      <c r="AB146" s="102"/>
      <c r="AC146" s="101"/>
      <c r="AD146" s="102"/>
      <c r="AE146" s="102"/>
      <c r="AF146" s="102"/>
    </row>
    <row r="147" spans="1:32" x14ac:dyDescent="0.25">
      <c r="A147" s="67">
        <v>63</v>
      </c>
      <c r="B147" s="67" t="s">
        <v>29</v>
      </c>
      <c r="C147" s="67" t="s">
        <v>43</v>
      </c>
      <c r="D147" s="67">
        <v>1</v>
      </c>
      <c r="E147" s="71">
        <v>0</v>
      </c>
      <c r="F147" s="67">
        <v>0</v>
      </c>
      <c r="G147" s="71">
        <v>0</v>
      </c>
      <c r="H147" s="71">
        <v>1</v>
      </c>
      <c r="I147" s="72">
        <f t="shared" si="13"/>
        <v>0.6020599913279624</v>
      </c>
      <c r="J147" s="68">
        <f t="shared" si="12"/>
        <v>0.6020599913279624</v>
      </c>
      <c r="K147" s="70">
        <f>E147*I147</f>
        <v>0</v>
      </c>
      <c r="L147" s="70">
        <f t="shared" si="9"/>
        <v>0</v>
      </c>
      <c r="M147" s="70">
        <f t="shared" si="10"/>
        <v>0</v>
      </c>
      <c r="N147" s="68">
        <f t="shared" si="11"/>
        <v>0.6020599913279624</v>
      </c>
      <c r="O147" s="67">
        <v>0.75</v>
      </c>
      <c r="P147" s="67">
        <v>1</v>
      </c>
      <c r="Q147" s="68">
        <f t="shared" si="7"/>
        <v>1</v>
      </c>
      <c r="R147" s="68">
        <f t="shared" si="8"/>
        <v>0.80274665510394982</v>
      </c>
    </row>
    <row r="148" spans="1:32" x14ac:dyDescent="0.25">
      <c r="A148" s="67">
        <v>64</v>
      </c>
      <c r="B148" s="67" t="s">
        <v>29</v>
      </c>
      <c r="C148" s="67" t="s">
        <v>44</v>
      </c>
      <c r="D148" s="67">
        <v>1</v>
      </c>
      <c r="E148" s="71">
        <v>0</v>
      </c>
      <c r="F148" s="67">
        <v>0</v>
      </c>
      <c r="G148" s="71">
        <v>0</v>
      </c>
      <c r="H148" s="71">
        <v>1</v>
      </c>
      <c r="I148" s="72">
        <f t="shared" si="13"/>
        <v>0.6020599913279624</v>
      </c>
      <c r="J148" s="68">
        <f t="shared" si="12"/>
        <v>0.6020599913279624</v>
      </c>
      <c r="K148" s="70">
        <f>E148*I148</f>
        <v>0</v>
      </c>
      <c r="L148" s="70">
        <f t="shared" si="9"/>
        <v>0</v>
      </c>
      <c r="M148" s="70">
        <f t="shared" si="10"/>
        <v>0</v>
      </c>
      <c r="N148" s="68">
        <f t="shared" si="11"/>
        <v>0.6020599913279624</v>
      </c>
      <c r="O148" s="67">
        <v>0.75</v>
      </c>
      <c r="P148" s="67">
        <v>1</v>
      </c>
      <c r="Q148" s="68">
        <f t="shared" si="7"/>
        <v>1</v>
      </c>
      <c r="R148" s="68">
        <f t="shared" si="8"/>
        <v>0.80274665510394982</v>
      </c>
    </row>
    <row r="149" spans="1:32" x14ac:dyDescent="0.25">
      <c r="A149" s="97">
        <v>65</v>
      </c>
      <c r="B149" s="97" t="s">
        <v>29</v>
      </c>
      <c r="C149" s="97" t="s">
        <v>38</v>
      </c>
      <c r="D149" s="97">
        <v>2</v>
      </c>
      <c r="E149" s="113">
        <v>0</v>
      </c>
      <c r="F149" s="97">
        <v>0</v>
      </c>
      <c r="G149" s="113">
        <v>0</v>
      </c>
      <c r="H149" s="113">
        <v>1</v>
      </c>
      <c r="I149" s="112">
        <f t="shared" ref="I149:I160" si="14">LOG(4/H149)</f>
        <v>0.6020599913279624</v>
      </c>
      <c r="J149" s="163">
        <f t="shared" si="12"/>
        <v>1.2041199826559248</v>
      </c>
      <c r="K149" s="165">
        <f>E149*I149</f>
        <v>0</v>
      </c>
      <c r="L149" s="165">
        <f t="shared" si="9"/>
        <v>0</v>
      </c>
      <c r="M149" s="165">
        <f t="shared" si="10"/>
        <v>0</v>
      </c>
      <c r="N149" s="163">
        <f t="shared" si="11"/>
        <v>1.2041199826559248</v>
      </c>
      <c r="O149" s="97">
        <v>0.75</v>
      </c>
      <c r="P149" s="97">
        <v>1</v>
      </c>
      <c r="Q149" s="163">
        <f t="shared" si="7"/>
        <v>1</v>
      </c>
      <c r="R149" s="163">
        <f t="shared" si="8"/>
        <v>1.6054933102078996</v>
      </c>
    </row>
    <row r="150" spans="1:32" s="103" customFormat="1" x14ac:dyDescent="0.25">
      <c r="A150" s="67">
        <v>66</v>
      </c>
      <c r="B150" s="67" t="s">
        <v>29</v>
      </c>
      <c r="C150" s="67" t="s">
        <v>45</v>
      </c>
      <c r="D150" s="67">
        <v>1</v>
      </c>
      <c r="E150" s="71">
        <v>0</v>
      </c>
      <c r="F150" s="67">
        <v>0</v>
      </c>
      <c r="G150" s="71">
        <v>0</v>
      </c>
      <c r="H150" s="71">
        <v>1</v>
      </c>
      <c r="I150" s="72">
        <f t="shared" si="14"/>
        <v>0.6020599913279624</v>
      </c>
      <c r="J150" s="68">
        <f t="shared" si="12"/>
        <v>0.6020599913279624</v>
      </c>
      <c r="K150" s="70">
        <f>(E150*I150)</f>
        <v>0</v>
      </c>
      <c r="L150" s="70">
        <f t="shared" si="9"/>
        <v>0</v>
      </c>
      <c r="M150" s="70">
        <f t="shared" si="10"/>
        <v>0</v>
      </c>
      <c r="N150" s="68">
        <f t="shared" si="11"/>
        <v>0.6020599913279624</v>
      </c>
      <c r="O150" s="67">
        <v>0.75</v>
      </c>
      <c r="P150" s="67">
        <v>1</v>
      </c>
      <c r="Q150" s="68">
        <f t="shared" ref="Q150:Q213" si="15">LOG(4/P150)/LOG(4)</f>
        <v>1</v>
      </c>
      <c r="R150" s="68">
        <f t="shared" ref="R150:R213" si="16">((SUM(N150))/(SUM(O150)))*Q150</f>
        <v>0.80274665510394982</v>
      </c>
      <c r="AA150" s="102"/>
      <c r="AB150" s="102"/>
      <c r="AC150" s="101"/>
      <c r="AD150" s="102"/>
      <c r="AE150" s="102"/>
      <c r="AF150" s="102"/>
    </row>
    <row r="151" spans="1:32" s="103" customFormat="1" x14ac:dyDescent="0.25">
      <c r="A151" s="67">
        <v>67</v>
      </c>
      <c r="B151" s="67" t="s">
        <v>43</v>
      </c>
      <c r="C151" s="67" t="s">
        <v>40</v>
      </c>
      <c r="D151" s="67">
        <v>1</v>
      </c>
      <c r="E151" s="71">
        <v>0</v>
      </c>
      <c r="F151" s="67">
        <v>0</v>
      </c>
      <c r="G151" s="71">
        <v>0</v>
      </c>
      <c r="H151" s="71">
        <v>1</v>
      </c>
      <c r="I151" s="72">
        <f t="shared" si="14"/>
        <v>0.6020599913279624</v>
      </c>
      <c r="J151" s="68">
        <f t="shared" ref="J151:J214" si="17">D151*I151</f>
        <v>0.6020599913279624</v>
      </c>
      <c r="K151" s="70">
        <f>(E151*I151)</f>
        <v>0</v>
      </c>
      <c r="L151" s="70">
        <f t="shared" ref="L151:L214" si="18">F151*I151</f>
        <v>0</v>
      </c>
      <c r="M151" s="70">
        <f t="shared" ref="M151:M214" si="19">G151*I151</f>
        <v>0</v>
      </c>
      <c r="N151" s="68">
        <f t="shared" ref="N151:N214" si="20">J151+K151+L151+M151</f>
        <v>0.6020599913279624</v>
      </c>
      <c r="O151" s="67">
        <v>0.60199999999999998</v>
      </c>
      <c r="P151" s="67">
        <v>1</v>
      </c>
      <c r="Q151" s="68">
        <f t="shared" si="15"/>
        <v>1</v>
      </c>
      <c r="R151" s="70">
        <f t="shared" si="16"/>
        <v>1.0000996533687083</v>
      </c>
      <c r="AA151" s="102"/>
      <c r="AB151" s="102"/>
      <c r="AC151" s="101"/>
      <c r="AD151" s="102"/>
      <c r="AE151" s="102"/>
      <c r="AF151" s="102"/>
    </row>
    <row r="152" spans="1:32" x14ac:dyDescent="0.25">
      <c r="A152" s="67">
        <v>68</v>
      </c>
      <c r="B152" s="67" t="s">
        <v>43</v>
      </c>
      <c r="C152" s="67" t="s">
        <v>41</v>
      </c>
      <c r="D152" s="67">
        <v>1</v>
      </c>
      <c r="E152" s="71">
        <v>0</v>
      </c>
      <c r="F152" s="67">
        <v>0</v>
      </c>
      <c r="G152" s="71">
        <v>0</v>
      </c>
      <c r="H152" s="71">
        <v>1</v>
      </c>
      <c r="I152" s="72">
        <f t="shared" si="14"/>
        <v>0.6020599913279624</v>
      </c>
      <c r="J152" s="68">
        <f t="shared" si="17"/>
        <v>0.6020599913279624</v>
      </c>
      <c r="K152" s="70">
        <f>E152*I152</f>
        <v>0</v>
      </c>
      <c r="L152" s="70">
        <f t="shared" si="18"/>
        <v>0</v>
      </c>
      <c r="M152" s="70">
        <f t="shared" si="19"/>
        <v>0</v>
      </c>
      <c r="N152" s="68">
        <f t="shared" si="20"/>
        <v>0.6020599913279624</v>
      </c>
      <c r="O152" s="67">
        <v>0.60199999999999998</v>
      </c>
      <c r="P152" s="67">
        <v>1</v>
      </c>
      <c r="Q152" s="68">
        <f t="shared" si="15"/>
        <v>1</v>
      </c>
      <c r="R152" s="70">
        <f t="shared" si="16"/>
        <v>1.0000996533687083</v>
      </c>
    </row>
    <row r="153" spans="1:32" x14ac:dyDescent="0.25">
      <c r="A153" s="67">
        <v>69</v>
      </c>
      <c r="B153" s="67" t="s">
        <v>43</v>
      </c>
      <c r="C153" s="67" t="s">
        <v>42</v>
      </c>
      <c r="D153" s="67">
        <v>1</v>
      </c>
      <c r="E153" s="71">
        <v>0</v>
      </c>
      <c r="F153" s="67">
        <v>0</v>
      </c>
      <c r="G153" s="71">
        <v>0</v>
      </c>
      <c r="H153" s="71">
        <v>1</v>
      </c>
      <c r="I153" s="72">
        <f t="shared" si="14"/>
        <v>0.6020599913279624</v>
      </c>
      <c r="J153" s="68">
        <f t="shared" si="17"/>
        <v>0.6020599913279624</v>
      </c>
      <c r="K153" s="70">
        <f>E153*I153</f>
        <v>0</v>
      </c>
      <c r="L153" s="70">
        <f t="shared" si="18"/>
        <v>0</v>
      </c>
      <c r="M153" s="70">
        <f t="shared" si="19"/>
        <v>0</v>
      </c>
      <c r="N153" s="68">
        <f t="shared" si="20"/>
        <v>0.6020599913279624</v>
      </c>
      <c r="O153" s="67">
        <v>0.60199999999999998</v>
      </c>
      <c r="P153" s="67">
        <v>1</v>
      </c>
      <c r="Q153" s="68">
        <f t="shared" si="15"/>
        <v>1</v>
      </c>
      <c r="R153" s="70">
        <f t="shared" si="16"/>
        <v>1.0000996533687083</v>
      </c>
    </row>
    <row r="154" spans="1:32" x14ac:dyDescent="0.25">
      <c r="A154" s="160">
        <v>70</v>
      </c>
      <c r="B154" s="160" t="s">
        <v>43</v>
      </c>
      <c r="C154" s="160" t="s">
        <v>29</v>
      </c>
      <c r="D154" s="160">
        <v>1</v>
      </c>
      <c r="E154" s="159">
        <v>0</v>
      </c>
      <c r="F154" s="160">
        <v>0</v>
      </c>
      <c r="G154" s="159">
        <v>0</v>
      </c>
      <c r="H154" s="159">
        <v>1</v>
      </c>
      <c r="I154" s="166">
        <f t="shared" si="14"/>
        <v>0.6020599913279624</v>
      </c>
      <c r="J154" s="161">
        <f t="shared" si="17"/>
        <v>0.6020599913279624</v>
      </c>
      <c r="K154" s="162">
        <f>E154*I154</f>
        <v>0</v>
      </c>
      <c r="L154" s="162">
        <f t="shared" si="18"/>
        <v>0</v>
      </c>
      <c r="M154" s="162">
        <f t="shared" si="19"/>
        <v>0</v>
      </c>
      <c r="N154" s="161">
        <f t="shared" si="20"/>
        <v>0.6020599913279624</v>
      </c>
      <c r="O154" s="160">
        <v>0.60199999999999998</v>
      </c>
      <c r="P154" s="160">
        <v>3</v>
      </c>
      <c r="Q154" s="161">
        <f t="shared" si="15"/>
        <v>0.20751874963942188</v>
      </c>
      <c r="R154" s="161">
        <f t="shared" si="16"/>
        <v>0.20753942958189359</v>
      </c>
    </row>
    <row r="155" spans="1:32" x14ac:dyDescent="0.25">
      <c r="A155" s="67">
        <v>71</v>
      </c>
      <c r="B155" s="67" t="s">
        <v>43</v>
      </c>
      <c r="C155" s="67" t="s">
        <v>44</v>
      </c>
      <c r="D155" s="67">
        <v>1</v>
      </c>
      <c r="E155" s="71">
        <v>0</v>
      </c>
      <c r="F155" s="67">
        <v>0</v>
      </c>
      <c r="G155" s="71">
        <v>0</v>
      </c>
      <c r="H155" s="71">
        <v>1</v>
      </c>
      <c r="I155" s="72">
        <f t="shared" si="14"/>
        <v>0.6020599913279624</v>
      </c>
      <c r="J155" s="68">
        <f t="shared" si="17"/>
        <v>0.6020599913279624</v>
      </c>
      <c r="K155" s="70">
        <f>(E155*I155)</f>
        <v>0</v>
      </c>
      <c r="L155" s="70">
        <f t="shared" si="18"/>
        <v>0</v>
      </c>
      <c r="M155" s="70">
        <f t="shared" si="19"/>
        <v>0</v>
      </c>
      <c r="N155" s="68">
        <f t="shared" si="20"/>
        <v>0.6020599913279624</v>
      </c>
      <c r="O155" s="67">
        <v>0.60199999999999998</v>
      </c>
      <c r="P155" s="67">
        <v>1</v>
      </c>
      <c r="Q155" s="68">
        <f t="shared" si="15"/>
        <v>1</v>
      </c>
      <c r="R155" s="70">
        <f t="shared" si="16"/>
        <v>1.0000996533687083</v>
      </c>
    </row>
    <row r="156" spans="1:32" x14ac:dyDescent="0.25">
      <c r="A156" s="67">
        <v>72</v>
      </c>
      <c r="B156" s="67" t="s">
        <v>43</v>
      </c>
      <c r="C156" s="67" t="s">
        <v>38</v>
      </c>
      <c r="D156" s="67">
        <v>1</v>
      </c>
      <c r="E156" s="71">
        <v>0</v>
      </c>
      <c r="F156" s="67">
        <v>0</v>
      </c>
      <c r="G156" s="71">
        <v>0</v>
      </c>
      <c r="H156" s="71">
        <v>1</v>
      </c>
      <c r="I156" s="72">
        <f t="shared" si="14"/>
        <v>0.6020599913279624</v>
      </c>
      <c r="J156" s="68">
        <f t="shared" si="17"/>
        <v>0.6020599913279624</v>
      </c>
      <c r="K156" s="70">
        <f>(E156*I156)</f>
        <v>0</v>
      </c>
      <c r="L156" s="70">
        <f t="shared" si="18"/>
        <v>0</v>
      </c>
      <c r="M156" s="70">
        <f t="shared" si="19"/>
        <v>0</v>
      </c>
      <c r="N156" s="68">
        <f t="shared" si="20"/>
        <v>0.6020599913279624</v>
      </c>
      <c r="O156" s="67">
        <v>0.60199999999999998</v>
      </c>
      <c r="P156" s="67">
        <v>1</v>
      </c>
      <c r="Q156" s="68">
        <f t="shared" si="15"/>
        <v>1</v>
      </c>
      <c r="R156" s="70">
        <f t="shared" si="16"/>
        <v>1.0000996533687083</v>
      </c>
    </row>
    <row r="157" spans="1:32" x14ac:dyDescent="0.25">
      <c r="A157" s="67">
        <v>73</v>
      </c>
      <c r="B157" s="67" t="s">
        <v>43</v>
      </c>
      <c r="C157" s="67" t="s">
        <v>45</v>
      </c>
      <c r="D157" s="67">
        <v>1</v>
      </c>
      <c r="E157" s="71">
        <v>0</v>
      </c>
      <c r="F157" s="67">
        <v>0</v>
      </c>
      <c r="G157" s="71">
        <v>0</v>
      </c>
      <c r="H157" s="71">
        <v>1</v>
      </c>
      <c r="I157" s="72">
        <f t="shared" si="14"/>
        <v>0.6020599913279624</v>
      </c>
      <c r="J157" s="68">
        <f t="shared" si="17"/>
        <v>0.6020599913279624</v>
      </c>
      <c r="K157" s="70">
        <f>E157*I157</f>
        <v>0</v>
      </c>
      <c r="L157" s="70">
        <f t="shared" si="18"/>
        <v>0</v>
      </c>
      <c r="M157" s="70">
        <f t="shared" si="19"/>
        <v>0</v>
      </c>
      <c r="N157" s="68">
        <f t="shared" si="20"/>
        <v>0.6020599913279624</v>
      </c>
      <c r="O157" s="67">
        <v>0.60199999999999998</v>
      </c>
      <c r="P157" s="67">
        <v>1</v>
      </c>
      <c r="Q157" s="68">
        <f t="shared" si="15"/>
        <v>1</v>
      </c>
      <c r="R157" s="70">
        <f t="shared" si="16"/>
        <v>1.0000996533687083</v>
      </c>
    </row>
    <row r="158" spans="1:32" s="103" customFormat="1" x14ac:dyDescent="0.25">
      <c r="A158" s="67">
        <v>74</v>
      </c>
      <c r="B158" s="67" t="s">
        <v>87</v>
      </c>
      <c r="C158" s="67" t="s">
        <v>46</v>
      </c>
      <c r="D158" s="67">
        <v>1</v>
      </c>
      <c r="E158" s="71">
        <v>0</v>
      </c>
      <c r="F158" s="67">
        <v>0</v>
      </c>
      <c r="G158" s="71">
        <v>0</v>
      </c>
      <c r="H158" s="71">
        <v>1</v>
      </c>
      <c r="I158" s="72">
        <f t="shared" si="14"/>
        <v>0.6020599913279624</v>
      </c>
      <c r="J158" s="68">
        <f t="shared" si="17"/>
        <v>0.6020599913279624</v>
      </c>
      <c r="K158" s="70">
        <f>E158*I158</f>
        <v>0</v>
      </c>
      <c r="L158" s="70">
        <f t="shared" si="18"/>
        <v>0</v>
      </c>
      <c r="M158" s="70">
        <f t="shared" si="19"/>
        <v>0</v>
      </c>
      <c r="N158" s="68">
        <f t="shared" si="20"/>
        <v>0.6020599913279624</v>
      </c>
      <c r="O158" s="67">
        <v>0.60199999999999998</v>
      </c>
      <c r="P158" s="67">
        <v>1</v>
      </c>
      <c r="Q158" s="68">
        <f t="shared" si="15"/>
        <v>1</v>
      </c>
      <c r="R158" s="70">
        <f t="shared" si="16"/>
        <v>1.0000996533687083</v>
      </c>
      <c r="AA158" s="102"/>
      <c r="AB158" s="102"/>
      <c r="AC158" s="101"/>
      <c r="AD158" s="102"/>
      <c r="AE158" s="102"/>
      <c r="AF158" s="102"/>
    </row>
    <row r="159" spans="1:32" s="103" customFormat="1" x14ac:dyDescent="0.25">
      <c r="A159" s="67">
        <v>75</v>
      </c>
      <c r="B159" s="67" t="s">
        <v>44</v>
      </c>
      <c r="C159" s="67" t="s">
        <v>41</v>
      </c>
      <c r="D159" s="67">
        <v>1</v>
      </c>
      <c r="E159" s="71">
        <v>0</v>
      </c>
      <c r="F159" s="67">
        <v>0</v>
      </c>
      <c r="G159" s="71">
        <v>0</v>
      </c>
      <c r="H159" s="71">
        <v>1</v>
      </c>
      <c r="I159" s="72">
        <f t="shared" si="14"/>
        <v>0.6020599913279624</v>
      </c>
      <c r="J159" s="68">
        <f t="shared" si="17"/>
        <v>0.6020599913279624</v>
      </c>
      <c r="K159" s="70">
        <f>E159*I159</f>
        <v>0</v>
      </c>
      <c r="L159" s="70">
        <f t="shared" si="18"/>
        <v>0</v>
      </c>
      <c r="M159" s="70">
        <f t="shared" si="19"/>
        <v>0</v>
      </c>
      <c r="N159" s="68">
        <f t="shared" si="20"/>
        <v>0.6020599913279624</v>
      </c>
      <c r="O159" s="67">
        <v>0.60199999999999998</v>
      </c>
      <c r="P159" s="67">
        <v>1</v>
      </c>
      <c r="Q159" s="68">
        <f t="shared" si="15"/>
        <v>1</v>
      </c>
      <c r="R159" s="70">
        <f t="shared" si="16"/>
        <v>1.0000996533687083</v>
      </c>
      <c r="AA159" s="102"/>
      <c r="AB159" s="102"/>
      <c r="AC159" s="101"/>
      <c r="AD159" s="102"/>
      <c r="AE159" s="102"/>
      <c r="AF159" s="102"/>
    </row>
    <row r="160" spans="1:32" x14ac:dyDescent="0.25">
      <c r="A160" s="67">
        <v>76</v>
      </c>
      <c r="B160" s="67" t="s">
        <v>44</v>
      </c>
      <c r="C160" s="67" t="s">
        <v>42</v>
      </c>
      <c r="D160" s="67">
        <v>1</v>
      </c>
      <c r="E160" s="71">
        <v>0</v>
      </c>
      <c r="F160" s="67">
        <v>0</v>
      </c>
      <c r="G160" s="71">
        <v>0</v>
      </c>
      <c r="H160" s="71">
        <v>1</v>
      </c>
      <c r="I160" s="72">
        <f t="shared" si="14"/>
        <v>0.6020599913279624</v>
      </c>
      <c r="J160" s="68">
        <f t="shared" si="17"/>
        <v>0.6020599913279624</v>
      </c>
      <c r="K160" s="70">
        <f>(E160*I160)</f>
        <v>0</v>
      </c>
      <c r="L160" s="70">
        <f t="shared" si="18"/>
        <v>0</v>
      </c>
      <c r="M160" s="70">
        <f t="shared" si="19"/>
        <v>0</v>
      </c>
      <c r="N160" s="68">
        <f t="shared" si="20"/>
        <v>0.6020599913279624</v>
      </c>
      <c r="O160" s="67">
        <v>0.60199999999999998</v>
      </c>
      <c r="P160" s="67">
        <v>1</v>
      </c>
      <c r="Q160" s="68">
        <f t="shared" si="15"/>
        <v>1</v>
      </c>
      <c r="R160" s="70">
        <f t="shared" si="16"/>
        <v>1.0000996533687083</v>
      </c>
    </row>
    <row r="161" spans="1:32" x14ac:dyDescent="0.25">
      <c r="A161" s="160">
        <v>77</v>
      </c>
      <c r="B161" s="160" t="s">
        <v>44</v>
      </c>
      <c r="C161" s="160" t="s">
        <v>29</v>
      </c>
      <c r="D161" s="160">
        <v>1</v>
      </c>
      <c r="E161" s="159">
        <v>0</v>
      </c>
      <c r="F161" s="160">
        <v>0</v>
      </c>
      <c r="G161" s="159">
        <v>0</v>
      </c>
      <c r="H161" s="159">
        <v>1</v>
      </c>
      <c r="I161" s="166">
        <f t="shared" ref="I161:I224" si="21">LOG(4/H161)</f>
        <v>0.6020599913279624</v>
      </c>
      <c r="J161" s="161">
        <f t="shared" si="17"/>
        <v>0.6020599913279624</v>
      </c>
      <c r="K161" s="162">
        <f>(E161*I161)</f>
        <v>0</v>
      </c>
      <c r="L161" s="162">
        <f t="shared" si="18"/>
        <v>0</v>
      </c>
      <c r="M161" s="162">
        <f t="shared" si="19"/>
        <v>0</v>
      </c>
      <c r="N161" s="161">
        <f t="shared" si="20"/>
        <v>0.6020599913279624</v>
      </c>
      <c r="O161" s="160">
        <v>0.60199999999999998</v>
      </c>
      <c r="P161" s="160">
        <v>3</v>
      </c>
      <c r="Q161" s="161">
        <f t="shared" si="15"/>
        <v>0.20751874963942188</v>
      </c>
      <c r="R161" s="161">
        <f t="shared" si="16"/>
        <v>0.20753942958189359</v>
      </c>
    </row>
    <row r="162" spans="1:32" x14ac:dyDescent="0.25">
      <c r="A162" s="67">
        <v>78</v>
      </c>
      <c r="B162" s="67" t="s">
        <v>44</v>
      </c>
      <c r="C162" s="67" t="s">
        <v>43</v>
      </c>
      <c r="D162" s="67">
        <v>1</v>
      </c>
      <c r="E162" s="71">
        <v>0</v>
      </c>
      <c r="F162" s="67">
        <v>0</v>
      </c>
      <c r="G162" s="71">
        <v>0</v>
      </c>
      <c r="H162" s="71">
        <v>1</v>
      </c>
      <c r="I162" s="72">
        <f t="shared" si="21"/>
        <v>0.6020599913279624</v>
      </c>
      <c r="J162" s="68">
        <f t="shared" si="17"/>
        <v>0.6020599913279624</v>
      </c>
      <c r="K162" s="70">
        <f>E162*I162</f>
        <v>0</v>
      </c>
      <c r="L162" s="70">
        <f t="shared" si="18"/>
        <v>0</v>
      </c>
      <c r="M162" s="70">
        <f t="shared" si="19"/>
        <v>0</v>
      </c>
      <c r="N162" s="68">
        <f t="shared" si="20"/>
        <v>0.6020599913279624</v>
      </c>
      <c r="O162" s="67">
        <v>0.60199999999999998</v>
      </c>
      <c r="P162" s="67">
        <v>1</v>
      </c>
      <c r="Q162" s="68">
        <f t="shared" si="15"/>
        <v>1</v>
      </c>
      <c r="R162" s="70">
        <f t="shared" si="16"/>
        <v>1.0000996533687083</v>
      </c>
    </row>
    <row r="163" spans="1:32" x14ac:dyDescent="0.25">
      <c r="A163" s="67">
        <v>79</v>
      </c>
      <c r="B163" s="67" t="s">
        <v>44</v>
      </c>
      <c r="C163" s="67" t="s">
        <v>38</v>
      </c>
      <c r="D163" s="67">
        <v>1</v>
      </c>
      <c r="E163" s="71">
        <v>0</v>
      </c>
      <c r="F163" s="67">
        <v>0</v>
      </c>
      <c r="G163" s="71">
        <v>0</v>
      </c>
      <c r="H163" s="71">
        <v>1</v>
      </c>
      <c r="I163" s="72">
        <f t="shared" si="21"/>
        <v>0.6020599913279624</v>
      </c>
      <c r="J163" s="68">
        <f t="shared" si="17"/>
        <v>0.6020599913279624</v>
      </c>
      <c r="K163" s="70">
        <f>E163*I163</f>
        <v>0</v>
      </c>
      <c r="L163" s="70">
        <f t="shared" si="18"/>
        <v>0</v>
      </c>
      <c r="M163" s="70">
        <f t="shared" si="19"/>
        <v>0</v>
      </c>
      <c r="N163" s="68">
        <f t="shared" si="20"/>
        <v>0.6020599913279624</v>
      </c>
      <c r="O163" s="67">
        <v>0.60199999999999998</v>
      </c>
      <c r="P163" s="67">
        <v>1</v>
      </c>
      <c r="Q163" s="68">
        <f t="shared" si="15"/>
        <v>1</v>
      </c>
      <c r="R163" s="70">
        <f t="shared" si="16"/>
        <v>1.0000996533687083</v>
      </c>
    </row>
    <row r="164" spans="1:32" x14ac:dyDescent="0.25">
      <c r="A164" s="67">
        <v>80</v>
      </c>
      <c r="B164" s="67" t="s">
        <v>44</v>
      </c>
      <c r="C164" s="67" t="s">
        <v>45</v>
      </c>
      <c r="D164" s="67">
        <v>1</v>
      </c>
      <c r="E164" s="71">
        <v>0</v>
      </c>
      <c r="F164" s="67">
        <v>0</v>
      </c>
      <c r="G164" s="71">
        <v>0</v>
      </c>
      <c r="H164" s="71">
        <v>1</v>
      </c>
      <c r="I164" s="72">
        <f t="shared" si="21"/>
        <v>0.6020599913279624</v>
      </c>
      <c r="J164" s="68">
        <f t="shared" si="17"/>
        <v>0.6020599913279624</v>
      </c>
      <c r="K164" s="70">
        <f>E164*I164</f>
        <v>0</v>
      </c>
      <c r="L164" s="70">
        <f t="shared" si="18"/>
        <v>0</v>
      </c>
      <c r="M164" s="70">
        <f t="shared" si="19"/>
        <v>0</v>
      </c>
      <c r="N164" s="68">
        <f t="shared" si="20"/>
        <v>0.6020599913279624</v>
      </c>
      <c r="O164" s="67">
        <v>0.60199999999999998</v>
      </c>
      <c r="P164" s="67">
        <v>1</v>
      </c>
      <c r="Q164" s="68">
        <f t="shared" si="15"/>
        <v>1</v>
      </c>
      <c r="R164" s="70">
        <f t="shared" si="16"/>
        <v>1.0000996533687083</v>
      </c>
    </row>
    <row r="165" spans="1:32" x14ac:dyDescent="0.25">
      <c r="A165" s="67">
        <v>81</v>
      </c>
      <c r="B165" s="67" t="s">
        <v>44</v>
      </c>
      <c r="C165" s="67" t="s">
        <v>46</v>
      </c>
      <c r="D165" s="67">
        <v>1</v>
      </c>
      <c r="E165" s="71">
        <v>0</v>
      </c>
      <c r="F165" s="67">
        <v>0</v>
      </c>
      <c r="G165" s="71">
        <v>0</v>
      </c>
      <c r="H165" s="71">
        <v>1</v>
      </c>
      <c r="I165" s="72">
        <f t="shared" si="21"/>
        <v>0.6020599913279624</v>
      </c>
      <c r="J165" s="68">
        <f t="shared" si="17"/>
        <v>0.6020599913279624</v>
      </c>
      <c r="K165" s="70">
        <f>(E165*I165)</f>
        <v>0</v>
      </c>
      <c r="L165" s="70">
        <f t="shared" si="18"/>
        <v>0</v>
      </c>
      <c r="M165" s="70">
        <f t="shared" si="19"/>
        <v>0</v>
      </c>
      <c r="N165" s="68">
        <f t="shared" si="20"/>
        <v>0.6020599913279624</v>
      </c>
      <c r="O165" s="67">
        <v>0.60199999999999998</v>
      </c>
      <c r="P165" s="67">
        <v>1</v>
      </c>
      <c r="Q165" s="68">
        <f t="shared" si="15"/>
        <v>1</v>
      </c>
      <c r="R165" s="70">
        <f t="shared" si="16"/>
        <v>1.0000996533687083</v>
      </c>
    </row>
    <row r="166" spans="1:32" s="103" customFormat="1" x14ac:dyDescent="0.25">
      <c r="A166" s="67">
        <v>82</v>
      </c>
      <c r="B166" s="67" t="s">
        <v>44</v>
      </c>
      <c r="C166" s="67" t="s">
        <v>32</v>
      </c>
      <c r="D166" s="67">
        <v>1</v>
      </c>
      <c r="E166" s="71">
        <v>0</v>
      </c>
      <c r="F166" s="67">
        <v>0</v>
      </c>
      <c r="G166" s="71">
        <v>0</v>
      </c>
      <c r="H166" s="71">
        <v>1</v>
      </c>
      <c r="I166" s="72">
        <f t="shared" si="21"/>
        <v>0.6020599913279624</v>
      </c>
      <c r="J166" s="68">
        <f t="shared" si="17"/>
        <v>0.6020599913279624</v>
      </c>
      <c r="K166" s="70">
        <f>(E166*I166)</f>
        <v>0</v>
      </c>
      <c r="L166" s="70">
        <f t="shared" si="18"/>
        <v>0</v>
      </c>
      <c r="M166" s="70">
        <f t="shared" si="19"/>
        <v>0</v>
      </c>
      <c r="N166" s="68">
        <f t="shared" si="20"/>
        <v>0.6020599913279624</v>
      </c>
      <c r="O166" s="67">
        <v>0.60199999999999998</v>
      </c>
      <c r="P166" s="67">
        <v>1</v>
      </c>
      <c r="Q166" s="68">
        <f t="shared" si="15"/>
        <v>1</v>
      </c>
      <c r="R166" s="70">
        <f t="shared" si="16"/>
        <v>1.0000996533687083</v>
      </c>
      <c r="AA166" s="102"/>
      <c r="AB166" s="102"/>
      <c r="AC166" s="101"/>
      <c r="AD166" s="102"/>
      <c r="AE166" s="102"/>
      <c r="AF166" s="102"/>
    </row>
    <row r="167" spans="1:32" s="103" customFormat="1" x14ac:dyDescent="0.25">
      <c r="A167" s="67">
        <v>83</v>
      </c>
      <c r="B167" s="67" t="s">
        <v>38</v>
      </c>
      <c r="C167" s="67" t="s">
        <v>42</v>
      </c>
      <c r="D167" s="67">
        <v>1</v>
      </c>
      <c r="E167" s="71">
        <v>0</v>
      </c>
      <c r="F167" s="67">
        <v>0</v>
      </c>
      <c r="G167" s="71">
        <v>0</v>
      </c>
      <c r="H167" s="71">
        <v>1</v>
      </c>
      <c r="I167" s="72">
        <f t="shared" si="21"/>
        <v>0.6020599913279624</v>
      </c>
      <c r="J167" s="68">
        <f t="shared" si="17"/>
        <v>0.6020599913279624</v>
      </c>
      <c r="K167" s="70">
        <f>E167*I167</f>
        <v>0</v>
      </c>
      <c r="L167" s="70">
        <f t="shared" si="18"/>
        <v>0</v>
      </c>
      <c r="M167" s="70">
        <f t="shared" si="19"/>
        <v>0</v>
      </c>
      <c r="N167" s="68">
        <f t="shared" si="20"/>
        <v>0.6020599913279624</v>
      </c>
      <c r="O167" s="67">
        <v>1.204</v>
      </c>
      <c r="P167" s="67">
        <v>1</v>
      </c>
      <c r="Q167" s="68">
        <f t="shared" si="15"/>
        <v>1</v>
      </c>
      <c r="R167" s="69">
        <f t="shared" si="16"/>
        <v>0.50004982668435416</v>
      </c>
      <c r="AA167" s="102"/>
      <c r="AB167" s="102"/>
      <c r="AC167" s="101"/>
      <c r="AD167" s="102"/>
      <c r="AE167" s="102"/>
      <c r="AF167" s="102"/>
    </row>
    <row r="168" spans="1:32" x14ac:dyDescent="0.25">
      <c r="A168" s="67">
        <v>84</v>
      </c>
      <c r="B168" s="67" t="s">
        <v>38</v>
      </c>
      <c r="C168" s="67" t="s">
        <v>43</v>
      </c>
      <c r="D168" s="67">
        <v>1</v>
      </c>
      <c r="E168" s="71">
        <v>0</v>
      </c>
      <c r="F168" s="67">
        <v>0</v>
      </c>
      <c r="G168" s="71">
        <v>0</v>
      </c>
      <c r="H168" s="71">
        <v>1</v>
      </c>
      <c r="I168" s="72">
        <f t="shared" si="21"/>
        <v>0.6020599913279624</v>
      </c>
      <c r="J168" s="67">
        <f t="shared" si="17"/>
        <v>0.6020599913279624</v>
      </c>
      <c r="K168" s="70">
        <f>E168*I168</f>
        <v>0</v>
      </c>
      <c r="L168" s="70">
        <f t="shared" si="18"/>
        <v>0</v>
      </c>
      <c r="M168" s="70">
        <f t="shared" si="19"/>
        <v>0</v>
      </c>
      <c r="N168" s="68">
        <f t="shared" si="20"/>
        <v>0.6020599913279624</v>
      </c>
      <c r="O168" s="67">
        <v>1.204</v>
      </c>
      <c r="P168" s="67">
        <v>1</v>
      </c>
      <c r="Q168" s="68">
        <f t="shared" si="15"/>
        <v>1</v>
      </c>
      <c r="R168" s="70">
        <f t="shared" si="16"/>
        <v>0.50004982668435416</v>
      </c>
    </row>
    <row r="169" spans="1:32" x14ac:dyDescent="0.25">
      <c r="A169" s="67">
        <v>85</v>
      </c>
      <c r="B169" s="67" t="s">
        <v>38</v>
      </c>
      <c r="C169" s="67" t="s">
        <v>44</v>
      </c>
      <c r="D169" s="67">
        <v>1</v>
      </c>
      <c r="E169" s="71">
        <v>0</v>
      </c>
      <c r="F169" s="67">
        <v>0</v>
      </c>
      <c r="G169" s="71">
        <v>0</v>
      </c>
      <c r="H169" s="71">
        <v>1</v>
      </c>
      <c r="I169" s="72">
        <f t="shared" si="21"/>
        <v>0.6020599913279624</v>
      </c>
      <c r="J169" s="68">
        <f t="shared" si="17"/>
        <v>0.6020599913279624</v>
      </c>
      <c r="K169" s="70">
        <f>E169*I169</f>
        <v>0</v>
      </c>
      <c r="L169" s="70">
        <f t="shared" si="18"/>
        <v>0</v>
      </c>
      <c r="M169" s="70">
        <f t="shared" si="19"/>
        <v>0</v>
      </c>
      <c r="N169" s="68">
        <f t="shared" si="20"/>
        <v>0.6020599913279624</v>
      </c>
      <c r="O169" s="67">
        <v>1.204</v>
      </c>
      <c r="P169" s="67">
        <v>1</v>
      </c>
      <c r="Q169" s="68">
        <f t="shared" si="15"/>
        <v>1</v>
      </c>
      <c r="R169" s="69">
        <f t="shared" si="16"/>
        <v>0.50004982668435416</v>
      </c>
    </row>
    <row r="170" spans="1:32" x14ac:dyDescent="0.25">
      <c r="A170" s="67">
        <v>86</v>
      </c>
      <c r="B170" s="67" t="s">
        <v>38</v>
      </c>
      <c r="C170" s="67" t="s">
        <v>45</v>
      </c>
      <c r="D170" s="67">
        <v>1</v>
      </c>
      <c r="E170" s="71">
        <v>0</v>
      </c>
      <c r="F170" s="67">
        <v>0</v>
      </c>
      <c r="G170" s="71">
        <v>0</v>
      </c>
      <c r="H170" s="71">
        <v>1</v>
      </c>
      <c r="I170" s="72">
        <f t="shared" si="21"/>
        <v>0.6020599913279624</v>
      </c>
      <c r="J170" s="68">
        <f t="shared" si="17"/>
        <v>0.6020599913279624</v>
      </c>
      <c r="K170" s="70">
        <f>(E170*I170)</f>
        <v>0</v>
      </c>
      <c r="L170" s="70">
        <f t="shared" si="18"/>
        <v>0</v>
      </c>
      <c r="M170" s="70">
        <f t="shared" si="19"/>
        <v>0</v>
      </c>
      <c r="N170" s="68">
        <f t="shared" si="20"/>
        <v>0.6020599913279624</v>
      </c>
      <c r="O170" s="67">
        <v>1.204</v>
      </c>
      <c r="P170" s="67">
        <v>1</v>
      </c>
      <c r="Q170" s="68">
        <f t="shared" si="15"/>
        <v>1</v>
      </c>
      <c r="R170" s="69">
        <f t="shared" si="16"/>
        <v>0.50004982668435416</v>
      </c>
    </row>
    <row r="171" spans="1:32" x14ac:dyDescent="0.25">
      <c r="A171" s="67">
        <v>87</v>
      </c>
      <c r="B171" s="67" t="s">
        <v>38</v>
      </c>
      <c r="C171" s="67" t="s">
        <v>46</v>
      </c>
      <c r="D171" s="67">
        <v>1</v>
      </c>
      <c r="E171" s="71">
        <v>0</v>
      </c>
      <c r="F171" s="67">
        <v>0</v>
      </c>
      <c r="G171" s="71">
        <v>0</v>
      </c>
      <c r="H171" s="71">
        <v>1</v>
      </c>
      <c r="I171" s="72">
        <f t="shared" si="21"/>
        <v>0.6020599913279624</v>
      </c>
      <c r="J171" s="68">
        <f t="shared" si="17"/>
        <v>0.6020599913279624</v>
      </c>
      <c r="K171" s="70">
        <f>(E171*I171)</f>
        <v>0</v>
      </c>
      <c r="L171" s="70">
        <f t="shared" si="18"/>
        <v>0</v>
      </c>
      <c r="M171" s="70">
        <f t="shared" si="19"/>
        <v>0</v>
      </c>
      <c r="N171" s="68">
        <f t="shared" si="20"/>
        <v>0.6020599913279624</v>
      </c>
      <c r="O171" s="67">
        <v>1.204</v>
      </c>
      <c r="P171" s="67">
        <v>1</v>
      </c>
      <c r="Q171" s="68">
        <f t="shared" si="15"/>
        <v>1</v>
      </c>
      <c r="R171" s="69">
        <f t="shared" si="16"/>
        <v>0.50004982668435416</v>
      </c>
    </row>
    <row r="172" spans="1:32" x14ac:dyDescent="0.25">
      <c r="A172" s="39">
        <v>88</v>
      </c>
      <c r="B172" s="39" t="s">
        <v>38</v>
      </c>
      <c r="C172" s="39" t="s">
        <v>32</v>
      </c>
      <c r="D172" s="39">
        <v>1</v>
      </c>
      <c r="E172" s="129">
        <v>0</v>
      </c>
      <c r="F172" s="39">
        <v>0</v>
      </c>
      <c r="G172" s="129">
        <v>0</v>
      </c>
      <c r="H172" s="129">
        <v>1</v>
      </c>
      <c r="I172" s="130">
        <f t="shared" si="21"/>
        <v>0.6020599913279624</v>
      </c>
      <c r="J172" s="132">
        <f t="shared" si="17"/>
        <v>0.6020599913279624</v>
      </c>
      <c r="K172" s="131">
        <f>E172*I172</f>
        <v>0</v>
      </c>
      <c r="L172" s="131">
        <f t="shared" si="18"/>
        <v>0</v>
      </c>
      <c r="M172" s="131">
        <f t="shared" si="19"/>
        <v>0</v>
      </c>
      <c r="N172" s="132">
        <f t="shared" si="20"/>
        <v>0.6020599913279624</v>
      </c>
      <c r="O172" s="39">
        <v>1.204</v>
      </c>
      <c r="P172" s="39">
        <v>3</v>
      </c>
      <c r="Q172" s="132">
        <f t="shared" si="15"/>
        <v>0.20751874963942188</v>
      </c>
      <c r="R172" s="131">
        <f t="shared" si="16"/>
        <v>0.10376971479094679</v>
      </c>
    </row>
    <row r="173" spans="1:32" s="116" customFormat="1" x14ac:dyDescent="0.25">
      <c r="A173" s="39">
        <v>89</v>
      </c>
      <c r="B173" s="39" t="s">
        <v>38</v>
      </c>
      <c r="C173" s="39" t="s">
        <v>26</v>
      </c>
      <c r="D173" s="39">
        <v>2</v>
      </c>
      <c r="E173" s="129">
        <v>0</v>
      </c>
      <c r="F173" s="39">
        <v>0</v>
      </c>
      <c r="G173" s="129">
        <v>0</v>
      </c>
      <c r="H173" s="129">
        <v>1</v>
      </c>
      <c r="I173" s="130">
        <f t="shared" si="21"/>
        <v>0.6020599913279624</v>
      </c>
      <c r="J173" s="132">
        <f t="shared" si="17"/>
        <v>1.2041199826559248</v>
      </c>
      <c r="K173" s="131">
        <f>E173*I173</f>
        <v>0</v>
      </c>
      <c r="L173" s="131">
        <f t="shared" si="18"/>
        <v>0</v>
      </c>
      <c r="M173" s="131">
        <f t="shared" si="19"/>
        <v>0</v>
      </c>
      <c r="N173" s="132">
        <f t="shared" si="20"/>
        <v>1.2041199826559248</v>
      </c>
      <c r="O173" s="39">
        <v>1.204</v>
      </c>
      <c r="P173" s="39">
        <v>3</v>
      </c>
      <c r="Q173" s="132">
        <f t="shared" si="15"/>
        <v>0.20751874963942188</v>
      </c>
      <c r="R173" s="131">
        <f t="shared" si="16"/>
        <v>0.20753942958189359</v>
      </c>
      <c r="AA173" s="117"/>
      <c r="AB173" s="117"/>
      <c r="AC173" s="118"/>
      <c r="AD173" s="117"/>
      <c r="AE173" s="117"/>
      <c r="AF173" s="117"/>
    </row>
    <row r="174" spans="1:32" s="111" customFormat="1" x14ac:dyDescent="0.25">
      <c r="A174" s="160">
        <v>90</v>
      </c>
      <c r="B174" s="160" t="s">
        <v>45</v>
      </c>
      <c r="C174" s="160" t="s">
        <v>29</v>
      </c>
      <c r="D174" s="160">
        <v>1</v>
      </c>
      <c r="E174" s="159">
        <v>0</v>
      </c>
      <c r="F174" s="160">
        <v>0</v>
      </c>
      <c r="G174" s="159">
        <v>0</v>
      </c>
      <c r="H174" s="159">
        <v>1</v>
      </c>
      <c r="I174" s="166">
        <f t="shared" si="21"/>
        <v>0.6020599913279624</v>
      </c>
      <c r="J174" s="161">
        <f t="shared" si="17"/>
        <v>0.6020599913279624</v>
      </c>
      <c r="K174" s="162">
        <f>E174*I174</f>
        <v>0</v>
      </c>
      <c r="L174" s="162">
        <f t="shared" si="18"/>
        <v>0</v>
      </c>
      <c r="M174" s="162">
        <f t="shared" si="19"/>
        <v>0</v>
      </c>
      <c r="N174" s="161">
        <f t="shared" si="20"/>
        <v>0.6020599913279624</v>
      </c>
      <c r="O174" s="160">
        <v>0.60199999999999998</v>
      </c>
      <c r="P174" s="160">
        <v>3</v>
      </c>
      <c r="Q174" s="161">
        <f t="shared" si="15"/>
        <v>0.20751874963942188</v>
      </c>
      <c r="R174" s="161">
        <f t="shared" si="16"/>
        <v>0.20753942958189359</v>
      </c>
      <c r="AA174" s="110"/>
      <c r="AB174" s="110"/>
      <c r="AC174" s="109"/>
      <c r="AD174" s="110"/>
      <c r="AE174" s="110"/>
      <c r="AF174" s="110"/>
    </row>
    <row r="175" spans="1:32" x14ac:dyDescent="0.25">
      <c r="A175" s="67">
        <v>91</v>
      </c>
      <c r="B175" s="67" t="s">
        <v>45</v>
      </c>
      <c r="C175" s="67" t="s">
        <v>43</v>
      </c>
      <c r="D175" s="67">
        <v>1</v>
      </c>
      <c r="E175" s="71">
        <v>0</v>
      </c>
      <c r="F175" s="67">
        <v>0</v>
      </c>
      <c r="G175" s="71">
        <v>0</v>
      </c>
      <c r="H175" s="71">
        <v>1</v>
      </c>
      <c r="I175" s="72">
        <f t="shared" si="21"/>
        <v>0.6020599913279624</v>
      </c>
      <c r="J175" s="68">
        <f t="shared" si="17"/>
        <v>0.6020599913279624</v>
      </c>
      <c r="K175" s="70">
        <f>(E175*I175)</f>
        <v>0</v>
      </c>
      <c r="L175" s="70">
        <f t="shared" si="18"/>
        <v>0</v>
      </c>
      <c r="M175" s="70">
        <f t="shared" si="19"/>
        <v>0</v>
      </c>
      <c r="N175" s="68">
        <f t="shared" si="20"/>
        <v>0.6020599913279624</v>
      </c>
      <c r="O175" s="67">
        <v>0.60199999999999998</v>
      </c>
      <c r="P175" s="67">
        <v>1</v>
      </c>
      <c r="Q175" s="68">
        <f t="shared" si="15"/>
        <v>1</v>
      </c>
      <c r="R175" s="70">
        <f t="shared" si="16"/>
        <v>1.0000996533687083</v>
      </c>
    </row>
    <row r="176" spans="1:32" x14ac:dyDescent="0.25">
      <c r="A176" s="67">
        <v>92</v>
      </c>
      <c r="B176" s="67" t="s">
        <v>45</v>
      </c>
      <c r="C176" s="67" t="s">
        <v>44</v>
      </c>
      <c r="D176" s="67">
        <v>1</v>
      </c>
      <c r="E176" s="71">
        <v>0</v>
      </c>
      <c r="F176" s="67">
        <v>0</v>
      </c>
      <c r="G176" s="71">
        <v>0</v>
      </c>
      <c r="H176" s="71">
        <v>1</v>
      </c>
      <c r="I176" s="72">
        <f t="shared" si="21"/>
        <v>0.6020599913279624</v>
      </c>
      <c r="J176" s="68">
        <f t="shared" si="17"/>
        <v>0.6020599913279624</v>
      </c>
      <c r="K176" s="70">
        <f>(E176*I176)</f>
        <v>0</v>
      </c>
      <c r="L176" s="70">
        <f t="shared" si="18"/>
        <v>0</v>
      </c>
      <c r="M176" s="70">
        <f t="shared" si="19"/>
        <v>0</v>
      </c>
      <c r="N176" s="68">
        <f t="shared" si="20"/>
        <v>0.6020599913279624</v>
      </c>
      <c r="O176" s="67">
        <v>0.60199999999999998</v>
      </c>
      <c r="P176" s="67">
        <v>1</v>
      </c>
      <c r="Q176" s="68">
        <f t="shared" si="15"/>
        <v>1</v>
      </c>
      <c r="R176" s="70">
        <f t="shared" si="16"/>
        <v>1.0000996533687083</v>
      </c>
    </row>
    <row r="177" spans="1:32" x14ac:dyDescent="0.25">
      <c r="A177" s="67">
        <v>93</v>
      </c>
      <c r="B177" s="67" t="s">
        <v>45</v>
      </c>
      <c r="C177" s="67" t="s">
        <v>38</v>
      </c>
      <c r="D177" s="67">
        <v>1</v>
      </c>
      <c r="E177" s="71">
        <v>0</v>
      </c>
      <c r="F177" s="67">
        <v>0</v>
      </c>
      <c r="G177" s="71">
        <v>0</v>
      </c>
      <c r="H177" s="71">
        <v>1</v>
      </c>
      <c r="I177" s="72">
        <f t="shared" si="21"/>
        <v>0.6020599913279624</v>
      </c>
      <c r="J177" s="68">
        <f t="shared" si="17"/>
        <v>0.6020599913279624</v>
      </c>
      <c r="K177" s="70">
        <f>E177*I177</f>
        <v>0</v>
      </c>
      <c r="L177" s="70">
        <f t="shared" si="18"/>
        <v>0</v>
      </c>
      <c r="M177" s="70">
        <f t="shared" si="19"/>
        <v>0</v>
      </c>
      <c r="N177" s="68">
        <f t="shared" si="20"/>
        <v>0.6020599913279624</v>
      </c>
      <c r="O177" s="67">
        <v>0.60199999999999998</v>
      </c>
      <c r="P177" s="67">
        <v>1</v>
      </c>
      <c r="Q177" s="68">
        <f t="shared" si="15"/>
        <v>1</v>
      </c>
      <c r="R177" s="70">
        <f t="shared" si="16"/>
        <v>1.0000996533687083</v>
      </c>
    </row>
    <row r="178" spans="1:32" x14ac:dyDescent="0.25">
      <c r="A178" s="67">
        <v>94</v>
      </c>
      <c r="B178" s="67" t="s">
        <v>45</v>
      </c>
      <c r="C178" s="67" t="s">
        <v>46</v>
      </c>
      <c r="D178" s="67">
        <v>1</v>
      </c>
      <c r="E178" s="71">
        <v>0</v>
      </c>
      <c r="F178" s="67">
        <v>0</v>
      </c>
      <c r="G178" s="71">
        <v>0</v>
      </c>
      <c r="H178" s="71">
        <v>1</v>
      </c>
      <c r="I178" s="72">
        <f t="shared" si="21"/>
        <v>0.6020599913279624</v>
      </c>
      <c r="J178" s="68">
        <f t="shared" si="17"/>
        <v>0.6020599913279624</v>
      </c>
      <c r="K178" s="70">
        <f>E178*I178</f>
        <v>0</v>
      </c>
      <c r="L178" s="70">
        <f t="shared" si="18"/>
        <v>0</v>
      </c>
      <c r="M178" s="70">
        <f t="shared" si="19"/>
        <v>0</v>
      </c>
      <c r="N178" s="68">
        <f t="shared" si="20"/>
        <v>0.6020599913279624</v>
      </c>
      <c r="O178" s="67">
        <v>0.60199999999999998</v>
      </c>
      <c r="P178" s="67">
        <v>1</v>
      </c>
      <c r="Q178" s="68">
        <f t="shared" si="15"/>
        <v>1</v>
      </c>
      <c r="R178" s="70">
        <f t="shared" si="16"/>
        <v>1.0000996533687083</v>
      </c>
    </row>
    <row r="179" spans="1:32" x14ac:dyDescent="0.25">
      <c r="A179" s="39">
        <v>95</v>
      </c>
      <c r="B179" s="39" t="s">
        <v>45</v>
      </c>
      <c r="C179" s="39" t="s">
        <v>32</v>
      </c>
      <c r="D179" s="39">
        <v>1</v>
      </c>
      <c r="E179" s="129">
        <v>0</v>
      </c>
      <c r="F179" s="39">
        <v>0</v>
      </c>
      <c r="G179" s="129">
        <v>0</v>
      </c>
      <c r="H179" s="129">
        <v>1</v>
      </c>
      <c r="I179" s="130">
        <f t="shared" si="21"/>
        <v>0.6020599913279624</v>
      </c>
      <c r="J179" s="132">
        <f t="shared" si="17"/>
        <v>0.6020599913279624</v>
      </c>
      <c r="K179" s="131">
        <f>E179*I179</f>
        <v>0</v>
      </c>
      <c r="L179" s="131">
        <f t="shared" si="18"/>
        <v>0</v>
      </c>
      <c r="M179" s="131">
        <f t="shared" si="19"/>
        <v>0</v>
      </c>
      <c r="N179" s="132">
        <f t="shared" si="20"/>
        <v>0.6020599913279624</v>
      </c>
      <c r="O179" s="39">
        <v>0.60199999999999998</v>
      </c>
      <c r="P179" s="39">
        <v>3</v>
      </c>
      <c r="Q179" s="132">
        <f t="shared" si="15"/>
        <v>0.20751874963942188</v>
      </c>
      <c r="R179" s="131">
        <f t="shared" si="16"/>
        <v>0.20753942958189359</v>
      </c>
    </row>
    <row r="180" spans="1:32" x14ac:dyDescent="0.25">
      <c r="A180" s="39">
        <v>96</v>
      </c>
      <c r="B180" s="39" t="s">
        <v>45</v>
      </c>
      <c r="C180" s="39" t="s">
        <v>26</v>
      </c>
      <c r="D180" s="39">
        <v>1</v>
      </c>
      <c r="E180" s="129">
        <v>0</v>
      </c>
      <c r="F180" s="39">
        <v>0</v>
      </c>
      <c r="G180" s="129">
        <v>0</v>
      </c>
      <c r="H180" s="129">
        <v>1</v>
      </c>
      <c r="I180" s="130">
        <f t="shared" si="21"/>
        <v>0.6020599913279624</v>
      </c>
      <c r="J180" s="132">
        <f t="shared" si="17"/>
        <v>0.6020599913279624</v>
      </c>
      <c r="K180" s="131">
        <f>(E180*I180)</f>
        <v>0</v>
      </c>
      <c r="L180" s="131">
        <f t="shared" si="18"/>
        <v>0</v>
      </c>
      <c r="M180" s="131">
        <f t="shared" si="19"/>
        <v>0</v>
      </c>
      <c r="N180" s="132">
        <f t="shared" si="20"/>
        <v>0.6020599913279624</v>
      </c>
      <c r="O180" s="39">
        <v>0.60199999999999998</v>
      </c>
      <c r="P180" s="39">
        <v>3</v>
      </c>
      <c r="Q180" s="132">
        <f t="shared" si="15"/>
        <v>0.20751874963942188</v>
      </c>
      <c r="R180" s="131">
        <f t="shared" si="16"/>
        <v>0.20753942958189359</v>
      </c>
    </row>
    <row r="181" spans="1:32" s="111" customFormat="1" x14ac:dyDescent="0.25">
      <c r="A181" s="160">
        <v>97</v>
      </c>
      <c r="B181" s="160" t="s">
        <v>45</v>
      </c>
      <c r="C181" s="160" t="s">
        <v>53</v>
      </c>
      <c r="D181" s="160">
        <v>1</v>
      </c>
      <c r="E181" s="159">
        <v>0</v>
      </c>
      <c r="F181" s="160">
        <v>0</v>
      </c>
      <c r="G181" s="159">
        <v>0</v>
      </c>
      <c r="H181" s="159">
        <v>1</v>
      </c>
      <c r="I181" s="166">
        <f t="shared" si="21"/>
        <v>0.6020599913279624</v>
      </c>
      <c r="J181" s="161">
        <f t="shared" si="17"/>
        <v>0.6020599913279624</v>
      </c>
      <c r="K181" s="162">
        <f>(E181*I181)</f>
        <v>0</v>
      </c>
      <c r="L181" s="162">
        <f t="shared" si="18"/>
        <v>0</v>
      </c>
      <c r="M181" s="162">
        <f t="shared" si="19"/>
        <v>0</v>
      </c>
      <c r="N181" s="161">
        <f t="shared" si="20"/>
        <v>0.6020599913279624</v>
      </c>
      <c r="O181" s="160">
        <v>0.60199999999999998</v>
      </c>
      <c r="P181" s="160">
        <v>3</v>
      </c>
      <c r="Q181" s="161">
        <f t="shared" si="15"/>
        <v>0.20751874963942188</v>
      </c>
      <c r="R181" s="161">
        <f t="shared" si="16"/>
        <v>0.20753942958189359</v>
      </c>
      <c r="AA181" s="110"/>
      <c r="AB181" s="110"/>
      <c r="AC181" s="109"/>
      <c r="AD181" s="110"/>
      <c r="AE181" s="110"/>
      <c r="AF181" s="110"/>
    </row>
    <row r="182" spans="1:32" s="103" customFormat="1" x14ac:dyDescent="0.25">
      <c r="A182" s="67">
        <v>98</v>
      </c>
      <c r="B182" s="67" t="s">
        <v>46</v>
      </c>
      <c r="C182" s="67" t="s">
        <v>43</v>
      </c>
      <c r="D182" s="67">
        <v>1</v>
      </c>
      <c r="E182" s="71">
        <v>0</v>
      </c>
      <c r="F182" s="67">
        <v>0</v>
      </c>
      <c r="G182" s="71">
        <v>0</v>
      </c>
      <c r="H182" s="71">
        <v>1</v>
      </c>
      <c r="I182" s="72">
        <f t="shared" si="21"/>
        <v>0.6020599913279624</v>
      </c>
      <c r="J182" s="68">
        <f t="shared" si="17"/>
        <v>0.6020599913279624</v>
      </c>
      <c r="K182" s="70">
        <f>E182*I182</f>
        <v>0</v>
      </c>
      <c r="L182" s="70">
        <f t="shared" si="18"/>
        <v>0</v>
      </c>
      <c r="M182" s="70">
        <f t="shared" si="19"/>
        <v>0</v>
      </c>
      <c r="N182" s="68">
        <f t="shared" si="20"/>
        <v>0.6020599913279624</v>
      </c>
      <c r="O182" s="67">
        <v>0.60199999999999998</v>
      </c>
      <c r="P182" s="67">
        <v>1</v>
      </c>
      <c r="Q182" s="68">
        <f t="shared" si="15"/>
        <v>1</v>
      </c>
      <c r="R182" s="70">
        <f t="shared" si="16"/>
        <v>1.0000996533687083</v>
      </c>
      <c r="AA182" s="102"/>
      <c r="AB182" s="102"/>
      <c r="AC182" s="101"/>
      <c r="AD182" s="102"/>
      <c r="AE182" s="102"/>
      <c r="AF182" s="102"/>
    </row>
    <row r="183" spans="1:32" x14ac:dyDescent="0.25">
      <c r="A183" s="67">
        <v>99</v>
      </c>
      <c r="B183" s="67" t="s">
        <v>46</v>
      </c>
      <c r="C183" s="67" t="s">
        <v>44</v>
      </c>
      <c r="D183" s="67">
        <v>1</v>
      </c>
      <c r="E183" s="71">
        <v>0</v>
      </c>
      <c r="F183" s="67">
        <v>0</v>
      </c>
      <c r="G183" s="71">
        <v>0</v>
      </c>
      <c r="H183" s="71">
        <v>1</v>
      </c>
      <c r="I183" s="72">
        <f t="shared" si="21"/>
        <v>0.6020599913279624</v>
      </c>
      <c r="J183" s="68">
        <f t="shared" si="17"/>
        <v>0.6020599913279624</v>
      </c>
      <c r="K183" s="70">
        <f>E183*I183</f>
        <v>0</v>
      </c>
      <c r="L183" s="70">
        <f t="shared" si="18"/>
        <v>0</v>
      </c>
      <c r="M183" s="70">
        <f t="shared" si="19"/>
        <v>0</v>
      </c>
      <c r="N183" s="68">
        <f t="shared" si="20"/>
        <v>0.6020599913279624</v>
      </c>
      <c r="O183" s="67">
        <v>0.60199999999999998</v>
      </c>
      <c r="P183" s="67">
        <v>1</v>
      </c>
      <c r="Q183" s="68">
        <f t="shared" si="15"/>
        <v>1</v>
      </c>
      <c r="R183" s="70">
        <f t="shared" si="16"/>
        <v>1.0000996533687083</v>
      </c>
    </row>
    <row r="184" spans="1:32" x14ac:dyDescent="0.25">
      <c r="A184" s="67">
        <v>100</v>
      </c>
      <c r="B184" s="67" t="s">
        <v>46</v>
      </c>
      <c r="C184" s="67" t="s">
        <v>38</v>
      </c>
      <c r="D184" s="67">
        <v>1</v>
      </c>
      <c r="E184" s="71">
        <v>0</v>
      </c>
      <c r="F184" s="67">
        <v>0</v>
      </c>
      <c r="G184" s="71">
        <v>0</v>
      </c>
      <c r="H184" s="71">
        <v>1</v>
      </c>
      <c r="I184" s="72">
        <f t="shared" si="21"/>
        <v>0.6020599913279624</v>
      </c>
      <c r="J184" s="68">
        <f t="shared" si="17"/>
        <v>0.6020599913279624</v>
      </c>
      <c r="K184" s="70">
        <f>E184*I184</f>
        <v>0</v>
      </c>
      <c r="L184" s="70">
        <f t="shared" si="18"/>
        <v>0</v>
      </c>
      <c r="M184" s="70">
        <f t="shared" si="19"/>
        <v>0</v>
      </c>
      <c r="N184" s="68">
        <f t="shared" si="20"/>
        <v>0.6020599913279624</v>
      </c>
      <c r="O184" s="67">
        <v>0.60199999999999998</v>
      </c>
      <c r="P184" s="67">
        <v>1</v>
      </c>
      <c r="Q184" s="68">
        <f t="shared" si="15"/>
        <v>1</v>
      </c>
      <c r="R184" s="70">
        <f t="shared" si="16"/>
        <v>1.0000996533687083</v>
      </c>
    </row>
    <row r="185" spans="1:32" x14ac:dyDescent="0.25">
      <c r="A185" s="67">
        <v>101</v>
      </c>
      <c r="B185" s="67" t="s">
        <v>46</v>
      </c>
      <c r="C185" s="67" t="s">
        <v>45</v>
      </c>
      <c r="D185" s="67">
        <v>1</v>
      </c>
      <c r="E185" s="71">
        <v>0</v>
      </c>
      <c r="F185" s="67">
        <v>0</v>
      </c>
      <c r="G185" s="71">
        <v>0</v>
      </c>
      <c r="H185" s="71">
        <v>1</v>
      </c>
      <c r="I185" s="72">
        <f t="shared" si="21"/>
        <v>0.6020599913279624</v>
      </c>
      <c r="J185" s="68">
        <f t="shared" si="17"/>
        <v>0.6020599913279624</v>
      </c>
      <c r="K185" s="70">
        <f>(E185*I185)</f>
        <v>0</v>
      </c>
      <c r="L185" s="70">
        <f t="shared" si="18"/>
        <v>0</v>
      </c>
      <c r="M185" s="70">
        <f t="shared" si="19"/>
        <v>0</v>
      </c>
      <c r="N185" s="68">
        <f t="shared" si="20"/>
        <v>0.6020599913279624</v>
      </c>
      <c r="O185" s="67">
        <v>0.60199999999999998</v>
      </c>
      <c r="P185" s="67">
        <v>1</v>
      </c>
      <c r="Q185" s="68">
        <f t="shared" si="15"/>
        <v>1</v>
      </c>
      <c r="R185" s="70">
        <f t="shared" si="16"/>
        <v>1.0000996533687083</v>
      </c>
    </row>
    <row r="186" spans="1:32" x14ac:dyDescent="0.25">
      <c r="A186" s="39">
        <v>102</v>
      </c>
      <c r="B186" s="39" t="s">
        <v>46</v>
      </c>
      <c r="C186" s="39" t="s">
        <v>32</v>
      </c>
      <c r="D186" s="39">
        <v>1</v>
      </c>
      <c r="E186" s="129">
        <v>0</v>
      </c>
      <c r="F186" s="39">
        <v>0</v>
      </c>
      <c r="G186" s="129">
        <v>0</v>
      </c>
      <c r="H186" s="129">
        <v>1</v>
      </c>
      <c r="I186" s="130">
        <f t="shared" si="21"/>
        <v>0.6020599913279624</v>
      </c>
      <c r="J186" s="132">
        <f t="shared" si="17"/>
        <v>0.6020599913279624</v>
      </c>
      <c r="K186" s="131">
        <f>(E186*I186)</f>
        <v>0</v>
      </c>
      <c r="L186" s="131">
        <f t="shared" si="18"/>
        <v>0</v>
      </c>
      <c r="M186" s="131">
        <f t="shared" si="19"/>
        <v>0</v>
      </c>
      <c r="N186" s="132">
        <f t="shared" si="20"/>
        <v>0.6020599913279624</v>
      </c>
      <c r="O186" s="39">
        <v>0.60199999999999998</v>
      </c>
      <c r="P186" s="39">
        <v>3</v>
      </c>
      <c r="Q186" s="132">
        <f t="shared" si="15"/>
        <v>0.20751874963942188</v>
      </c>
      <c r="R186" s="131">
        <f t="shared" si="16"/>
        <v>0.20753942958189359</v>
      </c>
    </row>
    <row r="187" spans="1:32" x14ac:dyDescent="0.25">
      <c r="A187" s="39">
        <v>103</v>
      </c>
      <c r="B187" s="39" t="s">
        <v>46</v>
      </c>
      <c r="C187" s="39" t="s">
        <v>26</v>
      </c>
      <c r="D187" s="39">
        <v>1</v>
      </c>
      <c r="E187" s="129">
        <v>0</v>
      </c>
      <c r="F187" s="39">
        <v>0</v>
      </c>
      <c r="G187" s="129">
        <v>0</v>
      </c>
      <c r="H187" s="129">
        <v>1</v>
      </c>
      <c r="I187" s="130">
        <f t="shared" si="21"/>
        <v>0.6020599913279624</v>
      </c>
      <c r="J187" s="132">
        <f t="shared" si="17"/>
        <v>0.6020599913279624</v>
      </c>
      <c r="K187" s="131">
        <f>E187*I187</f>
        <v>0</v>
      </c>
      <c r="L187" s="131">
        <f t="shared" si="18"/>
        <v>0</v>
      </c>
      <c r="M187" s="131">
        <f t="shared" si="19"/>
        <v>0</v>
      </c>
      <c r="N187" s="132">
        <f t="shared" si="20"/>
        <v>0.6020599913279624</v>
      </c>
      <c r="O187" s="39">
        <v>0.60199999999999998</v>
      </c>
      <c r="P187" s="39">
        <v>3</v>
      </c>
      <c r="Q187" s="132">
        <f t="shared" si="15"/>
        <v>0.20751874963942188</v>
      </c>
      <c r="R187" s="131">
        <f t="shared" si="16"/>
        <v>0.20753942958189359</v>
      </c>
    </row>
    <row r="188" spans="1:32" x14ac:dyDescent="0.25">
      <c r="A188" s="160">
        <v>104</v>
      </c>
      <c r="B188" s="160" t="s">
        <v>46</v>
      </c>
      <c r="C188" s="160" t="s">
        <v>53</v>
      </c>
      <c r="D188" s="160">
        <v>1</v>
      </c>
      <c r="E188" s="159">
        <v>0</v>
      </c>
      <c r="F188" s="160">
        <v>0</v>
      </c>
      <c r="G188" s="159">
        <v>0</v>
      </c>
      <c r="H188" s="159">
        <v>1</v>
      </c>
      <c r="I188" s="166">
        <f t="shared" si="21"/>
        <v>0.6020599913279624</v>
      </c>
      <c r="J188" s="161">
        <f t="shared" si="17"/>
        <v>0.6020599913279624</v>
      </c>
      <c r="K188" s="162">
        <f>E188*I188</f>
        <v>0</v>
      </c>
      <c r="L188" s="162">
        <f t="shared" si="18"/>
        <v>0</v>
      </c>
      <c r="M188" s="162">
        <f t="shared" si="19"/>
        <v>0</v>
      </c>
      <c r="N188" s="161">
        <f t="shared" si="20"/>
        <v>0.6020599913279624</v>
      </c>
      <c r="O188" s="160">
        <v>0.60199999999999998</v>
      </c>
      <c r="P188" s="160">
        <v>3</v>
      </c>
      <c r="Q188" s="161">
        <f t="shared" si="15"/>
        <v>0.20751874963942188</v>
      </c>
      <c r="R188" s="161">
        <f t="shared" si="16"/>
        <v>0.20753942958189359</v>
      </c>
    </row>
    <row r="189" spans="1:32" s="111" customFormat="1" x14ac:dyDescent="0.25">
      <c r="A189" s="160">
        <v>105</v>
      </c>
      <c r="B189" s="160" t="s">
        <v>46</v>
      </c>
      <c r="C189" s="160" t="s">
        <v>37</v>
      </c>
      <c r="D189" s="160">
        <v>1</v>
      </c>
      <c r="E189" s="159">
        <v>0</v>
      </c>
      <c r="F189" s="160">
        <v>0</v>
      </c>
      <c r="G189" s="159">
        <v>0</v>
      </c>
      <c r="H189" s="159">
        <v>1</v>
      </c>
      <c r="I189" s="166">
        <f t="shared" si="21"/>
        <v>0.6020599913279624</v>
      </c>
      <c r="J189" s="161">
        <f t="shared" si="17"/>
        <v>0.6020599913279624</v>
      </c>
      <c r="K189" s="162">
        <f>E189*I189</f>
        <v>0</v>
      </c>
      <c r="L189" s="162">
        <f t="shared" si="18"/>
        <v>0</v>
      </c>
      <c r="M189" s="162">
        <f t="shared" si="19"/>
        <v>0</v>
      </c>
      <c r="N189" s="161">
        <f t="shared" si="20"/>
        <v>0.6020599913279624</v>
      </c>
      <c r="O189" s="160">
        <v>0.60199999999999998</v>
      </c>
      <c r="P189" s="160">
        <v>3</v>
      </c>
      <c r="Q189" s="161">
        <f t="shared" si="15"/>
        <v>0.20751874963942188</v>
      </c>
      <c r="R189" s="161">
        <f t="shared" si="16"/>
        <v>0.20753942958189359</v>
      </c>
      <c r="AA189" s="110"/>
      <c r="AB189" s="110"/>
      <c r="AC189" s="109"/>
      <c r="AD189" s="110"/>
      <c r="AE189" s="110"/>
      <c r="AF189" s="110"/>
    </row>
    <row r="190" spans="1:32" s="116" customFormat="1" x14ac:dyDescent="0.25">
      <c r="A190" s="97">
        <v>106</v>
      </c>
      <c r="B190" s="97" t="s">
        <v>32</v>
      </c>
      <c r="C190" s="97" t="s">
        <v>44</v>
      </c>
      <c r="D190" s="97">
        <v>1</v>
      </c>
      <c r="E190" s="113">
        <v>0</v>
      </c>
      <c r="F190" s="97">
        <v>0</v>
      </c>
      <c r="G190" s="113">
        <v>0</v>
      </c>
      <c r="H190" s="113">
        <v>1</v>
      </c>
      <c r="I190" s="112">
        <f t="shared" si="21"/>
        <v>0.6020599913279624</v>
      </c>
      <c r="J190" s="163">
        <f t="shared" si="17"/>
        <v>0.6020599913279624</v>
      </c>
      <c r="K190" s="165">
        <f>(E190*I190)</f>
        <v>0</v>
      </c>
      <c r="L190" s="165">
        <f t="shared" si="18"/>
        <v>0</v>
      </c>
      <c r="M190" s="165">
        <f t="shared" si="19"/>
        <v>0</v>
      </c>
      <c r="N190" s="163">
        <f t="shared" si="20"/>
        <v>0.6020599913279624</v>
      </c>
      <c r="O190" s="97">
        <v>0.375</v>
      </c>
      <c r="P190" s="97">
        <v>1</v>
      </c>
      <c r="Q190" s="163">
        <f t="shared" si="15"/>
        <v>1</v>
      </c>
      <c r="R190" s="163">
        <f t="shared" si="16"/>
        <v>1.6054933102078996</v>
      </c>
      <c r="AA190" s="117"/>
      <c r="AB190" s="117"/>
      <c r="AC190" s="118"/>
      <c r="AD190" s="117"/>
      <c r="AE190" s="117"/>
      <c r="AF190" s="117"/>
    </row>
    <row r="191" spans="1:32" x14ac:dyDescent="0.25">
      <c r="A191" s="97">
        <v>107</v>
      </c>
      <c r="B191" s="97" t="s">
        <v>32</v>
      </c>
      <c r="C191" s="97" t="s">
        <v>38</v>
      </c>
      <c r="D191" s="97">
        <v>1</v>
      </c>
      <c r="E191" s="113">
        <v>0</v>
      </c>
      <c r="F191" s="97">
        <v>0</v>
      </c>
      <c r="G191" s="113">
        <v>0</v>
      </c>
      <c r="H191" s="113">
        <v>1</v>
      </c>
      <c r="I191" s="112">
        <f t="shared" si="21"/>
        <v>0.6020599913279624</v>
      </c>
      <c r="J191" s="163">
        <f t="shared" si="17"/>
        <v>0.6020599913279624</v>
      </c>
      <c r="K191" s="165">
        <f>(E191*I191)</f>
        <v>0</v>
      </c>
      <c r="L191" s="165">
        <f t="shared" si="18"/>
        <v>0</v>
      </c>
      <c r="M191" s="165">
        <f t="shared" si="19"/>
        <v>0</v>
      </c>
      <c r="N191" s="163">
        <f t="shared" si="20"/>
        <v>0.6020599913279624</v>
      </c>
      <c r="O191" s="97">
        <v>0.375</v>
      </c>
      <c r="P191" s="97">
        <v>1</v>
      </c>
      <c r="Q191" s="163">
        <f t="shared" si="15"/>
        <v>1</v>
      </c>
      <c r="R191" s="163">
        <f t="shared" si="16"/>
        <v>1.6054933102078996</v>
      </c>
    </row>
    <row r="192" spans="1:32" x14ac:dyDescent="0.25">
      <c r="A192" s="97">
        <v>108</v>
      </c>
      <c r="B192" s="97" t="s">
        <v>32</v>
      </c>
      <c r="C192" s="97" t="s">
        <v>45</v>
      </c>
      <c r="D192" s="97">
        <v>1</v>
      </c>
      <c r="E192" s="113">
        <v>0</v>
      </c>
      <c r="F192" s="97">
        <v>0</v>
      </c>
      <c r="G192" s="113">
        <v>0</v>
      </c>
      <c r="H192" s="113">
        <v>1</v>
      </c>
      <c r="I192" s="112">
        <f t="shared" si="21"/>
        <v>0.6020599913279624</v>
      </c>
      <c r="J192" s="163">
        <f t="shared" si="17"/>
        <v>0.6020599913279624</v>
      </c>
      <c r="K192" s="165">
        <f>E192*I192</f>
        <v>0</v>
      </c>
      <c r="L192" s="165">
        <f t="shared" si="18"/>
        <v>0</v>
      </c>
      <c r="M192" s="165">
        <f t="shared" si="19"/>
        <v>0</v>
      </c>
      <c r="N192" s="163">
        <f t="shared" si="20"/>
        <v>0.6020599913279624</v>
      </c>
      <c r="O192" s="97">
        <v>0.375</v>
      </c>
      <c r="P192" s="97">
        <v>1</v>
      </c>
      <c r="Q192" s="163">
        <f t="shared" si="15"/>
        <v>1</v>
      </c>
      <c r="R192" s="163">
        <f t="shared" si="16"/>
        <v>1.6054933102078996</v>
      </c>
    </row>
    <row r="193" spans="1:32" x14ac:dyDescent="0.25">
      <c r="A193" s="97">
        <v>109</v>
      </c>
      <c r="B193" s="97" t="s">
        <v>32</v>
      </c>
      <c r="C193" s="97" t="s">
        <v>46</v>
      </c>
      <c r="D193" s="97">
        <v>1</v>
      </c>
      <c r="E193" s="113">
        <v>0</v>
      </c>
      <c r="F193" s="97">
        <v>0</v>
      </c>
      <c r="G193" s="113">
        <v>0</v>
      </c>
      <c r="H193" s="113">
        <v>1</v>
      </c>
      <c r="I193" s="112">
        <f t="shared" si="21"/>
        <v>0.6020599913279624</v>
      </c>
      <c r="J193" s="163">
        <f t="shared" si="17"/>
        <v>0.6020599913279624</v>
      </c>
      <c r="K193" s="165">
        <f>E193*I193</f>
        <v>0</v>
      </c>
      <c r="L193" s="165">
        <f t="shared" si="18"/>
        <v>0</v>
      </c>
      <c r="M193" s="165">
        <f t="shared" si="19"/>
        <v>0</v>
      </c>
      <c r="N193" s="163">
        <f t="shared" si="20"/>
        <v>0.6020599913279624</v>
      </c>
      <c r="O193" s="97">
        <v>0.375</v>
      </c>
      <c r="P193" s="97">
        <v>1</v>
      </c>
      <c r="Q193" s="163">
        <f t="shared" si="15"/>
        <v>1</v>
      </c>
      <c r="R193" s="163">
        <f t="shared" si="16"/>
        <v>1.6054933102078996</v>
      </c>
    </row>
    <row r="194" spans="1:32" x14ac:dyDescent="0.25">
      <c r="A194" s="160">
        <v>110</v>
      </c>
      <c r="B194" s="160" t="s">
        <v>32</v>
      </c>
      <c r="C194" s="160" t="s">
        <v>53</v>
      </c>
      <c r="D194" s="160">
        <v>1</v>
      </c>
      <c r="E194" s="159">
        <v>1</v>
      </c>
      <c r="F194" s="160">
        <v>0</v>
      </c>
      <c r="G194" s="159">
        <v>1</v>
      </c>
      <c r="H194" s="159">
        <v>3</v>
      </c>
      <c r="I194" s="166">
        <f t="shared" si="21"/>
        <v>0.12493873660829993</v>
      </c>
      <c r="J194" s="161">
        <f t="shared" si="17"/>
        <v>0.12493873660829993</v>
      </c>
      <c r="K194" s="161">
        <f>E194*I194</f>
        <v>0.12493873660829993</v>
      </c>
      <c r="L194" s="162">
        <f t="shared" si="18"/>
        <v>0</v>
      </c>
      <c r="M194" s="161">
        <f t="shared" si="19"/>
        <v>0.12493873660829993</v>
      </c>
      <c r="N194" s="161">
        <f t="shared" si="20"/>
        <v>0.37481620982489983</v>
      </c>
      <c r="O194" s="160">
        <v>0.375</v>
      </c>
      <c r="P194" s="160">
        <v>3</v>
      </c>
      <c r="Q194" s="161">
        <f t="shared" si="15"/>
        <v>0.20751874963942188</v>
      </c>
      <c r="R194" s="161">
        <f t="shared" si="16"/>
        <v>0.20741704321986776</v>
      </c>
    </row>
    <row r="195" spans="1:32" x14ac:dyDescent="0.25">
      <c r="A195" s="160">
        <v>111</v>
      </c>
      <c r="B195" s="160" t="s">
        <v>32</v>
      </c>
      <c r="C195" s="160" t="s">
        <v>37</v>
      </c>
      <c r="D195" s="160">
        <v>1</v>
      </c>
      <c r="E195" s="159">
        <v>1</v>
      </c>
      <c r="F195" s="160">
        <v>0</v>
      </c>
      <c r="G195" s="159">
        <v>1</v>
      </c>
      <c r="H195" s="159">
        <v>3</v>
      </c>
      <c r="I195" s="166">
        <f t="shared" si="21"/>
        <v>0.12493873660829993</v>
      </c>
      <c r="J195" s="161">
        <f t="shared" si="17"/>
        <v>0.12493873660829993</v>
      </c>
      <c r="K195" s="161">
        <f>(E195*I195)</f>
        <v>0.12493873660829993</v>
      </c>
      <c r="L195" s="162">
        <f t="shared" si="18"/>
        <v>0</v>
      </c>
      <c r="M195" s="161">
        <f t="shared" si="19"/>
        <v>0.12493873660829993</v>
      </c>
      <c r="N195" s="161">
        <f t="shared" si="20"/>
        <v>0.37481620982489983</v>
      </c>
      <c r="O195" s="160">
        <v>0.375</v>
      </c>
      <c r="P195" s="160">
        <v>3</v>
      </c>
      <c r="Q195" s="161">
        <f t="shared" si="15"/>
        <v>0.20751874963942188</v>
      </c>
      <c r="R195" s="161">
        <f t="shared" si="16"/>
        <v>0.20741704321986776</v>
      </c>
    </row>
    <row r="196" spans="1:32" s="116" customFormat="1" x14ac:dyDescent="0.25">
      <c r="A196" s="160">
        <v>112</v>
      </c>
      <c r="B196" s="160" t="s">
        <v>32</v>
      </c>
      <c r="C196" s="160" t="s">
        <v>29</v>
      </c>
      <c r="D196" s="160">
        <v>1</v>
      </c>
      <c r="E196" s="159">
        <v>1</v>
      </c>
      <c r="F196" s="160">
        <v>0</v>
      </c>
      <c r="G196" s="159">
        <v>1</v>
      </c>
      <c r="H196" s="159">
        <v>3</v>
      </c>
      <c r="I196" s="166">
        <f t="shared" si="21"/>
        <v>0.12493873660829993</v>
      </c>
      <c r="J196" s="161">
        <f t="shared" si="17"/>
        <v>0.12493873660829993</v>
      </c>
      <c r="K196" s="161">
        <f>(E196*I196)</f>
        <v>0.12493873660829993</v>
      </c>
      <c r="L196" s="162">
        <f t="shared" si="18"/>
        <v>0</v>
      </c>
      <c r="M196" s="161">
        <f t="shared" si="19"/>
        <v>0.12493873660829993</v>
      </c>
      <c r="N196" s="161">
        <f t="shared" si="20"/>
        <v>0.37481620982489983</v>
      </c>
      <c r="O196" s="160">
        <v>0.375</v>
      </c>
      <c r="P196" s="160">
        <v>3</v>
      </c>
      <c r="Q196" s="161">
        <f t="shared" si="15"/>
        <v>0.20751874963942188</v>
      </c>
      <c r="R196" s="161">
        <f t="shared" si="16"/>
        <v>0.20741704321986776</v>
      </c>
      <c r="AA196" s="117"/>
      <c r="AB196" s="117"/>
      <c r="AC196" s="118"/>
      <c r="AD196" s="117"/>
      <c r="AE196" s="117"/>
      <c r="AF196" s="117"/>
    </row>
    <row r="197" spans="1:32" s="116" customFormat="1" x14ac:dyDescent="0.25">
      <c r="A197" s="97">
        <v>113</v>
      </c>
      <c r="B197" s="97" t="s">
        <v>26</v>
      </c>
      <c r="C197" s="97" t="s">
        <v>38</v>
      </c>
      <c r="D197" s="97">
        <v>2</v>
      </c>
      <c r="E197" s="113">
        <v>0</v>
      </c>
      <c r="F197" s="97">
        <v>0</v>
      </c>
      <c r="G197" s="113">
        <v>0</v>
      </c>
      <c r="H197" s="113">
        <v>1</v>
      </c>
      <c r="I197" s="112">
        <f t="shared" si="21"/>
        <v>0.6020599913279624</v>
      </c>
      <c r="J197" s="163">
        <f t="shared" si="17"/>
        <v>1.2041199826559248</v>
      </c>
      <c r="K197" s="165">
        <f>E197*I197</f>
        <v>0</v>
      </c>
      <c r="L197" s="165">
        <f t="shared" si="18"/>
        <v>0</v>
      </c>
      <c r="M197" s="165">
        <f t="shared" si="19"/>
        <v>0</v>
      </c>
      <c r="N197" s="163">
        <f t="shared" si="20"/>
        <v>1.2041199826559248</v>
      </c>
      <c r="O197" s="97">
        <v>0.875</v>
      </c>
      <c r="P197" s="97">
        <v>1</v>
      </c>
      <c r="Q197" s="163">
        <f t="shared" si="15"/>
        <v>1</v>
      </c>
      <c r="R197" s="163">
        <f t="shared" si="16"/>
        <v>1.3761371230353425</v>
      </c>
      <c r="AA197" s="117"/>
      <c r="AB197" s="117"/>
      <c r="AC197" s="118"/>
      <c r="AD197" s="117"/>
      <c r="AE197" s="117"/>
      <c r="AF197" s="117"/>
    </row>
    <row r="198" spans="1:32" x14ac:dyDescent="0.25">
      <c r="A198" s="67">
        <v>114</v>
      </c>
      <c r="B198" s="67" t="s">
        <v>26</v>
      </c>
      <c r="C198" s="67" t="s">
        <v>45</v>
      </c>
      <c r="D198" s="67">
        <v>1</v>
      </c>
      <c r="E198" s="71">
        <v>0</v>
      </c>
      <c r="F198" s="67">
        <v>0</v>
      </c>
      <c r="G198" s="71">
        <v>0</v>
      </c>
      <c r="H198" s="71">
        <v>1</v>
      </c>
      <c r="I198" s="72">
        <f t="shared" si="21"/>
        <v>0.6020599913279624</v>
      </c>
      <c r="J198" s="68">
        <f t="shared" si="17"/>
        <v>0.6020599913279624</v>
      </c>
      <c r="K198" s="70">
        <f>E198*I198</f>
        <v>0</v>
      </c>
      <c r="L198" s="70">
        <f t="shared" si="18"/>
        <v>0</v>
      </c>
      <c r="M198" s="70">
        <f t="shared" si="19"/>
        <v>0</v>
      </c>
      <c r="N198" s="68">
        <f t="shared" si="20"/>
        <v>0.6020599913279624</v>
      </c>
      <c r="O198" s="67">
        <v>0.875</v>
      </c>
      <c r="P198" s="67">
        <v>1</v>
      </c>
      <c r="Q198" s="68">
        <f t="shared" si="15"/>
        <v>1</v>
      </c>
      <c r="R198" s="68">
        <f t="shared" si="16"/>
        <v>0.68806856151767126</v>
      </c>
    </row>
    <row r="199" spans="1:32" x14ac:dyDescent="0.25">
      <c r="A199" s="67">
        <v>115</v>
      </c>
      <c r="B199" s="67" t="s">
        <v>26</v>
      </c>
      <c r="C199" s="67" t="s">
        <v>46</v>
      </c>
      <c r="D199" s="67">
        <v>1</v>
      </c>
      <c r="E199" s="71">
        <v>0</v>
      </c>
      <c r="F199" s="67">
        <v>0</v>
      </c>
      <c r="G199" s="71">
        <v>0</v>
      </c>
      <c r="H199" s="71">
        <v>1</v>
      </c>
      <c r="I199" s="72">
        <f t="shared" si="21"/>
        <v>0.6020599913279624</v>
      </c>
      <c r="J199" s="68">
        <f t="shared" si="17"/>
        <v>0.6020599913279624</v>
      </c>
      <c r="K199" s="70">
        <f>E199*I199</f>
        <v>0</v>
      </c>
      <c r="L199" s="70">
        <f t="shared" si="18"/>
        <v>0</v>
      </c>
      <c r="M199" s="70">
        <f t="shared" si="19"/>
        <v>0</v>
      </c>
      <c r="N199" s="68">
        <f t="shared" si="20"/>
        <v>0.6020599913279624</v>
      </c>
      <c r="O199" s="67">
        <v>0.875</v>
      </c>
      <c r="P199" s="67">
        <v>1</v>
      </c>
      <c r="Q199" s="68">
        <f t="shared" si="15"/>
        <v>1</v>
      </c>
      <c r="R199" s="68">
        <f t="shared" si="16"/>
        <v>0.68806856151767126</v>
      </c>
    </row>
    <row r="200" spans="1:32" x14ac:dyDescent="0.25">
      <c r="A200" s="67">
        <v>116</v>
      </c>
      <c r="B200" s="67" t="s">
        <v>26</v>
      </c>
      <c r="C200" s="67" t="s">
        <v>32</v>
      </c>
      <c r="D200" s="67">
        <v>1</v>
      </c>
      <c r="E200" s="71">
        <v>1</v>
      </c>
      <c r="F200" s="71">
        <v>0</v>
      </c>
      <c r="G200" s="67">
        <v>1</v>
      </c>
      <c r="H200" s="71">
        <v>3</v>
      </c>
      <c r="I200" s="71">
        <f t="shared" si="21"/>
        <v>0.12493873660829993</v>
      </c>
      <c r="J200" s="67">
        <f t="shared" si="17"/>
        <v>0.12493873660829993</v>
      </c>
      <c r="K200" s="70">
        <f>(E200*I200)</f>
        <v>0.12493873660829993</v>
      </c>
      <c r="L200" s="70">
        <f t="shared" si="18"/>
        <v>0</v>
      </c>
      <c r="M200" s="70">
        <f t="shared" si="19"/>
        <v>0.12493873660829993</v>
      </c>
      <c r="N200" s="68">
        <f t="shared" si="20"/>
        <v>0.37481620982489983</v>
      </c>
      <c r="O200" s="67">
        <v>0.875</v>
      </c>
      <c r="P200" s="67">
        <v>3</v>
      </c>
      <c r="Q200" s="68">
        <f t="shared" si="15"/>
        <v>0.20751874963942188</v>
      </c>
      <c r="R200" s="68">
        <f t="shared" si="16"/>
        <v>8.8893018522800474E-2</v>
      </c>
    </row>
    <row r="201" spans="1:32" x14ac:dyDescent="0.25">
      <c r="A201" s="160">
        <v>117</v>
      </c>
      <c r="B201" s="160" t="s">
        <v>26</v>
      </c>
      <c r="C201" s="160" t="s">
        <v>53</v>
      </c>
      <c r="D201" s="160">
        <v>2</v>
      </c>
      <c r="E201" s="159">
        <v>1</v>
      </c>
      <c r="F201" s="159">
        <v>0</v>
      </c>
      <c r="G201" s="159">
        <v>3</v>
      </c>
      <c r="H201" s="159">
        <v>3</v>
      </c>
      <c r="I201" s="166">
        <f t="shared" si="21"/>
        <v>0.12493873660829993</v>
      </c>
      <c r="J201" s="161">
        <f t="shared" si="17"/>
        <v>0.24987747321659987</v>
      </c>
      <c r="K201" s="161">
        <f>(E201*I201)</f>
        <v>0.12493873660829993</v>
      </c>
      <c r="L201" s="162">
        <f t="shared" si="18"/>
        <v>0</v>
      </c>
      <c r="M201" s="161">
        <f t="shared" si="19"/>
        <v>0.37481620982489983</v>
      </c>
      <c r="N201" s="161">
        <f t="shared" si="20"/>
        <v>0.74963241964979965</v>
      </c>
      <c r="O201" s="160">
        <v>0.875</v>
      </c>
      <c r="P201" s="160">
        <v>3</v>
      </c>
      <c r="Q201" s="161">
        <f t="shared" si="15"/>
        <v>0.20751874963942188</v>
      </c>
      <c r="R201" s="161">
        <f t="shared" si="16"/>
        <v>0.17778603704560095</v>
      </c>
    </row>
    <row r="202" spans="1:32" x14ac:dyDescent="0.25">
      <c r="A202" s="160">
        <v>118</v>
      </c>
      <c r="B202" s="160" t="s">
        <v>26</v>
      </c>
      <c r="C202" s="160" t="s">
        <v>37</v>
      </c>
      <c r="D202" s="160">
        <v>2</v>
      </c>
      <c r="E202" s="159">
        <v>1</v>
      </c>
      <c r="F202" s="159">
        <v>0</v>
      </c>
      <c r="G202" s="159">
        <v>3</v>
      </c>
      <c r="H202" s="159">
        <v>3</v>
      </c>
      <c r="I202" s="166">
        <f t="shared" si="21"/>
        <v>0.12493873660829993</v>
      </c>
      <c r="J202" s="161">
        <f t="shared" si="17"/>
        <v>0.24987747321659987</v>
      </c>
      <c r="K202" s="161">
        <f>E202*I202</f>
        <v>0.12493873660829993</v>
      </c>
      <c r="L202" s="162">
        <f t="shared" si="18"/>
        <v>0</v>
      </c>
      <c r="M202" s="161">
        <f t="shared" si="19"/>
        <v>0.37481620982489983</v>
      </c>
      <c r="N202" s="161">
        <f t="shared" si="20"/>
        <v>0.74963241964979965</v>
      </c>
      <c r="O202" s="160">
        <v>0.875</v>
      </c>
      <c r="P202" s="160">
        <v>3</v>
      </c>
      <c r="Q202" s="161">
        <f t="shared" si="15"/>
        <v>0.20751874963942188</v>
      </c>
      <c r="R202" s="161">
        <f t="shared" si="16"/>
        <v>0.17778603704560095</v>
      </c>
    </row>
    <row r="203" spans="1:32" x14ac:dyDescent="0.25">
      <c r="A203" s="160">
        <v>119</v>
      </c>
      <c r="B203" s="160" t="s">
        <v>26</v>
      </c>
      <c r="C203" s="160" t="s">
        <v>29</v>
      </c>
      <c r="D203" s="160">
        <v>2</v>
      </c>
      <c r="E203" s="159">
        <v>2</v>
      </c>
      <c r="F203" s="159">
        <v>0</v>
      </c>
      <c r="G203" s="159">
        <v>1</v>
      </c>
      <c r="H203" s="159">
        <v>3</v>
      </c>
      <c r="I203" s="166">
        <f t="shared" si="21"/>
        <v>0.12493873660829993</v>
      </c>
      <c r="J203" s="161">
        <f t="shared" si="17"/>
        <v>0.24987747321659987</v>
      </c>
      <c r="K203" s="161">
        <f>E203*I203</f>
        <v>0.24987747321659987</v>
      </c>
      <c r="L203" s="162">
        <f t="shared" si="18"/>
        <v>0</v>
      </c>
      <c r="M203" s="161">
        <f t="shared" si="19"/>
        <v>0.12493873660829993</v>
      </c>
      <c r="N203" s="161">
        <f t="shared" si="20"/>
        <v>0.62469368304149964</v>
      </c>
      <c r="O203" s="160">
        <v>0.875</v>
      </c>
      <c r="P203" s="160">
        <v>3</v>
      </c>
      <c r="Q203" s="161">
        <f t="shared" si="15"/>
        <v>0.20751874963942188</v>
      </c>
      <c r="R203" s="161">
        <f t="shared" si="16"/>
        <v>0.14815503087133408</v>
      </c>
    </row>
    <row r="204" spans="1:32" s="116" customFormat="1" x14ac:dyDescent="0.25">
      <c r="A204" s="67">
        <v>120</v>
      </c>
      <c r="B204" s="67" t="s">
        <v>26</v>
      </c>
      <c r="C204" s="67" t="s">
        <v>47</v>
      </c>
      <c r="D204" s="67">
        <v>1</v>
      </c>
      <c r="E204" s="71">
        <v>0</v>
      </c>
      <c r="F204" s="71">
        <v>0</v>
      </c>
      <c r="G204" s="71">
        <v>0</v>
      </c>
      <c r="H204" s="71">
        <v>1</v>
      </c>
      <c r="I204" s="72">
        <f t="shared" si="21"/>
        <v>0.6020599913279624</v>
      </c>
      <c r="J204" s="68">
        <f t="shared" si="17"/>
        <v>0.6020599913279624</v>
      </c>
      <c r="K204" s="70">
        <f>E204*I204</f>
        <v>0</v>
      </c>
      <c r="L204" s="70">
        <f t="shared" si="18"/>
        <v>0</v>
      </c>
      <c r="M204" s="70">
        <f t="shared" si="19"/>
        <v>0</v>
      </c>
      <c r="N204" s="68">
        <f t="shared" si="20"/>
        <v>0.6020599913279624</v>
      </c>
      <c r="O204" s="67">
        <v>0.875</v>
      </c>
      <c r="P204" s="67">
        <v>1</v>
      </c>
      <c r="Q204" s="68">
        <f t="shared" si="15"/>
        <v>1</v>
      </c>
      <c r="R204" s="68">
        <f t="shared" si="16"/>
        <v>0.68806856151767126</v>
      </c>
      <c r="AA204" s="117"/>
      <c r="AB204" s="117"/>
      <c r="AC204" s="118"/>
      <c r="AD204" s="117"/>
      <c r="AE204" s="117"/>
      <c r="AF204" s="117"/>
    </row>
    <row r="205" spans="1:32" s="103" customFormat="1" x14ac:dyDescent="0.25">
      <c r="A205" s="67">
        <v>121</v>
      </c>
      <c r="B205" s="67" t="s">
        <v>53</v>
      </c>
      <c r="C205" s="67" t="s">
        <v>45</v>
      </c>
      <c r="D205" s="67">
        <v>1</v>
      </c>
      <c r="E205" s="71">
        <v>0</v>
      </c>
      <c r="F205" s="71">
        <v>0</v>
      </c>
      <c r="G205" s="71">
        <v>0</v>
      </c>
      <c r="H205" s="71">
        <v>1</v>
      </c>
      <c r="I205" s="72">
        <f t="shared" si="21"/>
        <v>0.6020599913279624</v>
      </c>
      <c r="J205" s="68">
        <f t="shared" si="17"/>
        <v>0.6020599913279624</v>
      </c>
      <c r="K205" s="70">
        <f>(E205*I205)</f>
        <v>0</v>
      </c>
      <c r="L205" s="70">
        <f t="shared" si="18"/>
        <v>0</v>
      </c>
      <c r="M205" s="70">
        <f t="shared" si="19"/>
        <v>0</v>
      </c>
      <c r="N205" s="68">
        <f t="shared" si="20"/>
        <v>0.6020599913279624</v>
      </c>
      <c r="O205" s="67">
        <v>0.875</v>
      </c>
      <c r="P205" s="67">
        <v>1</v>
      </c>
      <c r="Q205" s="68">
        <f t="shared" si="15"/>
        <v>1</v>
      </c>
      <c r="R205" s="68">
        <f t="shared" si="16"/>
        <v>0.68806856151767126</v>
      </c>
      <c r="AA205" s="102"/>
      <c r="AB205" s="102"/>
      <c r="AC205" s="101"/>
      <c r="AD205" s="102"/>
      <c r="AE205" s="102"/>
      <c r="AF205" s="102"/>
    </row>
    <row r="206" spans="1:32" x14ac:dyDescent="0.25">
      <c r="A206" s="67">
        <v>122</v>
      </c>
      <c r="B206" s="67" t="s">
        <v>53</v>
      </c>
      <c r="C206" s="67" t="s">
        <v>46</v>
      </c>
      <c r="D206" s="67">
        <v>1</v>
      </c>
      <c r="E206" s="71">
        <v>0</v>
      </c>
      <c r="F206" s="71">
        <v>0</v>
      </c>
      <c r="G206" s="71">
        <v>0</v>
      </c>
      <c r="H206" s="71">
        <v>1</v>
      </c>
      <c r="I206" s="72">
        <f t="shared" si="21"/>
        <v>0.6020599913279624</v>
      </c>
      <c r="J206" s="68">
        <f t="shared" si="17"/>
        <v>0.6020599913279624</v>
      </c>
      <c r="K206" s="70">
        <f>(E206*I206)</f>
        <v>0</v>
      </c>
      <c r="L206" s="70">
        <f t="shared" si="18"/>
        <v>0</v>
      </c>
      <c r="M206" s="70">
        <f t="shared" si="19"/>
        <v>0</v>
      </c>
      <c r="N206" s="68">
        <f t="shared" si="20"/>
        <v>0.6020599913279624</v>
      </c>
      <c r="O206" s="67">
        <v>0.875</v>
      </c>
      <c r="P206" s="67">
        <v>1</v>
      </c>
      <c r="Q206" s="68">
        <f t="shared" si="15"/>
        <v>1</v>
      </c>
      <c r="R206" s="68">
        <f t="shared" si="16"/>
        <v>0.68806856151767126</v>
      </c>
    </row>
    <row r="207" spans="1:32" x14ac:dyDescent="0.25">
      <c r="A207" s="39">
        <v>123</v>
      </c>
      <c r="B207" s="39" t="s">
        <v>53</v>
      </c>
      <c r="C207" s="39" t="s">
        <v>32</v>
      </c>
      <c r="D207" s="39">
        <v>1</v>
      </c>
      <c r="E207" s="129">
        <v>1</v>
      </c>
      <c r="F207" s="129">
        <v>0</v>
      </c>
      <c r="G207" s="129">
        <v>1</v>
      </c>
      <c r="H207" s="129">
        <v>3</v>
      </c>
      <c r="I207" s="130">
        <f t="shared" si="21"/>
        <v>0.12493873660829993</v>
      </c>
      <c r="J207" s="132">
        <f t="shared" si="17"/>
        <v>0.12493873660829993</v>
      </c>
      <c r="K207" s="132">
        <f>E207*I207</f>
        <v>0.12493873660829993</v>
      </c>
      <c r="L207" s="131">
        <f t="shared" si="18"/>
        <v>0</v>
      </c>
      <c r="M207" s="132">
        <f t="shared" si="19"/>
        <v>0.12493873660829993</v>
      </c>
      <c r="N207" s="132">
        <f t="shared" si="20"/>
        <v>0.37481620982489983</v>
      </c>
      <c r="O207" s="39">
        <v>0.875</v>
      </c>
      <c r="P207" s="39">
        <v>3</v>
      </c>
      <c r="Q207" s="132">
        <f t="shared" si="15"/>
        <v>0.20751874963942188</v>
      </c>
      <c r="R207" s="131">
        <f t="shared" si="16"/>
        <v>8.8893018522800474E-2</v>
      </c>
    </row>
    <row r="208" spans="1:32" x14ac:dyDescent="0.25">
      <c r="A208" s="39">
        <v>124</v>
      </c>
      <c r="B208" s="39" t="s">
        <v>53</v>
      </c>
      <c r="C208" s="39" t="s">
        <v>26</v>
      </c>
      <c r="D208" s="39">
        <v>2</v>
      </c>
      <c r="E208" s="129">
        <v>1</v>
      </c>
      <c r="F208" s="129">
        <v>0</v>
      </c>
      <c r="G208" s="129">
        <v>3</v>
      </c>
      <c r="H208" s="129">
        <v>3</v>
      </c>
      <c r="I208" s="130">
        <f t="shared" si="21"/>
        <v>0.12493873660829993</v>
      </c>
      <c r="J208" s="132">
        <f t="shared" si="17"/>
        <v>0.24987747321659987</v>
      </c>
      <c r="K208" s="132">
        <f>E208*I208</f>
        <v>0.12493873660829993</v>
      </c>
      <c r="L208" s="131">
        <f t="shared" si="18"/>
        <v>0</v>
      </c>
      <c r="M208" s="132">
        <f t="shared" si="19"/>
        <v>0.37481620982489983</v>
      </c>
      <c r="N208" s="132">
        <f t="shared" si="20"/>
        <v>0.74963241964979965</v>
      </c>
      <c r="O208" s="39">
        <v>0.875</v>
      </c>
      <c r="P208" s="39">
        <v>3</v>
      </c>
      <c r="Q208" s="132">
        <f t="shared" si="15"/>
        <v>0.20751874963942188</v>
      </c>
      <c r="R208" s="131">
        <f t="shared" si="16"/>
        <v>0.17778603704560095</v>
      </c>
    </row>
    <row r="209" spans="1:32" x14ac:dyDescent="0.25">
      <c r="A209" s="160">
        <v>125</v>
      </c>
      <c r="B209" s="160" t="s">
        <v>53</v>
      </c>
      <c r="C209" s="160" t="s">
        <v>29</v>
      </c>
      <c r="D209" s="160">
        <v>3</v>
      </c>
      <c r="E209" s="159">
        <v>1</v>
      </c>
      <c r="F209" s="159">
        <v>0</v>
      </c>
      <c r="G209" s="159">
        <v>1</v>
      </c>
      <c r="H209" s="159">
        <v>3</v>
      </c>
      <c r="I209" s="166">
        <f t="shared" si="21"/>
        <v>0.12493873660829993</v>
      </c>
      <c r="J209" s="161">
        <f t="shared" si="17"/>
        <v>0.37481620982489983</v>
      </c>
      <c r="K209" s="161">
        <f>E209*I209</f>
        <v>0.12493873660829993</v>
      </c>
      <c r="L209" s="162">
        <f t="shared" si="18"/>
        <v>0</v>
      </c>
      <c r="M209" s="161">
        <f t="shared" si="19"/>
        <v>0.12493873660829993</v>
      </c>
      <c r="N209" s="161">
        <f t="shared" si="20"/>
        <v>0.62469368304149964</v>
      </c>
      <c r="O209" s="160">
        <v>0.875</v>
      </c>
      <c r="P209" s="160">
        <v>3</v>
      </c>
      <c r="Q209" s="161">
        <f t="shared" si="15"/>
        <v>0.20751874963942188</v>
      </c>
      <c r="R209" s="161">
        <f t="shared" si="16"/>
        <v>0.14815503087133408</v>
      </c>
    </row>
    <row r="210" spans="1:32" x14ac:dyDescent="0.25">
      <c r="A210" s="67">
        <v>126</v>
      </c>
      <c r="B210" s="67" t="s">
        <v>53</v>
      </c>
      <c r="C210" s="67" t="s">
        <v>47</v>
      </c>
      <c r="D210" s="67">
        <v>1</v>
      </c>
      <c r="E210" s="71">
        <v>0</v>
      </c>
      <c r="F210" s="71">
        <v>0</v>
      </c>
      <c r="G210" s="71">
        <v>0</v>
      </c>
      <c r="H210" s="71">
        <v>1</v>
      </c>
      <c r="I210" s="72">
        <f t="shared" si="21"/>
        <v>0.6020599913279624</v>
      </c>
      <c r="J210" s="68">
        <f t="shared" si="17"/>
        <v>0.6020599913279624</v>
      </c>
      <c r="K210" s="70">
        <f>(E210*I210)</f>
        <v>0</v>
      </c>
      <c r="L210" s="70">
        <f t="shared" si="18"/>
        <v>0</v>
      </c>
      <c r="M210" s="70">
        <f t="shared" si="19"/>
        <v>0</v>
      </c>
      <c r="N210" s="68">
        <f t="shared" si="20"/>
        <v>0.6020599913279624</v>
      </c>
      <c r="O210" s="67">
        <v>0.875</v>
      </c>
      <c r="P210" s="67">
        <v>1</v>
      </c>
      <c r="Q210" s="68">
        <f t="shared" si="15"/>
        <v>1</v>
      </c>
      <c r="R210" s="68">
        <f t="shared" si="16"/>
        <v>0.68806856151767126</v>
      </c>
    </row>
    <row r="211" spans="1:32" s="116" customFormat="1" x14ac:dyDescent="0.25">
      <c r="A211" s="39">
        <v>127</v>
      </c>
      <c r="B211" s="39" t="s">
        <v>53</v>
      </c>
      <c r="C211" s="39" t="s">
        <v>48</v>
      </c>
      <c r="D211" s="39">
        <v>1</v>
      </c>
      <c r="E211" s="129">
        <v>1</v>
      </c>
      <c r="F211" s="129">
        <v>0</v>
      </c>
      <c r="G211" s="129">
        <v>0</v>
      </c>
      <c r="H211" s="129">
        <v>2</v>
      </c>
      <c r="I211" s="130">
        <f t="shared" si="21"/>
        <v>0.3010299956639812</v>
      </c>
      <c r="J211" s="132">
        <f t="shared" si="17"/>
        <v>0.3010299956639812</v>
      </c>
      <c r="K211" s="132">
        <f>(E211*I211)</f>
        <v>0.3010299956639812</v>
      </c>
      <c r="L211" s="131">
        <f t="shared" si="18"/>
        <v>0</v>
      </c>
      <c r="M211" s="132">
        <f t="shared" si="19"/>
        <v>0</v>
      </c>
      <c r="N211" s="132">
        <f t="shared" si="20"/>
        <v>0.6020599913279624</v>
      </c>
      <c r="O211" s="39">
        <v>0.875</v>
      </c>
      <c r="P211" s="39">
        <v>3</v>
      </c>
      <c r="Q211" s="132">
        <f t="shared" si="15"/>
        <v>0.20751874963942188</v>
      </c>
      <c r="R211" s="131">
        <f t="shared" si="16"/>
        <v>0.14278712755234277</v>
      </c>
      <c r="AA211" s="117"/>
      <c r="AB211" s="117"/>
      <c r="AC211" s="118"/>
      <c r="AD211" s="117"/>
      <c r="AE211" s="117"/>
      <c r="AF211" s="117"/>
    </row>
    <row r="212" spans="1:32" s="103" customFormat="1" x14ac:dyDescent="0.25">
      <c r="A212" s="67">
        <v>128</v>
      </c>
      <c r="B212" s="67" t="s">
        <v>37</v>
      </c>
      <c r="C212" s="67" t="s">
        <v>46</v>
      </c>
      <c r="D212" s="67">
        <v>1</v>
      </c>
      <c r="E212" s="71">
        <v>0</v>
      </c>
      <c r="F212" s="71">
        <v>0</v>
      </c>
      <c r="G212" s="71">
        <v>0</v>
      </c>
      <c r="H212" s="71">
        <v>1</v>
      </c>
      <c r="I212" s="72">
        <f t="shared" si="21"/>
        <v>0.6020599913279624</v>
      </c>
      <c r="J212" s="68">
        <f t="shared" si="17"/>
        <v>0.6020599913279624</v>
      </c>
      <c r="K212" s="70">
        <f>E212*I212</f>
        <v>0</v>
      </c>
      <c r="L212" s="70">
        <f t="shared" si="18"/>
        <v>0</v>
      </c>
      <c r="M212" s="70">
        <f t="shared" si="19"/>
        <v>0</v>
      </c>
      <c r="N212" s="68">
        <f t="shared" si="20"/>
        <v>0.6020599913279624</v>
      </c>
      <c r="O212" s="67">
        <v>0.875</v>
      </c>
      <c r="P212" s="67">
        <v>1</v>
      </c>
      <c r="Q212" s="68">
        <f t="shared" si="15"/>
        <v>1</v>
      </c>
      <c r="R212" s="68">
        <f t="shared" si="16"/>
        <v>0.68806856151767126</v>
      </c>
      <c r="AA212" s="102"/>
      <c r="AB212" s="102"/>
      <c r="AC212" s="101"/>
      <c r="AD212" s="102"/>
      <c r="AE212" s="102"/>
      <c r="AF212" s="102"/>
    </row>
    <row r="213" spans="1:32" x14ac:dyDescent="0.25">
      <c r="A213" s="39">
        <v>129</v>
      </c>
      <c r="B213" s="39" t="s">
        <v>37</v>
      </c>
      <c r="C213" s="39" t="s">
        <v>32</v>
      </c>
      <c r="D213" s="39">
        <v>1</v>
      </c>
      <c r="E213" s="129">
        <v>1</v>
      </c>
      <c r="F213" s="129">
        <v>0</v>
      </c>
      <c r="G213" s="129">
        <v>1</v>
      </c>
      <c r="H213" s="129">
        <v>3</v>
      </c>
      <c r="I213" s="130">
        <f t="shared" si="21"/>
        <v>0.12493873660829993</v>
      </c>
      <c r="J213" s="132">
        <f t="shared" si="17"/>
        <v>0.12493873660829993</v>
      </c>
      <c r="K213" s="132">
        <f>E213*I213</f>
        <v>0.12493873660829993</v>
      </c>
      <c r="L213" s="131">
        <f t="shared" si="18"/>
        <v>0</v>
      </c>
      <c r="M213" s="132">
        <f t="shared" si="19"/>
        <v>0.12493873660829993</v>
      </c>
      <c r="N213" s="132">
        <f t="shared" si="20"/>
        <v>0.37481620982489983</v>
      </c>
      <c r="O213" s="39">
        <v>0.875</v>
      </c>
      <c r="P213" s="39">
        <v>3</v>
      </c>
      <c r="Q213" s="132">
        <f t="shared" si="15"/>
        <v>0.20751874963942188</v>
      </c>
      <c r="R213" s="131">
        <f t="shared" si="16"/>
        <v>8.8893018522800474E-2</v>
      </c>
    </row>
    <row r="214" spans="1:32" x14ac:dyDescent="0.25">
      <c r="A214" s="39">
        <v>130</v>
      </c>
      <c r="B214" s="39" t="s">
        <v>37</v>
      </c>
      <c r="C214" s="39" t="s">
        <v>26</v>
      </c>
      <c r="D214" s="39">
        <v>2</v>
      </c>
      <c r="E214" s="129">
        <v>1</v>
      </c>
      <c r="F214" s="129">
        <v>0</v>
      </c>
      <c r="G214" s="129">
        <v>3</v>
      </c>
      <c r="H214" s="129">
        <v>3</v>
      </c>
      <c r="I214" s="130">
        <f t="shared" si="21"/>
        <v>0.12493873660829993</v>
      </c>
      <c r="J214" s="132">
        <f t="shared" si="17"/>
        <v>0.24987747321659987</v>
      </c>
      <c r="K214" s="132">
        <f>E214*I214</f>
        <v>0.12493873660829993</v>
      </c>
      <c r="L214" s="131">
        <f t="shared" si="18"/>
        <v>0</v>
      </c>
      <c r="M214" s="132">
        <f t="shared" si="19"/>
        <v>0.37481620982489983</v>
      </c>
      <c r="N214" s="132">
        <f t="shared" si="20"/>
        <v>0.74963241964979965</v>
      </c>
      <c r="O214" s="39">
        <v>0.875</v>
      </c>
      <c r="P214" s="39">
        <v>3</v>
      </c>
      <c r="Q214" s="132">
        <f t="shared" ref="Q214:Q268" si="22">LOG(4/P214)/LOG(4)</f>
        <v>0.20751874963942188</v>
      </c>
      <c r="R214" s="131">
        <f t="shared" ref="R214:R268" si="23">((SUM(N214))/(SUM(O214)))*Q214</f>
        <v>0.17778603704560095</v>
      </c>
    </row>
    <row r="215" spans="1:32" x14ac:dyDescent="0.25">
      <c r="A215" s="67">
        <v>131</v>
      </c>
      <c r="B215" s="67" t="s">
        <v>37</v>
      </c>
      <c r="C215" s="67" t="s">
        <v>47</v>
      </c>
      <c r="D215" s="67">
        <v>1</v>
      </c>
      <c r="E215" s="71">
        <v>0</v>
      </c>
      <c r="F215" s="71">
        <v>0</v>
      </c>
      <c r="G215" s="71">
        <v>0</v>
      </c>
      <c r="H215" s="71">
        <v>1</v>
      </c>
      <c r="I215" s="72">
        <f t="shared" si="21"/>
        <v>0.6020599913279624</v>
      </c>
      <c r="J215" s="68">
        <f t="shared" ref="J215:J268" si="24">D215*I215</f>
        <v>0.6020599913279624</v>
      </c>
      <c r="K215" s="70">
        <f>(E215*I215)</f>
        <v>0</v>
      </c>
      <c r="L215" s="70">
        <f t="shared" ref="L215:L268" si="25">F215*I215</f>
        <v>0</v>
      </c>
      <c r="M215" s="70">
        <f t="shared" ref="M215:M268" si="26">G215*I215</f>
        <v>0</v>
      </c>
      <c r="N215" s="68">
        <f t="shared" ref="N215:N267" si="27">J215+K215+L215+M215</f>
        <v>0.6020599913279624</v>
      </c>
      <c r="O215" s="67">
        <v>0.875</v>
      </c>
      <c r="P215" s="67">
        <v>1</v>
      </c>
      <c r="Q215" s="68">
        <f t="shared" si="22"/>
        <v>1</v>
      </c>
      <c r="R215" s="68">
        <f t="shared" si="23"/>
        <v>0.68806856151767126</v>
      </c>
    </row>
    <row r="216" spans="1:32" x14ac:dyDescent="0.25">
      <c r="A216" s="39">
        <v>132</v>
      </c>
      <c r="B216" s="39" t="s">
        <v>37</v>
      </c>
      <c r="C216" s="39" t="s">
        <v>48</v>
      </c>
      <c r="D216" s="39">
        <v>1</v>
      </c>
      <c r="E216" s="129">
        <v>1</v>
      </c>
      <c r="F216" s="129">
        <v>0</v>
      </c>
      <c r="G216" s="129">
        <v>0</v>
      </c>
      <c r="H216" s="129">
        <v>2</v>
      </c>
      <c r="I216" s="130">
        <f t="shared" si="21"/>
        <v>0.3010299956639812</v>
      </c>
      <c r="J216" s="132">
        <f t="shared" si="24"/>
        <v>0.3010299956639812</v>
      </c>
      <c r="K216" s="132">
        <f>(E216*I216)</f>
        <v>0.3010299956639812</v>
      </c>
      <c r="L216" s="131">
        <f t="shared" si="25"/>
        <v>0</v>
      </c>
      <c r="M216" s="132">
        <f t="shared" si="26"/>
        <v>0</v>
      </c>
      <c r="N216" s="132">
        <f t="shared" si="27"/>
        <v>0.6020599913279624</v>
      </c>
      <c r="O216" s="39">
        <v>0.875</v>
      </c>
      <c r="P216" s="39">
        <v>3</v>
      </c>
      <c r="Q216" s="132">
        <f t="shared" si="22"/>
        <v>0.20751874963942188</v>
      </c>
      <c r="R216" s="131">
        <f t="shared" si="23"/>
        <v>0.14278712755234277</v>
      </c>
    </row>
    <row r="217" spans="1:32" s="116" customFormat="1" x14ac:dyDescent="0.25">
      <c r="A217" s="39">
        <v>133</v>
      </c>
      <c r="B217" s="39" t="s">
        <v>29</v>
      </c>
      <c r="C217" s="39" t="s">
        <v>32</v>
      </c>
      <c r="D217" s="39">
        <v>1</v>
      </c>
      <c r="E217" s="129">
        <v>1</v>
      </c>
      <c r="F217" s="129">
        <v>0</v>
      </c>
      <c r="G217" s="129">
        <v>1</v>
      </c>
      <c r="H217" s="129">
        <v>3</v>
      </c>
      <c r="I217" s="130">
        <f t="shared" si="21"/>
        <v>0.12493873660829993</v>
      </c>
      <c r="J217" s="132">
        <f t="shared" si="24"/>
        <v>0.12493873660829993</v>
      </c>
      <c r="K217" s="132">
        <f>E217*I217</f>
        <v>0.12493873660829993</v>
      </c>
      <c r="L217" s="131">
        <f t="shared" si="25"/>
        <v>0</v>
      </c>
      <c r="M217" s="132">
        <f t="shared" si="26"/>
        <v>0.12493873660829993</v>
      </c>
      <c r="N217" s="132">
        <f t="shared" si="27"/>
        <v>0.37481620982489983</v>
      </c>
      <c r="O217" s="39">
        <v>0.75</v>
      </c>
      <c r="P217" s="39">
        <v>3</v>
      </c>
      <c r="Q217" s="132">
        <f t="shared" si="22"/>
        <v>0.20751874963942188</v>
      </c>
      <c r="R217" s="131">
        <f t="shared" si="23"/>
        <v>0.10370852160993388</v>
      </c>
      <c r="AA217" s="117"/>
      <c r="AB217" s="117"/>
      <c r="AC217" s="118"/>
      <c r="AD217" s="117"/>
      <c r="AE217" s="117"/>
      <c r="AF217" s="117"/>
    </row>
    <row r="218" spans="1:32" x14ac:dyDescent="0.25">
      <c r="A218" s="39">
        <v>134</v>
      </c>
      <c r="B218" s="39" t="s">
        <v>29</v>
      </c>
      <c r="C218" s="39" t="s">
        <v>26</v>
      </c>
      <c r="D218" s="39">
        <v>2</v>
      </c>
      <c r="E218" s="129">
        <v>2</v>
      </c>
      <c r="F218" s="129">
        <v>0</v>
      </c>
      <c r="G218" s="129">
        <v>1</v>
      </c>
      <c r="H218" s="129">
        <v>3</v>
      </c>
      <c r="I218" s="130">
        <f t="shared" si="21"/>
        <v>0.12493873660829993</v>
      </c>
      <c r="J218" s="132">
        <f t="shared" si="24"/>
        <v>0.24987747321659987</v>
      </c>
      <c r="K218" s="132">
        <f>E218*I218</f>
        <v>0.24987747321659987</v>
      </c>
      <c r="L218" s="131">
        <f t="shared" si="25"/>
        <v>0</v>
      </c>
      <c r="M218" s="132">
        <f t="shared" si="26"/>
        <v>0.12493873660829993</v>
      </c>
      <c r="N218" s="132">
        <f t="shared" si="27"/>
        <v>0.62469368304149964</v>
      </c>
      <c r="O218" s="39">
        <v>0.75</v>
      </c>
      <c r="P218" s="39">
        <v>3</v>
      </c>
      <c r="Q218" s="132">
        <f t="shared" si="22"/>
        <v>0.20751874963942188</v>
      </c>
      <c r="R218" s="131">
        <f t="shared" si="23"/>
        <v>0.17284753601655642</v>
      </c>
    </row>
    <row r="219" spans="1:32" x14ac:dyDescent="0.25">
      <c r="A219" s="160">
        <v>135</v>
      </c>
      <c r="B219" s="160" t="s">
        <v>29</v>
      </c>
      <c r="C219" s="160" t="s">
        <v>53</v>
      </c>
      <c r="D219" s="160">
        <v>3</v>
      </c>
      <c r="E219" s="159">
        <v>1</v>
      </c>
      <c r="F219" s="159">
        <v>0</v>
      </c>
      <c r="G219" s="159">
        <v>1</v>
      </c>
      <c r="H219" s="159">
        <v>3</v>
      </c>
      <c r="I219" s="166">
        <f t="shared" si="21"/>
        <v>0.12493873660829993</v>
      </c>
      <c r="J219" s="161">
        <f t="shared" si="24"/>
        <v>0.37481620982489983</v>
      </c>
      <c r="K219" s="161">
        <f>E219*I219</f>
        <v>0.12493873660829993</v>
      </c>
      <c r="L219" s="162">
        <f t="shared" si="25"/>
        <v>0</v>
      </c>
      <c r="M219" s="161">
        <f t="shared" si="26"/>
        <v>0.12493873660829993</v>
      </c>
      <c r="N219" s="161">
        <f t="shared" si="27"/>
        <v>0.62469368304149964</v>
      </c>
      <c r="O219" s="160">
        <v>0.75</v>
      </c>
      <c r="P219" s="160">
        <v>3</v>
      </c>
      <c r="Q219" s="161">
        <f t="shared" si="22"/>
        <v>0.20751874963942188</v>
      </c>
      <c r="R219" s="161">
        <f t="shared" si="23"/>
        <v>0.17284753601655642</v>
      </c>
    </row>
    <row r="220" spans="1:32" x14ac:dyDescent="0.25">
      <c r="A220" s="67">
        <v>136</v>
      </c>
      <c r="B220" s="67" t="s">
        <v>29</v>
      </c>
      <c r="C220" s="67" t="s">
        <v>47</v>
      </c>
      <c r="D220" s="67">
        <v>1</v>
      </c>
      <c r="E220" s="71">
        <v>0</v>
      </c>
      <c r="F220" s="71">
        <v>0</v>
      </c>
      <c r="G220" s="71">
        <v>0</v>
      </c>
      <c r="H220" s="71">
        <v>1</v>
      </c>
      <c r="I220" s="72">
        <f t="shared" si="21"/>
        <v>0.6020599913279624</v>
      </c>
      <c r="J220" s="68">
        <f t="shared" si="24"/>
        <v>0.6020599913279624</v>
      </c>
      <c r="K220" s="70">
        <f>(E220*I220)</f>
        <v>0</v>
      </c>
      <c r="L220" s="70">
        <f t="shared" si="25"/>
        <v>0</v>
      </c>
      <c r="M220" s="70">
        <f t="shared" si="26"/>
        <v>0</v>
      </c>
      <c r="N220" s="68">
        <f t="shared" si="27"/>
        <v>0.6020599913279624</v>
      </c>
      <c r="O220" s="67">
        <v>0.75</v>
      </c>
      <c r="P220" s="67">
        <v>1</v>
      </c>
      <c r="Q220" s="68">
        <f t="shared" si="22"/>
        <v>1</v>
      </c>
      <c r="R220" s="68">
        <f t="shared" si="23"/>
        <v>0.80274665510394982</v>
      </c>
    </row>
    <row r="221" spans="1:32" x14ac:dyDescent="0.25">
      <c r="A221" s="39">
        <v>137</v>
      </c>
      <c r="B221" s="39" t="s">
        <v>29</v>
      </c>
      <c r="C221" s="39" t="s">
        <v>48</v>
      </c>
      <c r="D221" s="39">
        <v>1</v>
      </c>
      <c r="E221" s="129">
        <v>1</v>
      </c>
      <c r="F221" s="129">
        <v>0</v>
      </c>
      <c r="G221" s="129">
        <v>0</v>
      </c>
      <c r="H221" s="129">
        <v>2</v>
      </c>
      <c r="I221" s="130">
        <f t="shared" si="21"/>
        <v>0.3010299956639812</v>
      </c>
      <c r="J221" s="132">
        <f t="shared" si="24"/>
        <v>0.3010299956639812</v>
      </c>
      <c r="K221" s="132">
        <f>(E221*I221)</f>
        <v>0.3010299956639812</v>
      </c>
      <c r="L221" s="131">
        <f t="shared" si="25"/>
        <v>0</v>
      </c>
      <c r="M221" s="132">
        <f t="shared" si="26"/>
        <v>0</v>
      </c>
      <c r="N221" s="132">
        <f t="shared" si="27"/>
        <v>0.6020599913279624</v>
      </c>
      <c r="O221" s="39">
        <v>0.75</v>
      </c>
      <c r="P221" s="39">
        <v>3</v>
      </c>
      <c r="Q221" s="132">
        <f t="shared" si="22"/>
        <v>0.20751874963942188</v>
      </c>
      <c r="R221" s="131">
        <f t="shared" si="23"/>
        <v>0.1665849821443999</v>
      </c>
    </row>
    <row r="222" spans="1:32" s="111" customFormat="1" x14ac:dyDescent="0.25">
      <c r="A222" s="160">
        <v>138</v>
      </c>
      <c r="B222" s="160" t="s">
        <v>29</v>
      </c>
      <c r="C222" s="160" t="s">
        <v>3</v>
      </c>
      <c r="D222" s="160">
        <v>1</v>
      </c>
      <c r="E222" s="159">
        <v>0</v>
      </c>
      <c r="F222" s="159">
        <v>0</v>
      </c>
      <c r="G222" s="159">
        <v>0</v>
      </c>
      <c r="H222" s="159">
        <v>1</v>
      </c>
      <c r="I222" s="166">
        <f t="shared" si="21"/>
        <v>0.6020599913279624</v>
      </c>
      <c r="J222" s="161">
        <f t="shared" si="24"/>
        <v>0.6020599913279624</v>
      </c>
      <c r="K222" s="162">
        <f>E222*I222</f>
        <v>0</v>
      </c>
      <c r="L222" s="162">
        <f t="shared" si="25"/>
        <v>0</v>
      </c>
      <c r="M222" s="162">
        <f t="shared" si="26"/>
        <v>0</v>
      </c>
      <c r="N222" s="161">
        <f t="shared" si="27"/>
        <v>0.6020599913279624</v>
      </c>
      <c r="O222" s="160">
        <v>0.75</v>
      </c>
      <c r="P222" s="160">
        <v>2</v>
      </c>
      <c r="Q222" s="161">
        <f t="shared" si="22"/>
        <v>0.5</v>
      </c>
      <c r="R222" s="161">
        <f t="shared" si="23"/>
        <v>0.40137332755197491</v>
      </c>
      <c r="AA222" s="110"/>
      <c r="AB222" s="110"/>
      <c r="AC222" s="109"/>
      <c r="AD222" s="110"/>
      <c r="AE222" s="110"/>
      <c r="AF222" s="110"/>
    </row>
    <row r="223" spans="1:32" s="116" customFormat="1" x14ac:dyDescent="0.25">
      <c r="A223" s="39">
        <v>139</v>
      </c>
      <c r="B223" s="39" t="s">
        <v>47</v>
      </c>
      <c r="C223" s="39" t="s">
        <v>26</v>
      </c>
      <c r="D223" s="39">
        <v>1</v>
      </c>
      <c r="E223" s="129">
        <v>0</v>
      </c>
      <c r="F223" s="129">
        <v>0</v>
      </c>
      <c r="G223" s="129">
        <v>0</v>
      </c>
      <c r="H223" s="129">
        <v>1</v>
      </c>
      <c r="I223" s="130">
        <f t="shared" si="21"/>
        <v>0.6020599913279624</v>
      </c>
      <c r="J223" s="132">
        <f t="shared" si="24"/>
        <v>0.6020599913279624</v>
      </c>
      <c r="K223" s="131">
        <f>E223*I223</f>
        <v>0</v>
      </c>
      <c r="L223" s="131">
        <f t="shared" si="25"/>
        <v>0</v>
      </c>
      <c r="M223" s="131">
        <f t="shared" si="26"/>
        <v>0</v>
      </c>
      <c r="N223" s="132">
        <f t="shared" si="27"/>
        <v>0.6020599913279624</v>
      </c>
      <c r="O223" s="39">
        <v>0.60199999999999998</v>
      </c>
      <c r="P223" s="39">
        <v>3</v>
      </c>
      <c r="Q223" s="132">
        <f t="shared" si="22"/>
        <v>0.20751874963942188</v>
      </c>
      <c r="R223" s="131">
        <f t="shared" si="23"/>
        <v>0.20753942958189359</v>
      </c>
      <c r="AA223" s="117"/>
      <c r="AB223" s="117"/>
      <c r="AC223" s="118"/>
      <c r="AD223" s="117"/>
      <c r="AE223" s="117"/>
      <c r="AF223" s="117"/>
    </row>
    <row r="224" spans="1:32" x14ac:dyDescent="0.25">
      <c r="A224" s="160">
        <v>140</v>
      </c>
      <c r="B224" s="160" t="s">
        <v>47</v>
      </c>
      <c r="C224" s="160" t="s">
        <v>53</v>
      </c>
      <c r="D224" s="160">
        <v>1</v>
      </c>
      <c r="E224" s="159">
        <v>0</v>
      </c>
      <c r="F224" s="159">
        <v>0</v>
      </c>
      <c r="G224" s="159">
        <v>0</v>
      </c>
      <c r="H224" s="159">
        <v>1</v>
      </c>
      <c r="I224" s="166">
        <f t="shared" si="21"/>
        <v>0.6020599913279624</v>
      </c>
      <c r="J224" s="161">
        <f t="shared" si="24"/>
        <v>0.6020599913279624</v>
      </c>
      <c r="K224" s="162">
        <f>E224*I224</f>
        <v>0</v>
      </c>
      <c r="L224" s="162">
        <f t="shared" si="25"/>
        <v>0</v>
      </c>
      <c r="M224" s="162">
        <f t="shared" si="26"/>
        <v>0</v>
      </c>
      <c r="N224" s="161">
        <f t="shared" si="27"/>
        <v>0.6020599913279624</v>
      </c>
      <c r="O224" s="160">
        <v>0.60199999999999998</v>
      </c>
      <c r="P224" s="160">
        <v>3</v>
      </c>
      <c r="Q224" s="161">
        <f t="shared" si="22"/>
        <v>0.20751874963942188</v>
      </c>
      <c r="R224" s="161">
        <f t="shared" si="23"/>
        <v>0.20753942958189359</v>
      </c>
    </row>
    <row r="225" spans="1:32" x14ac:dyDescent="0.25">
      <c r="A225" s="160">
        <v>141</v>
      </c>
      <c r="B225" s="160" t="s">
        <v>47</v>
      </c>
      <c r="C225" s="160" t="s">
        <v>37</v>
      </c>
      <c r="D225" s="160">
        <v>1</v>
      </c>
      <c r="E225" s="159">
        <v>0</v>
      </c>
      <c r="F225" s="159">
        <v>0</v>
      </c>
      <c r="G225" s="159">
        <v>0</v>
      </c>
      <c r="H225" s="159">
        <v>1</v>
      </c>
      <c r="I225" s="166">
        <f t="shared" ref="I225:I268" si="28">LOG(4/H225)</f>
        <v>0.6020599913279624</v>
      </c>
      <c r="J225" s="161">
        <f t="shared" si="24"/>
        <v>0.6020599913279624</v>
      </c>
      <c r="K225" s="162">
        <f>(E225*I225)</f>
        <v>0</v>
      </c>
      <c r="L225" s="162">
        <f t="shared" si="25"/>
        <v>0</v>
      </c>
      <c r="M225" s="162">
        <f t="shared" si="26"/>
        <v>0</v>
      </c>
      <c r="N225" s="161">
        <f t="shared" si="27"/>
        <v>0.6020599913279624</v>
      </c>
      <c r="O225" s="160">
        <v>0.60199999999999998</v>
      </c>
      <c r="P225" s="160">
        <v>3</v>
      </c>
      <c r="Q225" s="161">
        <f t="shared" si="22"/>
        <v>0.20751874963942188</v>
      </c>
      <c r="R225" s="161">
        <f t="shared" si="23"/>
        <v>0.20753942958189359</v>
      </c>
    </row>
    <row r="226" spans="1:32" x14ac:dyDescent="0.25">
      <c r="A226" s="160">
        <v>142</v>
      </c>
      <c r="B226" s="160" t="s">
        <v>47</v>
      </c>
      <c r="C226" s="160" t="s">
        <v>29</v>
      </c>
      <c r="D226" s="160">
        <v>1</v>
      </c>
      <c r="E226" s="159">
        <v>0</v>
      </c>
      <c r="F226" s="159">
        <v>0</v>
      </c>
      <c r="G226" s="159">
        <v>0</v>
      </c>
      <c r="H226" s="159">
        <v>1</v>
      </c>
      <c r="I226" s="166">
        <f t="shared" si="28"/>
        <v>0.6020599913279624</v>
      </c>
      <c r="J226" s="161">
        <f t="shared" si="24"/>
        <v>0.6020599913279624</v>
      </c>
      <c r="K226" s="162">
        <f>(E226*I226)</f>
        <v>0</v>
      </c>
      <c r="L226" s="162">
        <f t="shared" si="25"/>
        <v>0</v>
      </c>
      <c r="M226" s="162">
        <f t="shared" si="26"/>
        <v>0</v>
      </c>
      <c r="N226" s="161">
        <f t="shared" si="27"/>
        <v>0.6020599913279624</v>
      </c>
      <c r="O226" s="160">
        <v>0.60199999999999998</v>
      </c>
      <c r="P226" s="160">
        <v>3</v>
      </c>
      <c r="Q226" s="161">
        <f t="shared" si="22"/>
        <v>0.20751874963942188</v>
      </c>
      <c r="R226" s="161">
        <f t="shared" si="23"/>
        <v>0.20753942958189359</v>
      </c>
    </row>
    <row r="227" spans="1:32" x14ac:dyDescent="0.25">
      <c r="A227" s="39">
        <v>143</v>
      </c>
      <c r="B227" s="39" t="s">
        <v>47</v>
      </c>
      <c r="C227" s="39" t="s">
        <v>48</v>
      </c>
      <c r="D227" s="39">
        <v>1</v>
      </c>
      <c r="E227" s="129">
        <v>0</v>
      </c>
      <c r="F227" s="129">
        <v>0</v>
      </c>
      <c r="G227" s="129">
        <v>0</v>
      </c>
      <c r="H227" s="129">
        <v>1</v>
      </c>
      <c r="I227" s="130">
        <f t="shared" si="28"/>
        <v>0.6020599913279624</v>
      </c>
      <c r="J227" s="132">
        <f t="shared" si="24"/>
        <v>0.6020599913279624</v>
      </c>
      <c r="K227" s="131">
        <f>E227*I227</f>
        <v>0</v>
      </c>
      <c r="L227" s="131">
        <f t="shared" si="25"/>
        <v>0</v>
      </c>
      <c r="M227" s="131">
        <f t="shared" si="26"/>
        <v>0</v>
      </c>
      <c r="N227" s="132">
        <f t="shared" si="27"/>
        <v>0.6020599913279624</v>
      </c>
      <c r="O227" s="39">
        <v>0.60199999999999998</v>
      </c>
      <c r="P227" s="39">
        <v>3</v>
      </c>
      <c r="Q227" s="132">
        <f t="shared" si="22"/>
        <v>0.20751874963942188</v>
      </c>
      <c r="R227" s="131">
        <f t="shared" si="23"/>
        <v>0.20753942958189359</v>
      </c>
    </row>
    <row r="228" spans="1:32" x14ac:dyDescent="0.25">
      <c r="A228" s="39">
        <v>144</v>
      </c>
      <c r="B228" s="39" t="s">
        <v>47</v>
      </c>
      <c r="C228" s="39" t="s">
        <v>26</v>
      </c>
      <c r="D228" s="39">
        <v>1</v>
      </c>
      <c r="E228" s="129">
        <v>0</v>
      </c>
      <c r="F228" s="129">
        <v>0</v>
      </c>
      <c r="G228" s="129">
        <v>0</v>
      </c>
      <c r="H228" s="129">
        <v>1</v>
      </c>
      <c r="I228" s="130">
        <f t="shared" si="28"/>
        <v>0.6020599913279624</v>
      </c>
      <c r="J228" s="132">
        <f t="shared" si="24"/>
        <v>0.6020599913279624</v>
      </c>
      <c r="K228" s="131">
        <f>E228*I228</f>
        <v>0</v>
      </c>
      <c r="L228" s="131">
        <f t="shared" si="25"/>
        <v>0</v>
      </c>
      <c r="M228" s="131">
        <f t="shared" si="26"/>
        <v>0</v>
      </c>
      <c r="N228" s="132">
        <f t="shared" si="27"/>
        <v>0.6020599913279624</v>
      </c>
      <c r="O228" s="39">
        <v>0.60199999999999998</v>
      </c>
      <c r="P228" s="39">
        <v>3</v>
      </c>
      <c r="Q228" s="132">
        <f t="shared" si="22"/>
        <v>0.20751874963942188</v>
      </c>
      <c r="R228" s="131">
        <f t="shared" si="23"/>
        <v>0.20753942958189359</v>
      </c>
    </row>
    <row r="229" spans="1:32" x14ac:dyDescent="0.25">
      <c r="A229" s="67">
        <v>145</v>
      </c>
      <c r="B229" s="67" t="s">
        <v>47</v>
      </c>
      <c r="C229" s="67" t="s">
        <v>3</v>
      </c>
      <c r="D229" s="67">
        <v>1</v>
      </c>
      <c r="E229" s="71">
        <v>0</v>
      </c>
      <c r="F229" s="71">
        <v>0</v>
      </c>
      <c r="G229" s="71">
        <v>0</v>
      </c>
      <c r="H229" s="71">
        <v>1</v>
      </c>
      <c r="I229" s="72">
        <f t="shared" si="28"/>
        <v>0.6020599913279624</v>
      </c>
      <c r="J229" s="68">
        <f t="shared" si="24"/>
        <v>0.6020599913279624</v>
      </c>
      <c r="K229" s="70">
        <f>E229*I229</f>
        <v>0</v>
      </c>
      <c r="L229" s="70">
        <f t="shared" si="25"/>
        <v>0</v>
      </c>
      <c r="M229" s="70">
        <f t="shared" si="26"/>
        <v>0</v>
      </c>
      <c r="N229" s="68">
        <f t="shared" si="27"/>
        <v>0.6020599913279624</v>
      </c>
      <c r="O229" s="67">
        <v>0.60199999999999998</v>
      </c>
      <c r="P229" s="67">
        <v>2</v>
      </c>
      <c r="Q229" s="68">
        <f t="shared" si="22"/>
        <v>0.5</v>
      </c>
      <c r="R229" s="69">
        <f t="shared" si="23"/>
        <v>0.50004982668435416</v>
      </c>
    </row>
    <row r="230" spans="1:32" s="103" customFormat="1" x14ac:dyDescent="0.25">
      <c r="A230" s="67">
        <v>146</v>
      </c>
      <c r="B230" s="67" t="s">
        <v>47</v>
      </c>
      <c r="C230" s="67" t="s">
        <v>49</v>
      </c>
      <c r="D230" s="67">
        <v>1</v>
      </c>
      <c r="E230" s="71">
        <v>0</v>
      </c>
      <c r="F230" s="71">
        <v>0</v>
      </c>
      <c r="G230" s="71">
        <v>0</v>
      </c>
      <c r="H230" s="71">
        <v>1</v>
      </c>
      <c r="I230" s="72">
        <f t="shared" si="28"/>
        <v>0.6020599913279624</v>
      </c>
      <c r="J230" s="68">
        <f t="shared" si="24"/>
        <v>0.6020599913279624</v>
      </c>
      <c r="K230" s="70">
        <f>(E230*I230)</f>
        <v>0</v>
      </c>
      <c r="L230" s="70">
        <f t="shared" si="25"/>
        <v>0</v>
      </c>
      <c r="M230" s="70">
        <f t="shared" si="26"/>
        <v>0</v>
      </c>
      <c r="N230" s="68">
        <f t="shared" si="27"/>
        <v>0.6020599913279624</v>
      </c>
      <c r="O230" s="67">
        <v>0.60199999999999998</v>
      </c>
      <c r="P230" s="67">
        <v>2</v>
      </c>
      <c r="Q230" s="68">
        <f t="shared" si="22"/>
        <v>0.5</v>
      </c>
      <c r="R230" s="69">
        <f t="shared" si="23"/>
        <v>0.50004982668435416</v>
      </c>
      <c r="AA230" s="102"/>
      <c r="AB230" s="102"/>
      <c r="AC230" s="101"/>
      <c r="AD230" s="102"/>
      <c r="AE230" s="102"/>
      <c r="AF230" s="102"/>
    </row>
    <row r="231" spans="1:32" s="116" customFormat="1" x14ac:dyDescent="0.25">
      <c r="A231" s="160">
        <v>147</v>
      </c>
      <c r="B231" s="160" t="s">
        <v>48</v>
      </c>
      <c r="C231" s="160" t="s">
        <v>53</v>
      </c>
      <c r="D231" s="160">
        <v>1</v>
      </c>
      <c r="E231" s="159">
        <v>1</v>
      </c>
      <c r="F231" s="159">
        <v>0</v>
      </c>
      <c r="G231" s="159">
        <v>0</v>
      </c>
      <c r="H231" s="159">
        <v>2</v>
      </c>
      <c r="I231" s="166">
        <f t="shared" si="28"/>
        <v>0.3010299956639812</v>
      </c>
      <c r="J231" s="161">
        <f t="shared" si="24"/>
        <v>0.3010299956639812</v>
      </c>
      <c r="K231" s="161">
        <f>(E231*I231)</f>
        <v>0.3010299956639812</v>
      </c>
      <c r="L231" s="162">
        <f t="shared" si="25"/>
        <v>0</v>
      </c>
      <c r="M231" s="161">
        <f t="shared" si="26"/>
        <v>0</v>
      </c>
      <c r="N231" s="161">
        <f t="shared" si="27"/>
        <v>0.6020599913279624</v>
      </c>
      <c r="O231" s="160">
        <v>0.375</v>
      </c>
      <c r="P231" s="160">
        <v>3</v>
      </c>
      <c r="Q231" s="161">
        <f t="shared" si="22"/>
        <v>0.20751874963942188</v>
      </c>
      <c r="R231" s="161">
        <f t="shared" si="23"/>
        <v>0.3331699642887998</v>
      </c>
      <c r="AA231" s="117"/>
      <c r="AB231" s="117"/>
      <c r="AC231" s="118"/>
      <c r="AD231" s="117"/>
      <c r="AE231" s="117"/>
      <c r="AF231" s="117"/>
    </row>
    <row r="232" spans="1:32" x14ac:dyDescent="0.25">
      <c r="A232" s="160">
        <v>148</v>
      </c>
      <c r="B232" s="160" t="s">
        <v>48</v>
      </c>
      <c r="C232" s="160" t="s">
        <v>37</v>
      </c>
      <c r="D232" s="160">
        <v>1</v>
      </c>
      <c r="E232" s="159">
        <v>1</v>
      </c>
      <c r="F232" s="159">
        <v>0</v>
      </c>
      <c r="G232" s="159">
        <v>0</v>
      </c>
      <c r="H232" s="159">
        <v>2</v>
      </c>
      <c r="I232" s="166">
        <f t="shared" si="28"/>
        <v>0.3010299956639812</v>
      </c>
      <c r="J232" s="161">
        <f t="shared" si="24"/>
        <v>0.3010299956639812</v>
      </c>
      <c r="K232" s="161">
        <f>E232*I232</f>
        <v>0.3010299956639812</v>
      </c>
      <c r="L232" s="162">
        <f t="shared" si="25"/>
        <v>0</v>
      </c>
      <c r="M232" s="161">
        <f t="shared" si="26"/>
        <v>0</v>
      </c>
      <c r="N232" s="161">
        <f t="shared" si="27"/>
        <v>0.6020599913279624</v>
      </c>
      <c r="O232" s="160">
        <v>0.375</v>
      </c>
      <c r="P232" s="160">
        <v>3</v>
      </c>
      <c r="Q232" s="161">
        <f t="shared" si="22"/>
        <v>0.20751874963942188</v>
      </c>
      <c r="R232" s="161">
        <f t="shared" si="23"/>
        <v>0.3331699642887998</v>
      </c>
    </row>
    <row r="233" spans="1:32" x14ac:dyDescent="0.25">
      <c r="A233" s="160">
        <v>149</v>
      </c>
      <c r="B233" s="160" t="s">
        <v>48</v>
      </c>
      <c r="C233" s="160" t="s">
        <v>29</v>
      </c>
      <c r="D233" s="160">
        <v>1</v>
      </c>
      <c r="E233" s="159">
        <v>1</v>
      </c>
      <c r="F233" s="159">
        <v>0</v>
      </c>
      <c r="G233" s="159">
        <v>0</v>
      </c>
      <c r="H233" s="159">
        <v>2</v>
      </c>
      <c r="I233" s="166">
        <f t="shared" si="28"/>
        <v>0.3010299956639812</v>
      </c>
      <c r="J233" s="161">
        <f t="shared" si="24"/>
        <v>0.3010299956639812</v>
      </c>
      <c r="K233" s="161">
        <f>E233*I233</f>
        <v>0.3010299956639812</v>
      </c>
      <c r="L233" s="162">
        <f t="shared" si="25"/>
        <v>0</v>
      </c>
      <c r="M233" s="161">
        <f t="shared" si="26"/>
        <v>0</v>
      </c>
      <c r="N233" s="161">
        <f t="shared" si="27"/>
        <v>0.6020599913279624</v>
      </c>
      <c r="O233" s="160">
        <v>0.375</v>
      </c>
      <c r="P233" s="160">
        <v>3</v>
      </c>
      <c r="Q233" s="161">
        <f t="shared" si="22"/>
        <v>0.20751874963942188</v>
      </c>
      <c r="R233" s="161">
        <f t="shared" si="23"/>
        <v>0.3331699642887998</v>
      </c>
    </row>
    <row r="234" spans="1:32" x14ac:dyDescent="0.25">
      <c r="A234" s="97">
        <v>150</v>
      </c>
      <c r="B234" s="97" t="s">
        <v>48</v>
      </c>
      <c r="C234" s="97" t="s">
        <v>47</v>
      </c>
      <c r="D234" s="97">
        <v>1</v>
      </c>
      <c r="E234" s="113">
        <v>0</v>
      </c>
      <c r="F234" s="113">
        <v>0</v>
      </c>
      <c r="G234" s="113">
        <v>0</v>
      </c>
      <c r="H234" s="113">
        <v>1</v>
      </c>
      <c r="I234" s="112">
        <f t="shared" si="28"/>
        <v>0.6020599913279624</v>
      </c>
      <c r="J234" s="163">
        <f t="shared" si="24"/>
        <v>0.6020599913279624</v>
      </c>
      <c r="K234" s="165">
        <f>E234*I234</f>
        <v>0</v>
      </c>
      <c r="L234" s="165">
        <f t="shared" si="25"/>
        <v>0</v>
      </c>
      <c r="M234" s="165">
        <f t="shared" si="26"/>
        <v>0</v>
      </c>
      <c r="N234" s="163">
        <f t="shared" si="27"/>
        <v>0.6020599913279624</v>
      </c>
      <c r="O234" s="97">
        <v>0.375</v>
      </c>
      <c r="P234" s="97">
        <v>1</v>
      </c>
      <c r="Q234" s="163">
        <f t="shared" si="22"/>
        <v>1</v>
      </c>
      <c r="R234" s="163">
        <f t="shared" si="23"/>
        <v>1.6054933102078996</v>
      </c>
    </row>
    <row r="235" spans="1:32" x14ac:dyDescent="0.25">
      <c r="A235" s="160">
        <v>151</v>
      </c>
      <c r="B235" s="160" t="s">
        <v>48</v>
      </c>
      <c r="C235" s="160" t="s">
        <v>26</v>
      </c>
      <c r="D235" s="160">
        <v>1</v>
      </c>
      <c r="E235" s="159">
        <v>1</v>
      </c>
      <c r="F235" s="159">
        <v>0</v>
      </c>
      <c r="G235" s="159">
        <v>0</v>
      </c>
      <c r="H235" s="159">
        <v>2</v>
      </c>
      <c r="I235" s="166">
        <f t="shared" si="28"/>
        <v>0.3010299956639812</v>
      </c>
      <c r="J235" s="161">
        <f t="shared" si="24"/>
        <v>0.3010299956639812</v>
      </c>
      <c r="K235" s="161">
        <f>(E235*I235)</f>
        <v>0.3010299956639812</v>
      </c>
      <c r="L235" s="161">
        <f t="shared" si="25"/>
        <v>0</v>
      </c>
      <c r="M235" s="161">
        <f t="shared" si="26"/>
        <v>0</v>
      </c>
      <c r="N235" s="161">
        <f t="shared" si="27"/>
        <v>0.6020599913279624</v>
      </c>
      <c r="O235" s="160">
        <v>0.375</v>
      </c>
      <c r="P235" s="160">
        <v>3</v>
      </c>
      <c r="Q235" s="161">
        <f t="shared" si="22"/>
        <v>0.20751874963942188</v>
      </c>
      <c r="R235" s="161">
        <f t="shared" si="23"/>
        <v>0.3331699642887998</v>
      </c>
    </row>
    <row r="236" spans="1:32" x14ac:dyDescent="0.25">
      <c r="A236" s="67">
        <v>152</v>
      </c>
      <c r="B236" s="67" t="s">
        <v>48</v>
      </c>
      <c r="C236" s="67" t="s">
        <v>3</v>
      </c>
      <c r="D236" s="67">
        <v>1</v>
      </c>
      <c r="E236" s="71">
        <v>1</v>
      </c>
      <c r="F236" s="71">
        <v>0</v>
      </c>
      <c r="G236" s="71">
        <v>0</v>
      </c>
      <c r="H236" s="71">
        <v>2</v>
      </c>
      <c r="I236" s="72">
        <f t="shared" si="28"/>
        <v>0.3010299956639812</v>
      </c>
      <c r="J236" s="68">
        <f t="shared" si="24"/>
        <v>0.3010299956639812</v>
      </c>
      <c r="K236" s="68">
        <f>(E236*I236)</f>
        <v>0.3010299956639812</v>
      </c>
      <c r="L236" s="70">
        <f t="shared" si="25"/>
        <v>0</v>
      </c>
      <c r="M236" s="70">
        <f t="shared" si="26"/>
        <v>0</v>
      </c>
      <c r="N236" s="68">
        <f t="shared" si="27"/>
        <v>0.6020599913279624</v>
      </c>
      <c r="O236" s="67">
        <v>0.375</v>
      </c>
      <c r="P236" s="67">
        <v>2</v>
      </c>
      <c r="Q236" s="68">
        <f t="shared" si="22"/>
        <v>0.5</v>
      </c>
      <c r="R236" s="68">
        <f t="shared" si="23"/>
        <v>0.80274665510394982</v>
      </c>
    </row>
    <row r="237" spans="1:32" x14ac:dyDescent="0.25">
      <c r="A237" s="67">
        <v>153</v>
      </c>
      <c r="B237" s="67" t="s">
        <v>48</v>
      </c>
      <c r="C237" s="67" t="s">
        <v>49</v>
      </c>
      <c r="D237" s="67">
        <v>1</v>
      </c>
      <c r="E237" s="71">
        <v>1</v>
      </c>
      <c r="F237" s="71">
        <v>0</v>
      </c>
      <c r="G237" s="71">
        <v>0</v>
      </c>
      <c r="H237" s="71">
        <v>2</v>
      </c>
      <c r="I237" s="72">
        <f t="shared" si="28"/>
        <v>0.3010299956639812</v>
      </c>
      <c r="J237" s="68">
        <f t="shared" si="24"/>
        <v>0.3010299956639812</v>
      </c>
      <c r="K237" s="68">
        <f>E237*I237</f>
        <v>0.3010299956639812</v>
      </c>
      <c r="L237" s="70">
        <f t="shared" si="25"/>
        <v>0</v>
      </c>
      <c r="M237" s="70">
        <f t="shared" si="26"/>
        <v>0</v>
      </c>
      <c r="N237" s="68">
        <f t="shared" si="27"/>
        <v>0.6020599913279624</v>
      </c>
      <c r="O237" s="67">
        <v>0.375</v>
      </c>
      <c r="P237" s="67">
        <v>2</v>
      </c>
      <c r="Q237" s="68">
        <f t="shared" si="22"/>
        <v>0.5</v>
      </c>
      <c r="R237" s="68">
        <f t="shared" si="23"/>
        <v>0.80274665510394982</v>
      </c>
    </row>
    <row r="238" spans="1:32" s="116" customFormat="1" x14ac:dyDescent="0.25">
      <c r="A238" s="67">
        <v>154</v>
      </c>
      <c r="B238" s="67" t="s">
        <v>48</v>
      </c>
      <c r="C238" s="67" t="s">
        <v>50</v>
      </c>
      <c r="D238" s="67">
        <v>1</v>
      </c>
      <c r="E238" s="71">
        <v>0</v>
      </c>
      <c r="F238" s="71">
        <v>1</v>
      </c>
      <c r="G238" s="71">
        <v>0</v>
      </c>
      <c r="H238" s="71">
        <v>2</v>
      </c>
      <c r="I238" s="72">
        <f t="shared" si="28"/>
        <v>0.3010299956639812</v>
      </c>
      <c r="J238" s="68">
        <f t="shared" si="24"/>
        <v>0.3010299956639812</v>
      </c>
      <c r="K238" s="70">
        <f>E238*I238</f>
        <v>0</v>
      </c>
      <c r="L238" s="68">
        <f t="shared" si="25"/>
        <v>0.3010299956639812</v>
      </c>
      <c r="M238" s="70">
        <f t="shared" si="26"/>
        <v>0</v>
      </c>
      <c r="N238" s="68">
        <f t="shared" si="27"/>
        <v>0.6020599913279624</v>
      </c>
      <c r="O238" s="67">
        <v>0.375</v>
      </c>
      <c r="P238" s="67">
        <v>2</v>
      </c>
      <c r="Q238" s="68">
        <f t="shared" si="22"/>
        <v>0.5</v>
      </c>
      <c r="R238" s="68">
        <f t="shared" si="23"/>
        <v>0.80274665510394982</v>
      </c>
      <c r="AA238" s="117"/>
      <c r="AB238" s="117"/>
      <c r="AC238" s="118"/>
      <c r="AD238" s="117"/>
      <c r="AE238" s="117"/>
      <c r="AF238" s="117"/>
    </row>
    <row r="239" spans="1:32" x14ac:dyDescent="0.25">
      <c r="A239" s="160">
        <v>155</v>
      </c>
      <c r="B239" s="160" t="s">
        <v>26</v>
      </c>
      <c r="C239" s="160" t="s">
        <v>48</v>
      </c>
      <c r="D239" s="160">
        <v>1</v>
      </c>
      <c r="E239" s="159">
        <v>1</v>
      </c>
      <c r="F239" s="159">
        <v>0</v>
      </c>
      <c r="G239" s="159">
        <v>0</v>
      </c>
      <c r="H239" s="159">
        <v>2</v>
      </c>
      <c r="I239" s="159">
        <f t="shared" si="28"/>
        <v>0.3010299956639812</v>
      </c>
      <c r="J239" s="160">
        <f t="shared" si="24"/>
        <v>0.3010299956639812</v>
      </c>
      <c r="K239" s="162">
        <f>E239*I239</f>
        <v>0.3010299956639812</v>
      </c>
      <c r="L239" s="162">
        <f t="shared" si="25"/>
        <v>0</v>
      </c>
      <c r="M239" s="162">
        <f t="shared" si="26"/>
        <v>0</v>
      </c>
      <c r="N239" s="161">
        <f t="shared" si="27"/>
        <v>0.6020599913279624</v>
      </c>
      <c r="O239" s="160">
        <v>0.875</v>
      </c>
      <c r="P239" s="160">
        <v>3</v>
      </c>
      <c r="Q239" s="161">
        <f t="shared" si="22"/>
        <v>0.20751874963942188</v>
      </c>
      <c r="R239" s="161">
        <f t="shared" si="23"/>
        <v>0.14278712755234277</v>
      </c>
    </row>
    <row r="240" spans="1:32" x14ac:dyDescent="0.25">
      <c r="A240" s="160">
        <v>156</v>
      </c>
      <c r="B240" s="160" t="s">
        <v>26</v>
      </c>
      <c r="C240" s="160" t="s">
        <v>3</v>
      </c>
      <c r="D240" s="160">
        <v>1</v>
      </c>
      <c r="E240" s="159">
        <v>1</v>
      </c>
      <c r="F240" s="159">
        <v>0</v>
      </c>
      <c r="G240" s="159">
        <v>0</v>
      </c>
      <c r="H240" s="159">
        <v>2</v>
      </c>
      <c r="I240" s="167">
        <f t="shared" si="28"/>
        <v>0.3010299956639812</v>
      </c>
      <c r="J240" s="168">
        <f t="shared" si="24"/>
        <v>0.3010299956639812</v>
      </c>
      <c r="K240" s="161">
        <f>(E240*I240)</f>
        <v>0.3010299956639812</v>
      </c>
      <c r="L240" s="162">
        <f t="shared" si="25"/>
        <v>0</v>
      </c>
      <c r="M240" s="162">
        <f t="shared" si="26"/>
        <v>0</v>
      </c>
      <c r="N240" s="161">
        <f t="shared" si="27"/>
        <v>0.6020599913279624</v>
      </c>
      <c r="O240" s="160">
        <v>0.875</v>
      </c>
      <c r="P240" s="160">
        <v>2</v>
      </c>
      <c r="Q240" s="161">
        <f t="shared" si="22"/>
        <v>0.5</v>
      </c>
      <c r="R240" s="161">
        <f t="shared" si="23"/>
        <v>0.34403428075883563</v>
      </c>
    </row>
    <row r="241" spans="1:32" x14ac:dyDescent="0.25">
      <c r="A241" s="160">
        <v>157</v>
      </c>
      <c r="B241" s="160" t="s">
        <v>26</v>
      </c>
      <c r="C241" s="160" t="s">
        <v>49</v>
      </c>
      <c r="D241" s="160">
        <v>1</v>
      </c>
      <c r="E241" s="159">
        <v>1</v>
      </c>
      <c r="F241" s="159">
        <v>0</v>
      </c>
      <c r="G241" s="159">
        <v>0</v>
      </c>
      <c r="H241" s="159">
        <v>2</v>
      </c>
      <c r="I241" s="167">
        <f t="shared" si="28"/>
        <v>0.3010299956639812</v>
      </c>
      <c r="J241" s="168">
        <f t="shared" si="24"/>
        <v>0.3010299956639812</v>
      </c>
      <c r="K241" s="161">
        <f>(E241*I241)</f>
        <v>0.3010299956639812</v>
      </c>
      <c r="L241" s="162">
        <f t="shared" si="25"/>
        <v>0</v>
      </c>
      <c r="M241" s="162">
        <f t="shared" si="26"/>
        <v>0</v>
      </c>
      <c r="N241" s="161">
        <f t="shared" si="27"/>
        <v>0.6020599913279624</v>
      </c>
      <c r="O241" s="160">
        <v>0.875</v>
      </c>
      <c r="P241" s="160">
        <v>2</v>
      </c>
      <c r="Q241" s="161">
        <f t="shared" si="22"/>
        <v>0.5</v>
      </c>
      <c r="R241" s="161">
        <f t="shared" si="23"/>
        <v>0.34403428075883563</v>
      </c>
    </row>
    <row r="242" spans="1:32" x14ac:dyDescent="0.25">
      <c r="A242" s="160">
        <v>158</v>
      </c>
      <c r="B242" s="160" t="s">
        <v>26</v>
      </c>
      <c r="C242" s="160" t="s">
        <v>50</v>
      </c>
      <c r="D242" s="160">
        <v>1</v>
      </c>
      <c r="E242" s="159">
        <v>0</v>
      </c>
      <c r="F242" s="159">
        <v>1</v>
      </c>
      <c r="G242" s="159">
        <v>0</v>
      </c>
      <c r="H242" s="159">
        <v>2</v>
      </c>
      <c r="I242" s="167">
        <f t="shared" si="28"/>
        <v>0.3010299956639812</v>
      </c>
      <c r="J242" s="168">
        <f t="shared" si="24"/>
        <v>0.3010299956639812</v>
      </c>
      <c r="K242" s="162">
        <f>E242*I242</f>
        <v>0</v>
      </c>
      <c r="L242" s="161">
        <f t="shared" si="25"/>
        <v>0.3010299956639812</v>
      </c>
      <c r="M242" s="162">
        <f t="shared" si="26"/>
        <v>0</v>
      </c>
      <c r="N242" s="161">
        <f t="shared" si="27"/>
        <v>0.6020599913279624</v>
      </c>
      <c r="O242" s="160">
        <v>0.875</v>
      </c>
      <c r="P242" s="160">
        <v>2</v>
      </c>
      <c r="Q242" s="161">
        <f t="shared" si="22"/>
        <v>0.5</v>
      </c>
      <c r="R242" s="161">
        <f t="shared" si="23"/>
        <v>0.34403428075883563</v>
      </c>
    </row>
    <row r="243" spans="1:32" s="111" customFormat="1" x14ac:dyDescent="0.25">
      <c r="A243" s="160">
        <v>159</v>
      </c>
      <c r="B243" s="160" t="s">
        <v>3</v>
      </c>
      <c r="C243" s="160" t="s">
        <v>29</v>
      </c>
      <c r="D243" s="160">
        <v>1</v>
      </c>
      <c r="E243" s="159">
        <v>1</v>
      </c>
      <c r="F243" s="159">
        <v>0</v>
      </c>
      <c r="G243" s="159">
        <v>0</v>
      </c>
      <c r="H243" s="159">
        <v>2</v>
      </c>
      <c r="I243" s="167">
        <f t="shared" si="28"/>
        <v>0.3010299956639812</v>
      </c>
      <c r="J243" s="168">
        <f t="shared" si="24"/>
        <v>0.3010299956639812</v>
      </c>
      <c r="K243" s="161">
        <f>E243*I243</f>
        <v>0.3010299956639812</v>
      </c>
      <c r="L243" s="162">
        <f t="shared" si="25"/>
        <v>0</v>
      </c>
      <c r="M243" s="162">
        <f t="shared" si="26"/>
        <v>0</v>
      </c>
      <c r="N243" s="161">
        <f t="shared" si="27"/>
        <v>0.6020599913279624</v>
      </c>
      <c r="O243" s="160">
        <v>0.60199999999999998</v>
      </c>
      <c r="P243" s="160">
        <v>3</v>
      </c>
      <c r="Q243" s="161">
        <f t="shared" si="22"/>
        <v>0.20751874963942188</v>
      </c>
      <c r="R243" s="161">
        <f t="shared" si="23"/>
        <v>0.20753942958189359</v>
      </c>
      <c r="AA243" s="110"/>
      <c r="AB243" s="110"/>
      <c r="AC243" s="109"/>
      <c r="AD243" s="110"/>
      <c r="AE243" s="110"/>
      <c r="AF243" s="110"/>
    </row>
    <row r="244" spans="1:32" x14ac:dyDescent="0.25">
      <c r="A244" s="67">
        <v>160</v>
      </c>
      <c r="B244" s="67" t="s">
        <v>3</v>
      </c>
      <c r="C244" s="67" t="s">
        <v>47</v>
      </c>
      <c r="D244" s="67">
        <v>1</v>
      </c>
      <c r="E244" s="71">
        <v>0</v>
      </c>
      <c r="F244" s="71">
        <v>0</v>
      </c>
      <c r="G244" s="71">
        <v>0</v>
      </c>
      <c r="H244" s="71">
        <v>1</v>
      </c>
      <c r="I244" s="73">
        <f t="shared" si="28"/>
        <v>0.6020599913279624</v>
      </c>
      <c r="J244" s="74">
        <f t="shared" si="24"/>
        <v>0.6020599913279624</v>
      </c>
      <c r="K244" s="70">
        <f>E244*I244</f>
        <v>0</v>
      </c>
      <c r="L244" s="70">
        <f t="shared" si="25"/>
        <v>0</v>
      </c>
      <c r="M244" s="70">
        <f t="shared" si="26"/>
        <v>0</v>
      </c>
      <c r="N244" s="68">
        <f t="shared" si="27"/>
        <v>0.6020599913279624</v>
      </c>
      <c r="O244" s="67">
        <v>0.60199999999999998</v>
      </c>
      <c r="P244" s="67">
        <v>1</v>
      </c>
      <c r="Q244" s="68">
        <f t="shared" si="22"/>
        <v>1</v>
      </c>
      <c r="R244" s="70">
        <f t="shared" si="23"/>
        <v>1.0000996533687083</v>
      </c>
    </row>
    <row r="245" spans="1:32" x14ac:dyDescent="0.25">
      <c r="A245" s="67">
        <v>161</v>
      </c>
      <c r="B245" s="67" t="s">
        <v>3</v>
      </c>
      <c r="C245" s="67" t="s">
        <v>48</v>
      </c>
      <c r="D245" s="67">
        <v>1</v>
      </c>
      <c r="E245" s="71">
        <v>1</v>
      </c>
      <c r="F245" s="71">
        <v>0</v>
      </c>
      <c r="G245" s="71">
        <v>0</v>
      </c>
      <c r="H245" s="71">
        <v>2</v>
      </c>
      <c r="I245" s="73">
        <f t="shared" si="28"/>
        <v>0.3010299956639812</v>
      </c>
      <c r="J245" s="74">
        <f t="shared" si="24"/>
        <v>0.3010299956639812</v>
      </c>
      <c r="K245" s="68">
        <f>(E245*I245)</f>
        <v>0.3010299956639812</v>
      </c>
      <c r="L245" s="70">
        <f t="shared" si="25"/>
        <v>0</v>
      </c>
      <c r="M245" s="70">
        <f t="shared" si="26"/>
        <v>0</v>
      </c>
      <c r="N245" s="68">
        <f t="shared" si="27"/>
        <v>0.6020599913279624</v>
      </c>
      <c r="O245" s="67">
        <v>0.60199999999999998</v>
      </c>
      <c r="P245" s="67">
        <v>2</v>
      </c>
      <c r="Q245" s="68">
        <f t="shared" si="22"/>
        <v>0.5</v>
      </c>
      <c r="R245" s="70">
        <f t="shared" si="23"/>
        <v>0.50004982668435416</v>
      </c>
    </row>
    <row r="246" spans="1:32" x14ac:dyDescent="0.25">
      <c r="A246" s="67">
        <v>162</v>
      </c>
      <c r="B246" s="67" t="s">
        <v>3</v>
      </c>
      <c r="C246" s="67" t="s">
        <v>26</v>
      </c>
      <c r="D246" s="67">
        <v>1</v>
      </c>
      <c r="E246" s="71">
        <v>1</v>
      </c>
      <c r="F246" s="71">
        <v>0</v>
      </c>
      <c r="G246" s="71">
        <v>0</v>
      </c>
      <c r="H246" s="71">
        <v>2</v>
      </c>
      <c r="I246" s="73">
        <f t="shared" si="28"/>
        <v>0.3010299956639812</v>
      </c>
      <c r="J246" s="74">
        <f t="shared" si="24"/>
        <v>0.3010299956639812</v>
      </c>
      <c r="K246" s="68">
        <f>(E246*I246)</f>
        <v>0.3010299956639812</v>
      </c>
      <c r="L246" s="70">
        <f t="shared" si="25"/>
        <v>0</v>
      </c>
      <c r="M246" s="70">
        <f t="shared" si="26"/>
        <v>0</v>
      </c>
      <c r="N246" s="68">
        <f t="shared" si="27"/>
        <v>0.6020599913279624</v>
      </c>
      <c r="O246" s="67">
        <v>0.60199999999999998</v>
      </c>
      <c r="P246" s="67">
        <v>2</v>
      </c>
      <c r="Q246" s="68">
        <f t="shared" si="22"/>
        <v>0.5</v>
      </c>
      <c r="R246" s="70">
        <f t="shared" si="23"/>
        <v>0.50004982668435416</v>
      </c>
    </row>
    <row r="247" spans="1:32" x14ac:dyDescent="0.25">
      <c r="A247" s="67">
        <v>163</v>
      </c>
      <c r="B247" s="67" t="s">
        <v>3</v>
      </c>
      <c r="C247" s="67" t="s">
        <v>49</v>
      </c>
      <c r="D247" s="67">
        <v>1</v>
      </c>
      <c r="E247" s="71">
        <v>1</v>
      </c>
      <c r="F247" s="71">
        <v>0</v>
      </c>
      <c r="G247" s="71">
        <v>0</v>
      </c>
      <c r="H247" s="71">
        <v>2</v>
      </c>
      <c r="I247" s="73">
        <f t="shared" si="28"/>
        <v>0.3010299956639812</v>
      </c>
      <c r="J247" s="74">
        <f t="shared" si="24"/>
        <v>0.3010299956639812</v>
      </c>
      <c r="K247" s="68">
        <f>E247*I247</f>
        <v>0.3010299956639812</v>
      </c>
      <c r="L247" s="70">
        <f t="shared" si="25"/>
        <v>0</v>
      </c>
      <c r="M247" s="70">
        <f t="shared" si="26"/>
        <v>0</v>
      </c>
      <c r="N247" s="68">
        <f t="shared" si="27"/>
        <v>0.6020599913279624</v>
      </c>
      <c r="O247" s="67">
        <v>0.60199999999999998</v>
      </c>
      <c r="P247" s="67">
        <v>2</v>
      </c>
      <c r="Q247" s="68">
        <f t="shared" si="22"/>
        <v>0.5</v>
      </c>
      <c r="R247" s="69">
        <f t="shared" si="23"/>
        <v>0.50004982668435416</v>
      </c>
    </row>
    <row r="248" spans="1:32" x14ac:dyDescent="0.25">
      <c r="A248" s="67">
        <v>164</v>
      </c>
      <c r="B248" s="67" t="s">
        <v>3</v>
      </c>
      <c r="C248" s="67" t="s">
        <v>50</v>
      </c>
      <c r="D248" s="67">
        <v>1</v>
      </c>
      <c r="E248" s="71">
        <v>0</v>
      </c>
      <c r="F248" s="71">
        <v>0</v>
      </c>
      <c r="G248" s="71">
        <v>0</v>
      </c>
      <c r="H248" s="71">
        <v>1</v>
      </c>
      <c r="I248" s="73">
        <f t="shared" si="28"/>
        <v>0.6020599913279624</v>
      </c>
      <c r="J248" s="74">
        <f t="shared" si="24"/>
        <v>0.6020599913279624</v>
      </c>
      <c r="K248" s="70">
        <f>E248*I248</f>
        <v>0</v>
      </c>
      <c r="L248" s="68">
        <f t="shared" si="25"/>
        <v>0</v>
      </c>
      <c r="M248" s="70">
        <f t="shared" si="26"/>
        <v>0</v>
      </c>
      <c r="N248" s="68">
        <f t="shared" si="27"/>
        <v>0.6020599913279624</v>
      </c>
      <c r="O248" s="67">
        <v>0.60199999999999998</v>
      </c>
      <c r="P248" s="67">
        <v>2</v>
      </c>
      <c r="Q248" s="68">
        <f t="shared" si="22"/>
        <v>0.5</v>
      </c>
      <c r="R248" s="69">
        <f t="shared" si="23"/>
        <v>0.50004982668435416</v>
      </c>
    </row>
    <row r="249" spans="1:32" x14ac:dyDescent="0.25">
      <c r="A249" s="160">
        <v>165</v>
      </c>
      <c r="B249" s="160" t="s">
        <v>3</v>
      </c>
      <c r="C249" s="160" t="s">
        <v>53</v>
      </c>
      <c r="D249" s="160">
        <v>1</v>
      </c>
      <c r="E249" s="159">
        <v>1</v>
      </c>
      <c r="F249" s="159">
        <v>0</v>
      </c>
      <c r="G249" s="159">
        <v>0</v>
      </c>
      <c r="H249" s="159">
        <v>2</v>
      </c>
      <c r="I249" s="167">
        <f t="shared" si="28"/>
        <v>0.3010299956639812</v>
      </c>
      <c r="J249" s="168">
        <f t="shared" si="24"/>
        <v>0.3010299956639812</v>
      </c>
      <c r="K249" s="161">
        <f>E249*I249</f>
        <v>0.3010299956639812</v>
      </c>
      <c r="L249" s="162">
        <f t="shared" si="25"/>
        <v>0</v>
      </c>
      <c r="M249" s="162">
        <f t="shared" si="26"/>
        <v>0</v>
      </c>
      <c r="N249" s="161">
        <f t="shared" si="27"/>
        <v>0.6020599913279624</v>
      </c>
      <c r="O249" s="160">
        <v>0.60199999999999998</v>
      </c>
      <c r="P249" s="160">
        <v>3</v>
      </c>
      <c r="Q249" s="161">
        <f t="shared" si="22"/>
        <v>0.20751874963942188</v>
      </c>
      <c r="R249" s="161">
        <f t="shared" si="23"/>
        <v>0.20753942958189359</v>
      </c>
    </row>
    <row r="250" spans="1:32" s="111" customFormat="1" x14ac:dyDescent="0.25">
      <c r="A250" s="160">
        <v>166</v>
      </c>
      <c r="B250" s="160" t="s">
        <v>3</v>
      </c>
      <c r="C250" s="160" t="s">
        <v>37</v>
      </c>
      <c r="D250" s="160">
        <v>1</v>
      </c>
      <c r="E250" s="159">
        <v>1</v>
      </c>
      <c r="F250" s="159">
        <v>0</v>
      </c>
      <c r="G250" s="159">
        <v>0</v>
      </c>
      <c r="H250" s="159">
        <v>2</v>
      </c>
      <c r="I250" s="167">
        <f t="shared" si="28"/>
        <v>0.3010299956639812</v>
      </c>
      <c r="J250" s="168">
        <f t="shared" si="24"/>
        <v>0.3010299956639812</v>
      </c>
      <c r="K250" s="161">
        <f>(E250*I250)</f>
        <v>0.3010299956639812</v>
      </c>
      <c r="L250" s="162">
        <f t="shared" si="25"/>
        <v>0</v>
      </c>
      <c r="M250" s="162">
        <f t="shared" si="26"/>
        <v>0</v>
      </c>
      <c r="N250" s="161">
        <f t="shared" si="27"/>
        <v>0.6020599913279624</v>
      </c>
      <c r="O250" s="160">
        <v>0.60199999999999998</v>
      </c>
      <c r="P250" s="160">
        <v>3</v>
      </c>
      <c r="Q250" s="161">
        <f t="shared" si="22"/>
        <v>0.20751874963942188</v>
      </c>
      <c r="R250" s="161">
        <f t="shared" si="23"/>
        <v>0.20753942958189359</v>
      </c>
      <c r="AA250" s="110"/>
      <c r="AB250" s="110"/>
      <c r="AC250" s="109"/>
      <c r="AD250" s="110"/>
      <c r="AE250" s="110"/>
      <c r="AF250" s="110"/>
    </row>
    <row r="251" spans="1:32" s="103" customFormat="1" x14ac:dyDescent="0.25">
      <c r="A251" s="67">
        <v>167</v>
      </c>
      <c r="B251" s="67" t="s">
        <v>49</v>
      </c>
      <c r="C251" s="67" t="s">
        <v>47</v>
      </c>
      <c r="D251" s="67">
        <v>1</v>
      </c>
      <c r="E251" s="71">
        <v>0</v>
      </c>
      <c r="F251" s="71">
        <v>0</v>
      </c>
      <c r="G251" s="71">
        <v>0</v>
      </c>
      <c r="H251" s="71">
        <v>1</v>
      </c>
      <c r="I251" s="73">
        <f t="shared" si="28"/>
        <v>0.6020599913279624</v>
      </c>
      <c r="J251" s="74">
        <f t="shared" si="24"/>
        <v>0.6020599913279624</v>
      </c>
      <c r="K251" s="68">
        <f>(E251*I251)</f>
        <v>0</v>
      </c>
      <c r="L251" s="70">
        <f t="shared" si="25"/>
        <v>0</v>
      </c>
      <c r="M251" s="70">
        <f t="shared" si="26"/>
        <v>0</v>
      </c>
      <c r="N251" s="68">
        <f t="shared" si="27"/>
        <v>0.6020599913279624</v>
      </c>
      <c r="O251" s="67">
        <v>0.60199999999999998</v>
      </c>
      <c r="P251" s="67">
        <v>1</v>
      </c>
      <c r="Q251" s="68">
        <f t="shared" si="22"/>
        <v>1</v>
      </c>
      <c r="R251" s="70">
        <f t="shared" si="23"/>
        <v>1.0000996533687083</v>
      </c>
      <c r="AA251" s="102"/>
      <c r="AB251" s="102"/>
      <c r="AC251" s="101"/>
      <c r="AD251" s="102"/>
      <c r="AE251" s="102"/>
      <c r="AF251" s="102"/>
    </row>
    <row r="252" spans="1:32" x14ac:dyDescent="0.25">
      <c r="A252" s="39">
        <v>168</v>
      </c>
      <c r="B252" s="39" t="s">
        <v>49</v>
      </c>
      <c r="C252" s="39" t="s">
        <v>48</v>
      </c>
      <c r="D252" s="39">
        <v>1</v>
      </c>
      <c r="E252" s="129">
        <v>1</v>
      </c>
      <c r="F252" s="129">
        <v>0</v>
      </c>
      <c r="G252" s="129">
        <v>0</v>
      </c>
      <c r="H252" s="129">
        <v>2</v>
      </c>
      <c r="I252" s="133">
        <f t="shared" si="28"/>
        <v>0.3010299956639812</v>
      </c>
      <c r="J252" s="134">
        <f t="shared" si="24"/>
        <v>0.3010299956639812</v>
      </c>
      <c r="K252" s="132">
        <f>E252*I252</f>
        <v>0.3010299956639812</v>
      </c>
      <c r="L252" s="131">
        <f t="shared" si="25"/>
        <v>0</v>
      </c>
      <c r="M252" s="131">
        <f t="shared" si="26"/>
        <v>0</v>
      </c>
      <c r="N252" s="132">
        <f t="shared" si="27"/>
        <v>0.6020599913279624</v>
      </c>
      <c r="O252" s="39">
        <v>0.60199999999999998</v>
      </c>
      <c r="P252" s="39">
        <v>3</v>
      </c>
      <c r="Q252" s="132">
        <f t="shared" si="22"/>
        <v>0.20751874963942188</v>
      </c>
      <c r="R252" s="131">
        <f t="shared" si="23"/>
        <v>0.20753942958189359</v>
      </c>
    </row>
    <row r="253" spans="1:32" x14ac:dyDescent="0.25">
      <c r="A253" s="39">
        <v>169</v>
      </c>
      <c r="B253" s="39" t="s">
        <v>49</v>
      </c>
      <c r="C253" s="39" t="s">
        <v>26</v>
      </c>
      <c r="D253" s="39">
        <v>1</v>
      </c>
      <c r="E253" s="129">
        <v>1</v>
      </c>
      <c r="F253" s="129">
        <v>0</v>
      </c>
      <c r="G253" s="129">
        <v>0</v>
      </c>
      <c r="H253" s="129">
        <v>2</v>
      </c>
      <c r="I253" s="133">
        <f t="shared" si="28"/>
        <v>0.3010299956639812</v>
      </c>
      <c r="J253" s="134">
        <f t="shared" si="24"/>
        <v>0.3010299956639812</v>
      </c>
      <c r="K253" s="132">
        <f>E253*I253</f>
        <v>0.3010299956639812</v>
      </c>
      <c r="L253" s="131">
        <f t="shared" si="25"/>
        <v>0</v>
      </c>
      <c r="M253" s="131">
        <f t="shared" si="26"/>
        <v>0</v>
      </c>
      <c r="N253" s="132">
        <f t="shared" si="27"/>
        <v>0.6020599913279624</v>
      </c>
      <c r="O253" s="39">
        <v>0.60199999999999998</v>
      </c>
      <c r="P253" s="39">
        <v>3</v>
      </c>
      <c r="Q253" s="132">
        <f t="shared" si="22"/>
        <v>0.20751874963942188</v>
      </c>
      <c r="R253" s="131">
        <f t="shared" si="23"/>
        <v>0.20753942958189359</v>
      </c>
    </row>
    <row r="254" spans="1:32" x14ac:dyDescent="0.25">
      <c r="A254" s="67">
        <v>170</v>
      </c>
      <c r="B254" s="67" t="s">
        <v>49</v>
      </c>
      <c r="C254" s="67" t="s">
        <v>3</v>
      </c>
      <c r="D254" s="67">
        <v>1</v>
      </c>
      <c r="E254" s="71">
        <v>1</v>
      </c>
      <c r="F254" s="71">
        <v>0</v>
      </c>
      <c r="G254" s="71">
        <v>0</v>
      </c>
      <c r="H254" s="71">
        <v>2</v>
      </c>
      <c r="I254" s="73">
        <f t="shared" si="28"/>
        <v>0.3010299956639812</v>
      </c>
      <c r="J254" s="74">
        <f t="shared" si="24"/>
        <v>0.3010299956639812</v>
      </c>
      <c r="K254" s="68">
        <f>E254*I254</f>
        <v>0.3010299956639812</v>
      </c>
      <c r="L254" s="70">
        <f t="shared" si="25"/>
        <v>0</v>
      </c>
      <c r="M254" s="70">
        <f t="shared" si="26"/>
        <v>0</v>
      </c>
      <c r="N254" s="68">
        <f t="shared" si="27"/>
        <v>0.6020599913279624</v>
      </c>
      <c r="O254" s="67">
        <v>0.60199999999999998</v>
      </c>
      <c r="P254" s="67">
        <v>2</v>
      </c>
      <c r="Q254" s="68">
        <f t="shared" si="22"/>
        <v>0.5</v>
      </c>
      <c r="R254" s="69">
        <f t="shared" si="23"/>
        <v>0.50004982668435416</v>
      </c>
    </row>
    <row r="255" spans="1:32" x14ac:dyDescent="0.25">
      <c r="A255" s="67">
        <v>171</v>
      </c>
      <c r="B255" s="67" t="s">
        <v>49</v>
      </c>
      <c r="C255" s="67" t="s">
        <v>50</v>
      </c>
      <c r="D255" s="67">
        <v>1</v>
      </c>
      <c r="E255" s="71">
        <v>0</v>
      </c>
      <c r="F255" s="71">
        <v>0</v>
      </c>
      <c r="G255" s="71">
        <v>0</v>
      </c>
      <c r="H255" s="71">
        <v>1</v>
      </c>
      <c r="I255" s="73">
        <f t="shared" si="28"/>
        <v>0.6020599913279624</v>
      </c>
      <c r="J255" s="74">
        <f t="shared" si="24"/>
        <v>0.6020599913279624</v>
      </c>
      <c r="K255" s="70">
        <f>(E255*I255)</f>
        <v>0</v>
      </c>
      <c r="L255" s="68">
        <f t="shared" si="25"/>
        <v>0</v>
      </c>
      <c r="M255" s="70">
        <f t="shared" si="26"/>
        <v>0</v>
      </c>
      <c r="N255" s="68">
        <f t="shared" si="27"/>
        <v>0.6020599913279624</v>
      </c>
      <c r="O255" s="67">
        <v>0.60199999999999998</v>
      </c>
      <c r="P255" s="67">
        <v>2</v>
      </c>
      <c r="Q255" s="68">
        <f t="shared" si="22"/>
        <v>0.5</v>
      </c>
      <c r="R255" s="69">
        <f t="shared" si="23"/>
        <v>0.50004982668435416</v>
      </c>
    </row>
    <row r="256" spans="1:32" x14ac:dyDescent="0.25">
      <c r="A256" s="160">
        <v>172</v>
      </c>
      <c r="B256" s="160" t="s">
        <v>49</v>
      </c>
      <c r="C256" s="160" t="s">
        <v>53</v>
      </c>
      <c r="D256" s="160">
        <v>1</v>
      </c>
      <c r="E256" s="159">
        <v>1</v>
      </c>
      <c r="F256" s="159">
        <v>0</v>
      </c>
      <c r="G256" s="159">
        <v>0</v>
      </c>
      <c r="H256" s="159">
        <v>2</v>
      </c>
      <c r="I256" s="167">
        <f t="shared" si="28"/>
        <v>0.3010299956639812</v>
      </c>
      <c r="J256" s="168">
        <f t="shared" si="24"/>
        <v>0.3010299956639812</v>
      </c>
      <c r="K256" s="161">
        <f>(E256*I256)</f>
        <v>0.3010299956639812</v>
      </c>
      <c r="L256" s="162">
        <f t="shared" si="25"/>
        <v>0</v>
      </c>
      <c r="M256" s="162">
        <f t="shared" si="26"/>
        <v>0</v>
      </c>
      <c r="N256" s="161">
        <f t="shared" si="27"/>
        <v>0.6020599913279624</v>
      </c>
      <c r="O256" s="160">
        <v>0.60199999999999998</v>
      </c>
      <c r="P256" s="160">
        <v>3</v>
      </c>
      <c r="Q256" s="161">
        <f t="shared" si="22"/>
        <v>0.20751874963942188</v>
      </c>
      <c r="R256" s="161">
        <f t="shared" si="23"/>
        <v>0.20753942958189359</v>
      </c>
    </row>
    <row r="257" spans="1:32" x14ac:dyDescent="0.25">
      <c r="A257" s="160">
        <v>173</v>
      </c>
      <c r="B257" s="160" t="s">
        <v>49</v>
      </c>
      <c r="C257" s="160" t="s">
        <v>37</v>
      </c>
      <c r="D257" s="160">
        <v>1</v>
      </c>
      <c r="E257" s="159">
        <v>1</v>
      </c>
      <c r="F257" s="159">
        <v>0</v>
      </c>
      <c r="G257" s="159">
        <v>0</v>
      </c>
      <c r="H257" s="159">
        <v>2</v>
      </c>
      <c r="I257" s="167">
        <f t="shared" si="28"/>
        <v>0.3010299956639812</v>
      </c>
      <c r="J257" s="168">
        <f t="shared" si="24"/>
        <v>0.3010299956639812</v>
      </c>
      <c r="K257" s="161">
        <f>E257*I257</f>
        <v>0.3010299956639812</v>
      </c>
      <c r="L257" s="162">
        <f t="shared" si="25"/>
        <v>0</v>
      </c>
      <c r="M257" s="162">
        <f t="shared" si="26"/>
        <v>0</v>
      </c>
      <c r="N257" s="161">
        <f t="shared" si="27"/>
        <v>0.6020599913279624</v>
      </c>
      <c r="O257" s="160">
        <v>0.60199999999999998</v>
      </c>
      <c r="P257" s="160">
        <v>3</v>
      </c>
      <c r="Q257" s="161">
        <f t="shared" si="22"/>
        <v>0.20751874963942188</v>
      </c>
      <c r="R257" s="161">
        <f t="shared" si="23"/>
        <v>0.20753942958189359</v>
      </c>
    </row>
    <row r="258" spans="1:32" s="116" customFormat="1" x14ac:dyDescent="0.25">
      <c r="A258" s="39">
        <v>174</v>
      </c>
      <c r="B258" s="39" t="s">
        <v>50</v>
      </c>
      <c r="C258" s="39" t="s">
        <v>48</v>
      </c>
      <c r="D258" s="39">
        <v>1</v>
      </c>
      <c r="E258" s="129">
        <v>0</v>
      </c>
      <c r="F258" s="129">
        <v>1</v>
      </c>
      <c r="G258" s="129">
        <v>0</v>
      </c>
      <c r="H258" s="129">
        <v>2</v>
      </c>
      <c r="I258" s="133">
        <f t="shared" si="28"/>
        <v>0.3010299956639812</v>
      </c>
      <c r="J258" s="134">
        <f t="shared" si="24"/>
        <v>0.3010299956639812</v>
      </c>
      <c r="K258" s="131">
        <f>E258*I258</f>
        <v>0</v>
      </c>
      <c r="L258" s="132">
        <f t="shared" si="25"/>
        <v>0.3010299956639812</v>
      </c>
      <c r="M258" s="131">
        <f t="shared" si="26"/>
        <v>0</v>
      </c>
      <c r="N258" s="132">
        <f t="shared" si="27"/>
        <v>0.6020599913279624</v>
      </c>
      <c r="O258" s="39">
        <v>0.60199999999999998</v>
      </c>
      <c r="P258" s="39">
        <v>3</v>
      </c>
      <c r="Q258" s="132">
        <f t="shared" si="22"/>
        <v>0.20751874963942188</v>
      </c>
      <c r="R258" s="131">
        <f t="shared" si="23"/>
        <v>0.20753942958189359</v>
      </c>
      <c r="AA258" s="117"/>
      <c r="AB258" s="117"/>
      <c r="AC258" s="118"/>
      <c r="AD258" s="117"/>
      <c r="AE258" s="117"/>
      <c r="AF258" s="117"/>
    </row>
    <row r="259" spans="1:32" x14ac:dyDescent="0.25">
      <c r="A259" s="39">
        <v>175</v>
      </c>
      <c r="B259" s="39" t="s">
        <v>50</v>
      </c>
      <c r="C259" s="39" t="s">
        <v>26</v>
      </c>
      <c r="D259" s="39">
        <v>1</v>
      </c>
      <c r="E259" s="129">
        <v>0</v>
      </c>
      <c r="F259" s="129">
        <v>0</v>
      </c>
      <c r="G259" s="129">
        <v>0</v>
      </c>
      <c r="H259" s="129">
        <v>1</v>
      </c>
      <c r="I259" s="133">
        <f t="shared" si="28"/>
        <v>0.6020599913279624</v>
      </c>
      <c r="J259" s="134">
        <f t="shared" si="24"/>
        <v>0.6020599913279624</v>
      </c>
      <c r="K259" s="131">
        <f>E259*I259</f>
        <v>0</v>
      </c>
      <c r="L259" s="132">
        <f t="shared" si="25"/>
        <v>0</v>
      </c>
      <c r="M259" s="131">
        <f t="shared" si="26"/>
        <v>0</v>
      </c>
      <c r="N259" s="132">
        <f t="shared" si="27"/>
        <v>0.6020599913279624</v>
      </c>
      <c r="O259" s="39">
        <v>0.60199999999999998</v>
      </c>
      <c r="P259" s="39">
        <v>3</v>
      </c>
      <c r="Q259" s="132">
        <f t="shared" si="22"/>
        <v>0.20751874963942188</v>
      </c>
      <c r="R259" s="131">
        <f t="shared" si="23"/>
        <v>0.20753942958189359</v>
      </c>
    </row>
    <row r="260" spans="1:32" x14ac:dyDescent="0.25">
      <c r="A260" s="67">
        <v>176</v>
      </c>
      <c r="B260" s="67" t="s">
        <v>50</v>
      </c>
      <c r="C260" s="67" t="s">
        <v>3</v>
      </c>
      <c r="D260" s="67">
        <v>1</v>
      </c>
      <c r="E260" s="71">
        <v>0</v>
      </c>
      <c r="F260" s="71">
        <v>0</v>
      </c>
      <c r="G260" s="71">
        <v>0</v>
      </c>
      <c r="H260" s="71">
        <v>1</v>
      </c>
      <c r="I260" s="73">
        <f t="shared" si="28"/>
        <v>0.6020599913279624</v>
      </c>
      <c r="J260" s="74">
        <f t="shared" si="24"/>
        <v>0.6020599913279624</v>
      </c>
      <c r="K260" s="70">
        <f>(E260*I260)</f>
        <v>0</v>
      </c>
      <c r="L260" s="70">
        <f t="shared" si="25"/>
        <v>0</v>
      </c>
      <c r="M260" s="70">
        <f t="shared" si="26"/>
        <v>0</v>
      </c>
      <c r="N260" s="68">
        <f t="shared" si="27"/>
        <v>0.6020599913279624</v>
      </c>
      <c r="O260" s="67">
        <v>0.60199999999999998</v>
      </c>
      <c r="P260" s="67">
        <v>2</v>
      </c>
      <c r="Q260" s="68">
        <f t="shared" si="22"/>
        <v>0.5</v>
      </c>
      <c r="R260" s="69">
        <f t="shared" si="23"/>
        <v>0.50004982668435416</v>
      </c>
    </row>
    <row r="261" spans="1:32" x14ac:dyDescent="0.25">
      <c r="A261" s="67">
        <v>177</v>
      </c>
      <c r="B261" s="67" t="s">
        <v>50</v>
      </c>
      <c r="C261" s="67" t="s">
        <v>49</v>
      </c>
      <c r="D261" s="67">
        <v>1</v>
      </c>
      <c r="E261" s="71">
        <v>0</v>
      </c>
      <c r="F261" s="71">
        <v>0</v>
      </c>
      <c r="G261" s="71">
        <v>0</v>
      </c>
      <c r="H261" s="71">
        <v>1</v>
      </c>
      <c r="I261" s="73">
        <f t="shared" si="28"/>
        <v>0.6020599913279624</v>
      </c>
      <c r="J261" s="74">
        <f t="shared" si="24"/>
        <v>0.6020599913279624</v>
      </c>
      <c r="K261" s="70">
        <f>(E261*I261)</f>
        <v>0</v>
      </c>
      <c r="L261" s="70">
        <f t="shared" si="25"/>
        <v>0</v>
      </c>
      <c r="M261" s="70">
        <f t="shared" si="26"/>
        <v>0</v>
      </c>
      <c r="N261" s="68">
        <f t="shared" si="27"/>
        <v>0.6020599913279624</v>
      </c>
      <c r="O261" s="67">
        <v>0.60199999999999998</v>
      </c>
      <c r="P261" s="67">
        <v>2</v>
      </c>
      <c r="Q261" s="68">
        <f t="shared" si="22"/>
        <v>0.5</v>
      </c>
      <c r="R261" s="69">
        <f t="shared" si="23"/>
        <v>0.50004982668435416</v>
      </c>
    </row>
    <row r="262" spans="1:32" x14ac:dyDescent="0.25">
      <c r="A262" s="160">
        <v>178</v>
      </c>
      <c r="B262" s="160" t="s">
        <v>50</v>
      </c>
      <c r="C262" s="160" t="s">
        <v>53</v>
      </c>
      <c r="D262" s="160">
        <v>1</v>
      </c>
      <c r="E262" s="159">
        <v>0</v>
      </c>
      <c r="F262" s="159">
        <v>0</v>
      </c>
      <c r="G262" s="159">
        <v>0</v>
      </c>
      <c r="H262" s="159">
        <v>1</v>
      </c>
      <c r="I262" s="167">
        <f t="shared" si="28"/>
        <v>0.6020599913279624</v>
      </c>
      <c r="J262" s="168">
        <f t="shared" si="24"/>
        <v>0.6020599913279624</v>
      </c>
      <c r="K262" s="162">
        <f>E262*I262</f>
        <v>0</v>
      </c>
      <c r="L262" s="162">
        <f t="shared" si="25"/>
        <v>0</v>
      </c>
      <c r="M262" s="162">
        <f t="shared" si="26"/>
        <v>0</v>
      </c>
      <c r="N262" s="161">
        <f t="shared" si="27"/>
        <v>0.6020599913279624</v>
      </c>
      <c r="O262" s="160">
        <v>0.60199999999999998</v>
      </c>
      <c r="P262" s="160">
        <v>3</v>
      </c>
      <c r="Q262" s="161">
        <f t="shared" si="22"/>
        <v>0.20751874963942188</v>
      </c>
      <c r="R262" s="161">
        <f t="shared" si="23"/>
        <v>0.20753942958189359</v>
      </c>
    </row>
    <row r="263" spans="1:32" x14ac:dyDescent="0.25">
      <c r="A263" s="160">
        <v>179</v>
      </c>
      <c r="B263" s="160" t="s">
        <v>50</v>
      </c>
      <c r="C263" s="160" t="s">
        <v>37</v>
      </c>
      <c r="D263" s="160">
        <v>1</v>
      </c>
      <c r="E263" s="159">
        <v>0</v>
      </c>
      <c r="F263" s="159">
        <v>0</v>
      </c>
      <c r="G263" s="159">
        <v>0</v>
      </c>
      <c r="H263" s="159">
        <v>1</v>
      </c>
      <c r="I263" s="167">
        <f t="shared" si="28"/>
        <v>0.6020599913279624</v>
      </c>
      <c r="J263" s="168">
        <f t="shared" si="24"/>
        <v>0.6020599913279624</v>
      </c>
      <c r="K263" s="162">
        <f>E263*I263</f>
        <v>0</v>
      </c>
      <c r="L263" s="162">
        <f t="shared" si="25"/>
        <v>0</v>
      </c>
      <c r="M263" s="162">
        <f t="shared" si="26"/>
        <v>0</v>
      </c>
      <c r="N263" s="161">
        <f t="shared" si="27"/>
        <v>0.6020599913279624</v>
      </c>
      <c r="O263" s="160">
        <v>0.60199999999999998</v>
      </c>
      <c r="P263" s="160">
        <v>3</v>
      </c>
      <c r="Q263" s="161">
        <f t="shared" si="22"/>
        <v>0.20751874963942188</v>
      </c>
      <c r="R263" s="161">
        <f t="shared" si="23"/>
        <v>0.20753942958189359</v>
      </c>
    </row>
    <row r="264" spans="1:32" x14ac:dyDescent="0.25">
      <c r="A264" s="160">
        <v>180</v>
      </c>
      <c r="B264" s="160" t="s">
        <v>53</v>
      </c>
      <c r="C264" s="160" t="s">
        <v>49</v>
      </c>
      <c r="D264" s="160">
        <v>1</v>
      </c>
      <c r="E264" s="159">
        <v>1</v>
      </c>
      <c r="F264" s="159">
        <v>0</v>
      </c>
      <c r="G264" s="159">
        <v>0</v>
      </c>
      <c r="H264" s="159">
        <v>2</v>
      </c>
      <c r="I264" s="167">
        <f t="shared" si="28"/>
        <v>0.3010299956639812</v>
      </c>
      <c r="J264" s="168">
        <f t="shared" si="24"/>
        <v>0.3010299956639812</v>
      </c>
      <c r="K264" s="161">
        <f>E264*I264</f>
        <v>0.3010299956639812</v>
      </c>
      <c r="L264" s="162">
        <f t="shared" si="25"/>
        <v>0</v>
      </c>
      <c r="M264" s="162">
        <f t="shared" si="26"/>
        <v>0</v>
      </c>
      <c r="N264" s="161">
        <f t="shared" si="27"/>
        <v>0.6020599913279624</v>
      </c>
      <c r="O264" s="160">
        <v>0.875</v>
      </c>
      <c r="P264" s="160">
        <v>2</v>
      </c>
      <c r="Q264" s="161">
        <f t="shared" si="22"/>
        <v>0.5</v>
      </c>
      <c r="R264" s="161">
        <f t="shared" si="23"/>
        <v>0.34403428075883563</v>
      </c>
    </row>
    <row r="265" spans="1:32" x14ac:dyDescent="0.25">
      <c r="A265" s="160">
        <v>181</v>
      </c>
      <c r="B265" s="160" t="s">
        <v>53</v>
      </c>
      <c r="C265" s="160" t="s">
        <v>50</v>
      </c>
      <c r="D265" s="160">
        <v>1</v>
      </c>
      <c r="E265" s="159">
        <v>0</v>
      </c>
      <c r="F265" s="159">
        <v>0</v>
      </c>
      <c r="G265" s="159">
        <v>0</v>
      </c>
      <c r="H265" s="159">
        <v>1</v>
      </c>
      <c r="I265" s="167">
        <f t="shared" si="28"/>
        <v>0.6020599913279624</v>
      </c>
      <c r="J265" s="168">
        <f t="shared" si="24"/>
        <v>0.6020599913279624</v>
      </c>
      <c r="K265" s="162">
        <f>(E265*I265)</f>
        <v>0</v>
      </c>
      <c r="L265" s="162">
        <f t="shared" si="25"/>
        <v>0</v>
      </c>
      <c r="M265" s="162">
        <f t="shared" si="26"/>
        <v>0</v>
      </c>
      <c r="N265" s="161">
        <f t="shared" si="27"/>
        <v>0.6020599913279624</v>
      </c>
      <c r="O265" s="160">
        <v>0.875</v>
      </c>
      <c r="P265" s="160">
        <v>2</v>
      </c>
      <c r="Q265" s="161">
        <f t="shared" si="22"/>
        <v>0.5</v>
      </c>
      <c r="R265" s="161">
        <f t="shared" si="23"/>
        <v>0.34403428075883563</v>
      </c>
    </row>
    <row r="266" spans="1:32" x14ac:dyDescent="0.25">
      <c r="A266" s="160">
        <v>182</v>
      </c>
      <c r="B266" s="160" t="s">
        <v>37</v>
      </c>
      <c r="C266" s="160" t="s">
        <v>49</v>
      </c>
      <c r="D266" s="160">
        <v>1</v>
      </c>
      <c r="E266" s="159">
        <v>1</v>
      </c>
      <c r="F266" s="159">
        <v>0</v>
      </c>
      <c r="G266" s="159">
        <v>0</v>
      </c>
      <c r="H266" s="159">
        <v>2</v>
      </c>
      <c r="I266" s="167">
        <f t="shared" si="28"/>
        <v>0.3010299956639812</v>
      </c>
      <c r="J266" s="168">
        <f t="shared" si="24"/>
        <v>0.3010299956639812</v>
      </c>
      <c r="K266" s="161">
        <f>(E266*I266)</f>
        <v>0.3010299956639812</v>
      </c>
      <c r="L266" s="162">
        <f t="shared" si="25"/>
        <v>0</v>
      </c>
      <c r="M266" s="162">
        <f t="shared" si="26"/>
        <v>0</v>
      </c>
      <c r="N266" s="161">
        <f t="shared" si="27"/>
        <v>0.6020599913279624</v>
      </c>
      <c r="O266" s="160">
        <v>0.875</v>
      </c>
      <c r="P266" s="160">
        <v>2</v>
      </c>
      <c r="Q266" s="161">
        <f t="shared" si="22"/>
        <v>0.5</v>
      </c>
      <c r="R266" s="161">
        <f t="shared" si="23"/>
        <v>0.34403428075883563</v>
      </c>
    </row>
    <row r="267" spans="1:32" x14ac:dyDescent="0.25">
      <c r="A267" s="160">
        <v>183</v>
      </c>
      <c r="B267" s="160" t="s">
        <v>37</v>
      </c>
      <c r="C267" s="160" t="s">
        <v>50</v>
      </c>
      <c r="D267" s="160">
        <v>1</v>
      </c>
      <c r="E267" s="159">
        <v>0</v>
      </c>
      <c r="F267" s="159">
        <v>0</v>
      </c>
      <c r="G267" s="159">
        <v>0</v>
      </c>
      <c r="H267" s="159">
        <v>1</v>
      </c>
      <c r="I267" s="167">
        <f t="shared" si="28"/>
        <v>0.6020599913279624</v>
      </c>
      <c r="J267" s="168">
        <f t="shared" si="24"/>
        <v>0.6020599913279624</v>
      </c>
      <c r="K267" s="161">
        <f>(E267*I267)</f>
        <v>0</v>
      </c>
      <c r="L267" s="162">
        <f t="shared" si="25"/>
        <v>0</v>
      </c>
      <c r="M267" s="162">
        <f t="shared" si="26"/>
        <v>0</v>
      </c>
      <c r="N267" s="161">
        <f t="shared" si="27"/>
        <v>0.6020599913279624</v>
      </c>
      <c r="O267" s="160">
        <v>0.875</v>
      </c>
      <c r="P267" s="160">
        <v>2</v>
      </c>
      <c r="Q267" s="161">
        <f t="shared" si="22"/>
        <v>0.5</v>
      </c>
      <c r="R267" s="161">
        <f t="shared" si="23"/>
        <v>0.34403428075883563</v>
      </c>
    </row>
    <row r="268" spans="1:32" x14ac:dyDescent="0.25">
      <c r="A268" s="169">
        <v>184</v>
      </c>
      <c r="B268" s="169" t="s">
        <v>53</v>
      </c>
      <c r="C268" s="160" t="s">
        <v>3</v>
      </c>
      <c r="D268" s="160">
        <v>1</v>
      </c>
      <c r="E268" s="159">
        <v>1</v>
      </c>
      <c r="F268" s="159">
        <v>0</v>
      </c>
      <c r="G268" s="159">
        <v>0</v>
      </c>
      <c r="H268" s="159">
        <v>2</v>
      </c>
      <c r="I268" s="167">
        <f t="shared" si="28"/>
        <v>0.3010299956639812</v>
      </c>
      <c r="J268" s="168">
        <f t="shared" si="24"/>
        <v>0.3010299956639812</v>
      </c>
      <c r="K268" s="161">
        <f>(E268*I268)</f>
        <v>0.3010299956639812</v>
      </c>
      <c r="L268" s="162">
        <f t="shared" si="25"/>
        <v>0</v>
      </c>
      <c r="M268" s="162">
        <f t="shared" si="26"/>
        <v>0</v>
      </c>
      <c r="N268" s="161">
        <f>J268+K268+L268+M268</f>
        <v>0.6020599913279624</v>
      </c>
      <c r="O268" s="160">
        <v>0.875</v>
      </c>
      <c r="P268" s="160">
        <v>2</v>
      </c>
      <c r="Q268" s="161">
        <f t="shared" si="22"/>
        <v>0.5</v>
      </c>
      <c r="R268" s="161">
        <f t="shared" si="23"/>
        <v>0.34403428075883563</v>
      </c>
    </row>
  </sheetData>
  <mergeCells count="27">
    <mergeCell ref="C38:C39"/>
    <mergeCell ref="F38:G38"/>
    <mergeCell ref="J38:K38"/>
    <mergeCell ref="N38:O38"/>
    <mergeCell ref="R38:S38"/>
    <mergeCell ref="R83:R84"/>
    <mergeCell ref="R9:R10"/>
    <mergeCell ref="Q9:Q10"/>
    <mergeCell ref="AC9:AC10"/>
    <mergeCell ref="V38:W38"/>
    <mergeCell ref="Z38:AA38"/>
    <mergeCell ref="J83:M83"/>
    <mergeCell ref="N83:N84"/>
    <mergeCell ref="O83:O84"/>
    <mergeCell ref="P83:P84"/>
    <mergeCell ref="Q83:Q84"/>
    <mergeCell ref="B83:B84"/>
    <mergeCell ref="C83:C84"/>
    <mergeCell ref="D83:G83"/>
    <mergeCell ref="H83:H84"/>
    <mergeCell ref="I83:I84"/>
    <mergeCell ref="B2:C2"/>
    <mergeCell ref="S9:V9"/>
    <mergeCell ref="W9:W10"/>
    <mergeCell ref="X9:X10"/>
    <mergeCell ref="Y9:AB9"/>
    <mergeCell ref="L2:O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20AC-5C9A-47D7-A15D-D4BA1241D40B}">
  <dimension ref="B3:AO142"/>
  <sheetViews>
    <sheetView topLeftCell="A25" zoomScale="70" zoomScaleNormal="70" workbookViewId="0">
      <selection activeCell="J147" sqref="J147"/>
    </sheetView>
  </sheetViews>
  <sheetFormatPr defaultRowHeight="15" x14ac:dyDescent="0.25"/>
  <cols>
    <col min="2" max="2" width="13.42578125" customWidth="1"/>
    <col min="3" max="3" width="12" customWidth="1"/>
    <col min="4" max="4" width="13.140625" customWidth="1"/>
    <col min="5" max="5" width="13.42578125" customWidth="1"/>
    <col min="7" max="7" width="10" customWidth="1"/>
    <col min="11" max="11" width="11.140625" customWidth="1"/>
    <col min="12" max="12" width="12.7109375" customWidth="1"/>
    <col min="13" max="13" width="11.7109375" customWidth="1"/>
    <col min="14" max="14" width="11.28515625" customWidth="1"/>
    <col min="18" max="18" width="10.5703125" customWidth="1"/>
    <col min="20" max="20" width="12.28515625" customWidth="1"/>
    <col min="21" max="21" width="11.85546875" customWidth="1"/>
    <col min="22" max="22" width="10.140625" customWidth="1"/>
    <col min="30" max="30" width="10.7109375" customWidth="1"/>
    <col min="31" max="31" width="11" customWidth="1"/>
  </cols>
  <sheetData>
    <row r="3" spans="2:14" ht="15.75" thickBot="1" x14ac:dyDescent="0.3">
      <c r="B3" s="157" t="s">
        <v>92</v>
      </c>
      <c r="C3" s="157"/>
      <c r="J3" s="58"/>
      <c r="K3" s="58" t="s">
        <v>78</v>
      </c>
      <c r="L3" s="58"/>
    </row>
    <row r="4" spans="2:14" x14ac:dyDescent="0.25">
      <c r="J4" s="32">
        <v>1</v>
      </c>
      <c r="K4" s="59" t="s">
        <v>53</v>
      </c>
      <c r="L4" s="60" t="s">
        <v>53</v>
      </c>
      <c r="M4" s="60" t="s">
        <v>105</v>
      </c>
      <c r="N4" s="61" t="s">
        <v>47</v>
      </c>
    </row>
    <row r="5" spans="2:14" x14ac:dyDescent="0.25">
      <c r="J5" s="32">
        <v>2</v>
      </c>
      <c r="K5" s="62" t="s">
        <v>93</v>
      </c>
      <c r="L5" s="37" t="s">
        <v>37</v>
      </c>
      <c r="M5" s="37" t="s">
        <v>29</v>
      </c>
      <c r="N5" s="63" t="s">
        <v>48</v>
      </c>
    </row>
    <row r="6" spans="2:14" x14ac:dyDescent="0.25">
      <c r="J6" s="32">
        <v>3</v>
      </c>
      <c r="K6" s="62" t="s">
        <v>94</v>
      </c>
      <c r="L6" s="37" t="s">
        <v>1</v>
      </c>
      <c r="M6" s="37" t="s">
        <v>43</v>
      </c>
      <c r="N6" s="63" t="s">
        <v>26</v>
      </c>
    </row>
    <row r="7" spans="2:14" x14ac:dyDescent="0.25">
      <c r="J7" s="32">
        <v>4</v>
      </c>
      <c r="K7" s="62" t="s">
        <v>95</v>
      </c>
      <c r="L7" s="37" t="s">
        <v>38</v>
      </c>
      <c r="M7" s="37" t="s">
        <v>44</v>
      </c>
      <c r="N7" s="63" t="s">
        <v>107</v>
      </c>
    </row>
    <row r="8" spans="2:14" x14ac:dyDescent="0.25">
      <c r="J8" s="32">
        <v>5</v>
      </c>
      <c r="K8" s="62" t="s">
        <v>37</v>
      </c>
      <c r="L8" s="37" t="s">
        <v>39</v>
      </c>
      <c r="M8" s="37" t="s">
        <v>38</v>
      </c>
      <c r="N8" s="63" t="s">
        <v>3</v>
      </c>
    </row>
    <row r="9" spans="2:14" x14ac:dyDescent="0.25">
      <c r="J9" s="32">
        <v>6</v>
      </c>
      <c r="K9" s="62" t="s">
        <v>53</v>
      </c>
      <c r="L9" s="37" t="s">
        <v>29</v>
      </c>
      <c r="M9" s="37" t="s">
        <v>45</v>
      </c>
      <c r="N9" s="63" t="s">
        <v>49</v>
      </c>
    </row>
    <row r="10" spans="2:14" x14ac:dyDescent="0.25">
      <c r="J10" s="32">
        <v>7</v>
      </c>
      <c r="K10" s="62" t="s">
        <v>96</v>
      </c>
      <c r="L10" s="37" t="s">
        <v>102</v>
      </c>
      <c r="M10" s="37" t="s">
        <v>46</v>
      </c>
      <c r="N10" s="63" t="s">
        <v>50</v>
      </c>
    </row>
    <row r="11" spans="2:14" x14ac:dyDescent="0.25">
      <c r="J11" s="32">
        <v>8</v>
      </c>
      <c r="K11" s="62" t="s">
        <v>97</v>
      </c>
      <c r="L11" s="37" t="s">
        <v>40</v>
      </c>
      <c r="M11" s="37" t="s">
        <v>32</v>
      </c>
      <c r="N11" s="63" t="s">
        <v>53</v>
      </c>
    </row>
    <row r="12" spans="2:14" x14ac:dyDescent="0.25">
      <c r="J12" s="32">
        <v>9</v>
      </c>
      <c r="K12" s="62" t="s">
        <v>98</v>
      </c>
      <c r="L12" s="37" t="s">
        <v>41</v>
      </c>
      <c r="M12" s="37" t="s">
        <v>26</v>
      </c>
      <c r="N12" s="63" t="s">
        <v>37</v>
      </c>
    </row>
    <row r="13" spans="2:14" x14ac:dyDescent="0.25">
      <c r="J13" s="32">
        <v>10</v>
      </c>
      <c r="K13" s="62" t="s">
        <v>37</v>
      </c>
      <c r="L13" s="37" t="s">
        <v>42</v>
      </c>
      <c r="M13" s="37" t="s">
        <v>38</v>
      </c>
      <c r="N13" s="63"/>
    </row>
    <row r="14" spans="2:14" x14ac:dyDescent="0.25">
      <c r="J14" s="32">
        <v>11</v>
      </c>
      <c r="K14" s="62" t="s">
        <v>53</v>
      </c>
      <c r="L14" s="37" t="s">
        <v>53</v>
      </c>
      <c r="M14" s="37" t="s">
        <v>53</v>
      </c>
      <c r="N14" s="63"/>
    </row>
    <row r="15" spans="2:14" x14ac:dyDescent="0.25">
      <c r="J15" s="32">
        <v>12</v>
      </c>
      <c r="K15" s="62" t="s">
        <v>99</v>
      </c>
      <c r="L15" s="37" t="s">
        <v>103</v>
      </c>
      <c r="M15" s="37" t="s">
        <v>37</v>
      </c>
      <c r="N15" s="63"/>
    </row>
    <row r="16" spans="2:14" x14ac:dyDescent="0.25">
      <c r="J16" s="32">
        <v>13</v>
      </c>
      <c r="K16" s="62" t="s">
        <v>100</v>
      </c>
      <c r="L16" s="37" t="s">
        <v>50</v>
      </c>
      <c r="M16" s="37" t="s">
        <v>106</v>
      </c>
      <c r="N16" s="63"/>
    </row>
    <row r="17" spans="2:14" x14ac:dyDescent="0.25">
      <c r="J17" s="32">
        <v>14</v>
      </c>
      <c r="K17" s="62" t="s">
        <v>101</v>
      </c>
      <c r="L17" s="37" t="s">
        <v>104</v>
      </c>
      <c r="M17" s="37" t="s">
        <v>29</v>
      </c>
      <c r="N17" s="63"/>
    </row>
    <row r="18" spans="2:14" ht="15.75" thickBot="1" x14ac:dyDescent="0.3">
      <c r="J18" s="32">
        <v>15</v>
      </c>
      <c r="K18" s="64" t="s">
        <v>42</v>
      </c>
      <c r="L18" s="65" t="s">
        <v>53</v>
      </c>
      <c r="M18" s="65" t="s">
        <v>42</v>
      </c>
      <c r="N18" s="66"/>
    </row>
    <row r="21" spans="2:14" ht="15.75" thickBot="1" x14ac:dyDescent="0.3">
      <c r="B21" s="157" t="s">
        <v>35</v>
      </c>
      <c r="C21" s="157"/>
      <c r="K21" s="157" t="s">
        <v>78</v>
      </c>
      <c r="L21" s="157"/>
    </row>
    <row r="22" spans="2:14" x14ac:dyDescent="0.25">
      <c r="J22" s="32">
        <v>1</v>
      </c>
      <c r="K22" s="59" t="s">
        <v>53</v>
      </c>
      <c r="L22" s="60" t="s">
        <v>41</v>
      </c>
      <c r="M22" s="60" t="s">
        <v>46</v>
      </c>
      <c r="N22" s="61" t="s">
        <v>48</v>
      </c>
    </row>
    <row r="23" spans="2:14" x14ac:dyDescent="0.25">
      <c r="J23" s="32">
        <v>2</v>
      </c>
      <c r="K23" s="62" t="s">
        <v>37</v>
      </c>
      <c r="L23" s="37" t="s">
        <v>42</v>
      </c>
      <c r="M23" s="37" t="s">
        <v>32</v>
      </c>
      <c r="N23" s="63" t="s">
        <v>26</v>
      </c>
    </row>
    <row r="24" spans="2:14" x14ac:dyDescent="0.25">
      <c r="J24" s="32">
        <v>3</v>
      </c>
      <c r="K24" s="62" t="s">
        <v>1</v>
      </c>
      <c r="L24" s="37" t="s">
        <v>29</v>
      </c>
      <c r="M24" s="37" t="s">
        <v>26</v>
      </c>
      <c r="N24" s="63" t="s">
        <v>3</v>
      </c>
    </row>
    <row r="25" spans="2:14" x14ac:dyDescent="0.25">
      <c r="J25" s="32">
        <v>4</v>
      </c>
      <c r="K25" s="62" t="s">
        <v>38</v>
      </c>
      <c r="L25" s="37" t="s">
        <v>43</v>
      </c>
      <c r="M25" s="37" t="s">
        <v>53</v>
      </c>
      <c r="N25" s="63" t="s">
        <v>49</v>
      </c>
    </row>
    <row r="26" spans="2:14" x14ac:dyDescent="0.25">
      <c r="J26" s="32">
        <v>5</v>
      </c>
      <c r="K26" s="62" t="s">
        <v>39</v>
      </c>
      <c r="L26" s="37" t="s">
        <v>44</v>
      </c>
      <c r="M26" s="37" t="s">
        <v>37</v>
      </c>
      <c r="N26" s="63" t="s">
        <v>50</v>
      </c>
    </row>
    <row r="27" spans="2:14" x14ac:dyDescent="0.25">
      <c r="J27" s="32">
        <v>6</v>
      </c>
      <c r="K27" s="62" t="s">
        <v>29</v>
      </c>
      <c r="L27" s="37" t="s">
        <v>38</v>
      </c>
      <c r="M27" s="37" t="s">
        <v>29</v>
      </c>
      <c r="N27" s="63" t="s">
        <v>53</v>
      </c>
    </row>
    <row r="28" spans="2:14" ht="15.75" thickBot="1" x14ac:dyDescent="0.3">
      <c r="J28" s="32">
        <v>7</v>
      </c>
      <c r="K28" s="64" t="s">
        <v>40</v>
      </c>
      <c r="L28" s="65" t="s">
        <v>45</v>
      </c>
      <c r="M28" s="65" t="s">
        <v>47</v>
      </c>
      <c r="N28" s="66" t="s">
        <v>37</v>
      </c>
    </row>
    <row r="33" spans="2:41" s="37" customFormat="1" ht="15.75" thickBot="1" x14ac:dyDescent="0.3">
      <c r="B33" s="158" t="s">
        <v>110</v>
      </c>
      <c r="C33" s="158"/>
      <c r="D33" s="158"/>
    </row>
    <row r="34" spans="2:41" x14ac:dyDescent="0.25">
      <c r="B34" s="75" t="s">
        <v>53</v>
      </c>
      <c r="C34" s="76" t="s">
        <v>53</v>
      </c>
      <c r="D34" s="60" t="s">
        <v>105</v>
      </c>
      <c r="E34" s="79" t="s">
        <v>47</v>
      </c>
      <c r="F34" s="37"/>
      <c r="G34" s="37" t="s">
        <v>53</v>
      </c>
      <c r="H34" s="37" t="s">
        <v>93</v>
      </c>
      <c r="I34" s="37" t="s">
        <v>94</v>
      </c>
      <c r="J34" s="37" t="s">
        <v>95</v>
      </c>
      <c r="K34" s="37" t="s">
        <v>37</v>
      </c>
      <c r="L34" s="37" t="s">
        <v>96</v>
      </c>
      <c r="M34" s="37" t="s">
        <v>97</v>
      </c>
      <c r="N34" s="37" t="s">
        <v>98</v>
      </c>
      <c r="O34" s="37" t="s">
        <v>99</v>
      </c>
      <c r="P34" s="37" t="s">
        <v>100</v>
      </c>
      <c r="Q34" s="37" t="s">
        <v>101</v>
      </c>
      <c r="R34" s="37" t="s">
        <v>42</v>
      </c>
      <c r="S34" s="37" t="s">
        <v>1</v>
      </c>
      <c r="T34" s="37" t="s">
        <v>38</v>
      </c>
      <c r="U34" s="37" t="s">
        <v>39</v>
      </c>
      <c r="V34" s="37" t="s">
        <v>29</v>
      </c>
      <c r="W34" s="37" t="s">
        <v>102</v>
      </c>
      <c r="X34" s="37" t="s">
        <v>40</v>
      </c>
      <c r="Y34" s="37" t="s">
        <v>41</v>
      </c>
      <c r="Z34" s="37" t="s">
        <v>103</v>
      </c>
      <c r="AA34" s="37" t="s">
        <v>50</v>
      </c>
      <c r="AB34" s="37" t="s">
        <v>104</v>
      </c>
      <c r="AC34" s="37" t="s">
        <v>105</v>
      </c>
      <c r="AD34" s="37" t="s">
        <v>43</v>
      </c>
      <c r="AE34" s="37" t="s">
        <v>44</v>
      </c>
      <c r="AF34" s="37" t="s">
        <v>45</v>
      </c>
      <c r="AG34" s="37" t="s">
        <v>46</v>
      </c>
      <c r="AH34" s="37" t="s">
        <v>32</v>
      </c>
      <c r="AI34" s="48" t="s">
        <v>26</v>
      </c>
      <c r="AJ34" s="37" t="s">
        <v>106</v>
      </c>
      <c r="AK34" s="37" t="s">
        <v>47</v>
      </c>
      <c r="AL34" s="37" t="s">
        <v>48</v>
      </c>
      <c r="AM34" s="37" t="s">
        <v>107</v>
      </c>
      <c r="AN34" s="37" t="s">
        <v>3</v>
      </c>
      <c r="AO34" s="37" t="s">
        <v>49</v>
      </c>
    </row>
    <row r="35" spans="2:41" x14ac:dyDescent="0.25">
      <c r="B35" s="62" t="s">
        <v>93</v>
      </c>
      <c r="C35" s="77" t="s">
        <v>37</v>
      </c>
      <c r="D35" s="77" t="s">
        <v>29</v>
      </c>
      <c r="E35" s="83" t="s">
        <v>48</v>
      </c>
      <c r="G35" s="37" t="s">
        <v>53</v>
      </c>
      <c r="K35" s="37" t="s">
        <v>37</v>
      </c>
      <c r="R35" s="37" t="s">
        <v>42</v>
      </c>
      <c r="S35" s="67" t="s">
        <v>1</v>
      </c>
      <c r="T35" s="37" t="s">
        <v>38</v>
      </c>
      <c r="U35" s="67" t="s">
        <v>39</v>
      </c>
      <c r="V35" s="37" t="s">
        <v>29</v>
      </c>
      <c r="X35" s="67" t="s">
        <v>40</v>
      </c>
      <c r="Y35" s="67" t="s">
        <v>41</v>
      </c>
      <c r="AA35" s="37" t="s">
        <v>50</v>
      </c>
      <c r="AD35" s="67" t="s">
        <v>43</v>
      </c>
      <c r="AE35" s="67" t="s">
        <v>44</v>
      </c>
      <c r="AF35" s="67" t="s">
        <v>45</v>
      </c>
      <c r="AG35" s="67" t="s">
        <v>46</v>
      </c>
      <c r="AH35" s="97" t="s">
        <v>32</v>
      </c>
      <c r="AI35" s="48" t="s">
        <v>26</v>
      </c>
      <c r="AK35" s="67" t="s">
        <v>47</v>
      </c>
      <c r="AN35" s="67" t="s">
        <v>3</v>
      </c>
      <c r="AO35" s="67" t="s">
        <v>49</v>
      </c>
    </row>
    <row r="36" spans="2:41" x14ac:dyDescent="0.25">
      <c r="B36" s="62" t="s">
        <v>94</v>
      </c>
      <c r="C36" s="77" t="s">
        <v>1</v>
      </c>
      <c r="D36" s="77" t="s">
        <v>43</v>
      </c>
      <c r="E36" s="83" t="s">
        <v>26</v>
      </c>
      <c r="G36" s="37" t="s">
        <v>53</v>
      </c>
      <c r="K36" s="37" t="s">
        <v>37</v>
      </c>
      <c r="R36" s="37" t="s">
        <v>42</v>
      </c>
      <c r="S36" s="67" t="s">
        <v>1</v>
      </c>
      <c r="T36" s="37" t="s">
        <v>38</v>
      </c>
      <c r="U36" s="67" t="s">
        <v>39</v>
      </c>
      <c r="V36" s="37" t="s">
        <v>29</v>
      </c>
      <c r="X36" s="67" t="s">
        <v>40</v>
      </c>
      <c r="Y36" s="67" t="s">
        <v>41</v>
      </c>
      <c r="AA36" s="67" t="s">
        <v>50</v>
      </c>
      <c r="AD36" s="67" t="s">
        <v>43</v>
      </c>
      <c r="AE36" s="67" t="s">
        <v>44</v>
      </c>
      <c r="AF36" s="67" t="s">
        <v>45</v>
      </c>
      <c r="AG36" s="67" t="s">
        <v>46</v>
      </c>
      <c r="AK36" s="67" t="s">
        <v>47</v>
      </c>
      <c r="AN36" s="67" t="s">
        <v>3</v>
      </c>
      <c r="AO36" s="67" t="s">
        <v>49</v>
      </c>
    </row>
    <row r="37" spans="2:41" x14ac:dyDescent="0.25">
      <c r="B37" s="62" t="s">
        <v>95</v>
      </c>
      <c r="C37" s="77" t="s">
        <v>38</v>
      </c>
      <c r="D37" s="77" t="s">
        <v>44</v>
      </c>
      <c r="E37" s="63" t="s">
        <v>107</v>
      </c>
      <c r="G37" s="37" t="s">
        <v>53</v>
      </c>
      <c r="K37" s="37" t="s">
        <v>37</v>
      </c>
      <c r="R37" s="67" t="s">
        <v>42</v>
      </c>
      <c r="S37" s="67" t="s">
        <v>1</v>
      </c>
      <c r="T37" s="67" t="s">
        <v>38</v>
      </c>
      <c r="U37" s="67" t="s">
        <v>39</v>
      </c>
      <c r="V37" s="86" t="s">
        <v>29</v>
      </c>
      <c r="X37" s="67" t="s">
        <v>40</v>
      </c>
      <c r="Y37" s="67" t="s">
        <v>41</v>
      </c>
      <c r="AA37" s="67" t="s">
        <v>50</v>
      </c>
      <c r="AD37" s="67" t="s">
        <v>43</v>
      </c>
      <c r="AE37" s="67" t="s">
        <v>44</v>
      </c>
      <c r="AF37" s="67" t="s">
        <v>45</v>
      </c>
      <c r="AG37" s="67" t="s">
        <v>46</v>
      </c>
      <c r="AK37" s="67" t="s">
        <v>47</v>
      </c>
      <c r="AN37" s="67" t="s">
        <v>3</v>
      </c>
      <c r="AO37" s="67" t="s">
        <v>49</v>
      </c>
    </row>
    <row r="38" spans="2:41" x14ac:dyDescent="0.25">
      <c r="B38" s="78" t="s">
        <v>37</v>
      </c>
      <c r="C38" s="77" t="s">
        <v>39</v>
      </c>
      <c r="D38" s="77" t="s">
        <v>38</v>
      </c>
      <c r="E38" s="80" t="s">
        <v>3</v>
      </c>
      <c r="G38" s="37" t="s">
        <v>53</v>
      </c>
      <c r="K38" s="37" t="s">
        <v>37</v>
      </c>
      <c r="R38" s="67" t="s">
        <v>42</v>
      </c>
      <c r="S38" s="67" t="s">
        <v>1</v>
      </c>
      <c r="T38" s="67" t="s">
        <v>38</v>
      </c>
      <c r="U38" s="67" t="s">
        <v>39</v>
      </c>
      <c r="V38" s="86" t="s">
        <v>29</v>
      </c>
      <c r="X38" s="67" t="s">
        <v>40</v>
      </c>
      <c r="Y38" s="67" t="s">
        <v>41</v>
      </c>
      <c r="AA38" s="86" t="s">
        <v>50</v>
      </c>
      <c r="AD38" s="67" t="s">
        <v>43</v>
      </c>
      <c r="AE38" s="67" t="s">
        <v>44</v>
      </c>
      <c r="AF38" s="67" t="s">
        <v>45</v>
      </c>
      <c r="AG38" s="67" t="s">
        <v>46</v>
      </c>
      <c r="AK38" s="67" t="s">
        <v>47</v>
      </c>
      <c r="AN38" s="67" t="s">
        <v>3</v>
      </c>
      <c r="AO38" s="67" t="s">
        <v>49</v>
      </c>
    </row>
    <row r="39" spans="2:41" x14ac:dyDescent="0.25">
      <c r="B39" s="78" t="s">
        <v>53</v>
      </c>
      <c r="C39" s="77" t="s">
        <v>29</v>
      </c>
      <c r="D39" s="77" t="s">
        <v>45</v>
      </c>
      <c r="E39" s="80" t="s">
        <v>49</v>
      </c>
      <c r="G39" s="37" t="s">
        <v>53</v>
      </c>
      <c r="K39" s="86" t="s">
        <v>37</v>
      </c>
      <c r="R39" s="67" t="s">
        <v>42</v>
      </c>
      <c r="S39" s="67" t="s">
        <v>1</v>
      </c>
      <c r="T39" s="67" t="s">
        <v>38</v>
      </c>
      <c r="U39" s="67" t="s">
        <v>39</v>
      </c>
      <c r="V39" s="86" t="s">
        <v>29</v>
      </c>
      <c r="X39" s="67" t="s">
        <v>40</v>
      </c>
      <c r="Y39" s="67" t="s">
        <v>41</v>
      </c>
      <c r="AA39" s="86" t="s">
        <v>50</v>
      </c>
      <c r="AD39" s="67" t="s">
        <v>43</v>
      </c>
      <c r="AE39" s="67" t="s">
        <v>44</v>
      </c>
      <c r="AF39" s="67" t="s">
        <v>45</v>
      </c>
      <c r="AG39" s="67" t="s">
        <v>46</v>
      </c>
      <c r="AK39" s="67" t="s">
        <v>47</v>
      </c>
      <c r="AN39" s="86" t="s">
        <v>3</v>
      </c>
      <c r="AO39" s="86" t="s">
        <v>49</v>
      </c>
    </row>
    <row r="40" spans="2:41" x14ac:dyDescent="0.25">
      <c r="B40" s="62" t="s">
        <v>96</v>
      </c>
      <c r="C40" s="37" t="s">
        <v>102</v>
      </c>
      <c r="D40" s="77" t="s">
        <v>46</v>
      </c>
      <c r="E40" s="80" t="s">
        <v>50</v>
      </c>
      <c r="G40" s="37" t="s">
        <v>53</v>
      </c>
      <c r="I40" s="40"/>
      <c r="K40" s="86" t="s">
        <v>37</v>
      </c>
      <c r="R40" s="67" t="s">
        <v>42</v>
      </c>
      <c r="S40" s="67" t="s">
        <v>1</v>
      </c>
      <c r="T40" s="67" t="s">
        <v>38</v>
      </c>
      <c r="U40" s="67" t="s">
        <v>39</v>
      </c>
      <c r="V40" s="86" t="s">
        <v>29</v>
      </c>
      <c r="X40" s="67" t="s">
        <v>40</v>
      </c>
      <c r="Y40" s="67" t="s">
        <v>41</v>
      </c>
      <c r="AA40" s="86" t="s">
        <v>50</v>
      </c>
      <c r="AD40" s="67" t="s">
        <v>43</v>
      </c>
      <c r="AE40" s="67" t="s">
        <v>44</v>
      </c>
      <c r="AF40" s="67" t="s">
        <v>45</v>
      </c>
      <c r="AG40" s="67" t="s">
        <v>46</v>
      </c>
      <c r="AK40" s="67" t="s">
        <v>47</v>
      </c>
      <c r="AN40" s="86" t="s">
        <v>3</v>
      </c>
      <c r="AO40" s="86" t="s">
        <v>49</v>
      </c>
    </row>
    <row r="41" spans="2:41" x14ac:dyDescent="0.25">
      <c r="B41" s="62" t="s">
        <v>97</v>
      </c>
      <c r="C41" s="77" t="s">
        <v>40</v>
      </c>
      <c r="D41" s="48" t="s">
        <v>32</v>
      </c>
      <c r="E41" s="80" t="s">
        <v>53</v>
      </c>
      <c r="G41" s="37" t="s">
        <v>53</v>
      </c>
      <c r="I41" s="40"/>
      <c r="K41" s="86" t="s">
        <v>37</v>
      </c>
      <c r="R41" s="67" t="s">
        <v>42</v>
      </c>
      <c r="S41" s="67" t="s">
        <v>1</v>
      </c>
      <c r="T41" s="67" t="s">
        <v>38</v>
      </c>
      <c r="U41" s="67" t="s">
        <v>39</v>
      </c>
      <c r="V41" s="86" t="s">
        <v>29</v>
      </c>
      <c r="X41" s="67" t="s">
        <v>40</v>
      </c>
      <c r="Y41" s="67" t="s">
        <v>41</v>
      </c>
      <c r="AA41" s="86" t="s">
        <v>50</v>
      </c>
      <c r="AD41" s="67" t="s">
        <v>43</v>
      </c>
      <c r="AE41" s="67" t="s">
        <v>44</v>
      </c>
      <c r="AF41" s="97" t="s">
        <v>45</v>
      </c>
      <c r="AG41" s="67" t="s">
        <v>46</v>
      </c>
      <c r="AK41" s="67" t="s">
        <v>47</v>
      </c>
      <c r="AN41" s="86" t="s">
        <v>3</v>
      </c>
      <c r="AO41" s="86" t="s">
        <v>49</v>
      </c>
    </row>
    <row r="42" spans="2:41" x14ac:dyDescent="0.25">
      <c r="B42" s="62" t="s">
        <v>98</v>
      </c>
      <c r="C42" s="77" t="s">
        <v>41</v>
      </c>
      <c r="D42" s="48" t="s">
        <v>26</v>
      </c>
      <c r="E42" s="80" t="s">
        <v>37</v>
      </c>
      <c r="G42" s="86" t="s">
        <v>53</v>
      </c>
      <c r="K42" s="86" t="s">
        <v>37</v>
      </c>
      <c r="R42" s="67" t="s">
        <v>42</v>
      </c>
      <c r="S42" s="67" t="s">
        <v>1</v>
      </c>
      <c r="T42" s="67" t="s">
        <v>38</v>
      </c>
      <c r="U42" s="67" t="s">
        <v>39</v>
      </c>
      <c r="V42" s="86" t="s">
        <v>29</v>
      </c>
      <c r="X42" s="67" t="s">
        <v>40</v>
      </c>
      <c r="Y42" s="67" t="s">
        <v>41</v>
      </c>
      <c r="AA42" s="86" t="s">
        <v>50</v>
      </c>
      <c r="AD42" s="67" t="s">
        <v>43</v>
      </c>
      <c r="AE42" s="67" t="s">
        <v>44</v>
      </c>
      <c r="AF42" s="97" t="s">
        <v>45</v>
      </c>
      <c r="AG42" s="67" t="s">
        <v>46</v>
      </c>
      <c r="AK42" s="67" t="s">
        <v>47</v>
      </c>
      <c r="AN42" s="86" t="s">
        <v>3</v>
      </c>
      <c r="AO42" s="86" t="s">
        <v>49</v>
      </c>
    </row>
    <row r="43" spans="2:41" x14ac:dyDescent="0.25">
      <c r="B43" s="78" t="s">
        <v>37</v>
      </c>
      <c r="C43" s="77" t="s">
        <v>42</v>
      </c>
      <c r="D43" s="77" t="s">
        <v>38</v>
      </c>
      <c r="E43" s="63"/>
      <c r="G43" s="86" t="s">
        <v>53</v>
      </c>
      <c r="H43">
        <v>1</v>
      </c>
      <c r="I43">
        <v>1</v>
      </c>
      <c r="J43">
        <v>1</v>
      </c>
      <c r="K43" s="86" t="s">
        <v>37</v>
      </c>
      <c r="L43">
        <v>1</v>
      </c>
      <c r="M43">
        <v>1</v>
      </c>
      <c r="N43">
        <v>1</v>
      </c>
      <c r="O43">
        <v>1</v>
      </c>
      <c r="P43">
        <v>1</v>
      </c>
      <c r="Q43">
        <v>1</v>
      </c>
      <c r="R43" s="67" t="s">
        <v>42</v>
      </c>
      <c r="S43" s="67" t="s">
        <v>1</v>
      </c>
      <c r="T43" s="67" t="s">
        <v>38</v>
      </c>
      <c r="U43" s="67" t="s">
        <v>39</v>
      </c>
      <c r="V43" s="86" t="s">
        <v>29</v>
      </c>
      <c r="X43" s="67" t="s">
        <v>40</v>
      </c>
      <c r="Y43" s="67" t="s">
        <v>41</v>
      </c>
      <c r="AA43" s="86" t="s">
        <v>50</v>
      </c>
      <c r="AD43" s="67" t="s">
        <v>43</v>
      </c>
      <c r="AE43" s="67" t="s">
        <v>44</v>
      </c>
      <c r="AF43" s="97" t="s">
        <v>45</v>
      </c>
      <c r="AG43" s="67" t="s">
        <v>46</v>
      </c>
      <c r="AK43" s="67" t="s">
        <v>47</v>
      </c>
      <c r="AN43" s="86" t="s">
        <v>3</v>
      </c>
      <c r="AO43" s="86" t="s">
        <v>49</v>
      </c>
    </row>
    <row r="44" spans="2:41" x14ac:dyDescent="0.25">
      <c r="B44" s="78" t="s">
        <v>53</v>
      </c>
      <c r="C44" s="77" t="s">
        <v>53</v>
      </c>
      <c r="D44" s="77" t="s">
        <v>53</v>
      </c>
      <c r="E44" s="63"/>
      <c r="G44" s="86" t="s">
        <v>53</v>
      </c>
      <c r="K44" s="86" t="s">
        <v>37</v>
      </c>
      <c r="R44" s="97" t="s">
        <v>42</v>
      </c>
      <c r="S44" s="67" t="s">
        <v>1</v>
      </c>
      <c r="T44" s="67" t="s">
        <v>38</v>
      </c>
      <c r="U44" s="67" t="s">
        <v>39</v>
      </c>
      <c r="V44" s="86" t="s">
        <v>29</v>
      </c>
      <c r="X44" s="67" t="s">
        <v>40</v>
      </c>
      <c r="Y44" s="97" t="s">
        <v>41</v>
      </c>
      <c r="AA44" s="86" t="s">
        <v>50</v>
      </c>
      <c r="AD44" s="97" t="s">
        <v>43</v>
      </c>
      <c r="AE44" s="67" t="s">
        <v>44</v>
      </c>
      <c r="AF44" s="97" t="s">
        <v>45</v>
      </c>
      <c r="AG44" s="67" t="s">
        <v>111</v>
      </c>
      <c r="AK44" s="67" t="s">
        <v>47</v>
      </c>
      <c r="AN44" s="86" t="s">
        <v>3</v>
      </c>
      <c r="AO44" s="86" t="s">
        <v>49</v>
      </c>
    </row>
    <row r="45" spans="2:41" x14ac:dyDescent="0.25">
      <c r="B45" s="62" t="s">
        <v>99</v>
      </c>
      <c r="C45" s="37" t="s">
        <v>103</v>
      </c>
      <c r="D45" s="77" t="s">
        <v>37</v>
      </c>
      <c r="E45" s="63"/>
      <c r="G45" s="86" t="s">
        <v>53</v>
      </c>
      <c r="K45" s="86" t="s">
        <v>37</v>
      </c>
      <c r="R45" s="97" t="s">
        <v>42</v>
      </c>
      <c r="S45" s="67" t="s">
        <v>1</v>
      </c>
      <c r="T45" s="67" t="s">
        <v>38</v>
      </c>
      <c r="U45" s="67" t="s">
        <v>39</v>
      </c>
      <c r="V45" s="86" t="s">
        <v>29</v>
      </c>
      <c r="X45" s="67" t="s">
        <v>40</v>
      </c>
      <c r="Y45" s="97" t="s">
        <v>41</v>
      </c>
      <c r="AA45" s="86" t="s">
        <v>50</v>
      </c>
      <c r="AD45" s="97" t="s">
        <v>43</v>
      </c>
      <c r="AE45" s="67" t="s">
        <v>44</v>
      </c>
      <c r="AF45" s="97" t="s">
        <v>45</v>
      </c>
      <c r="AG45" s="67" t="s">
        <v>46</v>
      </c>
      <c r="AK45" s="67" t="s">
        <v>47</v>
      </c>
      <c r="AN45" s="86" t="s">
        <v>3</v>
      </c>
      <c r="AO45" s="86" t="s">
        <v>49</v>
      </c>
    </row>
    <row r="46" spans="2:41" x14ac:dyDescent="0.25">
      <c r="B46" s="62" t="s">
        <v>100</v>
      </c>
      <c r="C46" s="77" t="s">
        <v>50</v>
      </c>
      <c r="D46" s="37" t="s">
        <v>106</v>
      </c>
      <c r="E46" s="63"/>
      <c r="G46" s="86" t="s">
        <v>53</v>
      </c>
      <c r="K46" s="86" t="s">
        <v>37</v>
      </c>
      <c r="R46" s="97" t="s">
        <v>42</v>
      </c>
      <c r="S46" s="67" t="s">
        <v>1</v>
      </c>
      <c r="T46" s="67" t="s">
        <v>38</v>
      </c>
      <c r="U46" s="67" t="s">
        <v>39</v>
      </c>
      <c r="V46" s="86" t="s">
        <v>29</v>
      </c>
      <c r="X46" s="97" t="s">
        <v>40</v>
      </c>
      <c r="Y46" s="97" t="s">
        <v>41</v>
      </c>
      <c r="AA46" s="86" t="s">
        <v>50</v>
      </c>
      <c r="AE46" s="67" t="s">
        <v>44</v>
      </c>
      <c r="AF46" s="97" t="s">
        <v>45</v>
      </c>
      <c r="AG46" s="67" t="s">
        <v>46</v>
      </c>
      <c r="AK46" s="67" t="s">
        <v>47</v>
      </c>
      <c r="AN46" s="86" t="s">
        <v>3</v>
      </c>
      <c r="AO46" s="86" t="s">
        <v>49</v>
      </c>
    </row>
    <row r="47" spans="2:41" x14ac:dyDescent="0.25">
      <c r="B47" s="62" t="s">
        <v>101</v>
      </c>
      <c r="C47" s="37" t="s">
        <v>104</v>
      </c>
      <c r="D47" s="77" t="s">
        <v>29</v>
      </c>
      <c r="E47" s="63"/>
      <c r="G47" s="86" t="s">
        <v>53</v>
      </c>
      <c r="K47" s="86" t="s">
        <v>37</v>
      </c>
      <c r="R47" s="97" t="s">
        <v>42</v>
      </c>
      <c r="S47" s="67" t="s">
        <v>1</v>
      </c>
      <c r="T47" s="67" t="s">
        <v>38</v>
      </c>
      <c r="U47" s="67" t="s">
        <v>39</v>
      </c>
      <c r="V47" s="86" t="s">
        <v>29</v>
      </c>
      <c r="X47" s="97" t="s">
        <v>40</v>
      </c>
      <c r="Y47" s="97" t="s">
        <v>41</v>
      </c>
      <c r="AA47" s="86" t="s">
        <v>50</v>
      </c>
      <c r="AE47" s="97" t="s">
        <v>44</v>
      </c>
      <c r="AF47" s="97" t="s">
        <v>45</v>
      </c>
      <c r="AG47" s="67" t="s">
        <v>46</v>
      </c>
      <c r="AK47" s="67" t="s">
        <v>47</v>
      </c>
      <c r="AN47" s="105" t="s">
        <v>3</v>
      </c>
      <c r="AO47" s="86" t="s">
        <v>49</v>
      </c>
    </row>
    <row r="48" spans="2:41" ht="15.75" thickBot="1" x14ac:dyDescent="0.3">
      <c r="B48" s="82" t="s">
        <v>42</v>
      </c>
      <c r="C48" s="81" t="s">
        <v>53</v>
      </c>
      <c r="D48" s="81" t="s">
        <v>42</v>
      </c>
      <c r="E48" s="66"/>
      <c r="G48" s="86" t="s">
        <v>53</v>
      </c>
      <c r="K48" s="86" t="s">
        <v>37</v>
      </c>
      <c r="S48" s="67" t="s">
        <v>1</v>
      </c>
      <c r="T48" s="67" t="s">
        <v>38</v>
      </c>
      <c r="U48" s="67" t="s">
        <v>39</v>
      </c>
      <c r="V48" s="86" t="s">
        <v>29</v>
      </c>
      <c r="AA48" s="86" t="s">
        <v>50</v>
      </c>
      <c r="AF48" s="97" t="s">
        <v>45</v>
      </c>
      <c r="AG48" s="97" t="s">
        <v>46</v>
      </c>
      <c r="AK48" s="67" t="s">
        <v>47</v>
      </c>
      <c r="AN48" s="105" t="s">
        <v>3</v>
      </c>
      <c r="AO48" s="86" t="s">
        <v>49</v>
      </c>
    </row>
    <row r="49" spans="7:41" x14ac:dyDescent="0.25">
      <c r="G49" s="86" t="s">
        <v>53</v>
      </c>
      <c r="K49" s="86" t="s">
        <v>37</v>
      </c>
      <c r="S49" s="67" t="s">
        <v>1</v>
      </c>
      <c r="T49" s="67" t="s">
        <v>38</v>
      </c>
      <c r="U49" s="97" t="s">
        <v>39</v>
      </c>
      <c r="V49" s="86" t="s">
        <v>29</v>
      </c>
      <c r="W49">
        <v>1</v>
      </c>
      <c r="X49">
        <v>14</v>
      </c>
      <c r="Y49">
        <v>14</v>
      </c>
      <c r="Z49">
        <v>1</v>
      </c>
      <c r="AA49" s="86" t="s">
        <v>50</v>
      </c>
      <c r="AB49">
        <v>1</v>
      </c>
      <c r="AC49">
        <v>1</v>
      </c>
      <c r="AD49">
        <v>12</v>
      </c>
      <c r="AE49">
        <v>14</v>
      </c>
      <c r="AF49" s="97" t="s">
        <v>45</v>
      </c>
      <c r="AG49" s="97" t="s">
        <v>46</v>
      </c>
      <c r="AK49" s="67" t="s">
        <v>47</v>
      </c>
      <c r="AN49" s="105" t="s">
        <v>3</v>
      </c>
      <c r="AO49" s="86" t="s">
        <v>49</v>
      </c>
    </row>
    <row r="50" spans="7:41" x14ac:dyDescent="0.25">
      <c r="G50" s="86" t="s">
        <v>53</v>
      </c>
      <c r="K50" s="86" t="s">
        <v>37</v>
      </c>
      <c r="S50" s="67" t="s">
        <v>1</v>
      </c>
      <c r="T50" s="67" t="s">
        <v>38</v>
      </c>
      <c r="U50" s="97" t="s">
        <v>39</v>
      </c>
      <c r="V50" s="87" t="s">
        <v>29</v>
      </c>
      <c r="AA50" s="86" t="s">
        <v>50</v>
      </c>
      <c r="AF50" s="97" t="s">
        <v>45</v>
      </c>
      <c r="AG50" s="97" t="s">
        <v>46</v>
      </c>
      <c r="AK50" s="67" t="s">
        <v>47</v>
      </c>
      <c r="AO50" s="86" t="s">
        <v>49</v>
      </c>
    </row>
    <row r="51" spans="7:41" x14ac:dyDescent="0.25">
      <c r="G51" s="86" t="s">
        <v>53</v>
      </c>
      <c r="K51" s="86" t="s">
        <v>37</v>
      </c>
      <c r="S51" s="67" t="s">
        <v>1</v>
      </c>
      <c r="T51" s="67" t="s">
        <v>38</v>
      </c>
      <c r="U51" s="97" t="s">
        <v>39</v>
      </c>
      <c r="V51" s="87" t="s">
        <v>29</v>
      </c>
      <c r="AF51" s="97" t="s">
        <v>45</v>
      </c>
      <c r="AG51" s="97" t="s">
        <v>46</v>
      </c>
      <c r="AK51" s="67" t="s">
        <v>47</v>
      </c>
      <c r="AO51" s="97" t="s">
        <v>49</v>
      </c>
    </row>
    <row r="52" spans="7:41" x14ac:dyDescent="0.25">
      <c r="G52" s="86" t="s">
        <v>53</v>
      </c>
      <c r="K52" s="86" t="s">
        <v>37</v>
      </c>
      <c r="S52" s="67" t="s">
        <v>1</v>
      </c>
      <c r="T52" s="67" t="s">
        <v>38</v>
      </c>
      <c r="U52" s="97" t="s">
        <v>39</v>
      </c>
      <c r="V52" s="87" t="s">
        <v>29</v>
      </c>
      <c r="AA52">
        <v>17</v>
      </c>
      <c r="AG52" s="97" t="s">
        <v>46</v>
      </c>
      <c r="AK52" s="97" t="s">
        <v>47</v>
      </c>
    </row>
    <row r="53" spans="7:41" x14ac:dyDescent="0.25">
      <c r="G53" s="86" t="s">
        <v>53</v>
      </c>
      <c r="K53" s="115" t="s">
        <v>37</v>
      </c>
      <c r="S53" s="67" t="s">
        <v>1</v>
      </c>
      <c r="T53" s="67" t="s">
        <v>38</v>
      </c>
      <c r="U53" s="97" t="s">
        <v>39</v>
      </c>
      <c r="V53" s="87" t="s">
        <v>29</v>
      </c>
      <c r="AG53" s="97" t="s">
        <v>46</v>
      </c>
    </row>
    <row r="54" spans="7:41" x14ac:dyDescent="0.25">
      <c r="G54" s="87" t="s">
        <v>53</v>
      </c>
      <c r="K54" s="115" t="s">
        <v>37</v>
      </c>
      <c r="S54" s="67" t="s">
        <v>1</v>
      </c>
      <c r="T54" s="67" t="s">
        <v>38</v>
      </c>
      <c r="U54" s="97" t="s">
        <v>39</v>
      </c>
      <c r="V54" s="87" t="s">
        <v>29</v>
      </c>
    </row>
    <row r="55" spans="7:41" x14ac:dyDescent="0.25">
      <c r="G55" s="87" t="s">
        <v>53</v>
      </c>
      <c r="K55" s="115" t="s">
        <v>37</v>
      </c>
      <c r="L55" s="4"/>
      <c r="S55" s="97" t="s">
        <v>1</v>
      </c>
      <c r="T55" s="67" t="s">
        <v>38</v>
      </c>
      <c r="U55" s="97" t="s">
        <v>39</v>
      </c>
      <c r="V55" s="87" t="s">
        <v>29</v>
      </c>
      <c r="AF55">
        <v>18</v>
      </c>
      <c r="AG55">
        <v>20</v>
      </c>
      <c r="AH55">
        <v>2</v>
      </c>
      <c r="AI55">
        <v>1</v>
      </c>
      <c r="AJ55">
        <v>1</v>
      </c>
      <c r="AK55">
        <v>19</v>
      </c>
      <c r="AL55">
        <v>1</v>
      </c>
      <c r="AM55">
        <v>1</v>
      </c>
      <c r="AN55">
        <v>16</v>
      </c>
      <c r="AO55">
        <v>18</v>
      </c>
    </row>
    <row r="56" spans="7:41" x14ac:dyDescent="0.25">
      <c r="G56" s="87" t="s">
        <v>53</v>
      </c>
      <c r="K56" s="105" t="s">
        <v>37</v>
      </c>
      <c r="L56" s="4"/>
      <c r="T56" s="67" t="s">
        <v>38</v>
      </c>
      <c r="U56" s="97" t="s">
        <v>39</v>
      </c>
      <c r="V56" s="87" t="s">
        <v>29</v>
      </c>
    </row>
    <row r="57" spans="7:41" x14ac:dyDescent="0.25">
      <c r="G57" s="87" t="s">
        <v>53</v>
      </c>
      <c r="K57" s="105" t="s">
        <v>37</v>
      </c>
      <c r="L57" s="4"/>
      <c r="R57">
        <v>14</v>
      </c>
      <c r="S57">
        <v>22</v>
      </c>
      <c r="T57" s="67" t="s">
        <v>38</v>
      </c>
      <c r="U57" s="97" t="s">
        <v>39</v>
      </c>
      <c r="V57" s="87" t="s">
        <v>29</v>
      </c>
    </row>
    <row r="58" spans="7:41" x14ac:dyDescent="0.25">
      <c r="G58" s="87" t="s">
        <v>53</v>
      </c>
      <c r="K58" s="39"/>
      <c r="T58" s="67" t="s">
        <v>38</v>
      </c>
      <c r="U58" s="97" t="s">
        <v>39</v>
      </c>
      <c r="V58" s="105" t="s">
        <v>29</v>
      </c>
    </row>
    <row r="59" spans="7:41" x14ac:dyDescent="0.25">
      <c r="G59" s="87" t="s">
        <v>53</v>
      </c>
      <c r="K59" s="39"/>
      <c r="T59" s="67" t="s">
        <v>38</v>
      </c>
      <c r="U59" s="97" t="s">
        <v>39</v>
      </c>
      <c r="V59" s="105" t="s">
        <v>29</v>
      </c>
    </row>
    <row r="60" spans="7:41" x14ac:dyDescent="0.25">
      <c r="G60" s="105" t="s">
        <v>53</v>
      </c>
      <c r="K60" s="39"/>
      <c r="T60" s="67" t="s">
        <v>38</v>
      </c>
      <c r="V60" s="105" t="s">
        <v>29</v>
      </c>
    </row>
    <row r="61" spans="7:41" x14ac:dyDescent="0.25">
      <c r="G61" s="105" t="s">
        <v>53</v>
      </c>
      <c r="T61" s="67" t="s">
        <v>38</v>
      </c>
      <c r="V61" s="105" t="s">
        <v>29</v>
      </c>
    </row>
    <row r="62" spans="7:41" x14ac:dyDescent="0.25">
      <c r="T62" s="67" t="s">
        <v>38</v>
      </c>
      <c r="V62" s="105" t="s">
        <v>29</v>
      </c>
    </row>
    <row r="63" spans="7:41" x14ac:dyDescent="0.25">
      <c r="G63">
        <v>28</v>
      </c>
      <c r="K63">
        <v>24</v>
      </c>
      <c r="T63" s="97" t="s">
        <v>38</v>
      </c>
      <c r="V63" s="105" t="s">
        <v>29</v>
      </c>
    </row>
    <row r="64" spans="7:41" x14ac:dyDescent="0.25">
      <c r="T64" s="97" t="s">
        <v>38</v>
      </c>
      <c r="V64" s="105" t="s">
        <v>29</v>
      </c>
    </row>
    <row r="65" spans="3:39" x14ac:dyDescent="0.25">
      <c r="T65" s="97" t="s">
        <v>38</v>
      </c>
      <c r="V65" s="105" t="s">
        <v>29</v>
      </c>
    </row>
    <row r="66" spans="3:39" x14ac:dyDescent="0.25">
      <c r="T66" s="97" t="s">
        <v>38</v>
      </c>
      <c r="V66" s="105" t="s">
        <v>29</v>
      </c>
    </row>
    <row r="67" spans="3:39" x14ac:dyDescent="0.25">
      <c r="V67" s="105" t="s">
        <v>29</v>
      </c>
    </row>
    <row r="68" spans="3:39" x14ac:dyDescent="0.25">
      <c r="T68">
        <v>33</v>
      </c>
      <c r="U68">
        <v>26</v>
      </c>
      <c r="V68">
        <v>34</v>
      </c>
    </row>
    <row r="74" spans="3:39" ht="15.75" thickBot="1" x14ac:dyDescent="0.3"/>
    <row r="75" spans="3:39" x14ac:dyDescent="0.25">
      <c r="C75" s="156" t="s">
        <v>108</v>
      </c>
      <c r="D75" s="156"/>
      <c r="E75" s="60" t="s">
        <v>53</v>
      </c>
      <c r="F75" s="60" t="s">
        <v>93</v>
      </c>
      <c r="G75" s="60" t="s">
        <v>94</v>
      </c>
      <c r="H75" s="60" t="s">
        <v>95</v>
      </c>
      <c r="I75" s="60" t="s">
        <v>37</v>
      </c>
      <c r="J75" s="60" t="s">
        <v>96</v>
      </c>
      <c r="K75" s="60" t="s">
        <v>97</v>
      </c>
      <c r="L75" s="60" t="s">
        <v>98</v>
      </c>
      <c r="M75" s="60" t="s">
        <v>99</v>
      </c>
      <c r="N75" s="60" t="s">
        <v>100</v>
      </c>
      <c r="O75" s="60" t="s">
        <v>101</v>
      </c>
      <c r="P75" s="60" t="s">
        <v>42</v>
      </c>
      <c r="Q75" s="60" t="s">
        <v>1</v>
      </c>
      <c r="R75" s="60" t="s">
        <v>38</v>
      </c>
      <c r="S75" s="60" t="s">
        <v>39</v>
      </c>
      <c r="T75" s="60" t="s">
        <v>29</v>
      </c>
      <c r="U75" s="60" t="s">
        <v>102</v>
      </c>
      <c r="V75" s="60" t="s">
        <v>40</v>
      </c>
      <c r="W75" s="60" t="s">
        <v>41</v>
      </c>
      <c r="X75" s="60" t="s">
        <v>103</v>
      </c>
      <c r="Y75" s="60" t="s">
        <v>50</v>
      </c>
      <c r="Z75" s="60" t="s">
        <v>104</v>
      </c>
      <c r="AA75" s="60" t="s">
        <v>105</v>
      </c>
      <c r="AB75" s="60" t="s">
        <v>43</v>
      </c>
      <c r="AC75" s="60" t="s">
        <v>44</v>
      </c>
      <c r="AD75" s="60" t="s">
        <v>45</v>
      </c>
      <c r="AE75" s="60" t="s">
        <v>46</v>
      </c>
      <c r="AF75" s="60" t="s">
        <v>32</v>
      </c>
      <c r="AG75" s="60" t="s">
        <v>26</v>
      </c>
      <c r="AH75" s="60" t="s">
        <v>106</v>
      </c>
      <c r="AI75" s="60" t="s">
        <v>47</v>
      </c>
      <c r="AJ75" s="60" t="s">
        <v>48</v>
      </c>
      <c r="AK75" s="60" t="s">
        <v>107</v>
      </c>
      <c r="AL75" s="60" t="s">
        <v>3</v>
      </c>
      <c r="AM75" s="61" t="s">
        <v>49</v>
      </c>
    </row>
    <row r="76" spans="3:39" x14ac:dyDescent="0.25">
      <c r="C76" s="155" t="s">
        <v>109</v>
      </c>
      <c r="D76" s="85" t="s">
        <v>4</v>
      </c>
      <c r="E76" s="7">
        <v>3</v>
      </c>
      <c r="F76" s="7">
        <v>0</v>
      </c>
      <c r="G76" s="7">
        <v>0</v>
      </c>
      <c r="H76" s="7">
        <v>0</v>
      </c>
      <c r="I76" s="7">
        <v>3</v>
      </c>
      <c r="J76" s="7">
        <v>0</v>
      </c>
      <c r="K76" s="7">
        <v>0</v>
      </c>
      <c r="L76" s="7">
        <v>0</v>
      </c>
      <c r="M76" s="7">
        <v>0</v>
      </c>
      <c r="N76" s="7">
        <v>0</v>
      </c>
      <c r="O76" s="7">
        <v>0</v>
      </c>
      <c r="P76" s="7">
        <v>1</v>
      </c>
      <c r="Q76" s="7">
        <v>1</v>
      </c>
      <c r="R76" s="7">
        <v>2</v>
      </c>
      <c r="S76" s="7">
        <v>1</v>
      </c>
      <c r="T76" s="7">
        <v>3</v>
      </c>
      <c r="U76" s="7">
        <v>0</v>
      </c>
      <c r="V76" s="7">
        <v>1</v>
      </c>
      <c r="W76" s="7">
        <v>1</v>
      </c>
      <c r="X76" s="7">
        <v>0</v>
      </c>
      <c r="Y76" s="7">
        <v>1</v>
      </c>
      <c r="Z76" s="7">
        <v>0</v>
      </c>
      <c r="AA76" s="7">
        <v>0</v>
      </c>
      <c r="AB76" s="7">
        <v>1</v>
      </c>
      <c r="AC76" s="7">
        <v>1</v>
      </c>
      <c r="AD76" s="7">
        <v>1</v>
      </c>
      <c r="AE76" s="7">
        <v>1</v>
      </c>
      <c r="AF76" s="7">
        <v>1</v>
      </c>
      <c r="AG76" s="7">
        <v>2</v>
      </c>
      <c r="AH76" s="7">
        <v>0</v>
      </c>
      <c r="AI76" s="7">
        <v>1</v>
      </c>
      <c r="AJ76" s="7">
        <v>1</v>
      </c>
      <c r="AK76" s="7">
        <v>0</v>
      </c>
      <c r="AL76" s="7">
        <v>1</v>
      </c>
      <c r="AM76" s="55">
        <v>1</v>
      </c>
    </row>
    <row r="77" spans="3:39" ht="15.75" thickBot="1" x14ac:dyDescent="0.3">
      <c r="C77" s="155"/>
      <c r="D77" s="85" t="s">
        <v>5</v>
      </c>
      <c r="E77" s="84">
        <v>26</v>
      </c>
      <c r="F77" s="84">
        <v>1</v>
      </c>
      <c r="G77" s="84">
        <v>1</v>
      </c>
      <c r="H77" s="84">
        <v>1</v>
      </c>
      <c r="I77" s="84">
        <v>19</v>
      </c>
      <c r="J77" s="84">
        <v>1</v>
      </c>
      <c r="K77" s="84">
        <v>1</v>
      </c>
      <c r="L77" s="84">
        <v>1</v>
      </c>
      <c r="M77" s="84">
        <v>1</v>
      </c>
      <c r="N77" s="84">
        <v>1</v>
      </c>
      <c r="O77" s="84">
        <v>1</v>
      </c>
      <c r="P77" s="84">
        <v>10</v>
      </c>
      <c r="Q77" s="84">
        <v>21</v>
      </c>
      <c r="R77" s="84">
        <v>29</v>
      </c>
      <c r="S77" s="84">
        <v>15</v>
      </c>
      <c r="T77" s="84">
        <v>24</v>
      </c>
      <c r="U77" s="84">
        <v>1</v>
      </c>
      <c r="V77" s="84">
        <v>12</v>
      </c>
      <c r="W77" s="84">
        <v>10</v>
      </c>
      <c r="X77" s="84">
        <v>1</v>
      </c>
      <c r="Y77" s="84">
        <v>17</v>
      </c>
      <c r="Z77" s="84">
        <v>1</v>
      </c>
      <c r="AA77" s="84">
        <v>1</v>
      </c>
      <c r="AB77" s="84">
        <v>10</v>
      </c>
      <c r="AC77" s="84">
        <v>13</v>
      </c>
      <c r="AD77" s="84">
        <v>7</v>
      </c>
      <c r="AE77" s="84">
        <v>14</v>
      </c>
      <c r="AF77" s="84">
        <v>1</v>
      </c>
      <c r="AG77" s="84">
        <v>2</v>
      </c>
      <c r="AH77" s="84">
        <v>1</v>
      </c>
      <c r="AI77" s="84">
        <v>18</v>
      </c>
      <c r="AJ77" s="84">
        <v>1</v>
      </c>
      <c r="AK77" s="84">
        <v>1</v>
      </c>
      <c r="AL77" s="84">
        <v>13</v>
      </c>
      <c r="AM77" s="57">
        <v>17</v>
      </c>
    </row>
    <row r="81" spans="4:39" x14ac:dyDescent="0.25">
      <c r="E81">
        <f>E76*E77</f>
        <v>78</v>
      </c>
      <c r="F81">
        <f>F76*F77</f>
        <v>0</v>
      </c>
      <c r="G81">
        <f>G76*G77</f>
        <v>0</v>
      </c>
      <c r="H81">
        <f t="shared" ref="H81:AM81" si="0">H76*H77</f>
        <v>0</v>
      </c>
      <c r="I81">
        <f>I76*I77</f>
        <v>57</v>
      </c>
      <c r="J81">
        <f t="shared" si="0"/>
        <v>0</v>
      </c>
      <c r="K81">
        <f t="shared" si="0"/>
        <v>0</v>
      </c>
      <c r="L81">
        <f t="shared" si="0"/>
        <v>0</v>
      </c>
      <c r="M81">
        <f t="shared" si="0"/>
        <v>0</v>
      </c>
      <c r="N81">
        <f t="shared" si="0"/>
        <v>0</v>
      </c>
      <c r="O81">
        <f t="shared" si="0"/>
        <v>0</v>
      </c>
      <c r="P81">
        <f>P76*P77</f>
        <v>10</v>
      </c>
      <c r="Q81">
        <f>Q76*Q77</f>
        <v>21</v>
      </c>
      <c r="R81">
        <f>R76*R77</f>
        <v>58</v>
      </c>
      <c r="S81">
        <f>S76*S77</f>
        <v>15</v>
      </c>
      <c r="T81">
        <f t="shared" si="0"/>
        <v>72</v>
      </c>
      <c r="U81">
        <f t="shared" si="0"/>
        <v>0</v>
      </c>
      <c r="V81">
        <f t="shared" si="0"/>
        <v>12</v>
      </c>
      <c r="W81">
        <f t="shared" si="0"/>
        <v>10</v>
      </c>
      <c r="X81">
        <f t="shared" si="0"/>
        <v>0</v>
      </c>
      <c r="Y81">
        <f t="shared" si="0"/>
        <v>17</v>
      </c>
      <c r="Z81">
        <f t="shared" si="0"/>
        <v>0</v>
      </c>
      <c r="AA81">
        <f t="shared" si="0"/>
        <v>0</v>
      </c>
      <c r="AB81">
        <f t="shared" si="0"/>
        <v>10</v>
      </c>
      <c r="AC81">
        <f t="shared" si="0"/>
        <v>13</v>
      </c>
      <c r="AD81">
        <f t="shared" si="0"/>
        <v>7</v>
      </c>
      <c r="AE81">
        <f t="shared" si="0"/>
        <v>14</v>
      </c>
      <c r="AF81">
        <f t="shared" si="0"/>
        <v>1</v>
      </c>
      <c r="AG81">
        <f t="shared" si="0"/>
        <v>4</v>
      </c>
      <c r="AH81">
        <f t="shared" si="0"/>
        <v>0</v>
      </c>
      <c r="AI81">
        <f t="shared" si="0"/>
        <v>18</v>
      </c>
      <c r="AJ81">
        <f t="shared" si="0"/>
        <v>1</v>
      </c>
      <c r="AK81">
        <f t="shared" si="0"/>
        <v>0</v>
      </c>
      <c r="AL81">
        <f t="shared" si="0"/>
        <v>13</v>
      </c>
      <c r="AM81">
        <f t="shared" si="0"/>
        <v>17</v>
      </c>
    </row>
    <row r="82" spans="4:39" x14ac:dyDescent="0.25">
      <c r="D82" t="s">
        <v>112</v>
      </c>
      <c r="E82">
        <f>SUM(E81:AM81)</f>
        <v>448</v>
      </c>
    </row>
    <row r="85" spans="4:39" x14ac:dyDescent="0.25">
      <c r="E85">
        <f>E76^2</f>
        <v>9</v>
      </c>
      <c r="F85">
        <f>F76^2</f>
        <v>0</v>
      </c>
      <c r="G85">
        <f t="shared" ref="G85:AM85" si="1">G76^2</f>
        <v>0</v>
      </c>
      <c r="H85">
        <f t="shared" si="1"/>
        <v>0</v>
      </c>
      <c r="I85">
        <f t="shared" si="1"/>
        <v>9</v>
      </c>
      <c r="J85">
        <f t="shared" si="1"/>
        <v>0</v>
      </c>
      <c r="K85">
        <f t="shared" si="1"/>
        <v>0</v>
      </c>
      <c r="L85">
        <f t="shared" si="1"/>
        <v>0</v>
      </c>
      <c r="M85">
        <f t="shared" si="1"/>
        <v>0</v>
      </c>
      <c r="N85">
        <f t="shared" si="1"/>
        <v>0</v>
      </c>
      <c r="O85">
        <f t="shared" si="1"/>
        <v>0</v>
      </c>
      <c r="P85">
        <f t="shared" si="1"/>
        <v>1</v>
      </c>
      <c r="Q85">
        <f t="shared" si="1"/>
        <v>1</v>
      </c>
      <c r="R85">
        <f>R76^2</f>
        <v>4</v>
      </c>
      <c r="S85">
        <f t="shared" si="1"/>
        <v>1</v>
      </c>
      <c r="T85">
        <f t="shared" si="1"/>
        <v>9</v>
      </c>
      <c r="U85">
        <f t="shared" si="1"/>
        <v>0</v>
      </c>
      <c r="V85">
        <f t="shared" si="1"/>
        <v>1</v>
      </c>
      <c r="W85">
        <f t="shared" si="1"/>
        <v>1</v>
      </c>
      <c r="X85">
        <f t="shared" si="1"/>
        <v>0</v>
      </c>
      <c r="Y85">
        <f t="shared" si="1"/>
        <v>1</v>
      </c>
      <c r="Z85">
        <f t="shared" si="1"/>
        <v>0</v>
      </c>
      <c r="AA85">
        <f t="shared" si="1"/>
        <v>0</v>
      </c>
      <c r="AB85">
        <f t="shared" si="1"/>
        <v>1</v>
      </c>
      <c r="AC85">
        <f t="shared" si="1"/>
        <v>1</v>
      </c>
      <c r="AD85">
        <f t="shared" si="1"/>
        <v>1</v>
      </c>
      <c r="AE85">
        <f t="shared" si="1"/>
        <v>1</v>
      </c>
      <c r="AF85">
        <f t="shared" si="1"/>
        <v>1</v>
      </c>
      <c r="AG85">
        <f t="shared" si="1"/>
        <v>4</v>
      </c>
      <c r="AH85">
        <f t="shared" si="1"/>
        <v>0</v>
      </c>
      <c r="AI85">
        <f t="shared" si="1"/>
        <v>1</v>
      </c>
      <c r="AJ85">
        <f t="shared" si="1"/>
        <v>1</v>
      </c>
      <c r="AK85">
        <f t="shared" si="1"/>
        <v>0</v>
      </c>
      <c r="AL85">
        <f t="shared" si="1"/>
        <v>1</v>
      </c>
      <c r="AM85">
        <f t="shared" si="1"/>
        <v>1</v>
      </c>
    </row>
    <row r="86" spans="4:39" x14ac:dyDescent="0.25">
      <c r="D86" t="s">
        <v>112</v>
      </c>
      <c r="E86">
        <f>SUM(E85:AM85)</f>
        <v>50</v>
      </c>
    </row>
    <row r="88" spans="4:39" x14ac:dyDescent="0.25">
      <c r="E88">
        <f>E77^2</f>
        <v>676</v>
      </c>
      <c r="F88">
        <f>F77^2</f>
        <v>1</v>
      </c>
      <c r="G88">
        <f t="shared" ref="G88:AL88" si="2">G77^2</f>
        <v>1</v>
      </c>
      <c r="H88">
        <f t="shared" si="2"/>
        <v>1</v>
      </c>
      <c r="I88">
        <f t="shared" si="2"/>
        <v>361</v>
      </c>
      <c r="J88">
        <f t="shared" si="2"/>
        <v>1</v>
      </c>
      <c r="K88">
        <f t="shared" si="2"/>
        <v>1</v>
      </c>
      <c r="L88">
        <f t="shared" si="2"/>
        <v>1</v>
      </c>
      <c r="M88">
        <f t="shared" si="2"/>
        <v>1</v>
      </c>
      <c r="N88">
        <f t="shared" si="2"/>
        <v>1</v>
      </c>
      <c r="O88">
        <f t="shared" si="2"/>
        <v>1</v>
      </c>
      <c r="P88">
        <f>P77^2</f>
        <v>100</v>
      </c>
      <c r="Q88">
        <f>Q77^2</f>
        <v>441</v>
      </c>
      <c r="R88">
        <f>R77^2</f>
        <v>841</v>
      </c>
      <c r="S88">
        <f t="shared" si="2"/>
        <v>225</v>
      </c>
      <c r="T88">
        <f t="shared" si="2"/>
        <v>576</v>
      </c>
      <c r="U88">
        <f t="shared" si="2"/>
        <v>1</v>
      </c>
      <c r="V88">
        <f t="shared" si="2"/>
        <v>144</v>
      </c>
      <c r="W88">
        <f t="shared" si="2"/>
        <v>100</v>
      </c>
      <c r="X88">
        <f t="shared" si="2"/>
        <v>1</v>
      </c>
      <c r="Y88">
        <f>Y77^2</f>
        <v>289</v>
      </c>
      <c r="Z88">
        <f t="shared" si="2"/>
        <v>1</v>
      </c>
      <c r="AA88">
        <f t="shared" si="2"/>
        <v>1</v>
      </c>
      <c r="AB88">
        <f>AB77^2</f>
        <v>100</v>
      </c>
      <c r="AC88">
        <f t="shared" si="2"/>
        <v>169</v>
      </c>
      <c r="AD88">
        <f t="shared" si="2"/>
        <v>49</v>
      </c>
      <c r="AE88">
        <f t="shared" si="2"/>
        <v>196</v>
      </c>
      <c r="AF88">
        <f t="shared" si="2"/>
        <v>1</v>
      </c>
      <c r="AG88">
        <f t="shared" si="2"/>
        <v>4</v>
      </c>
      <c r="AH88">
        <f t="shared" si="2"/>
        <v>1</v>
      </c>
      <c r="AI88">
        <f t="shared" si="2"/>
        <v>324</v>
      </c>
      <c r="AJ88">
        <f t="shared" si="2"/>
        <v>1</v>
      </c>
      <c r="AK88">
        <f t="shared" si="2"/>
        <v>1</v>
      </c>
      <c r="AL88">
        <f t="shared" si="2"/>
        <v>169</v>
      </c>
      <c r="AM88">
        <f>AM77^2</f>
        <v>289</v>
      </c>
    </row>
    <row r="89" spans="4:39" x14ac:dyDescent="0.25">
      <c r="D89" t="s">
        <v>112</v>
      </c>
      <c r="E89">
        <f>SUM(E88:AM88)</f>
        <v>5070</v>
      </c>
    </row>
    <row r="91" spans="4:39" x14ac:dyDescent="0.25">
      <c r="D91" t="s">
        <v>112</v>
      </c>
      <c r="E91">
        <f>SQRT(E86)</f>
        <v>7.0710678118654755</v>
      </c>
      <c r="F91">
        <f>SQRT(E89)</f>
        <v>71.203932475671593</v>
      </c>
      <c r="G91" s="14" t="s">
        <v>112</v>
      </c>
      <c r="H91">
        <f>E91*F91</f>
        <v>503.48783500696419</v>
      </c>
    </row>
    <row r="94" spans="4:39" x14ac:dyDescent="0.25">
      <c r="D94" t="s">
        <v>113</v>
      </c>
      <c r="E94" s="96">
        <f>E82/H91</f>
        <v>0.88979309697483222</v>
      </c>
    </row>
    <row r="96" spans="4:39" x14ac:dyDescent="0.25">
      <c r="H96" s="96"/>
    </row>
    <row r="97" spans="3:39" x14ac:dyDescent="0.25">
      <c r="H97" s="96"/>
    </row>
    <row r="98" spans="3:39" ht="15.75" thickBot="1" x14ac:dyDescent="0.3"/>
    <row r="99" spans="3:39" x14ac:dyDescent="0.25">
      <c r="C99" s="156" t="s">
        <v>108</v>
      </c>
      <c r="D99" s="156"/>
      <c r="E99" s="60" t="s">
        <v>53</v>
      </c>
      <c r="F99" s="60" t="s">
        <v>93</v>
      </c>
      <c r="G99" s="60" t="s">
        <v>94</v>
      </c>
      <c r="H99" s="60" t="s">
        <v>95</v>
      </c>
      <c r="I99" s="60" t="s">
        <v>37</v>
      </c>
      <c r="J99" s="60" t="s">
        <v>96</v>
      </c>
      <c r="K99" s="60" t="s">
        <v>97</v>
      </c>
      <c r="L99" s="60" t="s">
        <v>98</v>
      </c>
      <c r="M99" s="60" t="s">
        <v>99</v>
      </c>
      <c r="N99" s="60" t="s">
        <v>100</v>
      </c>
      <c r="O99" s="60" t="s">
        <v>101</v>
      </c>
      <c r="P99" s="60" t="s">
        <v>42</v>
      </c>
      <c r="Q99" s="60" t="s">
        <v>1</v>
      </c>
      <c r="R99" s="60" t="s">
        <v>38</v>
      </c>
      <c r="S99" s="60" t="s">
        <v>39</v>
      </c>
      <c r="T99" s="60" t="s">
        <v>29</v>
      </c>
      <c r="U99" s="60" t="s">
        <v>102</v>
      </c>
      <c r="V99" s="60" t="s">
        <v>40</v>
      </c>
      <c r="W99" s="60" t="s">
        <v>41</v>
      </c>
      <c r="X99" s="60" t="s">
        <v>103</v>
      </c>
      <c r="Y99" s="60" t="s">
        <v>50</v>
      </c>
      <c r="Z99" s="60" t="s">
        <v>104</v>
      </c>
      <c r="AA99" s="60" t="s">
        <v>105</v>
      </c>
      <c r="AB99" s="60" t="s">
        <v>43</v>
      </c>
      <c r="AC99" s="60" t="s">
        <v>44</v>
      </c>
      <c r="AD99" s="60" t="s">
        <v>45</v>
      </c>
      <c r="AE99" s="60" t="s">
        <v>46</v>
      </c>
      <c r="AF99" s="60" t="s">
        <v>32</v>
      </c>
      <c r="AG99" s="60" t="s">
        <v>26</v>
      </c>
      <c r="AH99" s="60" t="s">
        <v>106</v>
      </c>
      <c r="AI99" s="60" t="s">
        <v>47</v>
      </c>
      <c r="AJ99" s="60" t="s">
        <v>48</v>
      </c>
      <c r="AK99" s="60" t="s">
        <v>107</v>
      </c>
      <c r="AL99" s="60" t="s">
        <v>3</v>
      </c>
      <c r="AM99" s="61" t="s">
        <v>49</v>
      </c>
    </row>
    <row r="100" spans="3:39" x14ac:dyDescent="0.25">
      <c r="C100" s="155" t="s">
        <v>109</v>
      </c>
      <c r="D100" s="85" t="s">
        <v>4</v>
      </c>
      <c r="E100" s="7">
        <v>3</v>
      </c>
      <c r="F100" s="7">
        <v>0</v>
      </c>
      <c r="G100" s="7">
        <v>0</v>
      </c>
      <c r="H100" s="7">
        <v>0</v>
      </c>
      <c r="I100" s="7">
        <v>3</v>
      </c>
      <c r="J100" s="7">
        <v>0</v>
      </c>
      <c r="K100" s="7">
        <v>0</v>
      </c>
      <c r="L100" s="7">
        <v>0</v>
      </c>
      <c r="M100" s="7">
        <v>0</v>
      </c>
      <c r="N100" s="7">
        <v>0</v>
      </c>
      <c r="O100" s="7">
        <v>0</v>
      </c>
      <c r="P100" s="7">
        <v>1</v>
      </c>
      <c r="Q100" s="7">
        <v>1</v>
      </c>
      <c r="R100" s="7">
        <v>2</v>
      </c>
      <c r="S100" s="7">
        <v>1</v>
      </c>
      <c r="T100" s="7">
        <v>3</v>
      </c>
      <c r="U100" s="7">
        <v>0</v>
      </c>
      <c r="V100" s="7">
        <v>1</v>
      </c>
      <c r="W100" s="7">
        <v>1</v>
      </c>
      <c r="X100" s="7">
        <v>0</v>
      </c>
      <c r="Y100" s="7">
        <v>1</v>
      </c>
      <c r="Z100" s="7">
        <v>0</v>
      </c>
      <c r="AA100" s="7">
        <v>0</v>
      </c>
      <c r="AB100" s="7">
        <v>1</v>
      </c>
      <c r="AC100" s="7">
        <v>1</v>
      </c>
      <c r="AD100" s="7">
        <v>1</v>
      </c>
      <c r="AE100" s="7">
        <v>1</v>
      </c>
      <c r="AF100" s="7">
        <v>1</v>
      </c>
      <c r="AG100" s="7">
        <v>2</v>
      </c>
      <c r="AH100" s="7">
        <v>0</v>
      </c>
      <c r="AI100" s="7">
        <v>1</v>
      </c>
      <c r="AJ100" s="7">
        <v>1</v>
      </c>
      <c r="AK100" s="7">
        <v>0</v>
      </c>
      <c r="AL100" s="7">
        <v>1</v>
      </c>
      <c r="AM100" s="55">
        <v>1</v>
      </c>
    </row>
    <row r="101" spans="3:39" ht="15.75" thickBot="1" x14ac:dyDescent="0.3">
      <c r="C101" s="155"/>
      <c r="D101" s="85" t="s">
        <v>5</v>
      </c>
      <c r="E101" s="84">
        <v>28</v>
      </c>
      <c r="F101" s="84">
        <v>1</v>
      </c>
      <c r="G101" s="84">
        <v>1</v>
      </c>
      <c r="H101" s="84">
        <v>1</v>
      </c>
      <c r="I101" s="84">
        <v>24</v>
      </c>
      <c r="J101" s="84">
        <v>1</v>
      </c>
      <c r="K101" s="84">
        <v>1</v>
      </c>
      <c r="L101" s="84">
        <v>1</v>
      </c>
      <c r="M101" s="84">
        <v>1</v>
      </c>
      <c r="N101" s="84">
        <v>1</v>
      </c>
      <c r="O101" s="84">
        <v>1</v>
      </c>
      <c r="P101" s="84">
        <v>14</v>
      </c>
      <c r="Q101" s="84">
        <v>22</v>
      </c>
      <c r="R101" s="84">
        <v>33</v>
      </c>
      <c r="S101" s="84">
        <v>26</v>
      </c>
      <c r="T101" s="84">
        <v>34</v>
      </c>
      <c r="U101" s="84">
        <v>1</v>
      </c>
      <c r="V101" s="84">
        <v>14</v>
      </c>
      <c r="W101" s="84">
        <v>14</v>
      </c>
      <c r="X101" s="84">
        <v>1</v>
      </c>
      <c r="Y101" s="84">
        <v>17</v>
      </c>
      <c r="Z101" s="84">
        <v>1</v>
      </c>
      <c r="AA101" s="84">
        <v>1</v>
      </c>
      <c r="AB101" s="84">
        <v>12</v>
      </c>
      <c r="AC101" s="84">
        <v>14</v>
      </c>
      <c r="AD101" s="84">
        <v>18</v>
      </c>
      <c r="AE101" s="84">
        <v>20</v>
      </c>
      <c r="AF101" s="84">
        <v>2</v>
      </c>
      <c r="AG101" s="84">
        <v>2</v>
      </c>
      <c r="AH101" s="84">
        <v>1</v>
      </c>
      <c r="AI101" s="84">
        <v>19</v>
      </c>
      <c r="AJ101" s="84">
        <v>1</v>
      </c>
      <c r="AK101" s="84">
        <v>1</v>
      </c>
      <c r="AL101" s="84">
        <v>16</v>
      </c>
      <c r="AM101" s="57">
        <v>18</v>
      </c>
    </row>
    <row r="105" spans="3:39" x14ac:dyDescent="0.25">
      <c r="E105">
        <f>E100*E101</f>
        <v>84</v>
      </c>
      <c r="F105">
        <f>F100*F101</f>
        <v>0</v>
      </c>
      <c r="G105">
        <f>G100*G101</f>
        <v>0</v>
      </c>
      <c r="H105">
        <f>H100*H101</f>
        <v>0</v>
      </c>
      <c r="I105">
        <f>I100*I101</f>
        <v>72</v>
      </c>
      <c r="J105">
        <f t="shared" ref="J105:O105" si="3">J100*J101</f>
        <v>0</v>
      </c>
      <c r="K105">
        <f t="shared" si="3"/>
        <v>0</v>
      </c>
      <c r="L105">
        <f t="shared" si="3"/>
        <v>0</v>
      </c>
      <c r="M105">
        <f t="shared" si="3"/>
        <v>0</v>
      </c>
      <c r="N105">
        <f t="shared" si="3"/>
        <v>0</v>
      </c>
      <c r="O105">
        <f t="shared" si="3"/>
        <v>0</v>
      </c>
      <c r="P105">
        <f>P100*P101</f>
        <v>14</v>
      </c>
      <c r="Q105">
        <f>Q100*Q101</f>
        <v>22</v>
      </c>
      <c r="R105">
        <f>R100*R101</f>
        <v>66</v>
      </c>
      <c r="S105">
        <f>S100*S101</f>
        <v>26</v>
      </c>
      <c r="T105">
        <f t="shared" ref="T105:AM105" si="4">T100*T101</f>
        <v>102</v>
      </c>
      <c r="U105">
        <f t="shared" si="4"/>
        <v>0</v>
      </c>
      <c r="V105">
        <f t="shared" si="4"/>
        <v>14</v>
      </c>
      <c r="W105">
        <f t="shared" si="4"/>
        <v>14</v>
      </c>
      <c r="X105">
        <f t="shared" si="4"/>
        <v>0</v>
      </c>
      <c r="Y105">
        <f t="shared" si="4"/>
        <v>17</v>
      </c>
      <c r="Z105">
        <f t="shared" si="4"/>
        <v>0</v>
      </c>
      <c r="AA105">
        <f t="shared" si="4"/>
        <v>0</v>
      </c>
      <c r="AB105">
        <f t="shared" si="4"/>
        <v>12</v>
      </c>
      <c r="AC105">
        <f t="shared" si="4"/>
        <v>14</v>
      </c>
      <c r="AD105">
        <f t="shared" si="4"/>
        <v>18</v>
      </c>
      <c r="AE105">
        <f t="shared" si="4"/>
        <v>20</v>
      </c>
      <c r="AF105">
        <f t="shared" si="4"/>
        <v>2</v>
      </c>
      <c r="AG105">
        <f t="shared" si="4"/>
        <v>4</v>
      </c>
      <c r="AH105">
        <f t="shared" si="4"/>
        <v>0</v>
      </c>
      <c r="AI105">
        <f t="shared" si="4"/>
        <v>19</v>
      </c>
      <c r="AJ105">
        <f t="shared" si="4"/>
        <v>1</v>
      </c>
      <c r="AK105">
        <f t="shared" si="4"/>
        <v>0</v>
      </c>
      <c r="AL105">
        <f t="shared" si="4"/>
        <v>16</v>
      </c>
      <c r="AM105">
        <f t="shared" si="4"/>
        <v>18</v>
      </c>
    </row>
    <row r="106" spans="3:39" x14ac:dyDescent="0.25">
      <c r="D106" t="s">
        <v>112</v>
      </c>
      <c r="E106">
        <f>SUM(E105:AM105)</f>
        <v>555</v>
      </c>
    </row>
    <row r="109" spans="3:39" x14ac:dyDescent="0.25">
      <c r="E109">
        <f>E100^2</f>
        <v>9</v>
      </c>
      <c r="F109">
        <f>F100^2</f>
        <v>0</v>
      </c>
      <c r="G109">
        <f t="shared" ref="G109:Q109" si="5">G100^2</f>
        <v>0</v>
      </c>
      <c r="H109">
        <f t="shared" si="5"/>
        <v>0</v>
      </c>
      <c r="I109">
        <f t="shared" si="5"/>
        <v>9</v>
      </c>
      <c r="J109">
        <f t="shared" si="5"/>
        <v>0</v>
      </c>
      <c r="K109">
        <f t="shared" si="5"/>
        <v>0</v>
      </c>
      <c r="L109">
        <f t="shared" si="5"/>
        <v>0</v>
      </c>
      <c r="M109">
        <f t="shared" si="5"/>
        <v>0</v>
      </c>
      <c r="N109">
        <f t="shared" si="5"/>
        <v>0</v>
      </c>
      <c r="O109">
        <f t="shared" si="5"/>
        <v>0</v>
      </c>
      <c r="P109">
        <f t="shared" si="5"/>
        <v>1</v>
      </c>
      <c r="Q109">
        <f t="shared" si="5"/>
        <v>1</v>
      </c>
      <c r="R109">
        <f>R100^2</f>
        <v>4</v>
      </c>
      <c r="S109">
        <f t="shared" ref="S109:AM109" si="6">S100^2</f>
        <v>1</v>
      </c>
      <c r="T109">
        <f t="shared" si="6"/>
        <v>9</v>
      </c>
      <c r="U109">
        <f t="shared" si="6"/>
        <v>0</v>
      </c>
      <c r="V109">
        <f t="shared" si="6"/>
        <v>1</v>
      </c>
      <c r="W109">
        <f t="shared" si="6"/>
        <v>1</v>
      </c>
      <c r="X109">
        <f t="shared" si="6"/>
        <v>0</v>
      </c>
      <c r="Y109">
        <f t="shared" si="6"/>
        <v>1</v>
      </c>
      <c r="Z109">
        <f t="shared" si="6"/>
        <v>0</v>
      </c>
      <c r="AA109">
        <f t="shared" si="6"/>
        <v>0</v>
      </c>
      <c r="AB109">
        <f t="shared" si="6"/>
        <v>1</v>
      </c>
      <c r="AC109">
        <f t="shared" si="6"/>
        <v>1</v>
      </c>
      <c r="AD109">
        <f t="shared" si="6"/>
        <v>1</v>
      </c>
      <c r="AE109">
        <f t="shared" si="6"/>
        <v>1</v>
      </c>
      <c r="AF109">
        <f t="shared" si="6"/>
        <v>1</v>
      </c>
      <c r="AG109">
        <f t="shared" si="6"/>
        <v>4</v>
      </c>
      <c r="AH109">
        <f t="shared" si="6"/>
        <v>0</v>
      </c>
      <c r="AI109">
        <f t="shared" si="6"/>
        <v>1</v>
      </c>
      <c r="AJ109">
        <f t="shared" si="6"/>
        <v>1</v>
      </c>
      <c r="AK109">
        <f t="shared" si="6"/>
        <v>0</v>
      </c>
      <c r="AL109">
        <f t="shared" si="6"/>
        <v>1</v>
      </c>
      <c r="AM109">
        <f t="shared" si="6"/>
        <v>1</v>
      </c>
    </row>
    <row r="110" spans="3:39" x14ac:dyDescent="0.25">
      <c r="D110" t="s">
        <v>112</v>
      </c>
      <c r="E110">
        <f>SUM(E109:AM109)</f>
        <v>50</v>
      </c>
    </row>
    <row r="112" spans="3:39" x14ac:dyDescent="0.25">
      <c r="E112">
        <f>E101^2</f>
        <v>784</v>
      </c>
      <c r="F112">
        <f>F101^2</f>
        <v>1</v>
      </c>
      <c r="G112">
        <f t="shared" ref="G112:O112" si="7">G101^2</f>
        <v>1</v>
      </c>
      <c r="H112">
        <f t="shared" si="7"/>
        <v>1</v>
      </c>
      <c r="I112">
        <f t="shared" si="7"/>
        <v>576</v>
      </c>
      <c r="J112">
        <f t="shared" si="7"/>
        <v>1</v>
      </c>
      <c r="K112">
        <f t="shared" si="7"/>
        <v>1</v>
      </c>
      <c r="L112">
        <f t="shared" si="7"/>
        <v>1</v>
      </c>
      <c r="M112">
        <f t="shared" si="7"/>
        <v>1</v>
      </c>
      <c r="N112">
        <f t="shared" si="7"/>
        <v>1</v>
      </c>
      <c r="O112">
        <f t="shared" si="7"/>
        <v>1</v>
      </c>
      <c r="P112">
        <f>P101^2</f>
        <v>196</v>
      </c>
      <c r="Q112">
        <f>Q101^2</f>
        <v>484</v>
      </c>
      <c r="R112">
        <f>R101^2</f>
        <v>1089</v>
      </c>
      <c r="S112">
        <f t="shared" ref="S112:X112" si="8">S101^2</f>
        <v>676</v>
      </c>
      <c r="T112">
        <f t="shared" si="8"/>
        <v>1156</v>
      </c>
      <c r="U112">
        <f t="shared" si="8"/>
        <v>1</v>
      </c>
      <c r="V112">
        <f t="shared" si="8"/>
        <v>196</v>
      </c>
      <c r="W112">
        <f t="shared" si="8"/>
        <v>196</v>
      </c>
      <c r="X112">
        <f t="shared" si="8"/>
        <v>1</v>
      </c>
      <c r="Y112">
        <f>Y101^2</f>
        <v>289</v>
      </c>
      <c r="Z112">
        <f>Z101^2</f>
        <v>1</v>
      </c>
      <c r="AA112">
        <f>AA101^2</f>
        <v>1</v>
      </c>
      <c r="AB112">
        <f>AB101^2</f>
        <v>144</v>
      </c>
      <c r="AC112">
        <f t="shared" ref="AC112:AL112" si="9">AC101^2</f>
        <v>196</v>
      </c>
      <c r="AD112">
        <f t="shared" si="9"/>
        <v>324</v>
      </c>
      <c r="AE112">
        <f t="shared" si="9"/>
        <v>400</v>
      </c>
      <c r="AF112">
        <f t="shared" si="9"/>
        <v>4</v>
      </c>
      <c r="AG112">
        <f t="shared" si="9"/>
        <v>4</v>
      </c>
      <c r="AH112">
        <f t="shared" si="9"/>
        <v>1</v>
      </c>
      <c r="AI112">
        <f t="shared" si="9"/>
        <v>361</v>
      </c>
      <c r="AJ112">
        <f t="shared" si="9"/>
        <v>1</v>
      </c>
      <c r="AK112">
        <f t="shared" si="9"/>
        <v>1</v>
      </c>
      <c r="AL112">
        <f t="shared" si="9"/>
        <v>256</v>
      </c>
      <c r="AM112">
        <f>AM101^2</f>
        <v>324</v>
      </c>
    </row>
    <row r="113" spans="3:39" x14ac:dyDescent="0.25">
      <c r="D113" t="s">
        <v>112</v>
      </c>
      <c r="E113">
        <f>SUM(E112:AM112)</f>
        <v>7671</v>
      </c>
    </row>
    <row r="115" spans="3:39" x14ac:dyDescent="0.25">
      <c r="D115" t="s">
        <v>112</v>
      </c>
      <c r="E115">
        <f>SQRT(E110)</f>
        <v>7.0710678118654755</v>
      </c>
      <c r="F115">
        <f>SQRT(E113)</f>
        <v>87.584245158590022</v>
      </c>
      <c r="G115" s="14" t="s">
        <v>112</v>
      </c>
      <c r="H115">
        <f>E115*F115</f>
        <v>619.31413676744046</v>
      </c>
    </row>
    <row r="118" spans="3:39" x14ac:dyDescent="0.25">
      <c r="D118" t="s">
        <v>114</v>
      </c>
      <c r="E118" s="119">
        <f>E106/H115</f>
        <v>0.8961526421742394</v>
      </c>
      <c r="K118" s="120"/>
    </row>
    <row r="122" spans="3:39" ht="15.75" thickBot="1" x14ac:dyDescent="0.3"/>
    <row r="123" spans="3:39" x14ac:dyDescent="0.25">
      <c r="C123" s="156" t="s">
        <v>108</v>
      </c>
      <c r="D123" s="156"/>
      <c r="E123" s="60" t="s">
        <v>53</v>
      </c>
      <c r="F123" s="60" t="s">
        <v>93</v>
      </c>
      <c r="G123" s="60" t="s">
        <v>94</v>
      </c>
      <c r="H123" s="60" t="s">
        <v>95</v>
      </c>
      <c r="I123" s="60" t="s">
        <v>37</v>
      </c>
      <c r="J123" s="60" t="s">
        <v>96</v>
      </c>
      <c r="K123" s="60" t="s">
        <v>97</v>
      </c>
      <c r="L123" s="60" t="s">
        <v>98</v>
      </c>
      <c r="M123" s="60" t="s">
        <v>99</v>
      </c>
      <c r="N123" s="60" t="s">
        <v>100</v>
      </c>
      <c r="O123" s="60" t="s">
        <v>101</v>
      </c>
      <c r="P123" s="60" t="s">
        <v>42</v>
      </c>
      <c r="Q123" s="60" t="s">
        <v>1</v>
      </c>
      <c r="R123" s="60" t="s">
        <v>38</v>
      </c>
      <c r="S123" s="60" t="s">
        <v>39</v>
      </c>
      <c r="T123" s="60" t="s">
        <v>29</v>
      </c>
      <c r="U123" s="60" t="s">
        <v>102</v>
      </c>
      <c r="V123" s="60" t="s">
        <v>40</v>
      </c>
      <c r="W123" s="60" t="s">
        <v>41</v>
      </c>
      <c r="X123" s="60" t="s">
        <v>103</v>
      </c>
      <c r="Y123" s="60" t="s">
        <v>50</v>
      </c>
      <c r="Z123" s="60" t="s">
        <v>104</v>
      </c>
      <c r="AA123" s="60" t="s">
        <v>105</v>
      </c>
      <c r="AB123" s="60" t="s">
        <v>43</v>
      </c>
      <c r="AC123" s="60" t="s">
        <v>44</v>
      </c>
      <c r="AD123" s="60" t="s">
        <v>45</v>
      </c>
      <c r="AE123" s="60" t="s">
        <v>46</v>
      </c>
      <c r="AF123" s="60" t="s">
        <v>32</v>
      </c>
      <c r="AG123" s="60" t="s">
        <v>26</v>
      </c>
      <c r="AH123" s="60" t="s">
        <v>106</v>
      </c>
      <c r="AI123" s="60" t="s">
        <v>47</v>
      </c>
      <c r="AJ123" s="60" t="s">
        <v>48</v>
      </c>
      <c r="AK123" s="60" t="s">
        <v>107</v>
      </c>
      <c r="AL123" s="60" t="s">
        <v>3</v>
      </c>
      <c r="AM123" s="61" t="s">
        <v>49</v>
      </c>
    </row>
    <row r="124" spans="3:39" x14ac:dyDescent="0.25">
      <c r="C124" s="155" t="s">
        <v>109</v>
      </c>
      <c r="D124" s="85" t="s">
        <v>4</v>
      </c>
      <c r="E124" s="7">
        <v>3</v>
      </c>
      <c r="F124" s="7">
        <v>0</v>
      </c>
      <c r="G124" s="7">
        <v>0</v>
      </c>
      <c r="H124" s="7">
        <v>0</v>
      </c>
      <c r="I124" s="7">
        <v>3</v>
      </c>
      <c r="J124" s="7">
        <v>0</v>
      </c>
      <c r="K124" s="7">
        <v>0</v>
      </c>
      <c r="L124" s="7">
        <v>0</v>
      </c>
      <c r="M124" s="7">
        <v>0</v>
      </c>
      <c r="N124" s="7">
        <v>0</v>
      </c>
      <c r="O124" s="7">
        <v>0</v>
      </c>
      <c r="P124" s="7">
        <v>1</v>
      </c>
      <c r="Q124" s="7">
        <v>1</v>
      </c>
      <c r="R124" s="7">
        <v>2</v>
      </c>
      <c r="S124" s="7">
        <v>1</v>
      </c>
      <c r="T124" s="7">
        <v>3</v>
      </c>
      <c r="U124" s="7">
        <v>0</v>
      </c>
      <c r="V124" s="7">
        <v>1</v>
      </c>
      <c r="W124" s="7">
        <v>1</v>
      </c>
      <c r="X124" s="7">
        <v>0</v>
      </c>
      <c r="Y124" s="7">
        <v>1</v>
      </c>
      <c r="Z124" s="7">
        <v>0</v>
      </c>
      <c r="AA124" s="7">
        <v>0</v>
      </c>
      <c r="AB124" s="7">
        <v>1</v>
      </c>
      <c r="AC124" s="7">
        <v>1</v>
      </c>
      <c r="AD124" s="7">
        <v>1</v>
      </c>
      <c r="AE124" s="7">
        <v>1</v>
      </c>
      <c r="AF124" s="7">
        <v>1</v>
      </c>
      <c r="AG124" s="7">
        <v>2</v>
      </c>
      <c r="AH124" s="7">
        <v>0</v>
      </c>
      <c r="AI124" s="7">
        <v>1</v>
      </c>
      <c r="AJ124" s="7">
        <v>1</v>
      </c>
      <c r="AK124" s="7">
        <v>0</v>
      </c>
      <c r="AL124" s="7">
        <v>1</v>
      </c>
      <c r="AM124" s="55">
        <v>1</v>
      </c>
    </row>
    <row r="125" spans="3:39" ht="15.75" thickBot="1" x14ac:dyDescent="0.3">
      <c r="C125" s="155"/>
      <c r="D125" s="85" t="s">
        <v>5</v>
      </c>
      <c r="E125" s="84">
        <v>10</v>
      </c>
      <c r="F125" s="84">
        <v>1</v>
      </c>
      <c r="G125" s="84">
        <v>1</v>
      </c>
      <c r="H125" s="84">
        <v>1</v>
      </c>
      <c r="I125" s="84">
        <v>24</v>
      </c>
      <c r="J125" s="84">
        <v>1</v>
      </c>
      <c r="K125" s="84">
        <v>1</v>
      </c>
      <c r="L125" s="84">
        <v>1</v>
      </c>
      <c r="M125" s="84">
        <v>1</v>
      </c>
      <c r="N125" s="84">
        <v>1</v>
      </c>
      <c r="O125" s="84">
        <v>1</v>
      </c>
      <c r="P125" s="84">
        <v>14</v>
      </c>
      <c r="Q125" s="84">
        <v>22</v>
      </c>
      <c r="R125" s="84">
        <v>33</v>
      </c>
      <c r="S125" s="84">
        <v>26</v>
      </c>
      <c r="T125" s="84">
        <v>3</v>
      </c>
      <c r="U125" s="84">
        <v>1</v>
      </c>
      <c r="V125" s="84">
        <v>14</v>
      </c>
      <c r="W125" s="84">
        <v>14</v>
      </c>
      <c r="X125" s="84">
        <v>1</v>
      </c>
      <c r="Y125" s="84">
        <v>4</v>
      </c>
      <c r="Z125" s="84">
        <v>1</v>
      </c>
      <c r="AA125" s="84">
        <v>1</v>
      </c>
      <c r="AB125" s="84">
        <v>12</v>
      </c>
      <c r="AC125" s="84">
        <v>14</v>
      </c>
      <c r="AD125" s="84">
        <v>18</v>
      </c>
      <c r="AE125" s="84">
        <v>20</v>
      </c>
      <c r="AF125" s="84">
        <v>2</v>
      </c>
      <c r="AG125" s="84">
        <v>2</v>
      </c>
      <c r="AH125" s="84">
        <v>1</v>
      </c>
      <c r="AI125" s="84">
        <v>19</v>
      </c>
      <c r="AJ125" s="84">
        <v>1</v>
      </c>
      <c r="AK125" s="84">
        <v>1</v>
      </c>
      <c r="AL125" s="84">
        <v>5</v>
      </c>
      <c r="AM125" s="57">
        <v>6</v>
      </c>
    </row>
    <row r="129" spans="4:39" x14ac:dyDescent="0.25">
      <c r="E129">
        <f>E124*E125</f>
        <v>30</v>
      </c>
      <c r="F129">
        <f>F124*F125</f>
        <v>0</v>
      </c>
      <c r="G129">
        <f>G124*G125</f>
        <v>0</v>
      </c>
      <c r="H129">
        <f>H124*H125</f>
        <v>0</v>
      </c>
      <c r="I129">
        <f>I124*I125</f>
        <v>72</v>
      </c>
      <c r="J129">
        <f t="shared" ref="J129:O129" si="10">J124*J125</f>
        <v>0</v>
      </c>
      <c r="K129">
        <f t="shared" si="10"/>
        <v>0</v>
      </c>
      <c r="L129">
        <f t="shared" si="10"/>
        <v>0</v>
      </c>
      <c r="M129">
        <f t="shared" si="10"/>
        <v>0</v>
      </c>
      <c r="N129">
        <f t="shared" si="10"/>
        <v>0</v>
      </c>
      <c r="O129">
        <f t="shared" si="10"/>
        <v>0</v>
      </c>
      <c r="P129">
        <f>P124*P125</f>
        <v>14</v>
      </c>
      <c r="Q129">
        <f>Q124*Q125</f>
        <v>22</v>
      </c>
      <c r="R129">
        <f>R124*R125</f>
        <v>66</v>
      </c>
      <c r="S129">
        <f>S124*S125</f>
        <v>26</v>
      </c>
      <c r="T129">
        <f t="shared" ref="T129:AM129" si="11">T124*T125</f>
        <v>9</v>
      </c>
      <c r="U129">
        <f t="shared" si="11"/>
        <v>0</v>
      </c>
      <c r="V129">
        <f t="shared" si="11"/>
        <v>14</v>
      </c>
      <c r="W129">
        <f t="shared" si="11"/>
        <v>14</v>
      </c>
      <c r="X129">
        <f t="shared" si="11"/>
        <v>0</v>
      </c>
      <c r="Y129">
        <f t="shared" si="11"/>
        <v>4</v>
      </c>
      <c r="Z129">
        <f t="shared" si="11"/>
        <v>0</v>
      </c>
      <c r="AA129">
        <f t="shared" si="11"/>
        <v>0</v>
      </c>
      <c r="AB129">
        <f t="shared" si="11"/>
        <v>12</v>
      </c>
      <c r="AC129">
        <f t="shared" si="11"/>
        <v>14</v>
      </c>
      <c r="AD129">
        <f t="shared" si="11"/>
        <v>18</v>
      </c>
      <c r="AE129">
        <f t="shared" si="11"/>
        <v>20</v>
      </c>
      <c r="AF129">
        <f t="shared" si="11"/>
        <v>2</v>
      </c>
      <c r="AG129">
        <f t="shared" si="11"/>
        <v>4</v>
      </c>
      <c r="AH129">
        <f t="shared" si="11"/>
        <v>0</v>
      </c>
      <c r="AI129">
        <f t="shared" si="11"/>
        <v>19</v>
      </c>
      <c r="AJ129">
        <f t="shared" si="11"/>
        <v>1</v>
      </c>
      <c r="AK129">
        <f t="shared" si="11"/>
        <v>0</v>
      </c>
      <c r="AL129">
        <f t="shared" si="11"/>
        <v>5</v>
      </c>
      <c r="AM129">
        <f t="shared" si="11"/>
        <v>6</v>
      </c>
    </row>
    <row r="130" spans="4:39" x14ac:dyDescent="0.25">
      <c r="D130" t="s">
        <v>112</v>
      </c>
      <c r="E130">
        <f>SUM(E129:AM129)</f>
        <v>372</v>
      </c>
    </row>
    <row r="133" spans="4:39" x14ac:dyDescent="0.25">
      <c r="E133">
        <f>E124^2</f>
        <v>9</v>
      </c>
      <c r="F133">
        <f>F124^2</f>
        <v>0</v>
      </c>
      <c r="G133">
        <f t="shared" ref="G133:Q133" si="12">G124^2</f>
        <v>0</v>
      </c>
      <c r="H133">
        <f t="shared" si="12"/>
        <v>0</v>
      </c>
      <c r="I133">
        <f t="shared" si="12"/>
        <v>9</v>
      </c>
      <c r="J133">
        <f t="shared" si="12"/>
        <v>0</v>
      </c>
      <c r="K133">
        <f t="shared" si="12"/>
        <v>0</v>
      </c>
      <c r="L133">
        <f t="shared" si="12"/>
        <v>0</v>
      </c>
      <c r="M133">
        <f t="shared" si="12"/>
        <v>0</v>
      </c>
      <c r="N133">
        <f t="shared" si="12"/>
        <v>0</v>
      </c>
      <c r="O133">
        <f t="shared" si="12"/>
        <v>0</v>
      </c>
      <c r="P133">
        <f t="shared" si="12"/>
        <v>1</v>
      </c>
      <c r="Q133">
        <f t="shared" si="12"/>
        <v>1</v>
      </c>
      <c r="R133">
        <f>R124^2</f>
        <v>4</v>
      </c>
      <c r="S133">
        <f t="shared" ref="S133:AM133" si="13">S124^2</f>
        <v>1</v>
      </c>
      <c r="T133">
        <f t="shared" si="13"/>
        <v>9</v>
      </c>
      <c r="U133">
        <f t="shared" si="13"/>
        <v>0</v>
      </c>
      <c r="V133">
        <f t="shared" si="13"/>
        <v>1</v>
      </c>
      <c r="W133">
        <f t="shared" si="13"/>
        <v>1</v>
      </c>
      <c r="X133">
        <f t="shared" si="13"/>
        <v>0</v>
      </c>
      <c r="Y133">
        <f t="shared" si="13"/>
        <v>1</v>
      </c>
      <c r="Z133">
        <f t="shared" si="13"/>
        <v>0</v>
      </c>
      <c r="AA133">
        <f t="shared" si="13"/>
        <v>0</v>
      </c>
      <c r="AB133">
        <f t="shared" si="13"/>
        <v>1</v>
      </c>
      <c r="AC133">
        <f t="shared" si="13"/>
        <v>1</v>
      </c>
      <c r="AD133">
        <f t="shared" si="13"/>
        <v>1</v>
      </c>
      <c r="AE133">
        <f t="shared" si="13"/>
        <v>1</v>
      </c>
      <c r="AF133">
        <f t="shared" si="13"/>
        <v>1</v>
      </c>
      <c r="AG133">
        <f t="shared" si="13"/>
        <v>4</v>
      </c>
      <c r="AH133">
        <f t="shared" si="13"/>
        <v>0</v>
      </c>
      <c r="AI133">
        <f t="shared" si="13"/>
        <v>1</v>
      </c>
      <c r="AJ133">
        <f t="shared" si="13"/>
        <v>1</v>
      </c>
      <c r="AK133">
        <f t="shared" si="13"/>
        <v>0</v>
      </c>
      <c r="AL133">
        <f t="shared" si="13"/>
        <v>1</v>
      </c>
      <c r="AM133">
        <f t="shared" si="13"/>
        <v>1</v>
      </c>
    </row>
    <row r="134" spans="4:39" x14ac:dyDescent="0.25">
      <c r="D134" t="s">
        <v>112</v>
      </c>
      <c r="E134">
        <f>SUM(E133:AM133)</f>
        <v>50</v>
      </c>
    </row>
    <row r="136" spans="4:39" x14ac:dyDescent="0.25">
      <c r="E136">
        <f>E125^2</f>
        <v>100</v>
      </c>
      <c r="F136">
        <f>F125^2</f>
        <v>1</v>
      </c>
      <c r="G136">
        <f t="shared" ref="G136:O136" si="14">G125^2</f>
        <v>1</v>
      </c>
      <c r="H136">
        <f t="shared" si="14"/>
        <v>1</v>
      </c>
      <c r="I136">
        <f t="shared" si="14"/>
        <v>576</v>
      </c>
      <c r="J136">
        <f t="shared" si="14"/>
        <v>1</v>
      </c>
      <c r="K136">
        <f t="shared" si="14"/>
        <v>1</v>
      </c>
      <c r="L136">
        <f t="shared" si="14"/>
        <v>1</v>
      </c>
      <c r="M136">
        <f t="shared" si="14"/>
        <v>1</v>
      </c>
      <c r="N136">
        <f t="shared" si="14"/>
        <v>1</v>
      </c>
      <c r="O136">
        <f t="shared" si="14"/>
        <v>1</v>
      </c>
      <c r="P136">
        <f>P125^2</f>
        <v>196</v>
      </c>
      <c r="Q136">
        <f>Q125^2</f>
        <v>484</v>
      </c>
      <c r="R136">
        <f>R125^2</f>
        <v>1089</v>
      </c>
      <c r="S136">
        <f t="shared" ref="S136:X136" si="15">S125^2</f>
        <v>676</v>
      </c>
      <c r="T136">
        <f t="shared" si="15"/>
        <v>9</v>
      </c>
      <c r="U136">
        <f t="shared" si="15"/>
        <v>1</v>
      </c>
      <c r="V136">
        <f t="shared" si="15"/>
        <v>196</v>
      </c>
      <c r="W136">
        <f t="shared" si="15"/>
        <v>196</v>
      </c>
      <c r="X136">
        <f t="shared" si="15"/>
        <v>1</v>
      </c>
      <c r="Y136">
        <f>Y125^2</f>
        <v>16</v>
      </c>
      <c r="Z136">
        <f>Z125^2</f>
        <v>1</v>
      </c>
      <c r="AA136">
        <f>AA125^2</f>
        <v>1</v>
      </c>
      <c r="AB136">
        <f>AB125^2</f>
        <v>144</v>
      </c>
      <c r="AC136">
        <f t="shared" ref="AC136:AL136" si="16">AC125^2</f>
        <v>196</v>
      </c>
      <c r="AD136">
        <f t="shared" si="16"/>
        <v>324</v>
      </c>
      <c r="AE136">
        <f t="shared" si="16"/>
        <v>400</v>
      </c>
      <c r="AF136">
        <f t="shared" si="16"/>
        <v>4</v>
      </c>
      <c r="AG136">
        <f t="shared" si="16"/>
        <v>4</v>
      </c>
      <c r="AH136">
        <f t="shared" si="16"/>
        <v>1</v>
      </c>
      <c r="AI136">
        <f t="shared" si="16"/>
        <v>361</v>
      </c>
      <c r="AJ136">
        <f t="shared" si="16"/>
        <v>1</v>
      </c>
      <c r="AK136">
        <f t="shared" si="16"/>
        <v>1</v>
      </c>
      <c r="AL136">
        <f t="shared" si="16"/>
        <v>25</v>
      </c>
      <c r="AM136">
        <f>AM125^2</f>
        <v>36</v>
      </c>
    </row>
    <row r="137" spans="4:39" x14ac:dyDescent="0.25">
      <c r="D137" t="s">
        <v>112</v>
      </c>
      <c r="E137">
        <f>SUM(E136:AM136)</f>
        <v>5048</v>
      </c>
    </row>
    <row r="139" spans="4:39" x14ac:dyDescent="0.25">
      <c r="D139" t="s">
        <v>112</v>
      </c>
      <c r="E139">
        <f>SQRT(E134)</f>
        <v>7.0710678118654755</v>
      </c>
      <c r="F139">
        <f>SQRT(E137)</f>
        <v>71.049278673326441</v>
      </c>
      <c r="G139" s="14" t="s">
        <v>112</v>
      </c>
      <c r="H139">
        <f>E139*F139</f>
        <v>502.39426748321881</v>
      </c>
    </row>
    <row r="142" spans="4:39" x14ac:dyDescent="0.25">
      <c r="D142" t="s">
        <v>114</v>
      </c>
      <c r="E142" s="96">
        <f>E130/H139</f>
        <v>0.74045430865197059</v>
      </c>
    </row>
  </sheetData>
  <mergeCells count="10">
    <mergeCell ref="K21:L21"/>
    <mergeCell ref="C75:D75"/>
    <mergeCell ref="C76:C77"/>
    <mergeCell ref="B33:D33"/>
    <mergeCell ref="C99:D99"/>
    <mergeCell ref="C100:C101"/>
    <mergeCell ref="C123:D123"/>
    <mergeCell ref="C124:C125"/>
    <mergeCell ref="B3:C3"/>
    <mergeCell ref="B21:C21"/>
  </mergeCells>
  <pageMargins left="0.7" right="0.7" top="0.75" bottom="0.75" header="0.3" footer="0.3"/>
  <pageSetup paperSize="9" orientation="portrait"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071B-0906-4014-BFF1-9D972FE2401E}">
  <dimension ref="B3:AL95"/>
  <sheetViews>
    <sheetView tabSelected="1" topLeftCell="Q27" workbookViewId="0">
      <selection activeCell="AA36" sqref="AA36"/>
    </sheetView>
  </sheetViews>
  <sheetFormatPr defaultRowHeight="15" x14ac:dyDescent="0.25"/>
  <cols>
    <col min="2" max="2" width="6.5703125" customWidth="1"/>
    <col min="13" max="13" width="13.140625" customWidth="1"/>
    <col min="16" max="16" width="11.140625" customWidth="1"/>
  </cols>
  <sheetData>
    <row r="3" spans="2:14" ht="15.75" thickBot="1" x14ac:dyDescent="0.3">
      <c r="B3" s="157" t="s">
        <v>35</v>
      </c>
      <c r="C3" s="157"/>
      <c r="K3" s="157" t="s">
        <v>78</v>
      </c>
      <c r="L3" s="157"/>
    </row>
    <row r="4" spans="2:14" x14ac:dyDescent="0.25">
      <c r="J4" s="32">
        <v>1</v>
      </c>
      <c r="K4" s="59" t="s">
        <v>53</v>
      </c>
      <c r="L4" s="60" t="s">
        <v>41</v>
      </c>
      <c r="M4" s="60" t="s">
        <v>46</v>
      </c>
      <c r="N4" s="61" t="s">
        <v>48</v>
      </c>
    </row>
    <row r="5" spans="2:14" x14ac:dyDescent="0.25">
      <c r="J5" s="32">
        <v>2</v>
      </c>
      <c r="K5" s="62" t="s">
        <v>37</v>
      </c>
      <c r="L5" s="37" t="s">
        <v>42</v>
      </c>
      <c r="M5" s="37" t="s">
        <v>32</v>
      </c>
      <c r="N5" s="63" t="s">
        <v>26</v>
      </c>
    </row>
    <row r="6" spans="2:14" x14ac:dyDescent="0.25">
      <c r="J6" s="32">
        <v>3</v>
      </c>
      <c r="K6" s="62" t="s">
        <v>1</v>
      </c>
      <c r="L6" s="37" t="s">
        <v>29</v>
      </c>
      <c r="M6" s="37" t="s">
        <v>26</v>
      </c>
      <c r="N6" s="63" t="s">
        <v>3</v>
      </c>
    </row>
    <row r="7" spans="2:14" x14ac:dyDescent="0.25">
      <c r="J7" s="32">
        <v>4</v>
      </c>
      <c r="K7" s="62" t="s">
        <v>38</v>
      </c>
      <c r="L7" s="37" t="s">
        <v>43</v>
      </c>
      <c r="M7" s="37" t="s">
        <v>53</v>
      </c>
      <c r="N7" s="63" t="s">
        <v>49</v>
      </c>
    </row>
    <row r="8" spans="2:14" x14ac:dyDescent="0.25">
      <c r="J8" s="32">
        <v>5</v>
      </c>
      <c r="K8" s="62" t="s">
        <v>39</v>
      </c>
      <c r="L8" s="37" t="s">
        <v>44</v>
      </c>
      <c r="M8" s="37" t="s">
        <v>37</v>
      </c>
      <c r="N8" s="63" t="s">
        <v>50</v>
      </c>
    </row>
    <row r="9" spans="2:14" x14ac:dyDescent="0.25">
      <c r="J9" s="32">
        <v>6</v>
      </c>
      <c r="K9" s="62" t="s">
        <v>29</v>
      </c>
      <c r="L9" s="37" t="s">
        <v>38</v>
      </c>
      <c r="M9" s="37" t="s">
        <v>29</v>
      </c>
      <c r="N9" s="63" t="s">
        <v>53</v>
      </c>
    </row>
    <row r="10" spans="2:14" ht="15.75" thickBot="1" x14ac:dyDescent="0.3">
      <c r="J10" s="32">
        <v>7</v>
      </c>
      <c r="K10" s="64" t="s">
        <v>40</v>
      </c>
      <c r="L10" s="65" t="s">
        <v>45</v>
      </c>
      <c r="M10" s="65" t="s">
        <v>47</v>
      </c>
      <c r="N10" s="66" t="s">
        <v>37</v>
      </c>
    </row>
    <row r="15" spans="2:14" ht="15.75" thickBot="1" x14ac:dyDescent="0.3">
      <c r="B15" s="157" t="s">
        <v>92</v>
      </c>
      <c r="C15" s="157"/>
      <c r="K15" s="157" t="s">
        <v>78</v>
      </c>
      <c r="L15" s="157"/>
    </row>
    <row r="16" spans="2:14" x14ac:dyDescent="0.25">
      <c r="J16" s="32">
        <v>1</v>
      </c>
      <c r="K16" s="59" t="s">
        <v>53</v>
      </c>
      <c r="L16" s="60" t="s">
        <v>41</v>
      </c>
      <c r="M16" s="60" t="s">
        <v>46</v>
      </c>
      <c r="N16" s="61" t="s">
        <v>48</v>
      </c>
    </row>
    <row r="17" spans="2:29" x14ac:dyDescent="0.25">
      <c r="J17" s="32">
        <v>2</v>
      </c>
      <c r="K17" s="62" t="s">
        <v>37</v>
      </c>
      <c r="L17" s="37" t="s">
        <v>42</v>
      </c>
      <c r="M17" s="37" t="s">
        <v>32</v>
      </c>
      <c r="N17" s="63" t="s">
        <v>26</v>
      </c>
    </row>
    <row r="18" spans="2:29" x14ac:dyDescent="0.25">
      <c r="J18" s="32">
        <v>3</v>
      </c>
      <c r="K18" s="62" t="s">
        <v>1</v>
      </c>
      <c r="L18" s="37" t="s">
        <v>29</v>
      </c>
      <c r="M18" s="37" t="s">
        <v>26</v>
      </c>
      <c r="N18" s="63" t="s">
        <v>3</v>
      </c>
    </row>
    <row r="19" spans="2:29" x14ac:dyDescent="0.25">
      <c r="J19" s="32">
        <v>4</v>
      </c>
      <c r="K19" s="62" t="s">
        <v>38</v>
      </c>
      <c r="L19" s="37" t="s">
        <v>43</v>
      </c>
      <c r="M19" s="37" t="s">
        <v>53</v>
      </c>
      <c r="N19" s="63" t="s">
        <v>49</v>
      </c>
    </row>
    <row r="20" spans="2:29" x14ac:dyDescent="0.25">
      <c r="J20" s="32">
        <v>5</v>
      </c>
      <c r="K20" s="62" t="s">
        <v>39</v>
      </c>
      <c r="L20" s="37" t="s">
        <v>44</v>
      </c>
      <c r="M20" s="37" t="s">
        <v>37</v>
      </c>
      <c r="N20" s="63" t="s">
        <v>50</v>
      </c>
    </row>
    <row r="21" spans="2:29" x14ac:dyDescent="0.25">
      <c r="J21" s="32">
        <v>6</v>
      </c>
      <c r="K21" s="62" t="s">
        <v>29</v>
      </c>
      <c r="L21" s="37" t="s">
        <v>38</v>
      </c>
      <c r="M21" s="37" t="s">
        <v>29</v>
      </c>
      <c r="N21" s="63" t="s">
        <v>53</v>
      </c>
    </row>
    <row r="22" spans="2:29" ht="15.75" thickBot="1" x14ac:dyDescent="0.3">
      <c r="J22" s="32">
        <v>7</v>
      </c>
      <c r="K22" s="64" t="s">
        <v>40</v>
      </c>
      <c r="L22" s="65" t="s">
        <v>45</v>
      </c>
      <c r="M22" s="65" t="s">
        <v>47</v>
      </c>
      <c r="N22" s="66" t="s">
        <v>37</v>
      </c>
    </row>
    <row r="27" spans="2:29" ht="15.75" thickBot="1" x14ac:dyDescent="0.3">
      <c r="C27" s="158" t="s">
        <v>110</v>
      </c>
      <c r="D27" s="158"/>
      <c r="E27" s="158"/>
    </row>
    <row r="28" spans="2:29" x14ac:dyDescent="0.25">
      <c r="B28" s="32">
        <v>1</v>
      </c>
      <c r="C28" s="59" t="s">
        <v>53</v>
      </c>
      <c r="D28" s="60" t="s">
        <v>41</v>
      </c>
      <c r="E28" s="60" t="s">
        <v>46</v>
      </c>
      <c r="F28" s="61" t="s">
        <v>48</v>
      </c>
      <c r="H28" s="37" t="s">
        <v>53</v>
      </c>
      <c r="I28" s="37" t="s">
        <v>37</v>
      </c>
      <c r="J28" s="48" t="s">
        <v>1</v>
      </c>
      <c r="K28" s="48" t="s">
        <v>38</v>
      </c>
      <c r="L28" s="48" t="s">
        <v>39</v>
      </c>
      <c r="M28" s="48" t="s">
        <v>29</v>
      </c>
      <c r="N28" s="48" t="s">
        <v>40</v>
      </c>
      <c r="O28" s="48" t="s">
        <v>41</v>
      </c>
      <c r="P28" s="48" t="s">
        <v>42</v>
      </c>
      <c r="Q28" s="48" t="s">
        <v>43</v>
      </c>
      <c r="R28" s="48" t="s">
        <v>44</v>
      </c>
      <c r="S28" s="48" t="s">
        <v>45</v>
      </c>
      <c r="T28" s="48" t="s">
        <v>46</v>
      </c>
      <c r="U28" s="48" t="s">
        <v>32</v>
      </c>
      <c r="V28" s="48" t="s">
        <v>26</v>
      </c>
      <c r="W28" s="48" t="s">
        <v>47</v>
      </c>
      <c r="X28" s="48" t="s">
        <v>48</v>
      </c>
      <c r="Y28" s="48" t="s">
        <v>3</v>
      </c>
      <c r="Z28" s="48" t="s">
        <v>49</v>
      </c>
      <c r="AA28" s="48" t="s">
        <v>50</v>
      </c>
    </row>
    <row r="29" spans="2:29" x14ac:dyDescent="0.25">
      <c r="B29" s="32">
        <v>2</v>
      </c>
      <c r="C29" s="62" t="s">
        <v>37</v>
      </c>
      <c r="D29" s="37" t="s">
        <v>42</v>
      </c>
      <c r="E29" s="37" t="s">
        <v>32</v>
      </c>
      <c r="F29" s="63" t="s">
        <v>26</v>
      </c>
      <c r="H29" s="48" t="s">
        <v>53</v>
      </c>
      <c r="I29" s="48" t="s">
        <v>37</v>
      </c>
      <c r="J29" s="67" t="s">
        <v>1</v>
      </c>
      <c r="K29" s="48" t="s">
        <v>38</v>
      </c>
      <c r="L29" s="67" t="s">
        <v>39</v>
      </c>
      <c r="M29" s="14" t="s">
        <v>29</v>
      </c>
      <c r="N29" s="67" t="s">
        <v>40</v>
      </c>
      <c r="O29" s="67" t="s">
        <v>41</v>
      </c>
      <c r="P29" s="67" t="s">
        <v>42</v>
      </c>
      <c r="Q29" s="67" t="s">
        <v>43</v>
      </c>
      <c r="R29" s="67" t="s">
        <v>44</v>
      </c>
      <c r="S29" s="67" t="s">
        <v>45</v>
      </c>
      <c r="T29" s="67" t="s">
        <v>46</v>
      </c>
      <c r="U29" s="67" t="s">
        <v>32</v>
      </c>
      <c r="V29" s="48" t="s">
        <v>26</v>
      </c>
      <c r="W29" s="67" t="s">
        <v>47</v>
      </c>
      <c r="X29" s="67" t="s">
        <v>48</v>
      </c>
      <c r="Y29" s="67" t="s">
        <v>3</v>
      </c>
      <c r="Z29" s="67" t="s">
        <v>49</v>
      </c>
      <c r="AA29" s="67" t="s">
        <v>50</v>
      </c>
      <c r="AB29" s="39"/>
      <c r="AC29" s="4"/>
    </row>
    <row r="30" spans="2:29" x14ac:dyDescent="0.25">
      <c r="B30" s="32">
        <v>3</v>
      </c>
      <c r="C30" s="62" t="s">
        <v>1</v>
      </c>
      <c r="D30" s="37" t="s">
        <v>29</v>
      </c>
      <c r="E30" s="37" t="s">
        <v>26</v>
      </c>
      <c r="F30" s="63" t="s">
        <v>3</v>
      </c>
      <c r="H30" s="48" t="s">
        <v>53</v>
      </c>
      <c r="I30" s="48" t="s">
        <v>37</v>
      </c>
      <c r="J30" s="67" t="s">
        <v>1</v>
      </c>
      <c r="K30" s="67" t="s">
        <v>38</v>
      </c>
      <c r="L30" s="67" t="s">
        <v>39</v>
      </c>
      <c r="M30" s="14" t="s">
        <v>29</v>
      </c>
      <c r="N30" s="67" t="s">
        <v>40</v>
      </c>
      <c r="O30" s="67" t="s">
        <v>41</v>
      </c>
      <c r="P30" s="67" t="s">
        <v>42</v>
      </c>
      <c r="Q30" s="67" t="s">
        <v>43</v>
      </c>
      <c r="R30" s="67" t="s">
        <v>44</v>
      </c>
      <c r="S30" s="67" t="s">
        <v>45</v>
      </c>
      <c r="T30" s="67" t="s">
        <v>46</v>
      </c>
      <c r="U30" s="67" t="s">
        <v>32</v>
      </c>
      <c r="V30" s="67" t="s">
        <v>26</v>
      </c>
      <c r="W30" s="67" t="s">
        <v>47</v>
      </c>
      <c r="X30" s="39"/>
      <c r="Y30" s="67" t="s">
        <v>3</v>
      </c>
      <c r="Z30" s="67" t="s">
        <v>49</v>
      </c>
      <c r="AA30" s="67" t="s">
        <v>50</v>
      </c>
      <c r="AB30" s="39"/>
      <c r="AC30" s="4"/>
    </row>
    <row r="31" spans="2:29" x14ac:dyDescent="0.25">
      <c r="B31" s="32">
        <v>4</v>
      </c>
      <c r="C31" s="62" t="s">
        <v>38</v>
      </c>
      <c r="D31" s="37" t="s">
        <v>43</v>
      </c>
      <c r="E31" s="37" t="s">
        <v>53</v>
      </c>
      <c r="F31" s="63" t="s">
        <v>49</v>
      </c>
      <c r="G31" s="4"/>
      <c r="H31" s="39"/>
      <c r="I31" s="39"/>
      <c r="J31" s="67" t="s">
        <v>1</v>
      </c>
      <c r="K31" s="67" t="s">
        <v>38</v>
      </c>
      <c r="L31" s="67" t="s">
        <v>39</v>
      </c>
      <c r="M31" s="39"/>
      <c r="N31" s="67" t="s">
        <v>40</v>
      </c>
      <c r="O31" s="67" t="s">
        <v>41</v>
      </c>
      <c r="P31" s="67" t="s">
        <v>42</v>
      </c>
      <c r="Q31" s="67" t="s">
        <v>43</v>
      </c>
      <c r="R31" s="67" t="s">
        <v>44</v>
      </c>
      <c r="S31" s="67" t="s">
        <v>45</v>
      </c>
      <c r="T31" s="67" t="s">
        <v>46</v>
      </c>
      <c r="U31" s="67" t="s">
        <v>32</v>
      </c>
      <c r="V31" s="4"/>
      <c r="W31" s="67" t="s">
        <v>47</v>
      </c>
      <c r="X31" s="39"/>
      <c r="Y31" s="67" t="s">
        <v>3</v>
      </c>
      <c r="Z31" s="67" t="s">
        <v>49</v>
      </c>
      <c r="AA31" s="67" t="s">
        <v>50</v>
      </c>
      <c r="AB31" s="39"/>
      <c r="AC31" s="4"/>
    </row>
    <row r="32" spans="2:29" x14ac:dyDescent="0.25">
      <c r="B32" s="32">
        <v>5</v>
      </c>
      <c r="C32" s="62" t="s">
        <v>39</v>
      </c>
      <c r="D32" s="37" t="s">
        <v>44</v>
      </c>
      <c r="E32" s="37" t="s">
        <v>37</v>
      </c>
      <c r="F32" s="63" t="s">
        <v>50</v>
      </c>
      <c r="G32" s="4"/>
      <c r="H32" s="39"/>
      <c r="I32" s="39"/>
      <c r="J32" s="67" t="s">
        <v>1</v>
      </c>
      <c r="K32" s="67" t="s">
        <v>38</v>
      </c>
      <c r="L32" s="67" t="s">
        <v>39</v>
      </c>
      <c r="M32" s="39"/>
      <c r="N32" s="67" t="s">
        <v>40</v>
      </c>
      <c r="O32" s="67" t="s">
        <v>41</v>
      </c>
      <c r="P32" s="67" t="s">
        <v>42</v>
      </c>
      <c r="Q32" s="67" t="s">
        <v>43</v>
      </c>
      <c r="R32" s="67" t="s">
        <v>44</v>
      </c>
      <c r="S32" s="67" t="s">
        <v>45</v>
      </c>
      <c r="T32" s="67" t="s">
        <v>46</v>
      </c>
      <c r="U32" s="39"/>
      <c r="V32" s="4"/>
      <c r="W32" s="67" t="s">
        <v>47</v>
      </c>
      <c r="X32" s="39"/>
      <c r="Y32" s="67" t="s">
        <v>3</v>
      </c>
      <c r="Z32" s="67" t="s">
        <v>49</v>
      </c>
      <c r="AA32" s="39"/>
      <c r="AB32" s="39"/>
      <c r="AC32" s="4"/>
    </row>
    <row r="33" spans="2:29" x14ac:dyDescent="0.25">
      <c r="B33" s="32">
        <v>6</v>
      </c>
      <c r="C33" s="62" t="s">
        <v>29</v>
      </c>
      <c r="D33" s="37" t="s">
        <v>38</v>
      </c>
      <c r="E33" s="37" t="s">
        <v>29</v>
      </c>
      <c r="F33" s="63" t="s">
        <v>53</v>
      </c>
      <c r="G33" s="4"/>
      <c r="H33" s="39"/>
      <c r="I33" s="39"/>
      <c r="J33" s="67" t="s">
        <v>1</v>
      </c>
      <c r="K33" s="67" t="s">
        <v>38</v>
      </c>
      <c r="L33" s="67" t="s">
        <v>39</v>
      </c>
      <c r="M33" s="39"/>
      <c r="N33" s="67" t="s">
        <v>40</v>
      </c>
      <c r="O33" s="67" t="s">
        <v>41</v>
      </c>
      <c r="P33" s="67" t="s">
        <v>42</v>
      </c>
      <c r="Q33" s="67" t="s">
        <v>43</v>
      </c>
      <c r="R33" s="67" t="s">
        <v>44</v>
      </c>
      <c r="S33" s="67" t="s">
        <v>45</v>
      </c>
      <c r="T33" s="67" t="s">
        <v>46</v>
      </c>
      <c r="U33" s="39"/>
      <c r="V33" s="4"/>
      <c r="W33" s="67" t="s">
        <v>47</v>
      </c>
      <c r="X33" s="39"/>
      <c r="Z33" s="39"/>
      <c r="AA33" s="39"/>
      <c r="AB33" s="39"/>
      <c r="AC33" s="4"/>
    </row>
    <row r="34" spans="2:29" ht="15.75" thickBot="1" x14ac:dyDescent="0.3">
      <c r="B34" s="32">
        <v>7</v>
      </c>
      <c r="C34" s="64" t="s">
        <v>40</v>
      </c>
      <c r="D34" s="65" t="s">
        <v>45</v>
      </c>
      <c r="E34" s="65" t="s">
        <v>47</v>
      </c>
      <c r="F34" s="66" t="s">
        <v>37</v>
      </c>
      <c r="G34" s="4"/>
      <c r="H34" s="39"/>
      <c r="I34" s="39"/>
      <c r="J34" s="67" t="s">
        <v>1</v>
      </c>
      <c r="K34" s="67" t="s">
        <v>38</v>
      </c>
      <c r="L34" s="67" t="s">
        <v>39</v>
      </c>
      <c r="M34" s="39"/>
      <c r="N34" s="67" t="s">
        <v>40</v>
      </c>
      <c r="O34" s="67" t="s">
        <v>41</v>
      </c>
      <c r="P34" s="67" t="s">
        <v>42</v>
      </c>
      <c r="Q34" s="67" t="s">
        <v>43</v>
      </c>
      <c r="R34" s="67" t="s">
        <v>44</v>
      </c>
      <c r="S34" s="67" t="s">
        <v>45</v>
      </c>
      <c r="T34" s="67" t="s">
        <v>46</v>
      </c>
      <c r="U34" s="39"/>
      <c r="V34" s="4"/>
      <c r="W34" s="67" t="s">
        <v>47</v>
      </c>
      <c r="X34" s="39"/>
      <c r="Y34" s="39"/>
      <c r="Z34" s="39"/>
      <c r="AA34" s="39"/>
      <c r="AB34" s="39"/>
      <c r="AC34" s="4"/>
    </row>
    <row r="35" spans="2:29" x14ac:dyDescent="0.25">
      <c r="G35" s="4"/>
      <c r="H35" s="39"/>
      <c r="I35" s="39"/>
      <c r="J35" s="67" t="s">
        <v>1</v>
      </c>
      <c r="K35" s="67" t="s">
        <v>38</v>
      </c>
      <c r="L35" s="67" t="s">
        <v>39</v>
      </c>
      <c r="M35" s="39"/>
      <c r="N35" s="67" t="s">
        <v>40</v>
      </c>
      <c r="O35" s="67" t="s">
        <v>41</v>
      </c>
      <c r="P35" s="67" t="s">
        <v>42</v>
      </c>
      <c r="Q35" s="67" t="s">
        <v>43</v>
      </c>
      <c r="R35" s="67" t="s">
        <v>44</v>
      </c>
      <c r="S35" s="67" t="s">
        <v>45</v>
      </c>
      <c r="T35" s="67" t="s">
        <v>46</v>
      </c>
      <c r="U35" s="39"/>
      <c r="V35" s="4"/>
      <c r="W35" s="67" t="s">
        <v>47</v>
      </c>
      <c r="X35" s="39"/>
      <c r="Y35" s="39"/>
      <c r="Z35" s="39"/>
      <c r="AA35" s="39"/>
      <c r="AB35" s="39"/>
      <c r="AC35" s="4"/>
    </row>
    <row r="36" spans="2:29" x14ac:dyDescent="0.25">
      <c r="G36" s="4"/>
      <c r="H36" s="39"/>
      <c r="I36" s="39"/>
      <c r="J36" s="67" t="s">
        <v>1</v>
      </c>
      <c r="K36" s="67" t="s">
        <v>38</v>
      </c>
      <c r="L36" s="67" t="s">
        <v>39</v>
      </c>
      <c r="M36" s="39"/>
      <c r="N36" s="67" t="s">
        <v>40</v>
      </c>
      <c r="O36" s="67" t="s">
        <v>41</v>
      </c>
      <c r="P36" s="67" t="s">
        <v>42</v>
      </c>
      <c r="Q36" s="67" t="s">
        <v>43</v>
      </c>
      <c r="R36" s="67" t="s">
        <v>44</v>
      </c>
      <c r="S36" s="67" t="s">
        <v>45</v>
      </c>
      <c r="T36" s="67" t="s">
        <v>46</v>
      </c>
      <c r="U36" s="39"/>
      <c r="V36" s="4"/>
      <c r="W36" s="67" t="s">
        <v>47</v>
      </c>
      <c r="X36" s="39"/>
      <c r="Y36" s="39"/>
      <c r="Z36" s="39"/>
      <c r="AA36" s="39"/>
      <c r="AB36" s="39"/>
      <c r="AC36" s="4"/>
    </row>
    <row r="37" spans="2:29" x14ac:dyDescent="0.25">
      <c r="G37" s="4"/>
      <c r="H37" s="39"/>
      <c r="I37" s="39"/>
      <c r="J37" s="67" t="s">
        <v>1</v>
      </c>
      <c r="K37" s="67" t="s">
        <v>38</v>
      </c>
      <c r="L37" s="67" t="s">
        <v>39</v>
      </c>
      <c r="M37" s="39"/>
      <c r="N37" s="67" t="s">
        <v>40</v>
      </c>
      <c r="O37" s="67" t="s">
        <v>41</v>
      </c>
      <c r="P37" s="67" t="s">
        <v>42</v>
      </c>
      <c r="Q37" s="67" t="s">
        <v>43</v>
      </c>
      <c r="R37" s="67" t="s">
        <v>44</v>
      </c>
      <c r="S37" s="67" t="s">
        <v>45</v>
      </c>
      <c r="T37" s="67" t="s">
        <v>46</v>
      </c>
      <c r="U37" s="39"/>
      <c r="V37" s="4"/>
      <c r="W37" s="67" t="s">
        <v>47</v>
      </c>
      <c r="X37" s="39"/>
      <c r="Y37" s="39"/>
      <c r="Z37" s="39"/>
      <c r="AA37" s="39"/>
      <c r="AB37" s="4"/>
      <c r="AC37" s="4"/>
    </row>
    <row r="38" spans="2:29" x14ac:dyDescent="0.25">
      <c r="G38" s="4"/>
      <c r="H38" s="39"/>
      <c r="I38" s="39"/>
      <c r="J38" s="67" t="s">
        <v>1</v>
      </c>
      <c r="K38" s="67" t="s">
        <v>38</v>
      </c>
      <c r="L38" s="67" t="s">
        <v>39</v>
      </c>
      <c r="M38" s="39"/>
      <c r="N38" s="67" t="s">
        <v>40</v>
      </c>
      <c r="O38" s="67" t="s">
        <v>41</v>
      </c>
      <c r="P38" s="67" t="s">
        <v>42</v>
      </c>
      <c r="Q38" s="67" t="s">
        <v>43</v>
      </c>
      <c r="R38" s="67" t="s">
        <v>44</v>
      </c>
      <c r="S38" s="67" t="s">
        <v>45</v>
      </c>
      <c r="T38" s="67" t="s">
        <v>46</v>
      </c>
      <c r="U38" s="4"/>
      <c r="V38" s="4"/>
      <c r="W38" s="67" t="s">
        <v>47</v>
      </c>
      <c r="X38" s="39"/>
      <c r="Y38" s="4"/>
      <c r="Z38" s="4"/>
      <c r="AA38" s="4"/>
      <c r="AB38" s="4"/>
      <c r="AC38" s="4"/>
    </row>
    <row r="39" spans="2:29" x14ac:dyDescent="0.25">
      <c r="G39" s="4"/>
      <c r="H39" s="39"/>
      <c r="I39" s="39"/>
      <c r="J39" s="67" t="s">
        <v>1</v>
      </c>
      <c r="K39" s="39"/>
      <c r="L39" s="67" t="s">
        <v>39</v>
      </c>
      <c r="O39" s="4"/>
      <c r="P39" s="4"/>
      <c r="Q39" s="67" t="s">
        <v>43</v>
      </c>
      <c r="R39" s="4"/>
      <c r="S39" s="67" t="s">
        <v>45</v>
      </c>
      <c r="T39" s="67" t="s">
        <v>46</v>
      </c>
      <c r="U39" s="4"/>
      <c r="V39" s="4"/>
      <c r="W39" s="67" t="s">
        <v>47</v>
      </c>
      <c r="X39" s="39"/>
      <c r="Y39" s="4"/>
      <c r="Z39" s="4"/>
      <c r="AA39" s="4"/>
      <c r="AB39" s="4"/>
      <c r="AC39" s="4"/>
    </row>
    <row r="40" spans="2:29" x14ac:dyDescent="0.25">
      <c r="G40" s="4"/>
      <c r="H40" s="39"/>
      <c r="I40" s="39"/>
      <c r="J40" s="67" t="s">
        <v>1</v>
      </c>
      <c r="K40" s="39"/>
      <c r="L40" s="67" t="s">
        <v>39</v>
      </c>
      <c r="O40" s="4"/>
      <c r="Q40" s="4"/>
      <c r="R40" s="39"/>
      <c r="S40" s="67" t="s">
        <v>45</v>
      </c>
      <c r="T40" s="67" t="s">
        <v>46</v>
      </c>
      <c r="U40" s="4"/>
      <c r="V40" s="4"/>
      <c r="W40" s="67" t="s">
        <v>47</v>
      </c>
      <c r="X40" s="4"/>
      <c r="Y40" s="4"/>
      <c r="Z40" s="4"/>
      <c r="AA40" s="4"/>
    </row>
    <row r="41" spans="2:29" x14ac:dyDescent="0.25">
      <c r="G41" s="4"/>
      <c r="H41" s="39"/>
      <c r="I41" s="39"/>
      <c r="J41" s="67" t="s">
        <v>1</v>
      </c>
      <c r="K41" s="39"/>
      <c r="L41" s="67" t="s">
        <v>39</v>
      </c>
      <c r="M41" s="39"/>
      <c r="R41" s="4"/>
      <c r="S41" s="67" t="s">
        <v>45</v>
      </c>
      <c r="T41" s="67" t="s">
        <v>46</v>
      </c>
      <c r="U41" s="4"/>
      <c r="V41" s="4"/>
      <c r="W41" s="67" t="s">
        <v>47</v>
      </c>
      <c r="X41" s="4"/>
      <c r="AA41" s="4"/>
    </row>
    <row r="42" spans="2:29" x14ac:dyDescent="0.25">
      <c r="G42" s="4"/>
      <c r="H42" s="39"/>
      <c r="I42" s="39"/>
      <c r="J42" s="4"/>
      <c r="K42" s="39"/>
      <c r="L42" s="67" t="s">
        <v>39</v>
      </c>
      <c r="N42" s="4"/>
      <c r="R42" s="4"/>
      <c r="S42" s="4"/>
      <c r="T42" s="4"/>
      <c r="U42" s="4"/>
      <c r="V42" s="4"/>
      <c r="W42" s="4"/>
      <c r="X42" s="4"/>
      <c r="Y42" s="39"/>
      <c r="AA42" s="4"/>
    </row>
    <row r="43" spans="2:29" x14ac:dyDescent="0.25">
      <c r="G43" s="4"/>
      <c r="H43" s="39"/>
      <c r="I43" s="39"/>
      <c r="J43" s="4"/>
      <c r="K43" s="39"/>
      <c r="L43" s="67" t="s">
        <v>39</v>
      </c>
      <c r="N43" s="4"/>
      <c r="R43" s="4"/>
      <c r="S43" s="4"/>
      <c r="T43" s="4"/>
      <c r="U43" s="4"/>
      <c r="V43" s="4"/>
      <c r="W43" s="4"/>
      <c r="X43" s="4"/>
      <c r="Y43" s="39"/>
      <c r="AA43" s="4"/>
    </row>
    <row r="44" spans="2:29" x14ac:dyDescent="0.25">
      <c r="G44" s="4"/>
      <c r="H44" s="39"/>
      <c r="I44" s="39"/>
      <c r="J44" s="4"/>
      <c r="K44" s="39"/>
      <c r="L44" s="4"/>
      <c r="N44" s="4"/>
      <c r="Q44" s="39"/>
      <c r="R44" s="4"/>
      <c r="S44" s="4"/>
      <c r="T44" s="4"/>
      <c r="U44" s="4"/>
      <c r="V44" s="4"/>
      <c r="X44" s="39"/>
      <c r="AA44" s="4"/>
    </row>
    <row r="45" spans="2:29" x14ac:dyDescent="0.25">
      <c r="G45" s="4"/>
      <c r="H45" s="39"/>
      <c r="I45" s="39"/>
      <c r="J45" s="4"/>
      <c r="K45" s="39"/>
      <c r="L45" s="4"/>
      <c r="N45" s="4"/>
      <c r="S45" s="4"/>
      <c r="T45" s="4"/>
      <c r="U45" s="4"/>
      <c r="V45" s="4"/>
      <c r="X45" s="39"/>
      <c r="AA45" s="4"/>
    </row>
    <row r="46" spans="2:29" x14ac:dyDescent="0.25">
      <c r="G46" s="4"/>
      <c r="H46" s="39"/>
      <c r="I46" s="4"/>
      <c r="J46" s="4"/>
      <c r="K46" s="39"/>
      <c r="L46" s="4"/>
      <c r="N46" s="4"/>
      <c r="O46" s="39"/>
      <c r="S46" s="39"/>
      <c r="T46" s="4"/>
      <c r="U46" s="4"/>
      <c r="V46" s="4"/>
      <c r="W46" s="4"/>
      <c r="X46" s="4"/>
      <c r="Y46" s="4"/>
      <c r="Z46" s="4"/>
      <c r="AA46" s="4"/>
    </row>
    <row r="47" spans="2:29" x14ac:dyDescent="0.25">
      <c r="H47" s="4"/>
      <c r="I47" s="4"/>
      <c r="J47" s="4"/>
      <c r="K47" s="39"/>
      <c r="L47" s="4"/>
      <c r="M47" s="39"/>
      <c r="N47" s="4"/>
      <c r="O47" s="39"/>
      <c r="S47" s="39"/>
      <c r="T47" s="39"/>
      <c r="U47" s="4"/>
      <c r="V47" s="4"/>
      <c r="W47" s="4"/>
      <c r="X47" s="4"/>
      <c r="Y47" s="4"/>
      <c r="Z47" s="4"/>
      <c r="AA47" s="4"/>
    </row>
    <row r="48" spans="2:29" x14ac:dyDescent="0.25">
      <c r="H48" s="4"/>
      <c r="I48" s="4"/>
      <c r="J48" s="4"/>
      <c r="K48" s="39"/>
      <c r="L48" s="4"/>
      <c r="M48" s="39"/>
      <c r="N48" s="4"/>
      <c r="O48" s="39"/>
      <c r="P48" s="39"/>
      <c r="S48" s="4"/>
      <c r="T48" s="4"/>
      <c r="U48" s="4"/>
      <c r="V48" s="4"/>
      <c r="W48" s="4"/>
      <c r="X48" s="4"/>
      <c r="Y48" s="4"/>
      <c r="Z48" s="4"/>
      <c r="AA48" s="4"/>
    </row>
    <row r="49" spans="2:38" x14ac:dyDescent="0.25">
      <c r="H49" s="4"/>
      <c r="I49" s="4"/>
      <c r="J49" s="4"/>
      <c r="K49" s="39"/>
      <c r="L49" s="4"/>
      <c r="M49" s="39"/>
      <c r="N49" s="4"/>
      <c r="O49" s="4"/>
      <c r="P49" s="4"/>
      <c r="Q49" s="4"/>
      <c r="R49" s="4"/>
      <c r="S49" s="4"/>
      <c r="T49" s="4"/>
      <c r="U49" s="4"/>
      <c r="V49" s="4"/>
      <c r="W49" s="4"/>
      <c r="X49" s="4"/>
      <c r="Y49" s="4"/>
      <c r="Z49" s="4"/>
      <c r="AA49" s="4"/>
    </row>
    <row r="50" spans="2:38" x14ac:dyDescent="0.25">
      <c r="H50" s="4"/>
      <c r="I50" s="4"/>
      <c r="J50" s="4"/>
      <c r="K50" s="39"/>
      <c r="L50" s="4"/>
      <c r="M50" s="39"/>
      <c r="N50" s="4"/>
      <c r="P50" s="4"/>
      <c r="Q50" s="4"/>
      <c r="R50" s="4"/>
      <c r="S50" s="4"/>
      <c r="T50" s="4"/>
      <c r="U50" s="4"/>
      <c r="V50" s="4"/>
      <c r="W50" s="4"/>
      <c r="X50" s="4"/>
      <c r="Y50" s="4"/>
      <c r="Z50" s="4"/>
      <c r="AA50" s="4"/>
    </row>
    <row r="51" spans="2:38" x14ac:dyDescent="0.25">
      <c r="H51" s="4"/>
      <c r="I51" s="4"/>
      <c r="J51" s="4"/>
      <c r="K51" s="4"/>
      <c r="L51" s="4"/>
      <c r="M51" s="39"/>
      <c r="N51" s="4"/>
      <c r="O51" s="4"/>
      <c r="P51" s="4"/>
      <c r="Q51" s="4"/>
      <c r="R51" s="4"/>
      <c r="S51" s="4"/>
      <c r="T51" s="4"/>
      <c r="U51" s="4"/>
      <c r="V51" s="4"/>
      <c r="W51" s="4"/>
      <c r="X51" s="4"/>
      <c r="Y51" s="4"/>
      <c r="Z51" s="4"/>
      <c r="AA51" s="4"/>
    </row>
    <row r="52" spans="2:38" x14ac:dyDescent="0.25">
      <c r="H52" s="4"/>
      <c r="I52" s="4"/>
      <c r="J52" s="4"/>
      <c r="K52" s="4"/>
      <c r="L52" s="4"/>
      <c r="M52" s="4"/>
      <c r="N52" s="4"/>
      <c r="O52" s="4"/>
      <c r="P52" s="4"/>
      <c r="Q52" s="4"/>
      <c r="R52" s="4"/>
      <c r="S52" s="4"/>
      <c r="T52" s="4"/>
      <c r="U52" s="4"/>
      <c r="V52" s="4"/>
      <c r="W52" s="4"/>
      <c r="X52" s="4"/>
      <c r="Y52" s="4"/>
      <c r="Z52" s="4"/>
      <c r="AA52" s="4"/>
    </row>
    <row r="54" spans="2:38" x14ac:dyDescent="0.25">
      <c r="B54" s="156" t="s">
        <v>108</v>
      </c>
      <c r="C54" s="156"/>
      <c r="D54" s="121" t="s">
        <v>53</v>
      </c>
      <c r="E54" s="122" t="s">
        <v>37</v>
      </c>
      <c r="F54" s="123" t="s">
        <v>1</v>
      </c>
      <c r="G54" s="123" t="s">
        <v>38</v>
      </c>
      <c r="H54" s="123" t="s">
        <v>39</v>
      </c>
      <c r="I54" s="123" t="s">
        <v>29</v>
      </c>
      <c r="J54" s="123" t="s">
        <v>40</v>
      </c>
      <c r="K54" s="123" t="s">
        <v>41</v>
      </c>
      <c r="L54" s="123" t="s">
        <v>42</v>
      </c>
      <c r="M54" s="123" t="s">
        <v>43</v>
      </c>
      <c r="N54" s="123" t="s">
        <v>44</v>
      </c>
      <c r="O54" s="123" t="s">
        <v>45</v>
      </c>
      <c r="P54" s="123" t="s">
        <v>46</v>
      </c>
      <c r="Q54" s="123" t="s">
        <v>32</v>
      </c>
      <c r="R54" s="123" t="s">
        <v>26</v>
      </c>
      <c r="S54" s="123" t="s">
        <v>47</v>
      </c>
      <c r="T54" s="123" t="s">
        <v>48</v>
      </c>
      <c r="U54" s="123" t="s">
        <v>3</v>
      </c>
      <c r="V54" s="123" t="s">
        <v>49</v>
      </c>
      <c r="W54" s="126" t="s">
        <v>50</v>
      </c>
      <c r="X54" s="37"/>
      <c r="Y54" s="37"/>
      <c r="Z54" s="37"/>
      <c r="AA54" s="37"/>
      <c r="AB54" s="37"/>
      <c r="AC54" s="37"/>
      <c r="AD54" s="37"/>
      <c r="AE54" s="37"/>
      <c r="AF54" s="37"/>
      <c r="AG54" s="37"/>
      <c r="AH54" s="37"/>
      <c r="AI54" s="37"/>
      <c r="AJ54" s="37"/>
      <c r="AK54" s="37"/>
      <c r="AL54" s="37"/>
    </row>
    <row r="55" spans="2:38" x14ac:dyDescent="0.25">
      <c r="B55" s="155" t="s">
        <v>109</v>
      </c>
      <c r="C55" s="85" t="s">
        <v>4</v>
      </c>
      <c r="D55" s="124">
        <v>3</v>
      </c>
      <c r="E55" s="7">
        <v>3</v>
      </c>
      <c r="F55" s="7">
        <v>1</v>
      </c>
      <c r="G55" s="7">
        <v>2</v>
      </c>
      <c r="H55" s="7">
        <v>1</v>
      </c>
      <c r="I55" s="7">
        <v>3</v>
      </c>
      <c r="J55" s="7">
        <v>1</v>
      </c>
      <c r="K55" s="7">
        <v>1</v>
      </c>
      <c r="L55" s="7">
        <v>1</v>
      </c>
      <c r="M55" s="7">
        <v>1</v>
      </c>
      <c r="N55" s="7">
        <v>1</v>
      </c>
      <c r="O55" s="7">
        <v>1</v>
      </c>
      <c r="P55" s="7">
        <v>1</v>
      </c>
      <c r="Q55" s="7">
        <v>1</v>
      </c>
      <c r="R55" s="7">
        <v>2</v>
      </c>
      <c r="S55" s="7">
        <v>1</v>
      </c>
      <c r="T55" s="7">
        <v>1</v>
      </c>
      <c r="U55" s="7">
        <v>1</v>
      </c>
      <c r="V55" s="7">
        <v>1</v>
      </c>
      <c r="W55" s="127">
        <v>1</v>
      </c>
      <c r="X55" s="7"/>
      <c r="Y55" s="7"/>
      <c r="Z55" s="7"/>
      <c r="AA55" s="7"/>
      <c r="AB55" s="7"/>
      <c r="AC55" s="7"/>
      <c r="AD55" s="7"/>
      <c r="AE55" s="7"/>
      <c r="AF55" s="7"/>
      <c r="AG55" s="7"/>
      <c r="AH55" s="7"/>
      <c r="AI55" s="7"/>
      <c r="AJ55" s="7"/>
      <c r="AK55" s="7"/>
      <c r="AL55" s="7"/>
    </row>
    <row r="56" spans="2:38" ht="15.75" thickBot="1" x14ac:dyDescent="0.3">
      <c r="B56" s="155"/>
      <c r="C56" s="85" t="s">
        <v>5</v>
      </c>
      <c r="D56" s="125">
        <v>19</v>
      </c>
      <c r="E56" s="84">
        <v>18</v>
      </c>
      <c r="F56" s="84">
        <v>14</v>
      </c>
      <c r="G56" s="84">
        <v>23</v>
      </c>
      <c r="H56" s="84">
        <v>16</v>
      </c>
      <c r="I56" s="84">
        <v>24</v>
      </c>
      <c r="J56" s="84">
        <v>11</v>
      </c>
      <c r="K56" s="84">
        <v>11</v>
      </c>
      <c r="L56" s="84">
        <v>11</v>
      </c>
      <c r="M56" s="84">
        <v>10</v>
      </c>
      <c r="N56" s="84">
        <v>11</v>
      </c>
      <c r="O56" s="84">
        <v>12</v>
      </c>
      <c r="P56" s="84">
        <v>12</v>
      </c>
      <c r="Q56" s="84">
        <v>2</v>
      </c>
      <c r="R56" s="84">
        <v>2</v>
      </c>
      <c r="S56" s="84">
        <v>12</v>
      </c>
      <c r="T56" s="84">
        <v>1</v>
      </c>
      <c r="U56" s="84">
        <v>10</v>
      </c>
      <c r="V56" s="84">
        <v>10</v>
      </c>
      <c r="W56" s="128">
        <v>9</v>
      </c>
      <c r="X56" s="7"/>
      <c r="Y56" s="7"/>
      <c r="Z56" s="7"/>
      <c r="AA56" s="7"/>
      <c r="AB56" s="7"/>
      <c r="AC56" s="7"/>
      <c r="AD56" s="7"/>
      <c r="AE56" s="7"/>
      <c r="AF56" s="7"/>
      <c r="AG56" s="7"/>
      <c r="AH56" s="7"/>
      <c r="AI56" s="7"/>
      <c r="AJ56" s="7"/>
      <c r="AK56" s="7"/>
      <c r="AL56" s="7"/>
    </row>
    <row r="60" spans="2:38" x14ac:dyDescent="0.25">
      <c r="D60">
        <f>D55*D56</f>
        <v>57</v>
      </c>
      <c r="E60">
        <f>E55*E56</f>
        <v>54</v>
      </c>
      <c r="F60">
        <f>F55*F56</f>
        <v>14</v>
      </c>
      <c r="G60">
        <f t="shared" ref="G60:W60" si="0">G55*G56</f>
        <v>46</v>
      </c>
      <c r="H60">
        <f>H55*H56</f>
        <v>16</v>
      </c>
      <c r="I60">
        <f t="shared" si="0"/>
        <v>72</v>
      </c>
      <c r="J60">
        <f t="shared" si="0"/>
        <v>11</v>
      </c>
      <c r="K60">
        <f t="shared" si="0"/>
        <v>11</v>
      </c>
      <c r="L60">
        <f t="shared" si="0"/>
        <v>11</v>
      </c>
      <c r="M60">
        <f t="shared" si="0"/>
        <v>10</v>
      </c>
      <c r="N60">
        <f t="shared" si="0"/>
        <v>11</v>
      </c>
      <c r="O60">
        <f>O55*O56</f>
        <v>12</v>
      </c>
      <c r="P60">
        <f>P55*P56</f>
        <v>12</v>
      </c>
      <c r="Q60">
        <f>Q55*Q56</f>
        <v>2</v>
      </c>
      <c r="R60">
        <f>R55*R56</f>
        <v>4</v>
      </c>
      <c r="S60">
        <f t="shared" si="0"/>
        <v>12</v>
      </c>
      <c r="T60">
        <f t="shared" si="0"/>
        <v>1</v>
      </c>
      <c r="U60">
        <f t="shared" si="0"/>
        <v>10</v>
      </c>
      <c r="V60">
        <f t="shared" si="0"/>
        <v>10</v>
      </c>
      <c r="W60">
        <f t="shared" si="0"/>
        <v>9</v>
      </c>
    </row>
    <row r="61" spans="2:38" x14ac:dyDescent="0.25">
      <c r="C61" t="s">
        <v>112</v>
      </c>
      <c r="D61">
        <f>SUM(D60:AL60)</f>
        <v>385</v>
      </c>
    </row>
    <row r="64" spans="2:38" x14ac:dyDescent="0.25">
      <c r="D64">
        <f>D55^2</f>
        <v>9</v>
      </c>
      <c r="E64">
        <f>E55^2</f>
        <v>9</v>
      </c>
      <c r="F64">
        <f t="shared" ref="F64:W64" si="1">F55^2</f>
        <v>1</v>
      </c>
      <c r="G64">
        <f t="shared" si="1"/>
        <v>4</v>
      </c>
      <c r="H64">
        <f t="shared" si="1"/>
        <v>1</v>
      </c>
      <c r="I64">
        <f t="shared" si="1"/>
        <v>9</v>
      </c>
      <c r="J64">
        <f t="shared" si="1"/>
        <v>1</v>
      </c>
      <c r="K64">
        <f t="shared" si="1"/>
        <v>1</v>
      </c>
      <c r="L64">
        <f t="shared" si="1"/>
        <v>1</v>
      </c>
      <c r="M64">
        <f t="shared" si="1"/>
        <v>1</v>
      </c>
      <c r="N64">
        <f t="shared" si="1"/>
        <v>1</v>
      </c>
      <c r="O64">
        <f t="shared" si="1"/>
        <v>1</v>
      </c>
      <c r="P64">
        <f t="shared" si="1"/>
        <v>1</v>
      </c>
      <c r="Q64">
        <f>Q55^2</f>
        <v>1</v>
      </c>
      <c r="R64">
        <f t="shared" si="1"/>
        <v>4</v>
      </c>
      <c r="S64">
        <f t="shared" si="1"/>
        <v>1</v>
      </c>
      <c r="T64">
        <f t="shared" si="1"/>
        <v>1</v>
      </c>
      <c r="U64">
        <f t="shared" si="1"/>
        <v>1</v>
      </c>
      <c r="V64">
        <f t="shared" si="1"/>
        <v>1</v>
      </c>
      <c r="W64">
        <f t="shared" si="1"/>
        <v>1</v>
      </c>
    </row>
    <row r="65" spans="2:23" x14ac:dyDescent="0.25">
      <c r="C65" t="s">
        <v>112</v>
      </c>
      <c r="D65">
        <f>SUM(D64:AL64)</f>
        <v>50</v>
      </c>
    </row>
    <row r="67" spans="2:23" x14ac:dyDescent="0.25">
      <c r="D67">
        <f>D56^2</f>
        <v>361</v>
      </c>
      <c r="E67">
        <f>E56^2</f>
        <v>324</v>
      </c>
      <c r="F67">
        <f t="shared" ref="F67:W67" si="2">F56^2</f>
        <v>196</v>
      </c>
      <c r="G67">
        <f t="shared" si="2"/>
        <v>529</v>
      </c>
      <c r="H67">
        <f t="shared" si="2"/>
        <v>256</v>
      </c>
      <c r="I67">
        <f t="shared" si="2"/>
        <v>576</v>
      </c>
      <c r="J67">
        <f t="shared" si="2"/>
        <v>121</v>
      </c>
      <c r="K67">
        <f t="shared" si="2"/>
        <v>121</v>
      </c>
      <c r="L67">
        <f t="shared" si="2"/>
        <v>121</v>
      </c>
      <c r="M67">
        <f t="shared" si="2"/>
        <v>100</v>
      </c>
      <c r="N67">
        <f t="shared" si="2"/>
        <v>121</v>
      </c>
      <c r="O67">
        <f>O56^2</f>
        <v>144</v>
      </c>
      <c r="P67">
        <f>P56^2</f>
        <v>144</v>
      </c>
      <c r="Q67">
        <f>Q56^2</f>
        <v>4</v>
      </c>
      <c r="R67">
        <f t="shared" si="2"/>
        <v>4</v>
      </c>
      <c r="S67">
        <f t="shared" si="2"/>
        <v>144</v>
      </c>
      <c r="T67">
        <f t="shared" si="2"/>
        <v>1</v>
      </c>
      <c r="U67">
        <f t="shared" si="2"/>
        <v>100</v>
      </c>
      <c r="V67">
        <f t="shared" si="2"/>
        <v>100</v>
      </c>
      <c r="W67">
        <f t="shared" si="2"/>
        <v>81</v>
      </c>
    </row>
    <row r="68" spans="2:23" x14ac:dyDescent="0.25">
      <c r="C68" t="s">
        <v>112</v>
      </c>
      <c r="D68">
        <f>SUM(D67:AL67)</f>
        <v>3548</v>
      </c>
    </row>
    <row r="70" spans="2:23" x14ac:dyDescent="0.25">
      <c r="C70" t="s">
        <v>112</v>
      </c>
      <c r="D70">
        <f>SQRT(D65)</f>
        <v>7.0710678118654755</v>
      </c>
      <c r="E70">
        <f>SQRT(D68)</f>
        <v>59.565090447341724</v>
      </c>
      <c r="F70" s="14" t="s">
        <v>112</v>
      </c>
      <c r="G70">
        <f>D70*E70</f>
        <v>421.18879377305376</v>
      </c>
    </row>
    <row r="73" spans="2:23" x14ac:dyDescent="0.25">
      <c r="C73" t="s">
        <v>114</v>
      </c>
      <c r="D73" s="96">
        <f>D61/G70</f>
        <v>0.91407940024028012</v>
      </c>
    </row>
    <row r="76" spans="2:23" x14ac:dyDescent="0.25">
      <c r="B76" s="156" t="s">
        <v>108</v>
      </c>
      <c r="C76" s="156"/>
      <c r="D76" s="121" t="s">
        <v>53</v>
      </c>
      <c r="E76" s="122" t="s">
        <v>37</v>
      </c>
      <c r="F76" s="123" t="s">
        <v>1</v>
      </c>
      <c r="G76" s="123" t="s">
        <v>38</v>
      </c>
      <c r="H76" s="123" t="s">
        <v>39</v>
      </c>
      <c r="I76" s="123" t="s">
        <v>29</v>
      </c>
      <c r="J76" s="123" t="s">
        <v>40</v>
      </c>
      <c r="K76" s="123" t="s">
        <v>41</v>
      </c>
      <c r="L76" s="123" t="s">
        <v>42</v>
      </c>
      <c r="M76" s="123" t="s">
        <v>43</v>
      </c>
      <c r="N76" s="123" t="s">
        <v>44</v>
      </c>
      <c r="O76" s="123" t="s">
        <v>45</v>
      </c>
      <c r="P76" s="123" t="s">
        <v>46</v>
      </c>
      <c r="Q76" s="123" t="s">
        <v>32</v>
      </c>
      <c r="R76" s="123" t="s">
        <v>26</v>
      </c>
      <c r="S76" s="123" t="s">
        <v>47</v>
      </c>
      <c r="T76" s="123" t="s">
        <v>48</v>
      </c>
      <c r="U76" s="123" t="s">
        <v>3</v>
      </c>
      <c r="V76" s="123" t="s">
        <v>49</v>
      </c>
      <c r="W76" s="126" t="s">
        <v>50</v>
      </c>
    </row>
    <row r="77" spans="2:23" x14ac:dyDescent="0.25">
      <c r="B77" s="155" t="s">
        <v>109</v>
      </c>
      <c r="C77" s="85" t="s">
        <v>4</v>
      </c>
      <c r="D77" s="124">
        <v>3</v>
      </c>
      <c r="E77" s="7">
        <v>3</v>
      </c>
      <c r="F77" s="7">
        <v>1</v>
      </c>
      <c r="G77" s="7">
        <v>2</v>
      </c>
      <c r="H77" s="7">
        <v>1</v>
      </c>
      <c r="I77" s="7">
        <v>3</v>
      </c>
      <c r="J77" s="7">
        <v>1</v>
      </c>
      <c r="K77" s="7">
        <v>1</v>
      </c>
      <c r="L77" s="7">
        <v>1</v>
      </c>
      <c r="M77" s="7">
        <v>1</v>
      </c>
      <c r="N77" s="7">
        <v>1</v>
      </c>
      <c r="O77" s="7">
        <v>1</v>
      </c>
      <c r="P77" s="7">
        <v>1</v>
      </c>
      <c r="Q77" s="7">
        <v>1</v>
      </c>
      <c r="R77" s="7">
        <v>2</v>
      </c>
      <c r="S77" s="7">
        <v>1</v>
      </c>
      <c r="T77" s="7">
        <v>1</v>
      </c>
      <c r="U77" s="7">
        <v>1</v>
      </c>
      <c r="V77" s="7">
        <v>1</v>
      </c>
      <c r="W77" s="127">
        <v>1</v>
      </c>
    </row>
    <row r="78" spans="2:23" ht="15.75" thickBot="1" x14ac:dyDescent="0.3">
      <c r="B78" s="155"/>
      <c r="C78" s="85" t="s">
        <v>5</v>
      </c>
      <c r="D78" s="125">
        <v>3</v>
      </c>
      <c r="E78" s="84">
        <v>3</v>
      </c>
      <c r="F78" s="84">
        <v>1</v>
      </c>
      <c r="G78" s="84">
        <v>2</v>
      </c>
      <c r="H78" s="84">
        <v>1</v>
      </c>
      <c r="I78" s="84">
        <v>3</v>
      </c>
      <c r="J78" s="84">
        <v>1</v>
      </c>
      <c r="K78" s="84">
        <v>1</v>
      </c>
      <c r="L78" s="84">
        <v>1</v>
      </c>
      <c r="M78" s="84">
        <v>1</v>
      </c>
      <c r="N78" s="84">
        <v>1</v>
      </c>
      <c r="O78" s="84">
        <v>1</v>
      </c>
      <c r="P78" s="84">
        <v>1</v>
      </c>
      <c r="Q78" s="84">
        <v>1</v>
      </c>
      <c r="R78" s="84">
        <v>2</v>
      </c>
      <c r="S78" s="84">
        <v>1</v>
      </c>
      <c r="T78" s="84">
        <v>1</v>
      </c>
      <c r="U78" s="84">
        <v>1</v>
      </c>
      <c r="V78" s="84">
        <v>1</v>
      </c>
      <c r="W78" s="128">
        <v>1</v>
      </c>
    </row>
    <row r="82" spans="3:23" x14ac:dyDescent="0.25">
      <c r="D82">
        <f>D77*D78</f>
        <v>9</v>
      </c>
      <c r="E82">
        <f>E77*E78</f>
        <v>9</v>
      </c>
      <c r="F82">
        <f>F77*F78</f>
        <v>1</v>
      </c>
      <c r="G82">
        <f>G77*G78</f>
        <v>4</v>
      </c>
      <c r="H82">
        <f>H77*H78</f>
        <v>1</v>
      </c>
      <c r="I82">
        <f t="shared" ref="I82:N82" si="3">I77*I78</f>
        <v>9</v>
      </c>
      <c r="J82">
        <f t="shared" si="3"/>
        <v>1</v>
      </c>
      <c r="K82">
        <f t="shared" si="3"/>
        <v>1</v>
      </c>
      <c r="L82">
        <f t="shared" si="3"/>
        <v>1</v>
      </c>
      <c r="M82">
        <f t="shared" si="3"/>
        <v>1</v>
      </c>
      <c r="N82">
        <f t="shared" si="3"/>
        <v>1</v>
      </c>
      <c r="O82">
        <f t="shared" ref="O82:W82" si="4">O77*O78</f>
        <v>1</v>
      </c>
      <c r="P82">
        <f t="shared" si="4"/>
        <v>1</v>
      </c>
      <c r="Q82">
        <f t="shared" si="4"/>
        <v>1</v>
      </c>
      <c r="R82">
        <f t="shared" si="4"/>
        <v>4</v>
      </c>
      <c r="S82">
        <f t="shared" si="4"/>
        <v>1</v>
      </c>
      <c r="T82">
        <f t="shared" si="4"/>
        <v>1</v>
      </c>
      <c r="U82">
        <f t="shared" si="4"/>
        <v>1</v>
      </c>
      <c r="V82">
        <f t="shared" si="4"/>
        <v>1</v>
      </c>
      <c r="W82">
        <f t="shared" si="4"/>
        <v>1</v>
      </c>
    </row>
    <row r="83" spans="3:23" x14ac:dyDescent="0.25">
      <c r="C83" t="s">
        <v>112</v>
      </c>
      <c r="D83">
        <f>SUM(D82:AL82)</f>
        <v>50</v>
      </c>
    </row>
    <row r="86" spans="3:23" x14ac:dyDescent="0.25">
      <c r="D86">
        <f>D77^2</f>
        <v>9</v>
      </c>
      <c r="E86">
        <f>E77^2</f>
        <v>9</v>
      </c>
      <c r="F86">
        <f t="shared" ref="F86:P86" si="5">F77^2</f>
        <v>1</v>
      </c>
      <c r="G86">
        <f t="shared" si="5"/>
        <v>4</v>
      </c>
      <c r="H86">
        <f t="shared" si="5"/>
        <v>1</v>
      </c>
      <c r="I86">
        <f t="shared" si="5"/>
        <v>9</v>
      </c>
      <c r="J86">
        <f t="shared" si="5"/>
        <v>1</v>
      </c>
      <c r="K86">
        <f t="shared" si="5"/>
        <v>1</v>
      </c>
      <c r="L86">
        <f t="shared" si="5"/>
        <v>1</v>
      </c>
      <c r="M86">
        <f t="shared" si="5"/>
        <v>1</v>
      </c>
      <c r="N86">
        <f t="shared" si="5"/>
        <v>1</v>
      </c>
      <c r="O86">
        <f t="shared" si="5"/>
        <v>1</v>
      </c>
      <c r="P86">
        <f t="shared" si="5"/>
        <v>1</v>
      </c>
      <c r="Q86">
        <f>Q77^2</f>
        <v>1</v>
      </c>
      <c r="R86">
        <f t="shared" ref="R86:W86" si="6">R77^2</f>
        <v>4</v>
      </c>
      <c r="S86">
        <f t="shared" si="6"/>
        <v>1</v>
      </c>
      <c r="T86">
        <f t="shared" si="6"/>
        <v>1</v>
      </c>
      <c r="U86">
        <f t="shared" si="6"/>
        <v>1</v>
      </c>
      <c r="V86">
        <f t="shared" si="6"/>
        <v>1</v>
      </c>
      <c r="W86">
        <f t="shared" si="6"/>
        <v>1</v>
      </c>
    </row>
    <row r="87" spans="3:23" x14ac:dyDescent="0.25">
      <c r="C87" t="s">
        <v>112</v>
      </c>
      <c r="D87">
        <f>SUM(D86:AL86)</f>
        <v>50</v>
      </c>
    </row>
    <row r="89" spans="3:23" x14ac:dyDescent="0.25">
      <c r="D89">
        <f>D78^2</f>
        <v>9</v>
      </c>
      <c r="E89">
        <f>E78^2</f>
        <v>9</v>
      </c>
      <c r="F89">
        <f t="shared" ref="F89:N89" si="7">F78^2</f>
        <v>1</v>
      </c>
      <c r="G89">
        <f t="shared" si="7"/>
        <v>4</v>
      </c>
      <c r="H89">
        <f t="shared" si="7"/>
        <v>1</v>
      </c>
      <c r="I89">
        <f t="shared" si="7"/>
        <v>9</v>
      </c>
      <c r="J89">
        <f t="shared" si="7"/>
        <v>1</v>
      </c>
      <c r="K89">
        <f t="shared" si="7"/>
        <v>1</v>
      </c>
      <c r="L89">
        <f t="shared" si="7"/>
        <v>1</v>
      </c>
      <c r="M89">
        <f t="shared" si="7"/>
        <v>1</v>
      </c>
      <c r="N89">
        <f t="shared" si="7"/>
        <v>1</v>
      </c>
      <c r="O89">
        <f>O78^2</f>
        <v>1</v>
      </c>
      <c r="P89">
        <f>P78^2</f>
        <v>1</v>
      </c>
      <c r="Q89">
        <f>Q78^2</f>
        <v>1</v>
      </c>
      <c r="R89">
        <f t="shared" ref="R89:W89" si="8">R78^2</f>
        <v>4</v>
      </c>
      <c r="S89">
        <f t="shared" si="8"/>
        <v>1</v>
      </c>
      <c r="T89">
        <f t="shared" si="8"/>
        <v>1</v>
      </c>
      <c r="U89">
        <f t="shared" si="8"/>
        <v>1</v>
      </c>
      <c r="V89">
        <f t="shared" si="8"/>
        <v>1</v>
      </c>
      <c r="W89">
        <f t="shared" si="8"/>
        <v>1</v>
      </c>
    </row>
    <row r="90" spans="3:23" x14ac:dyDescent="0.25">
      <c r="C90" t="s">
        <v>112</v>
      </c>
      <c r="D90">
        <f>SUM(D89:AL89)</f>
        <v>50</v>
      </c>
    </row>
    <row r="92" spans="3:23" x14ac:dyDescent="0.25">
      <c r="C92" t="s">
        <v>112</v>
      </c>
      <c r="D92">
        <f>SQRT(D87)</f>
        <v>7.0710678118654755</v>
      </c>
      <c r="E92">
        <f>SQRT(D90)</f>
        <v>7.0710678118654755</v>
      </c>
      <c r="F92" s="14" t="s">
        <v>112</v>
      </c>
      <c r="G92">
        <f>D92*E92</f>
        <v>50.000000000000007</v>
      </c>
    </row>
    <row r="95" spans="3:23" x14ac:dyDescent="0.25">
      <c r="C95" t="s">
        <v>114</v>
      </c>
      <c r="D95" s="96">
        <f>D83/G92</f>
        <v>0.99999999999999989</v>
      </c>
    </row>
  </sheetData>
  <mergeCells count="9">
    <mergeCell ref="B76:C76"/>
    <mergeCell ref="B77:B78"/>
    <mergeCell ref="B3:C3"/>
    <mergeCell ref="B15:C15"/>
    <mergeCell ref="K3:L3"/>
    <mergeCell ref="K15:L15"/>
    <mergeCell ref="C27:E27"/>
    <mergeCell ref="B54:C54"/>
    <mergeCell ref="B55:B56"/>
  </mergeCells>
  <pageMargins left="0.7" right="0.7" top="0.75" bottom="0.75" header="0.3" footer="0.3"/>
  <pageSetup paperSize="9" orientation="portrait"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AllSeven64</dc:creator>
  <cp:lastModifiedBy>Windows User</cp:lastModifiedBy>
  <dcterms:created xsi:type="dcterms:W3CDTF">2018-01-18T13:20:19Z</dcterms:created>
  <dcterms:modified xsi:type="dcterms:W3CDTF">2019-04-10T17:15:08Z</dcterms:modified>
</cp:coreProperties>
</file>