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_fight_text\"/>
    </mc:Choice>
  </mc:AlternateContent>
  <bookViews>
    <workbookView xWindow="0" yWindow="0" windowWidth="7305" windowHeight="10995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J2" i="1" s="1"/>
  <c r="L2" i="1"/>
  <c r="I4" i="1"/>
  <c r="I33" i="1"/>
  <c r="I22" i="1"/>
  <c r="I9" i="1"/>
  <c r="I27" i="1"/>
  <c r="I11" i="1"/>
  <c r="I25" i="1"/>
  <c r="I29" i="1"/>
  <c r="I36" i="1"/>
  <c r="I8" i="1"/>
  <c r="I32" i="1"/>
  <c r="I2" i="1"/>
  <c r="I26" i="1"/>
  <c r="I13" i="1"/>
  <c r="I21" i="1"/>
  <c r="I17" i="1"/>
  <c r="I18" i="1"/>
  <c r="I7" i="1"/>
  <c r="I10" i="1"/>
  <c r="I3" i="1"/>
  <c r="I31" i="1"/>
  <c r="I24" i="1"/>
  <c r="I30" i="1"/>
  <c r="I20" i="1"/>
  <c r="I14" i="1"/>
  <c r="I34" i="1"/>
  <c r="I5" i="1"/>
  <c r="I12" i="1"/>
  <c r="I23" i="1"/>
  <c r="I15" i="1"/>
  <c r="I19" i="1"/>
  <c r="I6" i="1"/>
  <c r="I16" i="1"/>
  <c r="I35" i="1"/>
  <c r="H4" i="1"/>
  <c r="H33" i="1"/>
  <c r="H22" i="1"/>
  <c r="H9" i="1"/>
  <c r="H27" i="1"/>
  <c r="H11" i="1"/>
  <c r="H25" i="1"/>
  <c r="H29" i="1"/>
  <c r="H36" i="1"/>
  <c r="H8" i="1"/>
  <c r="H32" i="1"/>
  <c r="H2" i="1"/>
  <c r="H26" i="1"/>
  <c r="H13" i="1"/>
  <c r="H21" i="1"/>
  <c r="H17" i="1"/>
  <c r="H18" i="1"/>
  <c r="H7" i="1"/>
  <c r="H10" i="1"/>
  <c r="H3" i="1"/>
  <c r="H31" i="1"/>
  <c r="H24" i="1"/>
  <c r="H30" i="1"/>
  <c r="H20" i="1"/>
  <c r="H14" i="1"/>
  <c r="H34" i="1"/>
  <c r="H5" i="1"/>
  <c r="H12" i="1"/>
  <c r="H23" i="1"/>
  <c r="H15" i="1"/>
  <c r="H19" i="1"/>
  <c r="H6" i="1"/>
  <c r="H16" i="1"/>
  <c r="H35" i="1"/>
  <c r="H28" i="1"/>
  <c r="I28" i="1"/>
  <c r="J31" i="1" l="1"/>
  <c r="J17" i="1"/>
  <c r="J30" i="1"/>
  <c r="J3" i="1"/>
  <c r="J35" i="1"/>
  <c r="J34" i="1"/>
  <c r="J10" i="1"/>
  <c r="J29" i="1"/>
  <c r="J12" i="1"/>
  <c r="J18" i="1"/>
  <c r="J23" i="1"/>
  <c r="R14" i="1" s="1"/>
  <c r="J24" i="1"/>
  <c r="R4" i="1" s="1"/>
  <c r="J33" i="1"/>
  <c r="R11" i="1" s="1"/>
  <c r="J8" i="1"/>
  <c r="J7" i="1"/>
  <c r="O2" i="1" s="1"/>
  <c r="J9" i="1"/>
  <c r="J32" i="1"/>
  <c r="R8" i="1" s="1"/>
  <c r="J26" i="1"/>
  <c r="J36" i="1"/>
  <c r="J5" i="1"/>
  <c r="J15" i="1"/>
  <c r="O11" i="1" s="1"/>
  <c r="J4" i="1"/>
  <c r="O10" i="1" s="1"/>
  <c r="J11" i="1"/>
  <c r="R13" i="1" s="1"/>
  <c r="J20" i="1"/>
  <c r="O7" i="1" s="1"/>
  <c r="J28" i="1"/>
  <c r="R7" i="1" s="1"/>
  <c r="J14" i="1"/>
  <c r="J27" i="1"/>
  <c r="J22" i="1"/>
  <c r="O8" i="1" s="1"/>
  <c r="J16" i="1"/>
  <c r="R12" i="1" s="1"/>
  <c r="J25" i="1"/>
  <c r="R2" i="1" s="1"/>
  <c r="J19" i="1"/>
  <c r="J21" i="1"/>
  <c r="O5" i="1" s="1"/>
  <c r="J6" i="1"/>
  <c r="R5" i="1" s="1"/>
  <c r="J13" i="1"/>
  <c r="R9" i="1" s="1"/>
  <c r="R10" i="1" l="1"/>
  <c r="O6" i="1"/>
  <c r="O13" i="1"/>
  <c r="R3" i="1"/>
  <c r="O15" i="1"/>
  <c r="R6" i="1"/>
  <c r="O9" i="1"/>
  <c r="R16" i="1"/>
  <c r="O16" i="1"/>
  <c r="R15" i="1"/>
  <c r="O14" i="1"/>
  <c r="O3" i="1"/>
  <c r="O4" i="1"/>
  <c r="O12" i="1"/>
  <c r="L5" i="1" l="1"/>
  <c r="L4" i="1"/>
</calcChain>
</file>

<file path=xl/sharedStrings.xml><?xml version="1.0" encoding="utf-8"?>
<sst xmlns="http://schemas.openxmlformats.org/spreadsheetml/2006/main" count="79" uniqueCount="49">
  <si>
    <t>atk</t>
    <phoneticPr fontId="1" type="noConversion"/>
  </si>
  <si>
    <t>name</t>
    <phoneticPr fontId="1" type="noConversion"/>
  </si>
  <si>
    <t>def</t>
    <phoneticPr fontId="1" type="noConversion"/>
  </si>
  <si>
    <t>dex</t>
    <phoneticPr fontId="1" type="noConversion"/>
  </si>
  <si>
    <t>str</t>
    <phoneticPr fontId="1" type="noConversion"/>
  </si>
  <si>
    <t xml:space="preserve">엔케 </t>
  </si>
  <si>
    <t xml:space="preserve">얼데바란 </t>
  </si>
  <si>
    <t xml:space="preserve">단테 </t>
  </si>
  <si>
    <t xml:space="preserve">베어벨 </t>
  </si>
  <si>
    <t xml:space="preserve">골든 애플 </t>
  </si>
  <si>
    <t xml:space="preserve">캔디스 솔라 </t>
  </si>
  <si>
    <t xml:space="preserve">W. 러스티 제임스 </t>
  </si>
  <si>
    <t xml:space="preserve">메레디스 모리스 </t>
  </si>
  <si>
    <t xml:space="preserve">헬레나 J 카렌다쉬 </t>
  </si>
  <si>
    <t xml:space="preserve">발레르 뤼스 아타나스 </t>
  </si>
  <si>
    <t xml:space="preserve">루시아 I. 페어리엘 </t>
  </si>
  <si>
    <t xml:space="preserve">윌헬름 S. 엑시티움 </t>
  </si>
  <si>
    <t xml:space="preserve">파벨 슈뢰딩거 </t>
  </si>
  <si>
    <t xml:space="preserve">아서 H. 휴즈 </t>
  </si>
  <si>
    <t xml:space="preserve">오로라 K. 아치볼드 </t>
  </si>
  <si>
    <t xml:space="preserve">랜섬 윈터필드 </t>
  </si>
  <si>
    <t xml:space="preserve">리베라 로렌스 린드그렌 </t>
  </si>
  <si>
    <t xml:space="preserve">리디아 터너 </t>
  </si>
  <si>
    <t xml:space="preserve">디어 스테이시아 </t>
  </si>
  <si>
    <t xml:space="preserve">알마스 로지 스테이플턴 </t>
  </si>
  <si>
    <t xml:space="preserve">에리스 A. 인비디아 </t>
  </si>
  <si>
    <t xml:space="preserve">유디트 헨 스코펄리아 </t>
  </si>
  <si>
    <t xml:space="preserve">휴 그레이엄 갤러거 </t>
  </si>
  <si>
    <t xml:space="preserve">율리아 체이스 </t>
  </si>
  <si>
    <t xml:space="preserve">레오폴드 브라이언트 </t>
  </si>
  <si>
    <t xml:space="preserve">줄리안 포드 </t>
  </si>
  <si>
    <t xml:space="preserve">메이제이 린 </t>
  </si>
  <si>
    <t xml:space="preserve">로이드 R. 터너 </t>
  </si>
  <si>
    <t xml:space="preserve">포피 A. 커닝햄 </t>
  </si>
  <si>
    <t xml:space="preserve">에단 J. 톰슨 </t>
  </si>
  <si>
    <t xml:space="preserve">잭 A. 트래비스 </t>
  </si>
  <si>
    <t xml:space="preserve">세티아 B. 앨피어스 </t>
  </si>
  <si>
    <t xml:space="preserve">이안 R. 바이스 </t>
  </si>
  <si>
    <t xml:space="preserve">샤를로트 D. 엘링턴 </t>
  </si>
  <si>
    <t xml:space="preserve">뮤리엘 리제르바 프란시스 </t>
  </si>
  <si>
    <t>win</t>
    <phoneticPr fontId="1" type="noConversion"/>
  </si>
  <si>
    <t>turn</t>
    <phoneticPr fontId="1" type="noConversion"/>
  </si>
  <si>
    <t>atk_sum</t>
    <phoneticPr fontId="1" type="noConversion"/>
  </si>
  <si>
    <t>def_sum</t>
    <phoneticPr fontId="1" type="noConversion"/>
  </si>
  <si>
    <t>승률</t>
    <phoneticPr fontId="1" type="noConversion"/>
  </si>
  <si>
    <t>1인당게임</t>
    <phoneticPr fontId="1" type="noConversion"/>
  </si>
  <si>
    <t>불기승률</t>
    <phoneticPr fontId="1" type="noConversion"/>
  </si>
  <si>
    <t>죽먹승률</t>
    <phoneticPr fontId="1" type="noConversion"/>
  </si>
  <si>
    <t>평균턴수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</si>
</sst>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Malgun Gothic"/>
      <family val="3"/>
      <charset val="129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1" xfId="0" applyFont="1" applyFill="1" applyBorder="1" applyAlignment="1">
      <alignment wrapText="1"/>
    </xf>
    <xf numFmtId="0" fontId="0" fillId="0" borderId="0" xfId="0" applyFill="1">
      <alignment vertical="center"/>
    </xf>
  </cellXfs>
  <cellStyles count="1">
    <cellStyle name="표준" xfId="0" builtinId="0"/>
  </cellStyles>
  <dxfs count="231"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zoomScale="70" zoomScaleNormal="70" workbookViewId="0">
      <selection activeCell="J3" sqref="J3"/>
    </sheetView>
  </sheetViews>
  <sheetFormatPr defaultRowHeight="16.5"/>
  <cols>
    <col min="1" max="1" width="32.75" bestFit="1" customWidth="1"/>
    <col min="8" max="9" width="9" hidden="1" customWidth="1"/>
    <col min="10" max="10" width="12.125" bestFit="1" customWidth="1"/>
    <col min="13" max="13" width="9" customWidth="1"/>
    <col min="14" max="14" width="30.5" bestFit="1" customWidth="1"/>
    <col min="15" max="15" width="14.25" bestFit="1" customWidth="1"/>
    <col min="17" max="17" width="33.125" bestFit="1" customWidth="1"/>
  </cols>
  <sheetData>
    <row r="1" spans="1:18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spans="1:18" ht="20.25">
      <c r="A2" s="1" t="s">
        <v>9</v>
      </c>
      <c r="B2">
        <v>1</v>
      </c>
      <c r="C2">
        <v>4</v>
      </c>
      <c r="D2">
        <v>7</v>
      </c>
      <c r="E2">
        <v>4</v>
      </c>
      <c r="F2">
        <v>20797</v>
      </c>
      <c r="G2">
        <v>8</v>
      </c>
      <c r="H2">
        <f>(B2+E2/2)</f>
        <v>3</v>
      </c>
      <c r="I2">
        <f>C2+D2/2</f>
        <v>7.5</v>
      </c>
      <c r="J2">
        <f>ROUND(F2/($L$3*2)*100,2)</f>
        <v>61.17</v>
      </c>
      <c r="K2" t="s">
        <v>48</v>
      </c>
      <c r="L2">
        <f>AVERAGE(G2:G36)</f>
        <v>6.5428571428571427</v>
      </c>
      <c r="N2" s="1" t="s">
        <v>23</v>
      </c>
      <c r="O2">
        <f>INDEX($J$2:$J$36,MATCH(N2,$A$2:$A$36,0))</f>
        <v>52.51</v>
      </c>
      <c r="Q2" s="1" t="s">
        <v>35</v>
      </c>
      <c r="R2">
        <f>INDEX($J$2:$J$36,MATCH(Q2,$A$2:$A$36,0))</f>
        <v>55.21</v>
      </c>
    </row>
    <row r="3" spans="1:18" ht="20.25">
      <c r="A3" s="1" t="s">
        <v>27</v>
      </c>
      <c r="B3">
        <v>4</v>
      </c>
      <c r="C3">
        <v>2</v>
      </c>
      <c r="D3">
        <v>6</v>
      </c>
      <c r="E3">
        <v>4</v>
      </c>
      <c r="F3">
        <v>20178</v>
      </c>
      <c r="G3">
        <v>6</v>
      </c>
      <c r="H3">
        <f>(B3+E3/2)</f>
        <v>6</v>
      </c>
      <c r="I3">
        <f>C3+D3/2</f>
        <v>5</v>
      </c>
      <c r="J3">
        <f>ROUND(F3/($L$3*2)*100,2)</f>
        <v>59.35</v>
      </c>
      <c r="K3" t="s">
        <v>45</v>
      </c>
      <c r="L3">
        <f>SUM(F2:F36)/35</f>
        <v>17000.028571428571</v>
      </c>
      <c r="N3" s="1" t="s">
        <v>21</v>
      </c>
      <c r="O3">
        <f t="shared" ref="O3:O16" si="0">INDEX($J$2:$J$36,MATCH(N3,$A$2:$A$36,0))</f>
        <v>52.41</v>
      </c>
      <c r="Q3" s="1" t="s">
        <v>37</v>
      </c>
      <c r="R3">
        <f t="shared" ref="R3:R16" si="1">INDEX($J$2:$J$36,MATCH(Q3,$A$2:$A$36,0))</f>
        <v>55.24</v>
      </c>
    </row>
    <row r="4" spans="1:18" ht="20.25">
      <c r="A4" s="1" t="s">
        <v>25</v>
      </c>
      <c r="B4">
        <v>3</v>
      </c>
      <c r="C4">
        <v>3</v>
      </c>
      <c r="D4">
        <v>5</v>
      </c>
      <c r="E4">
        <v>5</v>
      </c>
      <c r="F4">
        <v>19031</v>
      </c>
      <c r="G4">
        <v>7</v>
      </c>
      <c r="H4">
        <f>(B4+E4/2)</f>
        <v>5.5</v>
      </c>
      <c r="I4">
        <f>C4+D4/2</f>
        <v>5.5</v>
      </c>
      <c r="J4">
        <f>ROUND(F4/($L$3*2)*100,2)</f>
        <v>55.97</v>
      </c>
      <c r="K4" t="s">
        <v>46</v>
      </c>
      <c r="L4">
        <f>AVERAGE(O2:O16)</f>
        <v>49.942666666666675</v>
      </c>
      <c r="N4" s="1" t="s">
        <v>24</v>
      </c>
      <c r="O4">
        <f t="shared" si="0"/>
        <v>44.35</v>
      </c>
      <c r="Q4" s="1" t="s">
        <v>32</v>
      </c>
      <c r="R4">
        <f t="shared" si="1"/>
        <v>50.19</v>
      </c>
    </row>
    <row r="5" spans="1:18" ht="20.25">
      <c r="A5" s="1" t="s">
        <v>37</v>
      </c>
      <c r="B5">
        <v>3</v>
      </c>
      <c r="C5">
        <v>3</v>
      </c>
      <c r="D5">
        <v>4</v>
      </c>
      <c r="E5">
        <v>6</v>
      </c>
      <c r="F5">
        <v>18783</v>
      </c>
      <c r="G5">
        <v>7</v>
      </c>
      <c r="H5">
        <f>(B5+E5/2)</f>
        <v>6</v>
      </c>
      <c r="I5">
        <f>C5+D5/2</f>
        <v>5</v>
      </c>
      <c r="J5">
        <f>ROUND(F5/($L$3*2)*100,2)</f>
        <v>55.24</v>
      </c>
      <c r="K5" t="s">
        <v>47</v>
      </c>
      <c r="L5">
        <f>AVERAGE(R2:R16)</f>
        <v>49.616</v>
      </c>
      <c r="N5" s="1" t="s">
        <v>11</v>
      </c>
      <c r="O5">
        <f t="shared" si="0"/>
        <v>55.19</v>
      </c>
      <c r="Q5" s="1" t="s">
        <v>34</v>
      </c>
      <c r="R5">
        <f t="shared" si="1"/>
        <v>49.03</v>
      </c>
    </row>
    <row r="6" spans="1:18" ht="20.25">
      <c r="A6" s="1" t="s">
        <v>35</v>
      </c>
      <c r="B6">
        <v>5</v>
      </c>
      <c r="C6">
        <v>3</v>
      </c>
      <c r="D6">
        <v>4</v>
      </c>
      <c r="E6">
        <v>4</v>
      </c>
      <c r="F6">
        <v>18773</v>
      </c>
      <c r="G6">
        <v>6</v>
      </c>
      <c r="H6">
        <f>(B6+E6/2)</f>
        <v>7</v>
      </c>
      <c r="I6">
        <f>C6+D6/2</f>
        <v>5</v>
      </c>
      <c r="J6">
        <f>ROUND(F6/($L$3*2)*100,2)</f>
        <v>55.21</v>
      </c>
      <c r="N6" s="1" t="s">
        <v>25</v>
      </c>
      <c r="O6">
        <f t="shared" si="0"/>
        <v>55.97</v>
      </c>
      <c r="Q6" s="1" t="s">
        <v>39</v>
      </c>
      <c r="R6">
        <f t="shared" si="1"/>
        <v>51.28</v>
      </c>
    </row>
    <row r="7" spans="1:18" ht="20.25">
      <c r="A7" s="1" t="s">
        <v>11</v>
      </c>
      <c r="B7">
        <v>5</v>
      </c>
      <c r="C7">
        <v>3</v>
      </c>
      <c r="D7">
        <v>4</v>
      </c>
      <c r="E7">
        <v>4</v>
      </c>
      <c r="F7">
        <v>18764</v>
      </c>
      <c r="G7">
        <v>6</v>
      </c>
      <c r="H7">
        <f>(B7+E7/2)</f>
        <v>7</v>
      </c>
      <c r="I7">
        <f>C7+D7/2</f>
        <v>5</v>
      </c>
      <c r="J7">
        <f>ROUND(F7/($L$3*2)*100,2)</f>
        <v>55.19</v>
      </c>
      <c r="N7" s="1" t="s">
        <v>26</v>
      </c>
      <c r="O7">
        <f t="shared" si="0"/>
        <v>43.19</v>
      </c>
      <c r="Q7" s="1" t="s">
        <v>14</v>
      </c>
      <c r="R7">
        <f t="shared" si="1"/>
        <v>50.52</v>
      </c>
    </row>
    <row r="8" spans="1:18" ht="20.25">
      <c r="A8" s="1" t="s">
        <v>31</v>
      </c>
      <c r="B8">
        <v>4</v>
      </c>
      <c r="C8">
        <v>4</v>
      </c>
      <c r="D8">
        <v>4</v>
      </c>
      <c r="E8">
        <v>4</v>
      </c>
      <c r="F8">
        <v>18007</v>
      </c>
      <c r="G8">
        <v>6</v>
      </c>
      <c r="H8">
        <f>(B8+E8/2)</f>
        <v>6</v>
      </c>
      <c r="I8">
        <f>C8+D8/2</f>
        <v>6</v>
      </c>
      <c r="J8">
        <f>ROUND(F8/($L$3*2)*100,2)</f>
        <v>52.96</v>
      </c>
      <c r="N8" s="1" t="s">
        <v>13</v>
      </c>
      <c r="O8">
        <f t="shared" si="0"/>
        <v>49.81</v>
      </c>
      <c r="Q8" s="1" t="s">
        <v>33</v>
      </c>
      <c r="R8">
        <f t="shared" si="1"/>
        <v>49.11</v>
      </c>
    </row>
    <row r="9" spans="1:18" ht="20.25">
      <c r="A9" s="1" t="s">
        <v>7</v>
      </c>
      <c r="B9">
        <v>4</v>
      </c>
      <c r="C9">
        <v>4</v>
      </c>
      <c r="D9">
        <v>4</v>
      </c>
      <c r="E9">
        <v>4</v>
      </c>
      <c r="F9">
        <v>17860</v>
      </c>
      <c r="G9">
        <v>6</v>
      </c>
      <c r="H9">
        <f>(B9+E9/2)</f>
        <v>6</v>
      </c>
      <c r="I9">
        <f>C9+D9/2</f>
        <v>6</v>
      </c>
      <c r="J9">
        <f>ROUND(F9/($L$3*2)*100,2)</f>
        <v>52.53</v>
      </c>
      <c r="N9" s="1" t="s">
        <v>16</v>
      </c>
      <c r="O9">
        <f t="shared" si="0"/>
        <v>43.59</v>
      </c>
      <c r="Q9" s="1" t="s">
        <v>22</v>
      </c>
      <c r="R9">
        <f t="shared" si="1"/>
        <v>49.77</v>
      </c>
    </row>
    <row r="10" spans="1:18" ht="20.25">
      <c r="A10" s="1" t="s">
        <v>23</v>
      </c>
      <c r="B10">
        <v>4</v>
      </c>
      <c r="C10">
        <v>4</v>
      </c>
      <c r="D10">
        <v>4</v>
      </c>
      <c r="E10">
        <v>4</v>
      </c>
      <c r="F10">
        <v>17855</v>
      </c>
      <c r="G10">
        <v>7</v>
      </c>
      <c r="H10">
        <f>(B10+E10/2)</f>
        <v>6</v>
      </c>
      <c r="I10">
        <f>C10+D10/2</f>
        <v>6</v>
      </c>
      <c r="J10">
        <f>ROUND(F10/($L$3*2)*100,2)</f>
        <v>52.51</v>
      </c>
      <c r="N10" s="1" t="s">
        <v>15</v>
      </c>
      <c r="O10">
        <f t="shared" si="0"/>
        <v>48.54</v>
      </c>
      <c r="Q10" s="1" t="s">
        <v>18</v>
      </c>
      <c r="R10">
        <f t="shared" si="1"/>
        <v>48.97</v>
      </c>
    </row>
    <row r="11" spans="1:18" ht="20.25">
      <c r="A11" s="1" t="s">
        <v>21</v>
      </c>
      <c r="B11">
        <v>3</v>
      </c>
      <c r="C11">
        <v>4</v>
      </c>
      <c r="D11">
        <v>5</v>
      </c>
      <c r="E11">
        <v>4</v>
      </c>
      <c r="F11">
        <v>17820</v>
      </c>
      <c r="G11">
        <v>7</v>
      </c>
      <c r="H11">
        <f>(B11+E11/2)</f>
        <v>5</v>
      </c>
      <c r="I11">
        <f>C11+D11/2</f>
        <v>6.5</v>
      </c>
      <c r="J11">
        <f>ROUND(F11/($L$3*2)*100,2)</f>
        <v>52.41</v>
      </c>
      <c r="N11" s="1" t="s">
        <v>27</v>
      </c>
      <c r="O11">
        <f t="shared" si="0"/>
        <v>59.35</v>
      </c>
      <c r="Q11" s="1" t="s">
        <v>36</v>
      </c>
      <c r="R11">
        <f t="shared" si="1"/>
        <v>49.09</v>
      </c>
    </row>
    <row r="12" spans="1:18" ht="20.25">
      <c r="A12" s="1" t="s">
        <v>10</v>
      </c>
      <c r="B12">
        <v>4</v>
      </c>
      <c r="C12">
        <v>4</v>
      </c>
      <c r="D12">
        <v>4</v>
      </c>
      <c r="E12">
        <v>4</v>
      </c>
      <c r="F12">
        <v>17719</v>
      </c>
      <c r="G12">
        <v>6</v>
      </c>
      <c r="H12">
        <f>(B12+E12/2)</f>
        <v>6</v>
      </c>
      <c r="I12">
        <f>C12+D12/2</f>
        <v>6</v>
      </c>
      <c r="J12">
        <f>ROUND(F12/($L$3*2)*100,2)</f>
        <v>52.11</v>
      </c>
      <c r="N12" s="1" t="s">
        <v>28</v>
      </c>
      <c r="O12">
        <f t="shared" si="0"/>
        <v>49.44</v>
      </c>
      <c r="Q12" s="1" t="s">
        <v>12</v>
      </c>
      <c r="R12">
        <f t="shared" si="1"/>
        <v>48.04</v>
      </c>
    </row>
    <row r="13" spans="1:18" ht="20.25">
      <c r="A13" s="1" t="s">
        <v>39</v>
      </c>
      <c r="B13">
        <v>4</v>
      </c>
      <c r="C13">
        <v>4</v>
      </c>
      <c r="D13">
        <v>5</v>
      </c>
      <c r="E13">
        <v>3</v>
      </c>
      <c r="F13">
        <v>17435</v>
      </c>
      <c r="G13">
        <v>6</v>
      </c>
      <c r="H13">
        <f>(B13+E13/2)</f>
        <v>5.5</v>
      </c>
      <c r="I13">
        <f>C13+D13/2</f>
        <v>6.5</v>
      </c>
      <c r="J13">
        <f>ROUND(F13/($L$3*2)*100,2)</f>
        <v>51.28</v>
      </c>
      <c r="N13" s="1" t="s">
        <v>29</v>
      </c>
      <c r="O13">
        <f t="shared" si="0"/>
        <v>49.38</v>
      </c>
      <c r="Q13" s="1" t="s">
        <v>38</v>
      </c>
      <c r="R13">
        <f t="shared" si="1"/>
        <v>47.39</v>
      </c>
    </row>
    <row r="14" spans="1:18" ht="20.25">
      <c r="A14" s="1" t="s">
        <v>14</v>
      </c>
      <c r="B14">
        <v>4</v>
      </c>
      <c r="C14">
        <v>4</v>
      </c>
      <c r="D14">
        <v>5</v>
      </c>
      <c r="E14">
        <v>3</v>
      </c>
      <c r="F14">
        <v>17176</v>
      </c>
      <c r="G14">
        <v>6</v>
      </c>
      <c r="H14">
        <f>(B14+E14/2)</f>
        <v>5.5</v>
      </c>
      <c r="I14">
        <f>C14+D14/2</f>
        <v>6.5</v>
      </c>
      <c r="J14">
        <f>ROUND(F14/($L$3*2)*100,2)</f>
        <v>50.52</v>
      </c>
      <c r="N14" s="1" t="s">
        <v>30</v>
      </c>
      <c r="O14">
        <f t="shared" si="0"/>
        <v>49.32</v>
      </c>
      <c r="Q14" s="1" t="s">
        <v>20</v>
      </c>
      <c r="R14">
        <f t="shared" si="1"/>
        <v>44.32</v>
      </c>
    </row>
    <row r="15" spans="1:18" ht="20.25">
      <c r="A15" s="1" t="s">
        <v>32</v>
      </c>
      <c r="B15">
        <v>4</v>
      </c>
      <c r="C15">
        <v>5</v>
      </c>
      <c r="D15">
        <v>2</v>
      </c>
      <c r="E15">
        <v>5</v>
      </c>
      <c r="F15">
        <v>17065</v>
      </c>
      <c r="G15">
        <v>7</v>
      </c>
      <c r="H15">
        <f>(B15+E15/2)</f>
        <v>6.5</v>
      </c>
      <c r="I15">
        <f>C15+D15/2</f>
        <v>6</v>
      </c>
      <c r="J15">
        <f>ROUND(F15/($L$3*2)*100,2)</f>
        <v>50.19</v>
      </c>
      <c r="N15" s="1" t="s">
        <v>31</v>
      </c>
      <c r="O15">
        <f t="shared" si="0"/>
        <v>52.96</v>
      </c>
      <c r="Q15" s="1" t="s">
        <v>19</v>
      </c>
      <c r="R15">
        <f t="shared" si="1"/>
        <v>43.97</v>
      </c>
    </row>
    <row r="16" spans="1:18" ht="20.25">
      <c r="A16" s="1" t="s">
        <v>13</v>
      </c>
      <c r="B16">
        <v>4</v>
      </c>
      <c r="C16">
        <v>5</v>
      </c>
      <c r="D16">
        <v>3</v>
      </c>
      <c r="E16">
        <v>4</v>
      </c>
      <c r="F16">
        <v>16936</v>
      </c>
      <c r="G16">
        <v>7</v>
      </c>
      <c r="H16">
        <f>(B16+E16/2)</f>
        <v>6</v>
      </c>
      <c r="I16">
        <f>C16+D16/2</f>
        <v>6.5</v>
      </c>
      <c r="J16">
        <f>ROUND(F16/($L$3*2)*100,2)</f>
        <v>49.81</v>
      </c>
      <c r="N16" s="1" t="s">
        <v>17</v>
      </c>
      <c r="O16">
        <f t="shared" si="0"/>
        <v>43.13</v>
      </c>
      <c r="Q16" s="1" t="s">
        <v>10</v>
      </c>
      <c r="R16">
        <f t="shared" si="1"/>
        <v>52.11</v>
      </c>
    </row>
    <row r="17" spans="1:10" ht="20.25">
      <c r="A17" s="1" t="s">
        <v>22</v>
      </c>
      <c r="B17">
        <v>4</v>
      </c>
      <c r="C17">
        <v>5</v>
      </c>
      <c r="D17">
        <v>3</v>
      </c>
      <c r="E17">
        <v>4</v>
      </c>
      <c r="F17">
        <v>16921</v>
      </c>
      <c r="G17">
        <v>7</v>
      </c>
      <c r="H17">
        <f>(B17+E17/2)</f>
        <v>6</v>
      </c>
      <c r="I17">
        <f>C17+D17/2</f>
        <v>6.5</v>
      </c>
      <c r="J17">
        <f>ROUND(F17/($L$3*2)*100,2)</f>
        <v>49.77</v>
      </c>
    </row>
    <row r="18" spans="1:10" ht="20.25">
      <c r="A18" s="1" t="s">
        <v>28</v>
      </c>
      <c r="B18">
        <v>4</v>
      </c>
      <c r="C18">
        <v>5</v>
      </c>
      <c r="D18">
        <v>3</v>
      </c>
      <c r="E18">
        <v>4</v>
      </c>
      <c r="F18">
        <v>16808</v>
      </c>
      <c r="G18">
        <v>7</v>
      </c>
      <c r="H18">
        <f>(B18+E18/2)</f>
        <v>6</v>
      </c>
      <c r="I18">
        <f>C18+D18/2</f>
        <v>6.5</v>
      </c>
      <c r="J18">
        <f>ROUND(F18/($L$3*2)*100,2)</f>
        <v>49.44</v>
      </c>
    </row>
    <row r="19" spans="1:10" ht="20.25">
      <c r="A19" s="1" t="s">
        <v>29</v>
      </c>
      <c r="B19">
        <v>3</v>
      </c>
      <c r="C19">
        <v>5</v>
      </c>
      <c r="D19">
        <v>3</v>
      </c>
      <c r="E19">
        <v>5</v>
      </c>
      <c r="F19">
        <v>16789</v>
      </c>
      <c r="G19">
        <v>7</v>
      </c>
      <c r="H19">
        <f>(B19+E19/2)</f>
        <v>5.5</v>
      </c>
      <c r="I19">
        <f>C19+D19/2</f>
        <v>6.5</v>
      </c>
      <c r="J19">
        <f>ROUND(F19/($L$3*2)*100,2)</f>
        <v>49.38</v>
      </c>
    </row>
    <row r="20" spans="1:10" ht="20.25">
      <c r="A20" s="1" t="s">
        <v>30</v>
      </c>
      <c r="B20">
        <v>3</v>
      </c>
      <c r="C20">
        <v>5</v>
      </c>
      <c r="D20">
        <v>3</v>
      </c>
      <c r="E20">
        <v>5</v>
      </c>
      <c r="F20">
        <v>16769</v>
      </c>
      <c r="G20">
        <v>7</v>
      </c>
      <c r="H20">
        <f>(B20+E20/2)</f>
        <v>5.5</v>
      </c>
      <c r="I20">
        <f>C20+D20/2</f>
        <v>6.5</v>
      </c>
      <c r="J20">
        <f>ROUND(F20/($L$3*2)*100,2)</f>
        <v>49.32</v>
      </c>
    </row>
    <row r="21" spans="1:10" ht="20.25">
      <c r="A21" s="1" t="s">
        <v>33</v>
      </c>
      <c r="B21">
        <v>4</v>
      </c>
      <c r="C21">
        <v>5</v>
      </c>
      <c r="D21">
        <v>3</v>
      </c>
      <c r="E21">
        <v>4</v>
      </c>
      <c r="F21">
        <v>16698</v>
      </c>
      <c r="G21">
        <v>7</v>
      </c>
      <c r="H21">
        <f>(B21+E21/2)</f>
        <v>6</v>
      </c>
      <c r="I21">
        <f>C21+D21/2</f>
        <v>6.5</v>
      </c>
      <c r="J21">
        <f>ROUND(F21/($L$3*2)*100,2)</f>
        <v>49.11</v>
      </c>
    </row>
    <row r="22" spans="1:10" ht="20.25">
      <c r="A22" s="1" t="s">
        <v>36</v>
      </c>
      <c r="B22">
        <v>2</v>
      </c>
      <c r="C22">
        <v>5</v>
      </c>
      <c r="D22">
        <v>4</v>
      </c>
      <c r="E22">
        <v>5</v>
      </c>
      <c r="F22">
        <v>16691</v>
      </c>
      <c r="G22">
        <v>8</v>
      </c>
      <c r="H22">
        <f>(B22+E22/2)</f>
        <v>4.5</v>
      </c>
      <c r="I22">
        <f>C22+D22/2</f>
        <v>7</v>
      </c>
      <c r="J22">
        <f>ROUND(F22/($L$3*2)*100,2)</f>
        <v>49.09</v>
      </c>
    </row>
    <row r="23" spans="1:10" ht="20.25">
      <c r="A23" s="1" t="s">
        <v>34</v>
      </c>
      <c r="B23">
        <v>3</v>
      </c>
      <c r="C23">
        <v>5</v>
      </c>
      <c r="D23">
        <v>3</v>
      </c>
      <c r="E23">
        <v>5</v>
      </c>
      <c r="F23">
        <v>16670</v>
      </c>
      <c r="G23">
        <v>7</v>
      </c>
      <c r="H23">
        <f>(B23+E23/2)</f>
        <v>5.5</v>
      </c>
      <c r="I23">
        <f>C23+D23/2</f>
        <v>6.5</v>
      </c>
      <c r="J23">
        <f>ROUND(F23/($L$3*2)*100,2)</f>
        <v>49.03</v>
      </c>
    </row>
    <row r="24" spans="1:10" ht="20.25">
      <c r="A24" s="1" t="s">
        <v>18</v>
      </c>
      <c r="B24">
        <v>2</v>
      </c>
      <c r="C24">
        <v>5</v>
      </c>
      <c r="D24">
        <v>4</v>
      </c>
      <c r="E24">
        <v>5</v>
      </c>
      <c r="F24">
        <v>16649</v>
      </c>
      <c r="G24">
        <v>8</v>
      </c>
      <c r="H24">
        <f>(B24+E24/2)</f>
        <v>4.5</v>
      </c>
      <c r="I24">
        <f>C24+D24/2</f>
        <v>7</v>
      </c>
      <c r="J24">
        <f>ROUND(F24/($L$3*2)*100,2)</f>
        <v>48.97</v>
      </c>
    </row>
    <row r="25" spans="1:10" ht="20.25">
      <c r="A25" s="1" t="s">
        <v>5</v>
      </c>
      <c r="B25">
        <v>2</v>
      </c>
      <c r="C25">
        <v>5</v>
      </c>
      <c r="D25">
        <v>4</v>
      </c>
      <c r="E25">
        <v>5</v>
      </c>
      <c r="F25">
        <v>16565</v>
      </c>
      <c r="G25">
        <v>8</v>
      </c>
      <c r="H25">
        <f>(B25+E25/2)</f>
        <v>4.5</v>
      </c>
      <c r="I25">
        <f>C25+D25/2</f>
        <v>7</v>
      </c>
      <c r="J25">
        <f>ROUND(F25/($L$3*2)*100,2)</f>
        <v>48.72</v>
      </c>
    </row>
    <row r="26" spans="1:10" ht="20.25">
      <c r="A26" s="1" t="s">
        <v>15</v>
      </c>
      <c r="B26">
        <v>2</v>
      </c>
      <c r="C26">
        <v>5</v>
      </c>
      <c r="D26">
        <v>5</v>
      </c>
      <c r="E26">
        <v>4</v>
      </c>
      <c r="F26">
        <v>16505</v>
      </c>
      <c r="G26">
        <v>8</v>
      </c>
      <c r="H26">
        <f>(B26+E26/2)</f>
        <v>4</v>
      </c>
      <c r="I26">
        <f>C26+D26/2</f>
        <v>7.5</v>
      </c>
      <c r="J26">
        <f>ROUND(F26/($L$3*2)*100,2)</f>
        <v>48.54</v>
      </c>
    </row>
    <row r="27" spans="1:10" ht="20.25">
      <c r="A27" s="1" t="s">
        <v>12</v>
      </c>
      <c r="B27">
        <v>4</v>
      </c>
      <c r="C27">
        <v>5</v>
      </c>
      <c r="D27">
        <v>4</v>
      </c>
      <c r="E27">
        <v>3</v>
      </c>
      <c r="F27">
        <v>16332</v>
      </c>
      <c r="G27">
        <v>6</v>
      </c>
      <c r="H27">
        <f>(B27+E27/2)</f>
        <v>5.5</v>
      </c>
      <c r="I27">
        <f>C27+D27/2</f>
        <v>7</v>
      </c>
      <c r="J27">
        <f>ROUND(F27/($L$3*2)*100,2)</f>
        <v>48.04</v>
      </c>
    </row>
    <row r="28" spans="1:10" ht="20.25">
      <c r="A28" s="1" t="s">
        <v>38</v>
      </c>
      <c r="B28">
        <v>4</v>
      </c>
      <c r="C28">
        <v>4</v>
      </c>
      <c r="D28">
        <v>6</v>
      </c>
      <c r="E28">
        <v>2</v>
      </c>
      <c r="F28">
        <v>16113</v>
      </c>
      <c r="G28">
        <v>6</v>
      </c>
      <c r="H28">
        <f>(B28+E28/2)</f>
        <v>5</v>
      </c>
      <c r="I28">
        <f>C28+D28/2</f>
        <v>7</v>
      </c>
      <c r="J28">
        <f>ROUND(F28/($L$3*2)*100,2)</f>
        <v>47.39</v>
      </c>
    </row>
    <row r="29" spans="1:10" ht="20.25">
      <c r="A29" s="1" t="s">
        <v>8</v>
      </c>
      <c r="B29">
        <v>5</v>
      </c>
      <c r="C29">
        <v>4</v>
      </c>
      <c r="D29">
        <v>5</v>
      </c>
      <c r="E29">
        <v>2</v>
      </c>
      <c r="F29">
        <v>16038</v>
      </c>
      <c r="G29">
        <v>5</v>
      </c>
      <c r="H29">
        <f>(B29+E29/2)</f>
        <v>6</v>
      </c>
      <c r="I29">
        <f>C29+D29/2</f>
        <v>6.5</v>
      </c>
      <c r="J29">
        <f>ROUND(F29/($L$3*2)*100,2)</f>
        <v>47.17</v>
      </c>
    </row>
    <row r="30" spans="1:10" ht="20.25">
      <c r="A30" s="1" t="s">
        <v>6</v>
      </c>
      <c r="B30">
        <v>6</v>
      </c>
      <c r="C30">
        <v>4</v>
      </c>
      <c r="D30">
        <v>4</v>
      </c>
      <c r="E30">
        <v>2</v>
      </c>
      <c r="F30">
        <v>15984</v>
      </c>
      <c r="G30">
        <v>5</v>
      </c>
      <c r="H30">
        <f>(B30+E30/2)</f>
        <v>7</v>
      </c>
      <c r="I30">
        <f>C30+D30/2</f>
        <v>6</v>
      </c>
      <c r="J30">
        <f>ROUND(F30/($L$3*2)*100,2)</f>
        <v>47.01</v>
      </c>
    </row>
    <row r="31" spans="1:10" ht="20.25">
      <c r="A31" s="1" t="s">
        <v>24</v>
      </c>
      <c r="B31">
        <v>5</v>
      </c>
      <c r="C31">
        <v>5</v>
      </c>
      <c r="D31">
        <v>4</v>
      </c>
      <c r="E31">
        <v>2</v>
      </c>
      <c r="F31">
        <v>15078</v>
      </c>
      <c r="G31">
        <v>5</v>
      </c>
      <c r="H31">
        <f>(B31+E31/2)</f>
        <v>6</v>
      </c>
      <c r="I31">
        <f>C31+D31/2</f>
        <v>7</v>
      </c>
      <c r="J31">
        <f>ROUND(F31/($L$3*2)*100,2)</f>
        <v>44.35</v>
      </c>
    </row>
    <row r="32" spans="1:10" ht="20.25">
      <c r="A32" s="1" t="s">
        <v>20</v>
      </c>
      <c r="B32">
        <v>5</v>
      </c>
      <c r="C32">
        <v>5</v>
      </c>
      <c r="D32">
        <v>4</v>
      </c>
      <c r="E32">
        <v>2</v>
      </c>
      <c r="F32">
        <v>15070</v>
      </c>
      <c r="G32">
        <v>5</v>
      </c>
      <c r="H32">
        <f>(B32+E32/2)</f>
        <v>6</v>
      </c>
      <c r="I32">
        <f>C32+D32/2</f>
        <v>7</v>
      </c>
      <c r="J32">
        <f>ROUND(F32/($L$3*2)*100,2)</f>
        <v>44.32</v>
      </c>
    </row>
    <row r="33" spans="1:16" ht="20.25">
      <c r="A33" s="1" t="s">
        <v>19</v>
      </c>
      <c r="B33">
        <v>5</v>
      </c>
      <c r="C33">
        <v>5</v>
      </c>
      <c r="D33">
        <v>4</v>
      </c>
      <c r="E33">
        <v>2</v>
      </c>
      <c r="F33">
        <v>14951</v>
      </c>
      <c r="G33">
        <v>5</v>
      </c>
      <c r="H33">
        <f>(B33+E33/2)</f>
        <v>6</v>
      </c>
      <c r="I33">
        <f>C33+D33/2</f>
        <v>7</v>
      </c>
      <c r="J33">
        <f>ROUND(F33/($L$3*2)*100,2)</f>
        <v>43.97</v>
      </c>
    </row>
    <row r="34" spans="1:16" ht="20.25">
      <c r="A34" s="1" t="s">
        <v>16</v>
      </c>
      <c r="B34">
        <v>4</v>
      </c>
      <c r="C34">
        <v>5</v>
      </c>
      <c r="D34">
        <v>5</v>
      </c>
      <c r="E34">
        <v>2</v>
      </c>
      <c r="F34">
        <v>14822</v>
      </c>
      <c r="G34">
        <v>6</v>
      </c>
      <c r="H34">
        <f>(B34+E34/2)</f>
        <v>5</v>
      </c>
      <c r="I34">
        <f>C34+D34/2</f>
        <v>7.5</v>
      </c>
      <c r="J34">
        <f>ROUND(F34/($L$3*2)*100,2)</f>
        <v>43.59</v>
      </c>
    </row>
    <row r="35" spans="1:16" ht="20.25">
      <c r="A35" s="1" t="s">
        <v>26</v>
      </c>
      <c r="B35">
        <v>3</v>
      </c>
      <c r="C35">
        <v>6</v>
      </c>
      <c r="D35">
        <v>4</v>
      </c>
      <c r="E35">
        <v>3</v>
      </c>
      <c r="F35">
        <v>14684</v>
      </c>
      <c r="G35">
        <v>7</v>
      </c>
      <c r="H35">
        <f>(B35+E35/2)</f>
        <v>4.5</v>
      </c>
      <c r="I35">
        <f>C35+D35/2</f>
        <v>8</v>
      </c>
      <c r="J35">
        <f>ROUND(F35/($L$3*2)*100,2)</f>
        <v>43.19</v>
      </c>
    </row>
    <row r="36" spans="1:16" ht="20.25">
      <c r="A36" s="1" t="s">
        <v>17</v>
      </c>
      <c r="B36">
        <v>3</v>
      </c>
      <c r="C36">
        <v>6</v>
      </c>
      <c r="D36">
        <v>4</v>
      </c>
      <c r="E36">
        <v>3</v>
      </c>
      <c r="F36">
        <v>14665</v>
      </c>
      <c r="G36">
        <v>7</v>
      </c>
      <c r="H36">
        <f>(B36+E36/2)</f>
        <v>4.5</v>
      </c>
      <c r="I36">
        <f>C36+D36/2</f>
        <v>8</v>
      </c>
      <c r="J36">
        <f>ROUND(F36/($L$3*2)*100,2)</f>
        <v>43.13</v>
      </c>
    </row>
    <row r="38" spans="1:16">
      <c r="J38" s="4"/>
    </row>
    <row r="39" spans="1:16" ht="17.25" thickBot="1">
      <c r="J39" s="4"/>
    </row>
    <row r="40" spans="1:16" ht="17.25" thickBot="1">
      <c r="J40" s="3"/>
      <c r="O40" s="3"/>
      <c r="P40" s="4"/>
    </row>
    <row r="41" spans="1:16" ht="17.25" thickBot="1">
      <c r="J41" s="3"/>
      <c r="O41" s="3"/>
      <c r="P41" s="4"/>
    </row>
    <row r="42" spans="1:16" ht="17.25" thickBot="1">
      <c r="J42" s="3"/>
      <c r="O42" s="3"/>
      <c r="P42" s="4"/>
    </row>
    <row r="43" spans="1:16" ht="17.25" thickBot="1">
      <c r="J43" s="3"/>
      <c r="O43" s="3"/>
      <c r="P43" s="4"/>
    </row>
    <row r="44" spans="1:16" ht="17.25" thickBot="1">
      <c r="J44" s="3"/>
      <c r="O44" s="3"/>
      <c r="P44" s="4"/>
    </row>
    <row r="45" spans="1:16" ht="17.25" thickBot="1">
      <c r="J45" s="3"/>
      <c r="O45" s="3"/>
      <c r="P45" s="4"/>
    </row>
    <row r="46" spans="1:16" ht="17.25" thickBot="1">
      <c r="J46" s="3"/>
      <c r="O46" s="3"/>
      <c r="P46" s="4"/>
    </row>
    <row r="47" spans="1:16" ht="17.25" thickBot="1">
      <c r="J47" s="3"/>
      <c r="O47" s="3"/>
      <c r="P47" s="4"/>
    </row>
    <row r="48" spans="1:16" ht="17.25" thickBot="1">
      <c r="J48" s="3"/>
      <c r="O48" s="3"/>
      <c r="P48" s="4"/>
    </row>
    <row r="49" spans="10:16" ht="17.25" thickBot="1">
      <c r="J49" s="3"/>
      <c r="O49" s="3"/>
      <c r="P49" s="4"/>
    </row>
    <row r="50" spans="10:16" ht="17.25" thickBot="1">
      <c r="J50" s="3"/>
      <c r="O50" s="3"/>
      <c r="P50" s="4"/>
    </row>
    <row r="51" spans="10:16" ht="17.25" thickBot="1">
      <c r="J51" s="3"/>
      <c r="O51" s="3"/>
      <c r="P51" s="4"/>
    </row>
    <row r="52" spans="10:16" ht="17.25" thickBot="1">
      <c r="J52" s="3"/>
      <c r="O52" s="3"/>
      <c r="P52" s="4"/>
    </row>
    <row r="53" spans="10:16" ht="17.25" thickBot="1">
      <c r="J53" s="3"/>
      <c r="O53" s="3"/>
      <c r="P53" s="4"/>
    </row>
    <row r="54" spans="10:16" ht="17.25" thickBot="1">
      <c r="J54" s="3"/>
      <c r="O54" s="3"/>
      <c r="P54" s="4"/>
    </row>
    <row r="55" spans="10:16" ht="17.25" thickBot="1">
      <c r="J55" s="3"/>
    </row>
    <row r="56" spans="10:16">
      <c r="J56" s="4"/>
    </row>
    <row r="57" spans="10:16">
      <c r="J57" s="4"/>
    </row>
  </sheetData>
  <autoFilter ref="A1:J1">
    <sortState ref="A2:J36">
      <sortCondition descending="1" ref="F1"/>
    </sortState>
  </autoFilter>
  <phoneticPr fontId="1" type="noConversion"/>
  <conditionalFormatting sqref="B2:E36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I36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1">
    <cfRule type="expression" dxfId="67" priority="41">
      <formula>COUNTIF($N$2:$N$16,N11)</formula>
    </cfRule>
  </conditionalFormatting>
  <conditionalFormatting sqref="N5">
    <cfRule type="expression" dxfId="66" priority="40">
      <formula>COUNTIF($N$2:$N$16,N5)</formula>
    </cfRule>
  </conditionalFormatting>
  <conditionalFormatting sqref="N15">
    <cfRule type="expression" dxfId="65" priority="39">
      <formula>COUNTIF($N$2:$N$16,N15)</formula>
    </cfRule>
  </conditionalFormatting>
  <conditionalFormatting sqref="N6">
    <cfRule type="expression" dxfId="64" priority="35">
      <formula>COUNTIF($Q$2:$Q$16,N6)</formula>
    </cfRule>
    <cfRule type="expression" dxfId="63" priority="36">
      <formula>COUNTIF($N$2:$N$16,N6)</formula>
    </cfRule>
  </conditionalFormatting>
  <conditionalFormatting sqref="N4">
    <cfRule type="expression" dxfId="62" priority="29">
      <formula>COUNTIF($Q$2:$Q$16,N4)</formula>
    </cfRule>
    <cfRule type="expression" dxfId="61" priority="30">
      <formula>COUNTIF($N$2:$N$16,N4)</formula>
    </cfRule>
  </conditionalFormatting>
  <conditionalFormatting sqref="N8">
    <cfRule type="expression" dxfId="60" priority="25">
      <formula>COUNTIF($Q$2:$Q$16,N8)</formula>
    </cfRule>
    <cfRule type="expression" dxfId="59" priority="26">
      <formula>COUNTIF($N$2:$N$16,N8)</formula>
    </cfRule>
  </conditionalFormatting>
  <conditionalFormatting sqref="N9">
    <cfRule type="expression" dxfId="58" priority="23">
      <formula>COUNTIF($Q$2:$Q$16,N9)</formula>
    </cfRule>
    <cfRule type="expression" dxfId="57" priority="24">
      <formula>COUNTIF($N$2:$N$16,N9)</formula>
    </cfRule>
  </conditionalFormatting>
  <conditionalFormatting sqref="N13">
    <cfRule type="expression" dxfId="56" priority="17">
      <formula>COUNTIF($Q$2:$Q$16,N13)</formula>
    </cfRule>
    <cfRule type="expression" dxfId="55" priority="18">
      <formula>COUNTIF($N$2:$N$16,N13)</formula>
    </cfRule>
  </conditionalFormatting>
  <conditionalFormatting sqref="N14">
    <cfRule type="expression" dxfId="54" priority="15">
      <formula>COUNTIF($Q$2:$Q$16,N14)</formula>
    </cfRule>
    <cfRule type="expression" dxfId="53" priority="16">
      <formula>COUNTIF($N$2:$N$16,N14)</formula>
    </cfRule>
  </conditionalFormatting>
  <conditionalFormatting sqref="N16">
    <cfRule type="expression" dxfId="52" priority="13">
      <formula>COUNTIF($Q$2:$Q$16,N16)</formula>
    </cfRule>
    <cfRule type="expression" dxfId="51" priority="14">
      <formula>COUNTIF($N$2:$N$16,N16)</formula>
    </cfRule>
  </conditionalFormatting>
  <conditionalFormatting sqref="Q2:Q4">
    <cfRule type="expression" dxfId="50" priority="11">
      <formula>COUNTIF($Q$2:$Q$16,Q2)</formula>
    </cfRule>
    <cfRule type="expression" dxfId="49" priority="12">
      <formula>COUNTIF($N$2:$N$16,Q2)</formula>
    </cfRule>
  </conditionalFormatting>
  <conditionalFormatting sqref="Q5:Q9">
    <cfRule type="expression" dxfId="48" priority="9">
      <formula>COUNTIF($Q$2:$Q$16,Q5)</formula>
    </cfRule>
    <cfRule type="expression" dxfId="47" priority="10">
      <formula>COUNTIF($N$2:$N$16,Q5)</formula>
    </cfRule>
  </conditionalFormatting>
  <conditionalFormatting sqref="Q10:Q11">
    <cfRule type="expression" dxfId="46" priority="7">
      <formula>COUNTIF($Q$2:$Q$16,Q10)</formula>
    </cfRule>
    <cfRule type="expression" dxfId="45" priority="8">
      <formula>COUNTIF($N$2:$N$16,Q10)</formula>
    </cfRule>
  </conditionalFormatting>
  <conditionalFormatting sqref="Q12">
    <cfRule type="expression" dxfId="44" priority="5">
      <formula>COUNTIF($Q$2:$Q$16,Q12)</formula>
    </cfRule>
    <cfRule type="expression" dxfId="43" priority="6">
      <formula>COUNTIF($N$2:$N$16,Q12)</formula>
    </cfRule>
  </conditionalFormatting>
  <conditionalFormatting sqref="Q13:Q15">
    <cfRule type="expression" dxfId="42" priority="3">
      <formula>COUNTIF($Q$2:$Q$16,Q13)</formula>
    </cfRule>
    <cfRule type="expression" dxfId="41" priority="4">
      <formula>COUNTIF($N$2:$N$16,Q13)</formula>
    </cfRule>
  </conditionalFormatting>
  <conditionalFormatting sqref="Q16">
    <cfRule type="expression" dxfId="40" priority="1">
      <formula>COUNTIF($Q$2:$Q$16,Q16)</formula>
    </cfRule>
    <cfRule type="expression" dxfId="39" priority="2">
      <formula>COUNTIF($N$2:$N$16,Q16)</formula>
    </cfRule>
  </conditionalFormatting>
  <conditionalFormatting sqref="M11">
    <cfRule type="cellIs" dxfId="38" priority="49" operator="equal">
      <formula>$N$2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방혜영</dc:creator>
  <cp:lastModifiedBy>방혜영</cp:lastModifiedBy>
  <dcterms:created xsi:type="dcterms:W3CDTF">2021-09-06T15:51:29Z</dcterms:created>
  <dcterms:modified xsi:type="dcterms:W3CDTF">2021-09-08T17:24:41Z</dcterms:modified>
</cp:coreProperties>
</file>