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测试用例" sheetId="3" r:id="rId1"/>
  </sheets>
  <calcPr calcId="144525"/>
</workbook>
</file>

<file path=xl/comments1.xml><?xml version="1.0" encoding="utf-8"?>
<comments xmlns="http://schemas.openxmlformats.org/spreadsheetml/2006/main">
  <authors>
    <author>作者</author>
  </authors>
  <commentList>
    <comment ref="G7" authorId="0">
      <text>
        <r>
          <rPr>
            <sz val="9"/>
            <rFont val="宋体"/>
            <charset val="134"/>
          </rPr>
          <t>左边为具体的测试步骤、右边为相关数据说明</t>
        </r>
      </text>
    </comment>
  </commentList>
</comments>
</file>

<file path=xl/sharedStrings.xml><?xml version="1.0" encoding="utf-8"?>
<sst xmlns="http://schemas.openxmlformats.org/spreadsheetml/2006/main" count="147">
  <si>
    <t>测试用例</t>
  </si>
  <si>
    <t>模块描述</t>
  </si>
  <si>
    <t>描述模块涉及的内容</t>
  </si>
  <si>
    <t>用例数</t>
  </si>
  <si>
    <t>NP</t>
  </si>
  <si>
    <t>P</t>
  </si>
  <si>
    <t>NT</t>
  </si>
  <si>
    <t>Defer</t>
  </si>
  <si>
    <t>Delay</t>
  </si>
  <si>
    <t>Block</t>
  </si>
  <si>
    <t>高级</t>
  </si>
  <si>
    <t>中级</t>
  </si>
  <si>
    <t>低级</t>
  </si>
  <si>
    <t>F</t>
  </si>
  <si>
    <t>建议</t>
  </si>
  <si>
    <t>测试环境</t>
  </si>
  <si>
    <t>2代智慧网关</t>
  </si>
  <si>
    <t>测试版本</t>
  </si>
  <si>
    <t>硬件版本V2.0.3 软件版本V1.0.68</t>
  </si>
  <si>
    <t>测试日期</t>
  </si>
  <si>
    <t>测试人员</t>
  </si>
  <si>
    <t>用例编号</t>
  </si>
  <si>
    <t>测试模块</t>
  </si>
  <si>
    <t>功能模块</t>
  </si>
  <si>
    <t>测试项</t>
  </si>
  <si>
    <t>测试优先级</t>
  </si>
  <si>
    <t>前置条件</t>
  </si>
  <si>
    <t>测试步骤及数据</t>
  </si>
  <si>
    <t>预期结果</t>
  </si>
  <si>
    <t>P/F/NT/Delay/Block/NP</t>
  </si>
  <si>
    <t>缺陷严重级</t>
  </si>
  <si>
    <t>实际测试结果</t>
  </si>
  <si>
    <t>备注</t>
  </si>
  <si>
    <t>tdr_bm_000</t>
  </si>
  <si>
    <t>黑mac配置</t>
  </si>
  <si>
    <t>测试说明</t>
  </si>
  <si>
    <t>高</t>
  </si>
  <si>
    <t xml:space="preserve">测试步骤
</t>
  </si>
  <si>
    <t>执行用例的数据，无需数据时不需填写</t>
  </si>
  <si>
    <t>每个用例，尽量预期结果1个</t>
  </si>
  <si>
    <t>P：通过，字体黑色
F：不通过，字体红色
NT：未测试，字体蓝色
NP：本版本不计划测试，字体蓝色
Block:由于问题等愿意堵塞，字体蓝色
Delay:上个版本有遗留问题，字体蓝色</t>
  </si>
  <si>
    <t>高，中，低</t>
  </si>
  <si>
    <t>F时填写实际结果或者填写问题单</t>
  </si>
  <si>
    <t>tdr_bm_001</t>
  </si>
  <si>
    <t>预期结果有问题需要修改的，底色蓝色标注，测试结束后更新用例，红色标注表示无效用例，要删除此条用例</t>
  </si>
  <si>
    <t>tdr_bm_002</t>
  </si>
  <si>
    <t>黑mac功能开启</t>
  </si>
  <si>
    <t>智慧网关连接平台，黑mac功能关闭</t>
  </si>
  <si>
    <t>1）平台下发黑mac功能开启命令，查看网关系统日志。2）网关设备重启</t>
  </si>
  <si>
    <t>系统日志显示黑mac功能已经开启（black_mac detect[1]），重启后依然开启</t>
  </si>
  <si>
    <t>tdr_bm_003</t>
  </si>
  <si>
    <t>黑mac功能关闭</t>
  </si>
  <si>
    <t>智慧网关连接平台，黑mac功能开启</t>
  </si>
  <si>
    <t>1）平台下发黑mac功能关闭命令，查看网关系统日志。2）网关设备重启</t>
  </si>
  <si>
    <t>系统日志显示黑mac功能已经关闭（black_mac detect[0]），重启后依然关闭</t>
  </si>
  <si>
    <t>tdr_bm_004</t>
  </si>
  <si>
    <t>最大mac存储设置</t>
  </si>
  <si>
    <t>1）平台下发最大mac存储条数N，查看网关系统日志。2）网关设备重启</t>
  </si>
  <si>
    <t>系统日志显示最大mac存储条数M(max normal mac stor[M])（如果N&gt;100000，M=100000，否则M=N），重启后依然为M</t>
  </si>
  <si>
    <t>tdr_bm_005</t>
  </si>
  <si>
    <t>平台下发最大mac存储条数N，网关保存数为M，查看网关系统日志。</t>
  </si>
  <si>
    <t>网关最大mac存储依然为M不变</t>
  </si>
  <si>
    <t>tdr_bm_006</t>
  </si>
  <si>
    <t>最大黑mac存储设置</t>
  </si>
  <si>
    <t>1）平台下发最大黑mac存储条数N，查看网关系统日志。2）网关设备重启</t>
  </si>
  <si>
    <t>系统日志显示最大黑mac存储条数M(max black mac stor[M])（如果N&gt;10000，M=10000，否则M=N），重启后依然为M</t>
  </si>
  <si>
    <t>tdr_bm_007</t>
  </si>
  <si>
    <t>平台下发最大黑mac存储条数N，网关保存数为M，查看网关系统日志。</t>
  </si>
  <si>
    <t>tdr_bm_008</t>
  </si>
  <si>
    <t>黑mac本地存储</t>
  </si>
  <si>
    <t>普通mac本地缓存</t>
  </si>
  <si>
    <t>1)附近有热点，平台查询最近10min的mac信息 2)附近无热点，设备重启，平台查询附近10min的mac信息</t>
  </si>
  <si>
    <t>1）可查询到mac信息   2）无mac信息可查询</t>
  </si>
  <si>
    <t>tdr_bm_009</t>
  </si>
  <si>
    <t>附近有热点mac，10min后平台开启黑mac功能，查询10min内mac信息</t>
  </si>
  <si>
    <t xml:space="preserve">可查询到mac信息 </t>
  </si>
  <si>
    <t>tdr_bm_010</t>
  </si>
  <si>
    <t>黑mac本地缓存</t>
  </si>
  <si>
    <t>智慧网关连接平台，黑mac功能开启，平台已下发黑mac列表</t>
  </si>
  <si>
    <t>1）附近有黑mac（MAC1），滞留1-3min。 2）网关设备重启，连接平台，黑mac功能开启，附近有黑mac（MAC1），滞留1-3min</t>
  </si>
  <si>
    <t>1）有黑mac告警上传平台。2）有黑mac告警上传平台</t>
  </si>
  <si>
    <t>tdr_bm_011</t>
  </si>
  <si>
    <t>黑mac列表</t>
  </si>
  <si>
    <t>黑mac列表下发</t>
  </si>
  <si>
    <t>智慧网关连接平台黑mac功能开启。</t>
  </si>
  <si>
    <t>平台下发黑mac列表，网关附件有黑mac列表的热点</t>
  </si>
  <si>
    <t>热点mac告警上传平台 。</t>
  </si>
  <si>
    <t>tdr_bm_012</t>
  </si>
  <si>
    <t>智慧网关连接平台，1）黑mac功能关闭。2）重新开启黑mac功能</t>
  </si>
  <si>
    <t>1）热点mac未告警上传平台。2）热点mac未告警上传平台。</t>
  </si>
  <si>
    <t>tdr_bm_013</t>
  </si>
  <si>
    <t>智慧网关连接平台黑mac功能开启，平台设置本地最大黑mac存储条数N</t>
  </si>
  <si>
    <t>平台下发黑mac列表（数目M&gt;N），附近有0-N条内任意黑mac热点活动</t>
  </si>
  <si>
    <t>tdr_bm_014</t>
  </si>
  <si>
    <t>平台下发黑mac列表（数目M&gt;N），附近有N+1-M条内任意黑mac热点活动</t>
  </si>
  <si>
    <t>无热点mac告警上传平台 。</t>
  </si>
  <si>
    <t>tdr_bm_015</t>
  </si>
  <si>
    <t>黑mac名单添加</t>
  </si>
  <si>
    <t>智慧网关连接平台黑mac功能开启，平台设置本地最大黑mac存储条数N，网关本地缓存黑mac条数小于N</t>
  </si>
  <si>
    <t>平台下发添加黑mac名单，网关附件有且仅有新添加的黑mac热点</t>
  </si>
  <si>
    <t>tdr_bm_016</t>
  </si>
  <si>
    <t>智慧网关连接平台黑mac功能开启，平台设置本地最大黑mac存储条数N，网关本地缓存黑mac条数等于N</t>
  </si>
  <si>
    <t>tdr_bm_017</t>
  </si>
  <si>
    <t>平台下发添加黑mac名单，网关附件有新添加的黑mac热点</t>
  </si>
  <si>
    <t>1）热点mac未告警上传平台。2）热点mac未告警上传平台</t>
  </si>
  <si>
    <t>tdr_bm_018</t>
  </si>
  <si>
    <t>黑mac名单修改</t>
  </si>
  <si>
    <t>智慧网关连接平台，黑mac功能开启。</t>
  </si>
  <si>
    <t>平台下发修改的mac名单（待修改的mac已经缓存在本地黑mac列表，网关附件有修改前mac和修改后mac热点</t>
  </si>
  <si>
    <t>平台收到修改后mac热点告警，无修改前mac热点告警 。</t>
  </si>
  <si>
    <t>tdr_bm_019</t>
  </si>
  <si>
    <t>平台下发修改的mac名单（待修改的mac不存在本地黑mac列表），网关附件有修改前mac和修改后mac热点</t>
  </si>
  <si>
    <t>无修改后mac热点告警，无修改前mac热点告警 。</t>
  </si>
  <si>
    <t>tdr_bm_020</t>
  </si>
  <si>
    <t>平台下发修改的mac名单，网关附件有修改前mac和修改后mac热点</t>
  </si>
  <si>
    <t>1）热点mac未告警上传平台。2）修改前mac热点告警上传</t>
  </si>
  <si>
    <t>tdr_bm_021</t>
  </si>
  <si>
    <t>黑mac名单删除</t>
  </si>
  <si>
    <t>平台下发删除mac名单，网关附件有删除mac名单对应的热点</t>
  </si>
  <si>
    <t>热点mac未告警上传平台 。</t>
  </si>
  <si>
    <t>tdr_bm_022</t>
  </si>
  <si>
    <t>1）热点mac未告警上传平台 。2）热点mac告警上传平台</t>
  </si>
  <si>
    <t>tdr_bm_023</t>
  </si>
  <si>
    <t>黑mac列表清空</t>
  </si>
  <si>
    <t>平台下发清空黑mac列表命令，附近有黑mac列表对应的mac热点</t>
  </si>
  <si>
    <t>无黑mac告警</t>
  </si>
  <si>
    <t>tdr_bm_024</t>
  </si>
  <si>
    <t>智慧网关连接平台，1）黑mac功能关闭。2）重新开启mac功能</t>
  </si>
  <si>
    <t>1）无黑mac告警 2）有黑mac告警</t>
  </si>
  <si>
    <t>tdr_bm_025</t>
  </si>
  <si>
    <t>mac匹配查询</t>
  </si>
  <si>
    <t>平台根据时间点匹配查询本地缓存mac</t>
  </si>
  <si>
    <t>智慧网关连接平台，黑mac功能开启，最近10min内附近有mac热点</t>
  </si>
  <si>
    <t>平台下发黑mac匹配时间点最近10min内mac信息</t>
  </si>
  <si>
    <t>平台能够查询到最近10min内mac数据</t>
  </si>
  <si>
    <t>tdr_bm_026</t>
  </si>
  <si>
    <t>智慧网关连接平台，黑mac功能开启，最近1h内附近有mac热点</t>
  </si>
  <si>
    <t>平台下发黑mac匹配时间点最近1min内mac信息</t>
  </si>
  <si>
    <t>平台能够查询到最近1h内mac数据</t>
  </si>
  <si>
    <t>tdr_bm_027</t>
  </si>
  <si>
    <t>智慧网关连接平台，黑mac功能开启，最近12h内附近有mac热点</t>
  </si>
  <si>
    <t>平台下发黑mac匹配时间点最近12h内mac信息</t>
  </si>
  <si>
    <t>平台能够查询到最近12h内mac数据</t>
  </si>
  <si>
    <t>tdr_bm_028</t>
  </si>
  <si>
    <t>智慧网关连接平台，黑mac功能开启，最近5天内附近有mac热点</t>
  </si>
  <si>
    <t>平台下发黑mac匹配时间点最近5天内mac信息</t>
  </si>
  <si>
    <t>平台能够查询到最近3天内mac数据（网关默认配置支持3天内mac数据存储，实际可根据配置测试）</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</si>
</sst>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8">
    <font>
      <sz val="11"/>
      <color theme="1"/>
      <name val="等线"/>
      <charset val="134"/>
      <scheme val="minor"/>
    </font>
    <font>
      <sz val="10"/>
      <color theme="1"/>
      <name val="等线"/>
      <charset val="134"/>
      <scheme val="minor"/>
    </font>
    <font>
      <b/>
      <sz val="14"/>
      <name val="宋体"/>
      <charset val="134"/>
    </font>
    <font>
      <b/>
      <sz val="10"/>
      <name val="宋体"/>
      <charset val="134"/>
    </font>
    <font>
      <sz val="10"/>
      <color rgb="FF0000CC"/>
      <name val="宋体"/>
      <charset val="134"/>
    </font>
    <font>
      <sz val="10"/>
      <color rgb="FF0000FF"/>
      <name val="宋体"/>
      <charset val="134"/>
    </font>
    <font>
      <sz val="10"/>
      <color indexed="12"/>
      <name val="宋体"/>
      <charset val="134"/>
    </font>
    <font>
      <sz val="10"/>
      <color theme="9"/>
      <name val="等线"/>
      <charset val="134"/>
      <scheme val="minor"/>
    </font>
    <font>
      <sz val="10"/>
      <color rgb="FFFF0000"/>
      <name val="DengXian"/>
      <charset val="134"/>
    </font>
    <font>
      <sz val="10"/>
      <color rgb="FFFF0000"/>
      <name val="等线"/>
      <charset val="134"/>
      <scheme val="minor"/>
    </font>
    <font>
      <sz val="11"/>
      <color indexed="8"/>
      <name val="宋体"/>
      <charset val="134"/>
    </font>
    <font>
      <sz val="10"/>
      <color indexed="8"/>
      <name val="宋体"/>
      <charset val="134"/>
    </font>
    <font>
      <b/>
      <sz val="10"/>
      <name val="Times New Roman"/>
      <charset val="134"/>
    </font>
    <font>
      <sz val="11"/>
      <color theme="0"/>
      <name val="等线"/>
      <charset val="0"/>
      <scheme val="minor"/>
    </font>
    <font>
      <sz val="11"/>
      <color theme="1"/>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sz val="12"/>
      <color indexed="8"/>
      <name val="宋体"/>
      <charset val="134"/>
    </font>
    <font>
      <sz val="11"/>
      <color indexed="17"/>
      <name val="宋体"/>
      <charset val="134"/>
    </font>
    <font>
      <b/>
      <sz val="11"/>
      <color indexed="63"/>
      <name val="宋体"/>
      <charset val="134"/>
    </font>
    <font>
      <sz val="12"/>
      <name val="宋体"/>
      <charset val="134"/>
    </font>
    <font>
      <sz val="12"/>
      <color indexed="17"/>
      <name val="宋体"/>
      <charset val="134"/>
    </font>
    <font>
      <sz val="11"/>
      <color indexed="10"/>
      <name val="宋体"/>
      <charset val="134"/>
    </font>
    <font>
      <sz val="11"/>
      <color indexed="9"/>
      <name val="宋体"/>
      <charset val="134"/>
    </font>
    <font>
      <sz val="11"/>
      <color indexed="20"/>
      <name val="宋体"/>
      <charset val="134"/>
    </font>
    <font>
      <b/>
      <sz val="11"/>
      <color indexed="56"/>
      <name val="宋体"/>
      <charset val="134"/>
    </font>
    <font>
      <u/>
      <sz val="11"/>
      <color rgb="FF0000FF"/>
      <name val="等线"/>
      <charset val="0"/>
      <scheme val="minor"/>
    </font>
    <font>
      <b/>
      <sz val="18"/>
      <color theme="3"/>
      <name val="等线"/>
      <charset val="134"/>
      <scheme val="minor"/>
    </font>
    <font>
      <sz val="12"/>
      <color indexed="20"/>
      <name val="宋体"/>
      <charset val="134"/>
    </font>
    <font>
      <sz val="11"/>
      <color indexed="62"/>
      <name val="宋体"/>
      <charset val="134"/>
    </font>
    <font>
      <b/>
      <sz val="13"/>
      <color indexed="56"/>
      <name val="宋体"/>
      <charset val="134"/>
    </font>
    <font>
      <b/>
      <sz val="11"/>
      <color indexed="52"/>
      <name val="宋体"/>
      <charset val="134"/>
    </font>
    <font>
      <b/>
      <sz val="11"/>
      <color rgb="FFFA7D00"/>
      <name val="等线"/>
      <charset val="0"/>
      <scheme val="minor"/>
    </font>
    <font>
      <i/>
      <sz val="11"/>
      <color rgb="FF7F7F7F"/>
      <name val="等线"/>
      <charset val="0"/>
      <scheme val="minor"/>
    </font>
    <font>
      <sz val="11"/>
      <color rgb="FF006100"/>
      <name val="等线"/>
      <charset val="0"/>
      <scheme val="minor"/>
    </font>
    <font>
      <u/>
      <sz val="11"/>
      <color rgb="FF800080"/>
      <name val="等线"/>
      <charset val="0"/>
      <scheme val="minor"/>
    </font>
    <font>
      <b/>
      <sz val="11"/>
      <color rgb="FFFFFFFF"/>
      <name val="等线"/>
      <charset val="0"/>
      <scheme val="minor"/>
    </font>
    <font>
      <sz val="11"/>
      <color rgb="FF9C0006"/>
      <name val="等线"/>
      <charset val="0"/>
      <scheme val="minor"/>
    </font>
    <font>
      <b/>
      <sz val="11"/>
      <color indexed="8"/>
      <name val="宋体"/>
      <charset val="134"/>
    </font>
    <font>
      <b/>
      <sz val="18"/>
      <color indexed="56"/>
      <name val="宋体"/>
      <charset val="134"/>
    </font>
    <font>
      <sz val="10"/>
      <name val="宋体"/>
      <charset val="134"/>
    </font>
    <font>
      <sz val="10"/>
      <name val="Arial"/>
      <charset val="134"/>
    </font>
    <font>
      <sz val="11"/>
      <color rgb="FFFA7D00"/>
      <name val="等线"/>
      <charset val="0"/>
      <scheme val="minor"/>
    </font>
    <font>
      <sz val="11"/>
      <color rgb="FF9C6500"/>
      <name val="等线"/>
      <charset val="0"/>
      <scheme val="minor"/>
    </font>
    <font>
      <sz val="11"/>
      <color indexed="52"/>
      <name val="宋体"/>
      <charset val="134"/>
    </font>
    <font>
      <b/>
      <sz val="11"/>
      <color indexed="9"/>
      <name val="宋体"/>
      <charset val="134"/>
    </font>
    <font>
      <sz val="11"/>
      <color indexed="60"/>
      <name val="宋体"/>
      <charset val="134"/>
    </font>
    <font>
      <i/>
      <sz val="11"/>
      <color indexed="23"/>
      <name val="宋体"/>
      <charset val="134"/>
    </font>
    <font>
      <b/>
      <sz val="15"/>
      <color indexed="56"/>
      <name val="宋体"/>
      <charset val="134"/>
    </font>
    <font>
      <sz val="11"/>
      <color theme="1"/>
      <name val="等线"/>
      <charset val="134"/>
      <scheme val="minor"/>
    </font>
    <font>
      <u/>
      <sz val="12"/>
      <color indexed="12"/>
      <name val="宋体"/>
      <charset val="134"/>
    </font>
    <font>
      <sz val="11"/>
      <color indexed="22"/>
      <name val="宋体"/>
      <charset val="134"/>
    </font>
  </fonts>
  <fills count="56">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bgColor indexed="64"/>
      </patternFill>
    </fill>
    <fill>
      <patternFill patternType="solid">
        <fgColor rgb="FFF2F2F2"/>
        <bgColor indexed="64"/>
      </patternFill>
    </fill>
    <fill>
      <patternFill patternType="solid">
        <fgColor theme="8"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indexed="42"/>
        <bgColor indexed="64"/>
      </patternFill>
    </fill>
    <fill>
      <patternFill patternType="solid">
        <fgColor indexed="22"/>
        <bgColor indexed="64"/>
      </patternFill>
    </fill>
    <fill>
      <patternFill patternType="solid">
        <fgColor indexed="31"/>
        <bgColor indexed="64"/>
      </patternFill>
    </fill>
    <fill>
      <patternFill patternType="solid">
        <fgColor indexed="46"/>
        <bgColor indexed="64"/>
      </patternFill>
    </fill>
    <fill>
      <patternFill patternType="solid">
        <fgColor indexed="29"/>
        <bgColor indexed="64"/>
      </patternFill>
    </fill>
    <fill>
      <patternFill patternType="solid">
        <fgColor indexed="49"/>
        <bgColor indexed="64"/>
      </patternFill>
    </fill>
    <fill>
      <patternFill patternType="solid">
        <fgColor indexed="52"/>
        <bgColor indexed="64"/>
      </patternFill>
    </fill>
    <fill>
      <patternFill patternType="solid">
        <fgColor indexed="4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indexed="11"/>
        <bgColor indexed="64"/>
      </patternFill>
    </fill>
    <fill>
      <patternFill patternType="solid">
        <fgColor indexed="47"/>
        <bgColor indexed="64"/>
      </patternFill>
    </fill>
    <fill>
      <patternFill patternType="solid">
        <fgColor indexed="30"/>
        <bgColor indexed="64"/>
      </patternFill>
    </fill>
    <fill>
      <patternFill patternType="solid">
        <fgColor indexed="26"/>
        <bgColor indexed="64"/>
      </patternFill>
    </fill>
    <fill>
      <patternFill patternType="solid">
        <fgColor indexed="36"/>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indexed="51"/>
        <bgColor indexed="64"/>
      </patternFill>
    </fill>
    <fill>
      <patternFill patternType="solid">
        <fgColor indexed="27"/>
        <bgColor indexed="64"/>
      </patternFill>
    </fill>
    <fill>
      <patternFill patternType="solid">
        <fgColor rgb="FFA5A5A5"/>
        <bgColor indexed="64"/>
      </patternFill>
    </fill>
    <fill>
      <patternFill patternType="solid">
        <fgColor rgb="FFFFC7CE"/>
        <bgColor indexed="64"/>
      </patternFill>
    </fill>
    <fill>
      <patternFill patternType="solid">
        <fgColor theme="5" tint="0.399975585192419"/>
        <bgColor indexed="64"/>
      </patternFill>
    </fill>
    <fill>
      <patternFill patternType="solid">
        <fgColor indexed="53"/>
        <bgColor indexed="64"/>
      </patternFill>
    </fill>
    <fill>
      <patternFill patternType="solid">
        <fgColor theme="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indexed="55"/>
        <bgColor indexed="64"/>
      </patternFill>
    </fill>
    <fill>
      <patternFill patternType="solid">
        <fgColor theme="8" tint="0.599993896298105"/>
        <bgColor indexed="64"/>
      </patternFill>
    </fill>
    <fill>
      <patternFill patternType="solid">
        <fgColor indexed="43"/>
        <bgColor indexed="64"/>
      </patternFill>
    </fill>
    <fill>
      <patternFill patternType="solid">
        <fgColor indexed="57"/>
        <bgColor indexed="64"/>
      </patternFill>
    </fill>
    <fill>
      <patternFill patternType="solid">
        <fgColor indexed="62"/>
        <bgColor indexed="64"/>
      </patternFill>
    </fill>
    <fill>
      <patternFill patternType="solid">
        <fgColor indexed="1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right/>
      <top/>
      <bottom style="medium">
        <color theme="4" tint="0.499984740745262"/>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style="double">
        <color rgb="FF3F3F3F"/>
      </left>
      <right style="double">
        <color rgb="FF3F3F3F"/>
      </right>
      <top style="double">
        <color rgb="FF3F3F3F"/>
      </top>
      <bottom style="double">
        <color rgb="FF3F3F3F"/>
      </bottom>
      <diagonal/>
    </border>
    <border>
      <left/>
      <right/>
      <top style="thin">
        <color indexed="62"/>
      </top>
      <bottom style="double">
        <color indexed="62"/>
      </bottom>
      <diagonal/>
    </border>
    <border>
      <left/>
      <right/>
      <top/>
      <bottom style="double">
        <color rgb="FFFF8001"/>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s>
  <cellStyleXfs count="535">
    <xf numFmtId="0" fontId="0" fillId="0" borderId="0">
      <alignment vertical="center"/>
    </xf>
    <xf numFmtId="42" fontId="20" fillId="0" borderId="0" applyFont="0" applyFill="0" applyBorder="0" applyAlignment="0" applyProtection="0">
      <alignment vertical="center"/>
    </xf>
    <xf numFmtId="0" fontId="27" fillId="14" borderId="0" applyNumberFormat="0" applyBorder="0" applyAlignment="0" applyProtection="0">
      <alignment vertical="center"/>
    </xf>
    <xf numFmtId="0" fontId="24" fillId="14" borderId="0" applyNumberFormat="0" applyBorder="0" applyAlignment="0" applyProtection="0">
      <alignment vertical="center"/>
    </xf>
    <xf numFmtId="0" fontId="30" fillId="21" borderId="0" applyNumberFormat="0" applyBorder="0" applyAlignment="0" applyProtection="0">
      <alignment vertical="center"/>
    </xf>
    <xf numFmtId="0" fontId="10" fillId="16" borderId="0" applyNumberFormat="0" applyBorder="0" applyAlignment="0" applyProtection="0">
      <alignment vertical="center"/>
    </xf>
    <xf numFmtId="0" fontId="25" fillId="15" borderId="10" applyNumberFormat="0" applyAlignment="0" applyProtection="0">
      <alignment vertical="center"/>
    </xf>
    <xf numFmtId="0" fontId="14" fillId="7" borderId="0" applyNumberFormat="0" applyBorder="0" applyAlignment="0" applyProtection="0">
      <alignment vertical="center"/>
    </xf>
    <xf numFmtId="0" fontId="15" fillId="6" borderId="5" applyNumberFormat="0" applyAlignment="0" applyProtection="0">
      <alignment vertical="center"/>
    </xf>
    <xf numFmtId="44" fontId="20" fillId="0" borderId="0" applyFont="0" applyFill="0" applyBorder="0" applyAlignment="0" applyProtection="0">
      <alignment vertical="center"/>
    </xf>
    <xf numFmtId="0" fontId="20" fillId="0" borderId="0">
      <alignment vertical="center"/>
    </xf>
    <xf numFmtId="0" fontId="20" fillId="0" borderId="0">
      <alignment vertical="center"/>
    </xf>
    <xf numFmtId="41" fontId="20" fillId="0" borderId="0" applyFont="0" applyFill="0" applyBorder="0" applyAlignment="0" applyProtection="0">
      <alignment vertical="center"/>
    </xf>
    <xf numFmtId="0" fontId="20" fillId="0" borderId="0">
      <alignment vertical="center"/>
    </xf>
    <xf numFmtId="0" fontId="10" fillId="17" borderId="0" applyNumberFormat="0" applyBorder="0" applyAlignment="0" applyProtection="0">
      <alignment vertical="center"/>
    </xf>
    <xf numFmtId="0" fontId="37" fillId="15" borderId="12" applyNumberFormat="0" applyAlignment="0" applyProtection="0">
      <alignment vertical="center"/>
    </xf>
    <xf numFmtId="0" fontId="14" fillId="32" borderId="0" applyNumberFormat="0" applyBorder="0" applyAlignment="0" applyProtection="0">
      <alignment vertical="center"/>
    </xf>
    <xf numFmtId="0" fontId="26" fillId="0" borderId="0"/>
    <xf numFmtId="0" fontId="35" fillId="26" borderId="12" applyNumberFormat="0" applyAlignment="0" applyProtection="0">
      <alignment vertical="center"/>
    </xf>
    <xf numFmtId="0" fontId="27" fillId="14" borderId="0" applyNumberFormat="0" applyBorder="0" applyAlignment="0" applyProtection="0">
      <alignment vertical="center"/>
    </xf>
    <xf numFmtId="0" fontId="30" fillId="21" borderId="0" applyNumberFormat="0" applyBorder="0" applyAlignment="0" applyProtection="0">
      <alignment vertical="center"/>
    </xf>
    <xf numFmtId="0" fontId="43" fillId="36" borderId="0" applyNumberFormat="0" applyBorder="0" applyAlignment="0" applyProtection="0">
      <alignment vertical="center"/>
    </xf>
    <xf numFmtId="0" fontId="26" fillId="0" borderId="0"/>
    <xf numFmtId="43" fontId="20" fillId="0" borderId="0" applyFont="0" applyFill="0" applyBorder="0" applyAlignment="0" applyProtection="0">
      <alignment vertical="center"/>
    </xf>
    <xf numFmtId="0" fontId="30" fillId="21" borderId="0" applyNumberFormat="0" applyBorder="0" applyAlignment="0" applyProtection="0">
      <alignment vertical="center"/>
    </xf>
    <xf numFmtId="0" fontId="13" fillId="12" borderId="0" applyNumberFormat="0" applyBorder="0" applyAlignment="0" applyProtection="0">
      <alignment vertical="center"/>
    </xf>
    <xf numFmtId="0" fontId="32" fillId="0" borderId="0" applyNumberFormat="0" applyFill="0" applyBorder="0" applyAlignment="0" applyProtection="0">
      <alignment vertical="center"/>
    </xf>
    <xf numFmtId="0" fontId="26" fillId="0" borderId="0"/>
    <xf numFmtId="9" fontId="20" fillId="0" borderId="0" applyFont="0" applyFill="0" applyBorder="0" applyAlignment="0" applyProtection="0">
      <alignment vertical="center"/>
    </xf>
    <xf numFmtId="0" fontId="41" fillId="0" borderId="0" applyNumberFormat="0" applyFill="0" applyBorder="0" applyAlignment="0" applyProtection="0">
      <alignment vertical="center"/>
    </xf>
    <xf numFmtId="0" fontId="26" fillId="0" borderId="0"/>
    <xf numFmtId="0" fontId="20" fillId="13" borderId="9" applyNumberFormat="0" applyFont="0" applyAlignment="0" applyProtection="0">
      <alignment vertical="center"/>
    </xf>
    <xf numFmtId="0" fontId="29" fillId="18" borderId="0" applyNumberFormat="0" applyBorder="0" applyAlignment="0" applyProtection="0">
      <alignment vertical="center"/>
    </xf>
    <xf numFmtId="0" fontId="20" fillId="0" borderId="0">
      <alignment vertical="center"/>
    </xf>
    <xf numFmtId="0" fontId="30" fillId="21" borderId="0" applyNumberFormat="0" applyBorder="0" applyAlignment="0" applyProtection="0">
      <alignment vertical="center"/>
    </xf>
    <xf numFmtId="0" fontId="13" fillId="37" borderId="0" applyNumberFormat="0" applyBorder="0" applyAlignment="0" applyProtection="0">
      <alignment vertical="center"/>
    </xf>
    <xf numFmtId="0" fontId="23" fillId="0" borderId="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6" fillId="0" borderId="0">
      <alignment vertical="center"/>
    </xf>
    <xf numFmtId="0" fontId="26" fillId="0" borderId="0"/>
    <xf numFmtId="0" fontId="33" fillId="0" borderId="0" applyNumberFormat="0" applyFill="0" applyBorder="0" applyAlignment="0" applyProtection="0">
      <alignment vertical="center"/>
    </xf>
    <xf numFmtId="0" fontId="26" fillId="0" borderId="0"/>
    <xf numFmtId="0" fontId="39" fillId="0" borderId="0" applyNumberFormat="0" applyFill="0" applyBorder="0" applyAlignment="0" applyProtection="0">
      <alignment vertical="center"/>
    </xf>
    <xf numFmtId="0" fontId="21" fillId="0" borderId="8" applyNumberFormat="0" applyFill="0" applyAlignment="0" applyProtection="0">
      <alignment vertical="center"/>
    </xf>
    <xf numFmtId="0" fontId="23" fillId="0" borderId="0">
      <alignment vertical="center"/>
    </xf>
    <xf numFmtId="0" fontId="18" fillId="0" borderId="8" applyNumberFormat="0" applyFill="0" applyAlignment="0" applyProtection="0">
      <alignment vertical="center"/>
    </xf>
    <xf numFmtId="0" fontId="13" fillId="4" borderId="0" applyNumberFormat="0" applyBorder="0" applyAlignment="0" applyProtection="0">
      <alignment vertical="center"/>
    </xf>
    <xf numFmtId="0" fontId="26" fillId="0" borderId="0"/>
    <xf numFmtId="0" fontId="22" fillId="0" borderId="11" applyNumberFormat="0" applyFill="0" applyAlignment="0" applyProtection="0">
      <alignment vertical="center"/>
    </xf>
    <xf numFmtId="0" fontId="13" fillId="23" borderId="0" applyNumberFormat="0" applyBorder="0" applyAlignment="0" applyProtection="0">
      <alignment vertical="center"/>
    </xf>
    <xf numFmtId="0" fontId="17" fillId="9" borderId="7" applyNumberFormat="0" applyAlignment="0" applyProtection="0">
      <alignment vertical="center"/>
    </xf>
    <xf numFmtId="0" fontId="47" fillId="0" borderId="0"/>
    <xf numFmtId="0" fontId="10" fillId="0" borderId="0">
      <alignment vertical="center"/>
    </xf>
    <xf numFmtId="0" fontId="24" fillId="14" borderId="0" applyNumberFormat="0" applyBorder="0" applyAlignment="0" applyProtection="0">
      <alignment vertical="center"/>
    </xf>
    <xf numFmtId="0" fontId="26" fillId="0" borderId="0"/>
    <xf numFmtId="0" fontId="20" fillId="0" borderId="0">
      <alignment vertical="center"/>
    </xf>
    <xf numFmtId="0" fontId="28" fillId="0" borderId="0" applyNumberFormat="0" applyFill="0" applyBorder="0" applyAlignment="0" applyProtection="0">
      <alignment vertical="center"/>
    </xf>
    <xf numFmtId="0" fontId="35" fillId="26" borderId="12" applyNumberFormat="0" applyAlignment="0" applyProtection="0">
      <alignment vertical="center"/>
    </xf>
    <xf numFmtId="0" fontId="38" fillId="9" borderId="5" applyNumberFormat="0" applyAlignment="0" applyProtection="0">
      <alignment vertical="center"/>
    </xf>
    <xf numFmtId="0" fontId="10" fillId="17" borderId="0" applyNumberFormat="0" applyBorder="0" applyAlignment="0" applyProtection="0">
      <alignment vertical="center"/>
    </xf>
    <xf numFmtId="0" fontId="42" fillId="35" borderId="15" applyNumberFormat="0" applyAlignment="0" applyProtection="0">
      <alignment vertical="center"/>
    </xf>
    <xf numFmtId="0" fontId="20" fillId="0" borderId="0"/>
    <xf numFmtId="0" fontId="14" fillId="22" borderId="0" applyNumberFormat="0" applyBorder="0" applyAlignment="0" applyProtection="0">
      <alignment vertical="center"/>
    </xf>
    <xf numFmtId="0" fontId="13" fillId="39" borderId="0" applyNumberFormat="0" applyBorder="0" applyAlignment="0" applyProtection="0">
      <alignment vertical="center"/>
    </xf>
    <xf numFmtId="0" fontId="26" fillId="0" borderId="0"/>
    <xf numFmtId="0" fontId="48" fillId="0" borderId="17" applyNumberFormat="0" applyFill="0" applyAlignment="0" applyProtection="0">
      <alignment vertical="center"/>
    </xf>
    <xf numFmtId="0" fontId="10" fillId="21" borderId="0" applyNumberFormat="0" applyBorder="0" applyAlignment="0" applyProtection="0">
      <alignment vertical="center"/>
    </xf>
    <xf numFmtId="0" fontId="16" fillId="0" borderId="6" applyNumberFormat="0" applyFill="0" applyAlignment="0" applyProtection="0">
      <alignment vertical="center"/>
    </xf>
    <xf numFmtId="0" fontId="40" fillId="31" borderId="0" applyNumberFormat="0" applyBorder="0" applyAlignment="0" applyProtection="0">
      <alignment vertical="center"/>
    </xf>
    <xf numFmtId="0" fontId="31" fillId="0" borderId="18" applyNumberFormat="0" applyFill="0" applyAlignment="0" applyProtection="0">
      <alignment vertical="center"/>
    </xf>
    <xf numFmtId="0" fontId="49" fillId="42" borderId="0" applyNumberFormat="0" applyBorder="0" applyAlignment="0" applyProtection="0">
      <alignment vertical="center"/>
    </xf>
    <xf numFmtId="0" fontId="10" fillId="14" borderId="0" applyNumberFormat="0" applyBorder="0" applyAlignment="0" applyProtection="0">
      <alignment vertical="center"/>
    </xf>
    <xf numFmtId="0" fontId="26" fillId="0" borderId="0"/>
    <xf numFmtId="0" fontId="14" fillId="43" borderId="0" applyNumberFormat="0" applyBorder="0" applyAlignment="0" applyProtection="0">
      <alignment vertical="center"/>
    </xf>
    <xf numFmtId="0" fontId="13" fillId="45" borderId="0" applyNumberFormat="0" applyBorder="0" applyAlignment="0" applyProtection="0">
      <alignment vertical="center"/>
    </xf>
    <xf numFmtId="0" fontId="50" fillId="0" borderId="19" applyNumberFormat="0" applyFill="0" applyAlignment="0" applyProtection="0">
      <alignment vertical="center"/>
    </xf>
    <xf numFmtId="0" fontId="14" fillId="46" borderId="0" applyNumberFormat="0" applyBorder="0" applyAlignment="0" applyProtection="0">
      <alignment vertical="center"/>
    </xf>
    <xf numFmtId="0" fontId="10" fillId="21" borderId="0" applyNumberFormat="0" applyBorder="0" applyAlignment="0" applyProtection="0">
      <alignment vertical="center"/>
    </xf>
    <xf numFmtId="0" fontId="14" fillId="41" borderId="0" applyNumberFormat="0" applyBorder="0" applyAlignment="0" applyProtection="0">
      <alignment vertical="center"/>
    </xf>
    <xf numFmtId="0" fontId="25" fillId="15" borderId="10" applyNumberFormat="0" applyAlignment="0" applyProtection="0">
      <alignment vertical="center"/>
    </xf>
    <xf numFmtId="0" fontId="14" fillId="47" borderId="0" applyNumberFormat="0" applyBorder="0" applyAlignment="0" applyProtection="0">
      <alignment vertical="center"/>
    </xf>
    <xf numFmtId="0" fontId="10" fillId="14" borderId="0" applyNumberFormat="0" applyBorder="0" applyAlignment="0" applyProtection="0">
      <alignment vertical="center"/>
    </xf>
    <xf numFmtId="0" fontId="14" fillId="5" borderId="0" applyNumberFormat="0" applyBorder="0" applyAlignment="0" applyProtection="0">
      <alignment vertical="center"/>
    </xf>
    <xf numFmtId="0" fontId="20" fillId="0" borderId="0">
      <alignment vertical="center"/>
    </xf>
    <xf numFmtId="0" fontId="13" fillId="48" borderId="0" applyNumberFormat="0" applyBorder="0" applyAlignment="0" applyProtection="0">
      <alignment vertical="center"/>
    </xf>
    <xf numFmtId="0" fontId="20" fillId="0" borderId="0">
      <alignment vertical="center"/>
    </xf>
    <xf numFmtId="0" fontId="13" fillId="8" borderId="0" applyNumberFormat="0" applyBorder="0" applyAlignment="0" applyProtection="0">
      <alignment vertical="center"/>
    </xf>
    <xf numFmtId="0" fontId="10" fillId="16" borderId="0" applyNumberFormat="0" applyBorder="0" applyAlignment="0" applyProtection="0">
      <alignment vertical="center"/>
    </xf>
    <xf numFmtId="0" fontId="25" fillId="15" borderId="10" applyNumberFormat="0" applyAlignment="0" applyProtection="0">
      <alignment vertical="center"/>
    </xf>
    <xf numFmtId="0" fontId="14" fillId="40" borderId="0" applyNumberFormat="0" applyBorder="0" applyAlignment="0" applyProtection="0">
      <alignment vertical="center"/>
    </xf>
    <xf numFmtId="0" fontId="10" fillId="34" borderId="0" applyNumberFormat="0" applyBorder="0" applyAlignment="0" applyProtection="0">
      <alignment vertical="center"/>
    </xf>
    <xf numFmtId="0" fontId="37" fillId="15" borderId="12" applyNumberFormat="0" applyAlignment="0" applyProtection="0">
      <alignment vertical="center"/>
    </xf>
    <xf numFmtId="0" fontId="14" fillId="49" borderId="0" applyNumberFormat="0" applyBorder="0" applyAlignment="0" applyProtection="0">
      <alignment vertical="center"/>
    </xf>
    <xf numFmtId="0" fontId="26" fillId="0" borderId="0"/>
    <xf numFmtId="0" fontId="13" fillId="24" borderId="0" applyNumberFormat="0" applyBorder="0" applyAlignment="0" applyProtection="0">
      <alignment vertical="center"/>
    </xf>
    <xf numFmtId="0" fontId="10" fillId="26" borderId="0" applyNumberFormat="0" applyBorder="0" applyAlignment="0" applyProtection="0">
      <alignment vertical="center"/>
    </xf>
    <xf numFmtId="0" fontId="37" fillId="15" borderId="12" applyNumberFormat="0" applyAlignment="0" applyProtection="0">
      <alignment vertical="center"/>
    </xf>
    <xf numFmtId="0" fontId="14" fillId="51" borderId="0" applyNumberFormat="0" applyBorder="0" applyAlignment="0" applyProtection="0">
      <alignment vertical="center"/>
    </xf>
    <xf numFmtId="0" fontId="47" fillId="0" borderId="0"/>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52" fillId="52" borderId="0" applyNumberFormat="0" applyBorder="0" applyAlignment="0" applyProtection="0">
      <alignment vertical="center"/>
    </xf>
    <xf numFmtId="0" fontId="14" fillId="44" borderId="0" applyNumberFormat="0" applyBorder="0" applyAlignment="0" applyProtection="0">
      <alignment vertical="center"/>
    </xf>
    <xf numFmtId="0" fontId="24" fillId="14" borderId="0" applyNumberFormat="0" applyBorder="0" applyAlignment="0" applyProtection="0">
      <alignment vertical="center"/>
    </xf>
    <xf numFmtId="0" fontId="13" fillId="30" borderId="0" applyNumberFormat="0" applyBorder="0" applyAlignment="0" applyProtection="0">
      <alignment vertical="center"/>
    </xf>
    <xf numFmtId="0" fontId="24" fillId="14" borderId="0" applyNumberFormat="0" applyBorder="0" applyAlignment="0" applyProtection="0">
      <alignment vertical="center"/>
    </xf>
    <xf numFmtId="0" fontId="26" fillId="0" borderId="0"/>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10" fillId="16" borderId="0" applyNumberFormat="0" applyBorder="0" applyAlignment="0" applyProtection="0">
      <alignment vertical="center"/>
    </xf>
    <xf numFmtId="0" fontId="25" fillId="15" borderId="10" applyNumberFormat="0" applyAlignment="0" applyProtection="0">
      <alignment vertical="center"/>
    </xf>
    <xf numFmtId="0" fontId="10" fillId="21" borderId="0" applyNumberFormat="0" applyBorder="0" applyAlignment="0" applyProtection="0">
      <alignment vertical="center"/>
    </xf>
    <xf numFmtId="0" fontId="36" fillId="0" borderId="13" applyNumberFormat="0" applyFill="0" applyAlignment="0" applyProtection="0">
      <alignment vertical="center"/>
    </xf>
    <xf numFmtId="0" fontId="10" fillId="14" borderId="0" applyNumberFormat="0" applyBorder="0" applyAlignment="0" applyProtection="0">
      <alignment vertical="center"/>
    </xf>
    <xf numFmtId="0" fontId="26" fillId="0" borderId="0"/>
    <xf numFmtId="0" fontId="10" fillId="17" borderId="0" applyNumberFormat="0" applyBorder="0" applyAlignment="0" applyProtection="0">
      <alignment vertical="center"/>
    </xf>
    <xf numFmtId="0" fontId="20" fillId="0" borderId="0">
      <alignment vertical="center"/>
    </xf>
    <xf numFmtId="0" fontId="10" fillId="17" borderId="0" applyNumberFormat="0" applyBorder="0" applyAlignment="0" applyProtection="0">
      <alignment vertical="center"/>
    </xf>
    <xf numFmtId="0" fontId="26" fillId="0" borderId="0"/>
    <xf numFmtId="0" fontId="10" fillId="34" borderId="0" applyNumberFormat="0" applyBorder="0" applyAlignment="0" applyProtection="0">
      <alignment vertical="center"/>
    </xf>
    <xf numFmtId="0" fontId="26" fillId="0" borderId="0"/>
    <xf numFmtId="0" fontId="10" fillId="34" borderId="0" applyNumberFormat="0" applyBorder="0" applyAlignment="0" applyProtection="0">
      <alignment vertical="center"/>
    </xf>
    <xf numFmtId="0" fontId="10" fillId="26" borderId="0" applyNumberFormat="0" applyBorder="0" applyAlignment="0" applyProtection="0">
      <alignment vertical="center"/>
    </xf>
    <xf numFmtId="0" fontId="30" fillId="21" borderId="0" applyNumberFormat="0" applyBorder="0" applyAlignment="0" applyProtection="0">
      <alignment vertical="center"/>
    </xf>
    <xf numFmtId="0" fontId="10" fillId="26" borderId="0" applyNumberFormat="0" applyBorder="0" applyAlignment="0" applyProtection="0">
      <alignment vertical="center"/>
    </xf>
    <xf numFmtId="0" fontId="20" fillId="0" borderId="0">
      <alignment vertical="center"/>
    </xf>
    <xf numFmtId="0" fontId="20" fillId="0" borderId="0">
      <alignment vertical="center"/>
    </xf>
    <xf numFmtId="0" fontId="26" fillId="0" borderId="0"/>
    <xf numFmtId="0" fontId="10" fillId="2" borderId="0" applyNumberFormat="0" applyBorder="0" applyAlignment="0" applyProtection="0">
      <alignment vertical="center"/>
    </xf>
    <xf numFmtId="0" fontId="20" fillId="0" borderId="0">
      <alignment vertical="center"/>
    </xf>
    <xf numFmtId="0" fontId="20" fillId="0" borderId="0">
      <alignment vertical="center"/>
    </xf>
    <xf numFmtId="0" fontId="26" fillId="0" borderId="0">
      <alignment vertical="center"/>
    </xf>
    <xf numFmtId="0" fontId="10" fillId="18" borderId="0" applyNumberFormat="0" applyBorder="0" applyAlignment="0" applyProtection="0">
      <alignment vertical="center"/>
    </xf>
    <xf numFmtId="0" fontId="26" fillId="0" borderId="0"/>
    <xf numFmtId="0" fontId="20" fillId="0" borderId="0">
      <alignment vertical="center"/>
    </xf>
    <xf numFmtId="0" fontId="10" fillId="25" borderId="0" applyNumberFormat="0" applyBorder="0" applyAlignment="0" applyProtection="0">
      <alignment vertical="center"/>
    </xf>
    <xf numFmtId="0" fontId="20" fillId="0" borderId="0">
      <alignment vertical="center"/>
    </xf>
    <xf numFmtId="0" fontId="20" fillId="0" borderId="0">
      <alignment vertical="center"/>
    </xf>
    <xf numFmtId="0" fontId="26" fillId="0" borderId="0"/>
    <xf numFmtId="0" fontId="10" fillId="17" borderId="0" applyNumberFormat="0" applyBorder="0" applyAlignment="0" applyProtection="0">
      <alignment vertical="center"/>
    </xf>
    <xf numFmtId="0" fontId="10" fillId="2" borderId="0" applyNumberFormat="0" applyBorder="0" applyAlignment="0" applyProtection="0">
      <alignment vertical="center"/>
    </xf>
    <xf numFmtId="0" fontId="28" fillId="0" borderId="0" applyNumberFormat="0" applyFill="0" applyBorder="0" applyAlignment="0" applyProtection="0">
      <alignment vertical="center"/>
    </xf>
    <xf numFmtId="0" fontId="20" fillId="0" borderId="0">
      <alignment vertical="center"/>
    </xf>
    <xf numFmtId="0" fontId="20" fillId="0" borderId="0">
      <alignment vertical="center"/>
    </xf>
    <xf numFmtId="0" fontId="10" fillId="33" borderId="0" applyNumberFormat="0" applyBorder="0" applyAlignment="0" applyProtection="0">
      <alignment vertical="center"/>
    </xf>
    <xf numFmtId="0" fontId="28" fillId="0" borderId="0" applyNumberFormat="0" applyFill="0" applyBorder="0" applyAlignment="0" applyProtection="0">
      <alignment vertical="center"/>
    </xf>
    <xf numFmtId="0" fontId="20" fillId="0" borderId="0">
      <alignment vertical="center"/>
    </xf>
    <xf numFmtId="0" fontId="20" fillId="0" borderId="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20" fillId="0" borderId="0">
      <alignment vertical="center"/>
    </xf>
    <xf numFmtId="0" fontId="26" fillId="0" borderId="0">
      <alignment vertical="center"/>
    </xf>
    <xf numFmtId="0" fontId="29" fillId="54" borderId="0" applyNumberFormat="0" applyBorder="0" applyAlignment="0" applyProtection="0">
      <alignment vertical="center"/>
    </xf>
    <xf numFmtId="0" fontId="10" fillId="18" borderId="0" applyNumberFormat="0" applyBorder="0" applyAlignment="0" applyProtection="0">
      <alignment vertical="center"/>
    </xf>
    <xf numFmtId="0" fontId="10" fillId="18" borderId="0" applyNumberFormat="0" applyBorder="0" applyAlignment="0" applyProtection="0">
      <alignment vertical="center"/>
    </xf>
    <xf numFmtId="0" fontId="37" fillId="15" borderId="12" applyNumberFormat="0" applyAlignment="0" applyProtection="0">
      <alignment vertical="center"/>
    </xf>
    <xf numFmtId="0" fontId="20" fillId="0" borderId="0">
      <alignment vertical="center"/>
    </xf>
    <xf numFmtId="0" fontId="10" fillId="25" borderId="0" applyNumberFormat="0" applyBorder="0" applyAlignment="0" applyProtection="0">
      <alignment vertical="center"/>
    </xf>
    <xf numFmtId="0" fontId="20" fillId="0" borderId="0">
      <alignment vertical="center"/>
    </xf>
    <xf numFmtId="0" fontId="10" fillId="25" borderId="0" applyNumberFormat="0" applyBorder="0" applyAlignment="0" applyProtection="0">
      <alignment vertical="center"/>
    </xf>
    <xf numFmtId="0" fontId="10" fillId="17" borderId="0" applyNumberFormat="0" applyBorder="0" applyAlignment="0" applyProtection="0">
      <alignment vertical="center"/>
    </xf>
    <xf numFmtId="0" fontId="10" fillId="2" borderId="0" applyNumberFormat="0" applyBorder="0" applyAlignment="0" applyProtection="0">
      <alignment vertical="center"/>
    </xf>
    <xf numFmtId="0" fontId="10" fillId="2" borderId="0" applyNumberFormat="0" applyBorder="0" applyAlignment="0" applyProtection="0">
      <alignment vertical="center"/>
    </xf>
    <xf numFmtId="0" fontId="10" fillId="33" borderId="0" applyNumberFormat="0" applyBorder="0" applyAlignment="0" applyProtection="0">
      <alignment vertical="center"/>
    </xf>
    <xf numFmtId="0" fontId="10" fillId="33" borderId="0" applyNumberFormat="0" applyBorder="0" applyAlignment="0" applyProtection="0">
      <alignment vertical="center"/>
    </xf>
    <xf numFmtId="0" fontId="29" fillId="27" borderId="0" applyNumberFormat="0" applyBorder="0" applyAlignment="0" applyProtection="0">
      <alignment vertical="center"/>
    </xf>
    <xf numFmtId="0" fontId="26" fillId="0" borderId="0"/>
    <xf numFmtId="0" fontId="29" fillId="18" borderId="0" applyNumberFormat="0" applyBorder="0" applyAlignment="0" applyProtection="0">
      <alignment vertical="center"/>
    </xf>
    <xf numFmtId="0" fontId="26" fillId="0" borderId="0"/>
    <xf numFmtId="0" fontId="29" fillId="25" borderId="0" applyNumberFormat="0" applyBorder="0" applyAlignment="0" applyProtection="0">
      <alignment vertical="center"/>
    </xf>
    <xf numFmtId="0" fontId="26" fillId="0" borderId="0"/>
    <xf numFmtId="0" fontId="29" fillId="29" borderId="0" applyNumberFormat="0" applyBorder="0" applyAlignment="0" applyProtection="0">
      <alignment vertical="center"/>
    </xf>
    <xf numFmtId="0" fontId="29" fillId="19" borderId="0" applyNumberFormat="0" applyBorder="0" applyAlignment="0" applyProtection="0">
      <alignment vertical="center"/>
    </xf>
    <xf numFmtId="0" fontId="29" fillId="29" borderId="0" applyNumberFormat="0" applyBorder="0" applyAlignment="0" applyProtection="0">
      <alignment vertical="center"/>
    </xf>
    <xf numFmtId="0" fontId="26" fillId="0" borderId="0"/>
    <xf numFmtId="0" fontId="29" fillId="20" borderId="0" applyNumberFormat="0" applyBorder="0" applyAlignment="0" applyProtection="0">
      <alignment vertical="center"/>
    </xf>
    <xf numFmtId="0" fontId="29" fillId="29" borderId="0" applyNumberFormat="0" applyBorder="0" applyAlignment="0" applyProtection="0">
      <alignment vertical="center"/>
    </xf>
    <xf numFmtId="0" fontId="26" fillId="0" borderId="0"/>
    <xf numFmtId="0" fontId="31" fillId="0" borderId="0" applyNumberFormat="0" applyFill="0" applyBorder="0" applyAlignment="0" applyProtection="0">
      <alignment vertical="center"/>
    </xf>
    <xf numFmtId="0" fontId="29" fillId="27" borderId="0" applyNumberFormat="0" applyBorder="0" applyAlignment="0" applyProtection="0">
      <alignment vertical="center"/>
    </xf>
    <xf numFmtId="0" fontId="29" fillId="27" borderId="0" applyNumberFormat="0" applyBorder="0" applyAlignment="0" applyProtection="0">
      <alignment vertical="center"/>
    </xf>
    <xf numFmtId="0" fontId="26" fillId="0" borderId="0"/>
    <xf numFmtId="0" fontId="29" fillId="18" borderId="0" applyNumberFormat="0" applyBorder="0" applyAlignment="0" applyProtection="0">
      <alignment vertical="center"/>
    </xf>
    <xf numFmtId="0" fontId="29" fillId="25" borderId="0" applyNumberFormat="0" applyBorder="0" applyAlignment="0" applyProtection="0">
      <alignment vertical="center"/>
    </xf>
    <xf numFmtId="0" fontId="29" fillId="25" borderId="0" applyNumberFormat="0" applyBorder="0" applyAlignment="0" applyProtection="0">
      <alignment vertical="center"/>
    </xf>
    <xf numFmtId="0" fontId="52" fillId="52" borderId="0" applyNumberFormat="0" applyBorder="0" applyAlignment="0" applyProtection="0">
      <alignment vertical="center"/>
    </xf>
    <xf numFmtId="0" fontId="29" fillId="29" borderId="0" applyNumberFormat="0" applyBorder="0" applyAlignment="0" applyProtection="0">
      <alignment vertical="center"/>
    </xf>
    <xf numFmtId="0" fontId="29" fillId="2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0" fillId="0" borderId="0">
      <alignment vertical="center"/>
    </xf>
    <xf numFmtId="0" fontId="29" fillId="55" borderId="0" applyNumberFormat="0" applyBorder="0" applyAlignment="0" applyProtection="0">
      <alignment vertical="center"/>
    </xf>
    <xf numFmtId="0" fontId="20" fillId="0" borderId="0">
      <alignment vertical="center"/>
    </xf>
    <xf numFmtId="0" fontId="26" fillId="0" borderId="0"/>
    <xf numFmtId="0" fontId="29" fillId="53" borderId="0" applyNumberFormat="0" applyBorder="0" applyAlignment="0" applyProtection="0">
      <alignment vertical="center"/>
    </xf>
    <xf numFmtId="0" fontId="29" fillId="29" borderId="0" applyNumberFormat="0" applyBorder="0" applyAlignment="0" applyProtection="0">
      <alignment vertical="center"/>
    </xf>
    <xf numFmtId="0" fontId="34" fillId="21" borderId="0" applyNumberFormat="0" applyBorder="0" applyAlignment="0" applyProtection="0">
      <alignment vertical="center"/>
    </xf>
    <xf numFmtId="0" fontId="29" fillId="19" borderId="0" applyNumberFormat="0" applyBorder="0" applyAlignment="0" applyProtection="0">
      <alignment vertical="center"/>
    </xf>
    <xf numFmtId="0" fontId="29" fillId="38" borderId="0" applyNumberFormat="0" applyBorder="0" applyAlignment="0" applyProtection="0">
      <alignment vertical="center"/>
    </xf>
    <xf numFmtId="0" fontId="47" fillId="0" borderId="0"/>
    <xf numFmtId="0" fontId="30" fillId="21" borderId="0" applyNumberFormat="0" applyBorder="0" applyAlignment="0" applyProtection="0">
      <alignment vertical="center"/>
    </xf>
    <xf numFmtId="0" fontId="24" fillId="14" borderId="0" applyNumberFormat="0" applyBorder="0" applyAlignment="0" applyProtection="0">
      <alignment vertical="center"/>
    </xf>
    <xf numFmtId="0" fontId="37" fillId="15" borderId="12" applyNumberFormat="0" applyAlignment="0" applyProtection="0">
      <alignment vertical="center"/>
    </xf>
    <xf numFmtId="0" fontId="37" fillId="15" borderId="12" applyNumberFormat="0" applyAlignment="0" applyProtection="0">
      <alignment vertical="center"/>
    </xf>
    <xf numFmtId="0" fontId="26" fillId="0" borderId="0"/>
    <xf numFmtId="0" fontId="47" fillId="0" borderId="0"/>
    <xf numFmtId="0" fontId="51" fillId="50" borderId="20" applyNumberFormat="0" applyAlignment="0" applyProtection="0">
      <alignment vertical="center"/>
    </xf>
    <xf numFmtId="0" fontId="29" fillId="54" borderId="0" applyNumberFormat="0" applyBorder="0" applyAlignment="0" applyProtection="0">
      <alignment vertical="center"/>
    </xf>
    <xf numFmtId="0" fontId="53" fillId="0" borderId="0" applyNumberFormat="0" applyFill="0" applyBorder="0" applyAlignment="0" applyProtection="0">
      <alignment vertical="center"/>
    </xf>
    <xf numFmtId="0" fontId="23" fillId="0" borderId="0">
      <alignment vertical="center"/>
    </xf>
    <xf numFmtId="0" fontId="26" fillId="0" borderId="0"/>
    <xf numFmtId="0" fontId="24" fillId="14" borderId="0" applyNumberFormat="0" applyBorder="0" applyAlignment="0" applyProtection="0">
      <alignment vertical="center"/>
    </xf>
    <xf numFmtId="0" fontId="26" fillId="0" borderId="0"/>
    <xf numFmtId="0" fontId="26" fillId="0" borderId="0">
      <alignment vertical="center"/>
    </xf>
    <xf numFmtId="0" fontId="30" fillId="21" borderId="0" applyNumberFormat="0" applyBorder="0" applyAlignment="0" applyProtection="0">
      <alignment vertical="center"/>
    </xf>
    <xf numFmtId="0" fontId="54" fillId="0" borderId="21" applyNumberFormat="0" applyFill="0" applyAlignment="0" applyProtection="0">
      <alignment vertical="center"/>
    </xf>
    <xf numFmtId="0" fontId="51" fillId="50" borderId="20" applyNumberFormat="0" applyAlignment="0" applyProtection="0">
      <alignment vertical="center"/>
    </xf>
    <xf numFmtId="0" fontId="50" fillId="0" borderId="19" applyNumberFormat="0" applyFill="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10" fillId="28" borderId="14" applyNumberFormat="0" applyFont="0" applyAlignment="0" applyProtection="0">
      <alignment vertical="center"/>
    </xf>
    <xf numFmtId="0" fontId="45" fillId="0" borderId="0" applyNumberFormat="0" applyFill="0" applyBorder="0" applyAlignment="0" applyProtection="0">
      <alignment vertical="center"/>
    </xf>
    <xf numFmtId="0" fontId="10" fillId="28" borderId="14" applyNumberFormat="0" applyFont="0" applyAlignment="0" applyProtection="0">
      <alignment vertical="center"/>
    </xf>
    <xf numFmtId="0" fontId="25" fillId="15" borderId="10" applyNumberFormat="0" applyAlignment="0" applyProtection="0">
      <alignment vertical="center"/>
    </xf>
    <xf numFmtId="0" fontId="26" fillId="0" borderId="0"/>
    <xf numFmtId="0" fontId="29" fillId="53" borderId="0" applyNumberFormat="0" applyBorder="0" applyAlignment="0" applyProtection="0">
      <alignment vertical="center"/>
    </xf>
    <xf numFmtId="0" fontId="25" fillId="15" borderId="10" applyNumberFormat="0" applyAlignment="0" applyProtection="0">
      <alignment vertical="center"/>
    </xf>
    <xf numFmtId="0" fontId="26" fillId="0" borderId="0"/>
    <xf numFmtId="0" fontId="45" fillId="0" borderId="0" applyNumberFormat="0" applyFill="0" applyBorder="0" applyAlignment="0" applyProtection="0">
      <alignment vertical="center"/>
    </xf>
    <xf numFmtId="0" fontId="27" fillId="14" borderId="0" applyNumberFormat="0" applyBorder="0" applyAlignment="0" applyProtection="0">
      <alignment vertical="center"/>
    </xf>
    <xf numFmtId="0" fontId="44" fillId="0" borderId="16" applyNumberFormat="0" applyFill="0" applyAlignment="0" applyProtection="0">
      <alignment vertical="center"/>
    </xf>
    <xf numFmtId="0" fontId="27" fillId="14" borderId="0" applyNumberFormat="0" applyBorder="0" applyAlignment="0" applyProtection="0">
      <alignment vertical="center"/>
    </xf>
    <xf numFmtId="0" fontId="44" fillId="0" borderId="16" applyNumberFormat="0" applyFill="0" applyAlignment="0" applyProtection="0">
      <alignment vertical="center"/>
    </xf>
    <xf numFmtId="0" fontId="28" fillId="0" borderId="0" applyNumberFormat="0" applyFill="0" applyBorder="0" applyAlignment="0" applyProtection="0">
      <alignment vertical="center"/>
    </xf>
    <xf numFmtId="0" fontId="20" fillId="0" borderId="0">
      <alignment vertical="center"/>
    </xf>
    <xf numFmtId="0" fontId="20" fillId="0" borderId="0">
      <alignment vertical="center"/>
    </xf>
    <xf numFmtId="0" fontId="54" fillId="0" borderId="21" applyNumberFormat="0" applyFill="0" applyAlignment="0" applyProtection="0">
      <alignment vertical="center"/>
    </xf>
    <xf numFmtId="0" fontId="20" fillId="0" borderId="0">
      <alignment vertical="center"/>
    </xf>
    <xf numFmtId="0" fontId="26" fillId="0" borderId="0"/>
    <xf numFmtId="0" fontId="54" fillId="0" borderId="21" applyNumberFormat="0" applyFill="0" applyAlignment="0" applyProtection="0">
      <alignment vertical="center"/>
    </xf>
    <xf numFmtId="0" fontId="36" fillId="0" borderId="13" applyNumberFormat="0" applyFill="0" applyAlignment="0" applyProtection="0">
      <alignment vertical="center"/>
    </xf>
    <xf numFmtId="0" fontId="36" fillId="0" borderId="13" applyNumberFormat="0" applyFill="0" applyAlignment="0" applyProtection="0">
      <alignment vertical="center"/>
    </xf>
    <xf numFmtId="0" fontId="31" fillId="0" borderId="18" applyNumberFormat="0" applyFill="0" applyAlignment="0" applyProtection="0">
      <alignment vertical="center"/>
    </xf>
    <xf numFmtId="0" fontId="31" fillId="0" borderId="18" applyNumberFormat="0" applyFill="0" applyAlignment="0" applyProtection="0">
      <alignment vertical="center"/>
    </xf>
    <xf numFmtId="0" fontId="47" fillId="28" borderId="14" applyNumberFormat="0" applyFont="0" applyAlignment="0" applyProtection="0">
      <alignment vertical="center"/>
    </xf>
    <xf numFmtId="0" fontId="30" fillId="21" borderId="0" applyNumberFormat="0" applyBorder="0" applyAlignment="0" applyProtection="0">
      <alignment vertical="center"/>
    </xf>
    <xf numFmtId="0" fontId="31" fillId="0" borderId="0" applyNumberFormat="0" applyFill="0" applyBorder="0" applyAlignment="0" applyProtection="0">
      <alignment vertical="center"/>
    </xf>
    <xf numFmtId="0" fontId="44" fillId="0" borderId="16" applyNumberFormat="0" applyFill="0" applyAlignment="0" applyProtection="0">
      <alignment vertical="center"/>
    </xf>
    <xf numFmtId="0" fontId="29" fillId="20" borderId="0" applyNumberFormat="0" applyBorder="0" applyAlignment="0" applyProtection="0">
      <alignment vertical="center"/>
    </xf>
    <xf numFmtId="0" fontId="31"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27"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47" fillId="28" borderId="14"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20" fillId="0" borderId="0">
      <alignment vertical="center"/>
    </xf>
    <xf numFmtId="0" fontId="30" fillId="21" borderId="0" applyNumberFormat="0" applyBorder="0" applyAlignment="0" applyProtection="0">
      <alignment vertical="center"/>
    </xf>
    <xf numFmtId="0" fontId="27" fillId="14" borderId="0" applyNumberFormat="0" applyBorder="0" applyAlignment="0" applyProtection="0">
      <alignment vertical="center"/>
    </xf>
    <xf numFmtId="0" fontId="30"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29" fillId="19" borderId="0" applyNumberFormat="0" applyBorder="0" applyAlignment="0" applyProtection="0">
      <alignment vertical="center"/>
    </xf>
    <xf numFmtId="0" fontId="20"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20" fillId="0" borderId="0"/>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4" fillId="21" borderId="0" applyNumberFormat="0" applyBorder="0" applyAlignment="0" applyProtection="0">
      <alignment vertical="center"/>
    </xf>
    <xf numFmtId="0" fontId="24" fillId="14" borderId="0" applyNumberFormat="0" applyBorder="0" applyAlignment="0" applyProtection="0">
      <alignment vertical="center"/>
    </xf>
    <xf numFmtId="0" fontId="20" fillId="0" borderId="0">
      <alignment vertical="center"/>
    </xf>
    <xf numFmtId="0" fontId="20" fillId="0" borderId="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24" fillId="14" borderId="0" applyNumberFormat="0" applyBorder="0" applyAlignment="0" applyProtection="0">
      <alignment vertical="center"/>
    </xf>
    <xf numFmtId="0" fontId="30" fillId="21" borderId="0" applyNumberFormat="0" applyBorder="0" applyAlignment="0" applyProtection="0">
      <alignment vertical="center"/>
    </xf>
    <xf numFmtId="0" fontId="10" fillId="0" borderId="0">
      <alignment vertical="center"/>
    </xf>
    <xf numFmtId="0" fontId="30" fillId="21" borderId="0" applyNumberFormat="0" applyBorder="0" applyAlignment="0" applyProtection="0">
      <alignment vertical="center"/>
    </xf>
    <xf numFmtId="0" fontId="34" fillId="21" borderId="0" applyNumberFormat="0" applyBorder="0" applyAlignment="0" applyProtection="0">
      <alignment vertical="center"/>
    </xf>
    <xf numFmtId="0" fontId="26" fillId="0" borderId="0"/>
    <xf numFmtId="0" fontId="24" fillId="14" borderId="0" applyNumberFormat="0" applyBorder="0" applyAlignment="0" applyProtection="0">
      <alignment vertical="center"/>
    </xf>
    <xf numFmtId="0" fontId="26" fillId="0" borderId="0"/>
    <xf numFmtId="0" fontId="26" fillId="0" borderId="0"/>
    <xf numFmtId="0" fontId="20" fillId="0" borderId="0">
      <alignment vertical="center"/>
    </xf>
    <xf numFmtId="0" fontId="20" fillId="0" borderId="0"/>
    <xf numFmtId="0" fontId="28" fillId="0" borderId="0" applyNumberFormat="0" applyFill="0" applyBorder="0" applyAlignment="0" applyProtection="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7"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xf numFmtId="0" fontId="26" fillId="0" borderId="0"/>
    <xf numFmtId="0" fontId="47" fillId="0" borderId="0"/>
    <xf numFmtId="0" fontId="20" fillId="0" borderId="0">
      <alignment vertical="center"/>
    </xf>
    <xf numFmtId="0" fontId="20" fillId="0" borderId="0">
      <alignment vertical="center"/>
    </xf>
    <xf numFmtId="0" fontId="20" fillId="0" borderId="0">
      <alignment vertical="center"/>
    </xf>
    <xf numFmtId="0" fontId="47" fillId="0" borderId="0"/>
    <xf numFmtId="0" fontId="26" fillId="0" borderId="0"/>
    <xf numFmtId="0" fontId="47" fillId="0" borderId="0"/>
    <xf numFmtId="0" fontId="26" fillId="0" borderId="0"/>
    <xf numFmtId="0" fontId="26" fillId="0" borderId="0"/>
    <xf numFmtId="0" fontId="47" fillId="0" borderId="0"/>
    <xf numFmtId="0" fontId="23" fillId="0" borderId="0">
      <alignment vertical="center"/>
    </xf>
    <xf numFmtId="0" fontId="26" fillId="0" borderId="0"/>
    <xf numFmtId="0" fontId="20" fillId="0" borderId="0"/>
    <xf numFmtId="0" fontId="23" fillId="0" borderId="0">
      <alignment vertical="center"/>
    </xf>
    <xf numFmtId="0" fontId="26" fillId="0" borderId="0"/>
    <xf numFmtId="0" fontId="24" fillId="14" borderId="0" applyNumberFormat="0" applyBorder="0" applyAlignment="0" applyProtection="0">
      <alignment vertical="center"/>
    </xf>
    <xf numFmtId="0" fontId="20" fillId="0" borderId="0">
      <alignment vertical="center"/>
    </xf>
    <xf numFmtId="0" fontId="20" fillId="0" borderId="0">
      <alignment vertical="center"/>
    </xf>
    <xf numFmtId="0" fontId="23" fillId="0" borderId="0">
      <alignment vertical="center"/>
    </xf>
    <xf numFmtId="0" fontId="26" fillId="0" borderId="0"/>
    <xf numFmtId="0" fontId="47" fillId="0" borderId="0"/>
    <xf numFmtId="0" fontId="47" fillId="0" borderId="0"/>
    <xf numFmtId="0" fontId="47" fillId="0" borderId="0"/>
    <xf numFmtId="0" fontId="47"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4" fillId="14" borderId="0" applyNumberFormat="0" applyBorder="0" applyAlignment="0" applyProtection="0">
      <alignment vertical="center"/>
    </xf>
    <xf numFmtId="0" fontId="26" fillId="0" borderId="0"/>
    <xf numFmtId="0" fontId="26" fillId="0" borderId="0"/>
    <xf numFmtId="0" fontId="26" fillId="0" borderId="0"/>
    <xf numFmtId="0" fontId="24" fillId="14" borderId="0" applyNumberFormat="0" applyBorder="0" applyAlignment="0" applyProtection="0">
      <alignment vertical="center"/>
    </xf>
    <xf numFmtId="0" fontId="20" fillId="0" borderId="0">
      <alignment vertical="center"/>
    </xf>
    <xf numFmtId="0" fontId="20" fillId="0" borderId="0">
      <alignment vertical="center"/>
    </xf>
    <xf numFmtId="0" fontId="26" fillId="0" borderId="0"/>
    <xf numFmtId="0" fontId="26" fillId="0" borderId="0" applyProtection="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pplyProtection="0">
      <alignment vertical="center"/>
    </xf>
    <xf numFmtId="0" fontId="26" fillId="0" borderId="0"/>
    <xf numFmtId="0" fontId="26" fillId="0" borderId="0"/>
    <xf numFmtId="0" fontId="35" fillId="26" borderId="12" applyNumberFormat="0" applyAlignment="0" applyProtection="0">
      <alignment vertical="center"/>
    </xf>
    <xf numFmtId="0" fontId="26" fillId="0" borderId="0"/>
    <xf numFmtId="0" fontId="35" fillId="26" borderId="12" applyNumberFormat="0" applyAlignment="0" applyProtection="0">
      <alignment vertical="center"/>
    </xf>
    <xf numFmtId="0" fontId="26" fillId="0" borderId="0"/>
    <xf numFmtId="0" fontId="20" fillId="0" borderId="0">
      <alignment vertical="center"/>
    </xf>
    <xf numFmtId="0" fontId="20" fillId="0" borderId="0">
      <alignment vertical="center"/>
    </xf>
    <xf numFmtId="0" fontId="26" fillId="0" borderId="0"/>
    <xf numFmtId="0" fontId="20" fillId="0" borderId="0">
      <alignment vertical="center"/>
    </xf>
    <xf numFmtId="0" fontId="20" fillId="0" borderId="0">
      <alignment vertical="center"/>
    </xf>
    <xf numFmtId="0" fontId="47" fillId="0" borderId="0"/>
    <xf numFmtId="0" fontId="26" fillId="0" borderId="0"/>
    <xf numFmtId="0" fontId="20" fillId="0" borderId="0">
      <alignment vertical="center"/>
    </xf>
    <xf numFmtId="0" fontId="26" fillId="0" borderId="0"/>
    <xf numFmtId="0" fontId="26" fillId="0" borderId="0"/>
    <xf numFmtId="0" fontId="47" fillId="0" borderId="0"/>
    <xf numFmtId="0" fontId="28" fillId="0" borderId="0" applyNumberFormat="0" applyFill="0" applyBorder="0" applyAlignment="0" applyProtection="0">
      <alignment vertical="center"/>
    </xf>
    <xf numFmtId="0" fontId="26" fillId="0" borderId="0"/>
    <xf numFmtId="0" fontId="26" fillId="0" borderId="0"/>
    <xf numFmtId="0" fontId="47" fillId="0" borderId="0"/>
    <xf numFmtId="0" fontId="20" fillId="0" borderId="0">
      <alignment vertical="center"/>
    </xf>
    <xf numFmtId="0" fontId="26"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xf numFmtId="0" fontId="10" fillId="0" borderId="0"/>
    <xf numFmtId="0" fontId="26" fillId="0" borderId="0"/>
    <xf numFmtId="0" fontId="26" fillId="0" borderId="0"/>
    <xf numFmtId="0" fontId="26" fillId="0" borderId="0">
      <alignment vertical="center"/>
    </xf>
    <xf numFmtId="0" fontId="20" fillId="0" borderId="0">
      <alignment vertical="center"/>
    </xf>
    <xf numFmtId="0" fontId="20" fillId="0" borderId="0">
      <alignment vertical="center"/>
    </xf>
    <xf numFmtId="0" fontId="20" fillId="0" borderId="0">
      <alignment vertical="center"/>
    </xf>
    <xf numFmtId="0" fontId="29" fillId="19"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alignment vertical="center"/>
    </xf>
    <xf numFmtId="0" fontId="20" fillId="0" borderId="0">
      <alignment vertical="center"/>
    </xf>
    <xf numFmtId="0" fontId="26"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3" fillId="0" borderId="0">
      <alignment vertical="center"/>
    </xf>
    <xf numFmtId="0" fontId="20" fillId="0" borderId="0">
      <alignment vertical="center"/>
    </xf>
    <xf numFmtId="0" fontId="23" fillId="0" borderId="0">
      <alignment vertical="center"/>
    </xf>
    <xf numFmtId="0" fontId="10" fillId="0" borderId="0">
      <alignment vertical="center"/>
    </xf>
    <xf numFmtId="0" fontId="29" fillId="38" borderId="0" applyNumberFormat="0" applyBorder="0" applyAlignment="0" applyProtection="0">
      <alignment vertical="center"/>
    </xf>
    <xf numFmtId="0" fontId="20" fillId="0" borderId="0"/>
    <xf numFmtId="0" fontId="29" fillId="38" borderId="0" applyNumberFormat="0" applyBorder="0" applyAlignment="0" applyProtection="0">
      <alignment vertical="center"/>
    </xf>
    <xf numFmtId="0" fontId="20" fillId="0" borderId="0">
      <alignment vertical="center"/>
    </xf>
    <xf numFmtId="0" fontId="20" fillId="0" borderId="0">
      <alignment vertical="center"/>
    </xf>
    <xf numFmtId="0" fontId="26"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xf numFmtId="0" fontId="26" fillId="0" borderId="0"/>
    <xf numFmtId="0" fontId="20" fillId="0" borderId="0">
      <alignment vertical="center"/>
    </xf>
    <xf numFmtId="0" fontId="26" fillId="0" borderId="0"/>
    <xf numFmtId="0" fontId="20" fillId="0" borderId="0">
      <alignment vertical="center"/>
    </xf>
    <xf numFmtId="0" fontId="20" fillId="0" borderId="0">
      <alignment vertical="center"/>
    </xf>
    <xf numFmtId="0" fontId="26" fillId="0" borderId="0"/>
    <xf numFmtId="0" fontId="20" fillId="0" borderId="0">
      <alignment vertical="center"/>
    </xf>
    <xf numFmtId="0" fontId="26" fillId="0" borderId="0"/>
    <xf numFmtId="0" fontId="23" fillId="0" borderId="0">
      <alignment vertical="center"/>
    </xf>
    <xf numFmtId="0" fontId="23" fillId="0" borderId="0">
      <alignment vertical="center"/>
    </xf>
    <xf numFmtId="0" fontId="46" fillId="0" borderId="0">
      <alignment vertical="center"/>
    </xf>
    <xf numFmtId="0" fontId="26" fillId="0" borderId="0"/>
    <xf numFmtId="0" fontId="26" fillId="0" borderId="0"/>
    <xf numFmtId="0" fontId="44" fillId="0" borderId="16" applyNumberFormat="0" applyFill="0" applyAlignment="0" applyProtection="0">
      <alignment vertical="center"/>
    </xf>
    <xf numFmtId="0" fontId="24" fillId="14" borderId="0" applyNumberFormat="0" applyBorder="0" applyAlignment="0" applyProtection="0">
      <alignment vertical="center"/>
    </xf>
    <xf numFmtId="0" fontId="26" fillId="0" borderId="0"/>
    <xf numFmtId="0" fontId="26" fillId="0" borderId="0"/>
    <xf numFmtId="0" fontId="20" fillId="0" borderId="0">
      <alignment vertical="center"/>
    </xf>
    <xf numFmtId="0" fontId="26" fillId="0" borderId="0"/>
    <xf numFmtId="0" fontId="20" fillId="0" borderId="0">
      <alignment vertical="center"/>
    </xf>
    <xf numFmtId="0" fontId="20" fillId="0" borderId="0">
      <alignment vertical="center"/>
    </xf>
    <xf numFmtId="0" fontId="26" fillId="0" borderId="0"/>
    <xf numFmtId="0" fontId="26" fillId="0" borderId="0"/>
    <xf numFmtId="0" fontId="46"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6" fillId="0" borderId="0"/>
    <xf numFmtId="0" fontId="26" fillId="0" borderId="0">
      <alignment vertical="center"/>
    </xf>
    <xf numFmtId="0" fontId="47" fillId="0" borderId="0"/>
    <xf numFmtId="0" fontId="55" fillId="0" borderId="0">
      <alignment vertical="center"/>
    </xf>
    <xf numFmtId="0" fontId="47" fillId="0" borderId="0"/>
    <xf numFmtId="0" fontId="20" fillId="0" borderId="0">
      <alignment vertical="center"/>
    </xf>
    <xf numFmtId="0" fontId="20" fillId="0" borderId="0">
      <alignment vertical="center"/>
    </xf>
    <xf numFmtId="0" fontId="20" fillId="0" borderId="0">
      <alignment vertical="center"/>
    </xf>
    <xf numFmtId="0" fontId="27" fillId="14" borderId="0" applyNumberFormat="0" applyBorder="0" applyAlignment="0" applyProtection="0">
      <alignment vertical="center"/>
    </xf>
    <xf numFmtId="0" fontId="56" fillId="0" borderId="0" applyNumberFormat="0" applyFill="0" applyBorder="0" applyAlignment="0" applyProtection="0">
      <alignment vertical="top"/>
      <protection locked="0"/>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7" fillId="14" borderId="0" applyNumberFormat="0" applyBorder="0" applyAlignment="0" applyProtection="0">
      <alignment vertical="center"/>
    </xf>
    <xf numFmtId="0" fontId="28" fillId="0" borderId="0" applyNumberFormat="0" applyFill="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4"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7" fillId="14" borderId="0" applyNumberFormat="0" applyBorder="0" applyAlignment="0" applyProtection="0">
      <alignment vertical="center"/>
    </xf>
    <xf numFmtId="0" fontId="44" fillId="0" borderId="16" applyNumberFormat="0" applyFill="0" applyAlignment="0" applyProtection="0">
      <alignment vertical="center"/>
    </xf>
    <xf numFmtId="0" fontId="44" fillId="0" borderId="16" applyNumberFormat="0" applyFill="0" applyAlignment="0" applyProtection="0">
      <alignment vertical="center"/>
    </xf>
    <xf numFmtId="0" fontId="51" fillId="50" borderId="20" applyNumberFormat="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0" fillId="0" borderId="19" applyNumberFormat="0" applyFill="0" applyAlignment="0" applyProtection="0">
      <alignment vertical="center"/>
    </xf>
    <xf numFmtId="0" fontId="29" fillId="54" borderId="0" applyNumberFormat="0" applyBorder="0" applyAlignment="0" applyProtection="0">
      <alignment vertical="center"/>
    </xf>
    <xf numFmtId="0" fontId="29" fillId="55" borderId="0" applyNumberFormat="0" applyBorder="0" applyAlignment="0" applyProtection="0">
      <alignment vertical="center"/>
    </xf>
    <xf numFmtId="0" fontId="29" fillId="55" borderId="0" applyNumberFormat="0" applyBorder="0" applyAlignment="0" applyProtection="0">
      <alignment vertical="center"/>
    </xf>
    <xf numFmtId="0" fontId="29" fillId="55" borderId="0" applyNumberFormat="0" applyBorder="0" applyAlignment="0" applyProtection="0">
      <alignment vertical="center"/>
    </xf>
    <xf numFmtId="0" fontId="29" fillId="53" borderId="0" applyNumberFormat="0" applyBorder="0" applyAlignment="0" applyProtection="0">
      <alignment vertical="center"/>
    </xf>
    <xf numFmtId="0" fontId="52" fillId="52" borderId="0" applyNumberFormat="0" applyBorder="0" applyAlignment="0" applyProtection="0">
      <alignment vertical="center"/>
    </xf>
    <xf numFmtId="0" fontId="35" fillId="26" borderId="12" applyNumberFormat="0" applyAlignment="0" applyProtection="0">
      <alignment vertical="center"/>
    </xf>
    <xf numFmtId="0" fontId="35" fillId="26" borderId="12" applyNumberFormat="0" applyAlignment="0" applyProtection="0">
      <alignment vertical="center"/>
    </xf>
    <xf numFmtId="0" fontId="29" fillId="20" borderId="0" applyNumberFormat="0" applyBorder="0" applyAlignment="0" applyProtection="0">
      <alignment vertical="center"/>
    </xf>
    <xf numFmtId="0" fontId="47" fillId="28" borderId="14" applyNumberFormat="0" applyFont="0" applyAlignment="0" applyProtection="0">
      <alignment vertical="center"/>
    </xf>
    <xf numFmtId="0" fontId="47" fillId="28" borderId="14" applyNumberFormat="0" applyFont="0" applyAlignment="0" applyProtection="0">
      <alignment vertical="center"/>
    </xf>
    <xf numFmtId="0" fontId="50" fillId="0" borderId="19" applyNumberFormat="0" applyFill="0" applyAlignment="0" applyProtection="0">
      <alignment vertical="center"/>
    </xf>
    <xf numFmtId="0" fontId="50" fillId="0" borderId="19" applyNumberFormat="0" applyFill="0" applyAlignment="0" applyProtection="0">
      <alignment vertical="center"/>
    </xf>
    <xf numFmtId="0" fontId="50" fillId="0" borderId="19" applyNumberFormat="0" applyFill="0" applyAlignment="0" applyProtection="0">
      <alignment vertical="center"/>
    </xf>
    <xf numFmtId="0" fontId="50" fillId="0" borderId="19" applyNumberFormat="0" applyFill="0" applyAlignment="0" applyProtection="0">
      <alignment vertical="center"/>
    </xf>
    <xf numFmtId="0" fontId="29" fillId="38" borderId="0" applyNumberFormat="0" applyBorder="0" applyAlignment="0" applyProtection="0">
      <alignment vertical="center"/>
    </xf>
    <xf numFmtId="0" fontId="29" fillId="38" borderId="0" applyNumberFormat="0" applyBorder="0" applyAlignment="0" applyProtection="0">
      <alignment vertical="center"/>
    </xf>
    <xf numFmtId="0" fontId="29" fillId="38" borderId="0" applyNumberFormat="0" applyBorder="0" applyAlignment="0" applyProtection="0">
      <alignment vertical="center"/>
    </xf>
    <xf numFmtId="0" fontId="29" fillId="38"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57" fillId="26" borderId="0" applyNumberFormat="0" applyBorder="0" applyAlignment="0" applyProtection="0">
      <alignment vertical="center"/>
    </xf>
    <xf numFmtId="0" fontId="57" fillId="26" borderId="0" applyNumberFormat="0" applyBorder="0" applyAlignment="0" applyProtection="0">
      <alignment vertical="center"/>
    </xf>
    <xf numFmtId="0" fontId="26" fillId="28" borderId="14" applyNumberFormat="0" applyFont="0" applyAlignment="0" applyProtection="0">
      <alignment vertical="center"/>
    </xf>
    <xf numFmtId="0" fontId="26" fillId="28" borderId="14" applyNumberFormat="0" applyFont="0" applyAlignment="0" applyProtection="0">
      <alignment vertical="center"/>
    </xf>
    <xf numFmtId="0" fontId="26" fillId="28" borderId="14" applyNumberFormat="0" applyFont="0" applyAlignment="0" applyProtection="0">
      <alignment vertical="center"/>
    </xf>
    <xf numFmtId="0" fontId="26" fillId="28" borderId="14" applyNumberFormat="0" applyFont="0" applyAlignment="0" applyProtection="0">
      <alignment vertical="center"/>
    </xf>
  </cellStyleXfs>
  <cellXfs count="33">
    <xf numFmtId="0" fontId="0" fillId="0" borderId="0" xfId="0">
      <alignment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2" fillId="0" borderId="1" xfId="362" applyFont="1" applyFill="1" applyBorder="1" applyAlignment="1">
      <alignment horizontal="center" vertical="center" wrapText="1"/>
    </xf>
    <xf numFmtId="0" fontId="3" fillId="2" borderId="1" xfId="362" applyFont="1" applyFill="1" applyBorder="1" applyAlignment="1">
      <alignment horizontal="center" vertical="center" wrapText="1"/>
    </xf>
    <xf numFmtId="0" fontId="4" fillId="0" borderId="1" xfId="362" applyFont="1" applyBorder="1" applyAlignment="1">
      <alignment vertical="center" wrapText="1"/>
    </xf>
    <xf numFmtId="0" fontId="5" fillId="0" borderId="1" xfId="362" applyFont="1" applyBorder="1" applyAlignment="1">
      <alignment vertical="center" wrapText="1"/>
    </xf>
    <xf numFmtId="14" fontId="6" fillId="0" borderId="1" xfId="362" applyNumberFormat="1" applyFont="1" applyBorder="1" applyAlignment="1">
      <alignment vertical="center" wrapText="1"/>
    </xf>
    <xf numFmtId="0" fontId="6" fillId="0" borderId="1" xfId="362" applyFont="1" applyBorder="1" applyAlignment="1">
      <alignment vertical="center" wrapText="1"/>
    </xf>
    <xf numFmtId="0" fontId="3" fillId="2" borderId="1" xfId="362"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1"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0" fillId="0" borderId="1" xfId="401" applyBorder="1" applyAlignment="1">
      <alignment horizontal="left" vertical="center" wrapText="1"/>
    </xf>
    <xf numFmtId="0" fontId="11" fillId="0" borderId="1" xfId="401" applyFont="1" applyBorder="1" applyAlignment="1">
      <alignment horizontal="left" vertical="center" wrapText="1"/>
    </xf>
    <xf numFmtId="0" fontId="12" fillId="2" borderId="1" xfId="362" applyFont="1" applyFill="1" applyBorder="1" applyAlignment="1">
      <alignment horizontal="center" vertical="center"/>
    </xf>
    <xf numFmtId="0" fontId="1" fillId="3" borderId="1" xfId="0" applyFont="1" applyFill="1" applyBorder="1" applyAlignment="1">
      <alignment horizontal="left" vertical="top" wrapText="1"/>
    </xf>
  </cellXfs>
  <cellStyles count="535">
    <cellStyle name="常规" xfId="0" builtinId="0"/>
    <cellStyle name="货币[0]" xfId="1" builtinId="7"/>
    <cellStyle name="好_动态分析的测试用例_网络硬盘、eSATA、ATM测试用例(20100911陈毅骁)" xfId="2"/>
    <cellStyle name="好_9000测试用例_ATM用例评审结果" xfId="3"/>
    <cellStyle name="差_网络硬盘、eSATA、ATM测试用例(20100911陈毅骁)" xfId="4"/>
    <cellStyle name="20% - 强调文字颜色 1 2" xfId="5"/>
    <cellStyle name="输出 3" xfId="6"/>
    <cellStyle name="20% - 强调文字颜色 3" xfId="7" builtinId="38"/>
    <cellStyle name="输入" xfId="8" builtinId="20"/>
    <cellStyle name="货币" xfId="9" builtinId="4"/>
    <cellStyle name="常规 39" xfId="10"/>
    <cellStyle name="常规 44" xfId="11"/>
    <cellStyle name="千位分隔[0]" xfId="12" builtinId="6"/>
    <cellStyle name="常规 3 4 3" xfId="13"/>
    <cellStyle name="20% - Accent4" xfId="14"/>
    <cellStyle name="计算 2" xfId="15"/>
    <cellStyle name="40% - 强调文字颜色 3" xfId="16" builtinId="39"/>
    <cellStyle name="常规 26 2" xfId="17"/>
    <cellStyle name="Input 2" xfId="18"/>
    <cellStyle name="好_动态分析的测试用例" xfId="19"/>
    <cellStyle name="差_网络" xfId="20"/>
    <cellStyle name="差" xfId="21" builtinId="27"/>
    <cellStyle name="常规 7 3" xfId="22"/>
    <cellStyle name="千位分隔" xfId="23" builtinId="3"/>
    <cellStyle name="差_ivms-7000 v3.0.1系统测试报告（build2）- 于涛" xfId="24"/>
    <cellStyle name="60% - 强调文字颜色 3" xfId="25" builtinId="40"/>
    <cellStyle name="超链接" xfId="26" builtinId="8"/>
    <cellStyle name="常规 10 2 2 3" xfId="27"/>
    <cellStyle name="百分比" xfId="28" builtinId="5"/>
    <cellStyle name="已访问的超链接" xfId="29" builtinId="9"/>
    <cellStyle name="常规 6" xfId="30"/>
    <cellStyle name="注释" xfId="31" builtinId="10"/>
    <cellStyle name="60% - 强调文字颜色 2 3" xfId="32"/>
    <cellStyle name="常规 12 2 2" xfId="33"/>
    <cellStyle name="差_设备配置（其他设备）" xfId="34"/>
    <cellStyle name="60% - 强调文字颜色 2" xfId="35" builtinId="36"/>
    <cellStyle name="常规 5 2 4" xfId="36"/>
    <cellStyle name="标题 4" xfId="37" builtinId="19"/>
    <cellStyle name="警告文本" xfId="38" builtinId="11"/>
    <cellStyle name="常规 4 4 3" xfId="39"/>
    <cellStyle name="常规 5 2" xfId="40"/>
    <cellStyle name="标题" xfId="41" builtinId="15"/>
    <cellStyle name="常规 49 2" xfId="42"/>
    <cellStyle name="解释性文本" xfId="43" builtinId="53"/>
    <cellStyle name="标题 1" xfId="44" builtinId="16"/>
    <cellStyle name="常规 5 2 2" xfId="45"/>
    <cellStyle name="标题 2" xfId="46" builtinId="17"/>
    <cellStyle name="60% - 强调文字颜色 1" xfId="47" builtinId="32"/>
    <cellStyle name="常规 5 2 3" xfId="48"/>
    <cellStyle name="标题 3" xfId="49" builtinId="18"/>
    <cellStyle name="60% - 强调文字颜色 4" xfId="50" builtinId="44"/>
    <cellStyle name="输出" xfId="51" builtinId="21"/>
    <cellStyle name="常规 85" xfId="52"/>
    <cellStyle name="常规 90" xfId="53"/>
    <cellStyle name="? 3 2" xfId="54"/>
    <cellStyle name="常规 26" xfId="55"/>
    <cellStyle name="常规 31" xfId="56"/>
    <cellStyle name="㼿㼿 2" xfId="57"/>
    <cellStyle name="Input" xfId="58"/>
    <cellStyle name="计算" xfId="59" builtinId="22"/>
    <cellStyle name="40% - 强调文字颜色 4 2" xfId="60"/>
    <cellStyle name="检查单元格" xfId="61" builtinId="23"/>
    <cellStyle name="常规 8 3" xfId="62"/>
    <cellStyle name="20% - 强调文字颜色 6" xfId="63" builtinId="50"/>
    <cellStyle name="强调文字颜色 2" xfId="64" builtinId="33"/>
    <cellStyle name="常规 2 2 2 5" xfId="65"/>
    <cellStyle name="链接单元格" xfId="66" builtinId="24"/>
    <cellStyle name="20% - 强调文字颜色 2 3" xfId="67"/>
    <cellStyle name="汇总" xfId="68" builtinId="25"/>
    <cellStyle name="好" xfId="69" builtinId="26"/>
    <cellStyle name="Heading 3" xfId="70"/>
    <cellStyle name="适中" xfId="71" builtinId="28"/>
    <cellStyle name="20% - 强调文字颜色 3 3" xfId="72"/>
    <cellStyle name="常规 8 2" xfId="73"/>
    <cellStyle name="20% - 强调文字颜色 5" xfId="74" builtinId="46"/>
    <cellStyle name="强调文字颜色 1" xfId="75" builtinId="29"/>
    <cellStyle name="链接单元格 3" xfId="76"/>
    <cellStyle name="20% - 强调文字颜色 1" xfId="77" builtinId="30"/>
    <cellStyle name="20% - Accent2" xfId="78"/>
    <cellStyle name="40% - 强调文字颜色 1" xfId="79" builtinId="31"/>
    <cellStyle name="输出 2" xfId="80"/>
    <cellStyle name="20% - 强调文字颜色 2" xfId="81" builtinId="34"/>
    <cellStyle name="20% - Accent3" xfId="82"/>
    <cellStyle name="40% - 强调文字颜色 2" xfId="83" builtinId="35"/>
    <cellStyle name="常规 3 4 3 2" xfId="84"/>
    <cellStyle name="强调文字颜色 3" xfId="85" builtinId="37"/>
    <cellStyle name="常规 3 8 2" xfId="86"/>
    <cellStyle name="强调文字颜色 4" xfId="87" builtinId="41"/>
    <cellStyle name="20% - 强调文字颜色 1 3" xfId="88"/>
    <cellStyle name="输出 4" xfId="89"/>
    <cellStyle name="20% - 强调文字颜色 4" xfId="90" builtinId="42"/>
    <cellStyle name="20% - Accent5" xfId="91"/>
    <cellStyle name="计算 3" xfId="92"/>
    <cellStyle name="40% - 强调文字颜色 4" xfId="93" builtinId="43"/>
    <cellStyle name="常规 26 3" xfId="94"/>
    <cellStyle name="强调文字颜色 5" xfId="95" builtinId="45"/>
    <cellStyle name="20% - Accent6" xfId="96"/>
    <cellStyle name="计算 4" xfId="97"/>
    <cellStyle name="40% - 强调文字颜色 5" xfId="98" builtinId="47"/>
    <cellStyle name="常规 26 4" xfId="99"/>
    <cellStyle name="60% - 强调文字颜色 5" xfId="100" builtinId="48"/>
    <cellStyle name="强调文字颜色 6" xfId="101" builtinId="49"/>
    <cellStyle name="适中 2" xfId="102"/>
    <cellStyle name="40% - 强调文字颜色 6" xfId="103" builtinId="51"/>
    <cellStyle name="好_备注" xfId="104"/>
    <cellStyle name="60% - 强调文字颜色 6" xfId="105" builtinId="52"/>
    <cellStyle name="?" xfId="106"/>
    <cellStyle name="常规 10 2 2 2" xfId="107"/>
    <cellStyle name="? 2" xfId="108"/>
    <cellStyle name="? 3" xfId="109"/>
    <cellStyle name="20% - Accent1" xfId="110"/>
    <cellStyle name="输出 2 2" xfId="111"/>
    <cellStyle name="20% - 强调文字颜色 2 2" xfId="112"/>
    <cellStyle name="Heading 2" xfId="113"/>
    <cellStyle name="20% - 强调文字颜色 3 2" xfId="114"/>
    <cellStyle name="常规 3" xfId="115"/>
    <cellStyle name="20% - 强调文字颜色 4 2" xfId="116"/>
    <cellStyle name="常规 4" xfId="117"/>
    <cellStyle name="20% - 强调文字颜色 4 3" xfId="118"/>
    <cellStyle name="常规 8 2 2" xfId="119"/>
    <cellStyle name="20% - 强调文字颜色 5 2" xfId="120"/>
    <cellStyle name="常规 8 2 3" xfId="121"/>
    <cellStyle name="20% - 强调文字颜色 5 3" xfId="122"/>
    <cellStyle name="20% - 强调文字颜色 6 2" xfId="123"/>
    <cellStyle name="差_系统测试报告" xfId="124"/>
    <cellStyle name="20% - 强调文字颜色 6 3" xfId="125"/>
    <cellStyle name="常规 58" xfId="126"/>
    <cellStyle name="常规 63" xfId="127"/>
    <cellStyle name="常规 3 2 2 2" xfId="128"/>
    <cellStyle name="40% - Accent1" xfId="129"/>
    <cellStyle name="常规 59" xfId="130"/>
    <cellStyle name="常规 64" xfId="131"/>
    <cellStyle name="常规 3 2 2 3" xfId="132"/>
    <cellStyle name="40% - Accent2" xfId="133"/>
    <cellStyle name="常规 65" xfId="134"/>
    <cellStyle name="常规 70" xfId="135"/>
    <cellStyle name="40% - Accent3" xfId="136"/>
    <cellStyle name="常规 66" xfId="137"/>
    <cellStyle name="常规 71" xfId="138"/>
    <cellStyle name="常规 2 2_输出" xfId="139"/>
    <cellStyle name="40% - Accent4" xfId="140"/>
    <cellStyle name="40% - Accent5" xfId="141"/>
    <cellStyle name="警告文本 2" xfId="142"/>
    <cellStyle name="常规 67" xfId="143"/>
    <cellStyle name="常规 72" xfId="144"/>
    <cellStyle name="40% - Accent6" xfId="145"/>
    <cellStyle name="警告文本 3" xfId="146"/>
    <cellStyle name="常规 68" xfId="147"/>
    <cellStyle name="常规 73" xfId="148"/>
    <cellStyle name="40% - 强调文字颜色 1 2" xfId="149"/>
    <cellStyle name="40% - 强调文字颜色 1 3" xfId="150"/>
    <cellStyle name="常规 9 2" xfId="151"/>
    <cellStyle name="常规 3 2_网络硬盘、eSATA、ATM测试用例(20100911陈毅骁)" xfId="152"/>
    <cellStyle name="Accent1" xfId="153"/>
    <cellStyle name="40% - 强调文字颜色 2 2" xfId="154"/>
    <cellStyle name="40% - 强调文字颜色 2 3" xfId="155"/>
    <cellStyle name="计算 2 2" xfId="156"/>
    <cellStyle name="常规 12 5" xfId="157"/>
    <cellStyle name="40% - 强调文字颜色 3 2" xfId="158"/>
    <cellStyle name="常规 12 6" xfId="159"/>
    <cellStyle name="40% - 强调文字颜色 3 3" xfId="160"/>
    <cellStyle name="40% - 强调文字颜色 4 3" xfId="161"/>
    <cellStyle name="40% - 强调文字颜色 5 2" xfId="162"/>
    <cellStyle name="40% - 强调文字颜色 5 3" xfId="163"/>
    <cellStyle name="40% - 强调文字颜色 6 2" xfId="164"/>
    <cellStyle name="40% - 强调文字颜色 6 3" xfId="165"/>
    <cellStyle name="60% - Accent1" xfId="166"/>
    <cellStyle name="常规 2 2" xfId="167"/>
    <cellStyle name="60% - Accent2" xfId="168"/>
    <cellStyle name="常规 2 3" xfId="169"/>
    <cellStyle name="60% - Accent3" xfId="170"/>
    <cellStyle name="常规 2 4" xfId="171"/>
    <cellStyle name="60% - Accent4" xfId="172"/>
    <cellStyle name="60% - Accent5" xfId="173"/>
    <cellStyle name="强调文字颜色 4 2" xfId="174"/>
    <cellStyle name="常规 2 5" xfId="175"/>
    <cellStyle name="60% - Accent6" xfId="176"/>
    <cellStyle name="强调文字颜色 4 3" xfId="177"/>
    <cellStyle name="常规 2 6" xfId="178"/>
    <cellStyle name="Heading 4" xfId="179"/>
    <cellStyle name="60% - 强调文字颜色 1 2" xfId="180"/>
    <cellStyle name="60% - 强调文字颜色 1 3" xfId="181"/>
    <cellStyle name="常规 5" xfId="182"/>
    <cellStyle name="60% - 强调文字颜色 2 2" xfId="183"/>
    <cellStyle name="60% - 强调文字颜色 3 2" xfId="184"/>
    <cellStyle name="60% - 强调文字颜色 3 3" xfId="185"/>
    <cellStyle name="Neutral" xfId="186"/>
    <cellStyle name="60% - 强调文字颜色 4 2" xfId="187"/>
    <cellStyle name="60% - 强调文字颜色 4 3" xfId="188"/>
    <cellStyle name="60% - 强调文字颜色 5 2" xfId="189"/>
    <cellStyle name="60% - 强调文字颜色 5 3" xfId="190"/>
    <cellStyle name="60% - 强调文字颜色 6 2" xfId="191"/>
    <cellStyle name="60% - 强调文字颜色 6 3" xfId="192"/>
    <cellStyle name="常规 9 3" xfId="193"/>
    <cellStyle name="Accent2" xfId="194"/>
    <cellStyle name="常规 3 5 2 2" xfId="195"/>
    <cellStyle name="常规 9 4" xfId="196"/>
    <cellStyle name="Accent3" xfId="197"/>
    <cellStyle name="Accent4" xfId="198"/>
    <cellStyle name="差_V1.2.0新功能测试点及用例100406-xuyan_网络硬盘、eSATA、ATM测试用例(20100911陈毅骁)" xfId="199"/>
    <cellStyle name="Accent5" xfId="200"/>
    <cellStyle name="Accent6" xfId="201"/>
    <cellStyle name="常规 87" xfId="202"/>
    <cellStyle name="Bad" xfId="203"/>
    <cellStyle name="好_ivms-7000 v3.0.1系统测试报告（build2）- 于涛" xfId="204"/>
    <cellStyle name="Calculation" xfId="205"/>
    <cellStyle name="Calculation 2" xfId="206"/>
    <cellStyle name="常规 15" xfId="207"/>
    <cellStyle name="常规 20" xfId="208"/>
    <cellStyle name="Check Cell" xfId="209"/>
    <cellStyle name="强调文字颜色 1 2" xfId="210"/>
    <cellStyle name="Explanatory Text" xfId="211"/>
    <cellStyle name="常规 16 2" xfId="212"/>
    <cellStyle name="常规 21 2" xfId="213"/>
    <cellStyle name="Good" xfId="214"/>
    <cellStyle name="常规 10" xfId="215"/>
    <cellStyle name="常规 3 2 4" xfId="216"/>
    <cellStyle name="差_系统B1测试报告" xfId="217"/>
    <cellStyle name="Heading 1" xfId="218"/>
    <cellStyle name="检查单元格 2" xfId="219"/>
    <cellStyle name="Linked Cell" xfId="220"/>
    <cellStyle name="好_网络硬盘、eSATA、ATM测试用例(20100911陈毅骁)" xfId="221"/>
    <cellStyle name="好_联网控制" xfId="222"/>
    <cellStyle name="Note" xfId="223"/>
    <cellStyle name="标题 5" xfId="224"/>
    <cellStyle name="Note 2" xfId="225"/>
    <cellStyle name="Output" xfId="226"/>
    <cellStyle name="常规 2 10" xfId="227"/>
    <cellStyle name="强调文字颜色 3 3" xfId="228"/>
    <cellStyle name="Output 2" xfId="229"/>
    <cellStyle name="常规 2" xfId="230"/>
    <cellStyle name="Title" xfId="231"/>
    <cellStyle name="好_V1.2.0新功能测试点及用例100406-xuyan" xfId="232"/>
    <cellStyle name="Total" xfId="233"/>
    <cellStyle name="好_V1.2.0新功能测试点及用例100406-xuyan 2" xfId="234"/>
    <cellStyle name="Total 2" xfId="235"/>
    <cellStyle name="Warning Text" xfId="236"/>
    <cellStyle name="常规 46" xfId="237"/>
    <cellStyle name="常规 51" xfId="238"/>
    <cellStyle name="标题 1 2" xfId="239"/>
    <cellStyle name="常规 47" xfId="240"/>
    <cellStyle name="常规 52" xfId="241"/>
    <cellStyle name="标题 1 3" xfId="242"/>
    <cellStyle name="标题 2 2" xfId="243"/>
    <cellStyle name="标题 2 3" xfId="244"/>
    <cellStyle name="标题 3 2" xfId="245"/>
    <cellStyle name="标题 3 3" xfId="246"/>
    <cellStyle name="㼿 2" xfId="247"/>
    <cellStyle name="差_9000测试用例" xfId="248"/>
    <cellStyle name="标题 4 2" xfId="249"/>
    <cellStyle name="汇总 2 2" xfId="250"/>
    <cellStyle name="㼿㼿㼿㼿㼿㼿㼿 3 2" xfId="251"/>
    <cellStyle name="标题 4 3" xfId="252"/>
    <cellStyle name="标题 6" xfId="253"/>
    <cellStyle name="好_动态分析的测试用例 2" xfId="254"/>
    <cellStyle name="差 2" xfId="255"/>
    <cellStyle name="差 3" xfId="256"/>
    <cellStyle name="差 4" xfId="257"/>
    <cellStyle name="㼿 2 2" xfId="258"/>
    <cellStyle name="差_9000测试用例 2" xfId="259"/>
    <cellStyle name="差_9000测试用例_ATM用例评审结果" xfId="260"/>
    <cellStyle name="常规 3 8" xfId="261"/>
    <cellStyle name="差_9000测试用例_网络硬盘、eSATA、ATM测试用例(20100911陈毅骁)" xfId="262"/>
    <cellStyle name="好_动态分析的测试用例_ATM用例评审结果" xfId="263"/>
    <cellStyle name="差_ATM用例评审结果" xfId="264"/>
    <cellStyle name="差_chenmiaojun-9000用例" xfId="265"/>
    <cellStyle name="差_chenmiaojun-9000用例 2" xfId="266"/>
    <cellStyle name="差_chenmiaojun-9000用例_ATM用例评审结果" xfId="267"/>
    <cellStyle name="差_chenmiaojun-9000用例_网络硬盘、eSATA、ATM测试用例(20100911陈毅骁)" xfId="268"/>
    <cellStyle name="差_Sheet1" xfId="269"/>
    <cellStyle name="强调文字颜色 5 3" xfId="270"/>
    <cellStyle name="常规 3 6" xfId="271"/>
    <cellStyle name="差_V1.2.0新功能测试点及用例100406-xuyan" xfId="272"/>
    <cellStyle name="差_V1.2.0新功能测试点及用例100406-xuyan 2" xfId="273"/>
    <cellStyle name="差_V1.2.0新功能测试点及用例100406-xuyan_ATM用例评审结果" xfId="274"/>
    <cellStyle name="常规 10 3" xfId="275"/>
    <cellStyle name="差_XX产品系列XX模块(版本号)系统测试报告" xfId="276"/>
    <cellStyle name="差_yzl-主工作单号20090720_2 build 3 测试报告(SDK)" xfId="277"/>
    <cellStyle name="差_备注" xfId="278"/>
    <cellStyle name="差_动态分析的测试用例" xfId="279"/>
    <cellStyle name="好_解码器配置" xfId="280"/>
    <cellStyle name="常规 78" xfId="281"/>
    <cellStyle name="常规 83" xfId="282"/>
    <cellStyle name="差_动态分析的测试用例 2" xfId="283"/>
    <cellStyle name="差_动态分析的测试用例_ATM用例评审结果" xfId="284"/>
    <cellStyle name="差_动态分析的测试用例_网络硬盘、eSATA、ATM测试用例(20100911陈毅骁)" xfId="285"/>
    <cellStyle name="差_海康IP通道接入&amp;第三方IPC接入&amp;智能&amp;动态分析的用例修改及修改说明（20100911林颖）" xfId="286"/>
    <cellStyle name="差_接口" xfId="287"/>
    <cellStyle name="差_解码器配置" xfId="288"/>
    <cellStyle name="差_联网控制" xfId="289"/>
    <cellStyle name="好_yzl-主工作单号20090720_2 build 3 测试报告(SDK)" xfId="290"/>
    <cellStyle name="差_稳定与压力" xfId="291"/>
    <cellStyle name="常规 4 4 2" xfId="292"/>
    <cellStyle name="差_系统测试报告模板" xfId="293"/>
    <cellStyle name="差_主工作单号20100510_25 build 4（矩阵V1.0.1高清接入和光纤级联）测试报告" xfId="294"/>
    <cellStyle name="常规 10 2" xfId="295"/>
    <cellStyle name="好_稳定与压力" xfId="296"/>
    <cellStyle name="常规 2 7" xfId="297"/>
    <cellStyle name="常规 10 2 2" xfId="298"/>
    <cellStyle name="常规 3 7" xfId="299"/>
    <cellStyle name="常规 10 3 2" xfId="300"/>
    <cellStyle name="㼿㼿 3 2" xfId="301"/>
    <cellStyle name="常规 27 2" xfId="302"/>
    <cellStyle name="常规 32 2" xfId="303"/>
    <cellStyle name="常规 10_网络硬盘、eSATA、ATM测试用例(20100911陈毅骁)" xfId="304"/>
    <cellStyle name="常规 21 3" xfId="305"/>
    <cellStyle name="常规 11" xfId="306"/>
    <cellStyle name="常规 11 2" xfId="307"/>
    <cellStyle name="常规 11 3" xfId="308"/>
    <cellStyle name="常规 21 4" xfId="309"/>
    <cellStyle name="常规 12" xfId="310"/>
    <cellStyle name="常规 12 10" xfId="311"/>
    <cellStyle name="常规 12 11" xfId="312"/>
    <cellStyle name="常规 12 12" xfId="313"/>
    <cellStyle name="常规 12 2" xfId="314"/>
    <cellStyle name="常规 12 3" xfId="315"/>
    <cellStyle name="常规 12 4" xfId="316"/>
    <cellStyle name="常规 12 7" xfId="317"/>
    <cellStyle name="常规 12 8" xfId="318"/>
    <cellStyle name="常规 12 9" xfId="319"/>
    <cellStyle name="常规 13" xfId="320"/>
    <cellStyle name="常规 2 10 2" xfId="321"/>
    <cellStyle name="常规 14" xfId="322"/>
    <cellStyle name="常规 15 2" xfId="323"/>
    <cellStyle name="常规 15 3" xfId="324"/>
    <cellStyle name="常规 15 4" xfId="325"/>
    <cellStyle name="常规 16" xfId="326"/>
    <cellStyle name="常规 21" xfId="327"/>
    <cellStyle name="常规 4 2 2 2 2" xfId="328"/>
    <cellStyle name="常规 17" xfId="329"/>
    <cellStyle name="常规 22" xfId="330"/>
    <cellStyle name="好_设备配置（其他设备）" xfId="331"/>
    <cellStyle name="常规 55" xfId="332"/>
    <cellStyle name="常规 60" xfId="333"/>
    <cellStyle name="常规 17 2" xfId="334"/>
    <cellStyle name="常规 22 2" xfId="335"/>
    <cellStyle name="常规 18" xfId="336"/>
    <cellStyle name="常规 23" xfId="337"/>
    <cellStyle name="常规 19" xfId="338"/>
    <cellStyle name="常规 24" xfId="339"/>
    <cellStyle name="常规 2 11" xfId="340"/>
    <cellStyle name="常规 2 12" xfId="341"/>
    <cellStyle name="常规 2 13" xfId="342"/>
    <cellStyle name="常规 2 14" xfId="343"/>
    <cellStyle name="常规 33 2" xfId="344"/>
    <cellStyle name="常规 2 15" xfId="345"/>
    <cellStyle name="常规 2 20" xfId="346"/>
    <cellStyle name="常规 2 16" xfId="347"/>
    <cellStyle name="常规 2 21" xfId="348"/>
    <cellStyle name="常规 2 17" xfId="349"/>
    <cellStyle name="常规 2 22" xfId="350"/>
    <cellStyle name="好_XX产品系列XX模块(版本号)系统测试报告" xfId="351"/>
    <cellStyle name="常规 2 18" xfId="352"/>
    <cellStyle name="常规 2 23" xfId="353"/>
    <cellStyle name="常规 2 19" xfId="354"/>
    <cellStyle name="好_9000测试用例" xfId="355"/>
    <cellStyle name="常规 37" xfId="356"/>
    <cellStyle name="常规 42" xfId="357"/>
    <cellStyle name="常规 2 2 2" xfId="358"/>
    <cellStyle name="常规 2 2 2 2" xfId="359"/>
    <cellStyle name="常规 38" xfId="360"/>
    <cellStyle name="常规 43" xfId="361"/>
    <cellStyle name="常规 2 2 3" xfId="362"/>
    <cellStyle name="常规 38 2" xfId="363"/>
    <cellStyle name="常规 43 2" xfId="364"/>
    <cellStyle name="常规 2 2 3 2" xfId="365"/>
    <cellStyle name="常规 3 4 4" xfId="366"/>
    <cellStyle name="常规 2 2 3 2 2" xfId="367"/>
    <cellStyle name="常规 2 2 3 3" xfId="368"/>
    <cellStyle name="常规 2 4 2" xfId="369"/>
    <cellStyle name="常规 2 8" xfId="370"/>
    <cellStyle name="输入 2" xfId="371"/>
    <cellStyle name="常规 2 9" xfId="372"/>
    <cellStyle name="输入 3" xfId="373"/>
    <cellStyle name="常规 2_ATM用例评审结果" xfId="374"/>
    <cellStyle name="常规 56" xfId="375"/>
    <cellStyle name="常规 61" xfId="376"/>
    <cellStyle name="常规 22 3" xfId="377"/>
    <cellStyle name="常规 57" xfId="378"/>
    <cellStyle name="常规 62" xfId="379"/>
    <cellStyle name="常规 22 4" xfId="380"/>
    <cellStyle name="常规 25" xfId="381"/>
    <cellStyle name="常规 30" xfId="382"/>
    <cellStyle name="常规 25 2" xfId="383"/>
    <cellStyle name="常规 25 3" xfId="384"/>
    <cellStyle name="常规 25 4" xfId="385"/>
    <cellStyle name="㼿㼿 3" xfId="386"/>
    <cellStyle name="常规 27" xfId="387"/>
    <cellStyle name="常规 32" xfId="388"/>
    <cellStyle name="常规 27 3" xfId="389"/>
    <cellStyle name="常规 28" xfId="390"/>
    <cellStyle name="常规 33" xfId="391"/>
    <cellStyle name="常规 29" xfId="392"/>
    <cellStyle name="常规 34" xfId="393"/>
    <cellStyle name="常规 3 10" xfId="394"/>
    <cellStyle name="常规 3 10 2" xfId="395"/>
    <cellStyle name="常规 9 2 2" xfId="396"/>
    <cellStyle name="常规 3 11" xfId="397"/>
    <cellStyle name="常规 3 11 2" xfId="398"/>
    <cellStyle name="常规 3 2" xfId="399"/>
    <cellStyle name="常规 3 2 2" xfId="400"/>
    <cellStyle name="常规 3 2 3" xfId="401"/>
    <cellStyle name="常规 3 3" xfId="402"/>
    <cellStyle name="常规 3 3 2" xfId="403"/>
    <cellStyle name="常规 3 3 3" xfId="404"/>
    <cellStyle name="常规 3 4" xfId="405"/>
    <cellStyle name="常规 3 4 2" xfId="406"/>
    <cellStyle name="常规 3 4 2 2" xfId="407"/>
    <cellStyle name="强调文字颜色 5 2" xfId="408"/>
    <cellStyle name="常规 3 5" xfId="409"/>
    <cellStyle name="常规 3 5 2" xfId="410"/>
    <cellStyle name="常规 3 5 3" xfId="411"/>
    <cellStyle name="常规 3 5 4" xfId="412"/>
    <cellStyle name="常规 3 7 2" xfId="413"/>
    <cellStyle name="常规 3 9" xfId="414"/>
    <cellStyle name="常规 3 9 2" xfId="415"/>
    <cellStyle name="常规 3_ATM用例评审结果" xfId="416"/>
    <cellStyle name="常规 35" xfId="417"/>
    <cellStyle name="常规 40" xfId="418"/>
    <cellStyle name="常规 36" xfId="419"/>
    <cellStyle name="常规 41" xfId="420"/>
    <cellStyle name="常规 4 2" xfId="421"/>
    <cellStyle name="常规 4 3" xfId="422"/>
    <cellStyle name="常规 4 3 2" xfId="423"/>
    <cellStyle name="常规 5 4" xfId="424"/>
    <cellStyle name="常规 4 3 3" xfId="425"/>
    <cellStyle name="常规 5 5" xfId="426"/>
    <cellStyle name="常规 4 4" xfId="427"/>
    <cellStyle name="强调文字颜色 6 2" xfId="428"/>
    <cellStyle name="常规 4 5" xfId="429"/>
    <cellStyle name="强调文字颜色 6 3" xfId="430"/>
    <cellStyle name="常规 4 6" xfId="431"/>
    <cellStyle name="常规 4 6 2" xfId="432"/>
    <cellStyle name="常规 8 4" xfId="433"/>
    <cellStyle name="常规 4 6 2 2" xfId="434"/>
    <cellStyle name="常规 4 6 3" xfId="435"/>
    <cellStyle name="常规 4 6 4" xfId="436"/>
    <cellStyle name="常规 4 7" xfId="437"/>
    <cellStyle name="常规 4 8" xfId="438"/>
    <cellStyle name="常规 4_网络硬盘、eSATA、ATM测试用例(20100911陈毅骁)" xfId="439"/>
    <cellStyle name="常规 40 2" xfId="440"/>
    <cellStyle name="常规 45" xfId="441"/>
    <cellStyle name="常规 50" xfId="442"/>
    <cellStyle name="常规 48" xfId="443"/>
    <cellStyle name="常规 53" xfId="444"/>
    <cellStyle name="常规 49" xfId="445"/>
    <cellStyle name="常规 54" xfId="446"/>
    <cellStyle name="常规 5 3" xfId="447"/>
    <cellStyle name="常规 5 4 2" xfId="448"/>
    <cellStyle name="常规 5 5 2" xfId="449"/>
    <cellStyle name="常规 5 6" xfId="450"/>
    <cellStyle name="常规 5_解码器配置" xfId="451"/>
    <cellStyle name="常规 50 2" xfId="452"/>
    <cellStyle name="汇总 3" xfId="453"/>
    <cellStyle name="好_系统测试报告模板" xfId="454"/>
    <cellStyle name="常规 52 2" xfId="455"/>
    <cellStyle name="常规 6 2" xfId="456"/>
    <cellStyle name="常规 6 3" xfId="457"/>
    <cellStyle name="常规 65 2" xfId="458"/>
    <cellStyle name="常规 69" xfId="459"/>
    <cellStyle name="常规 74" xfId="460"/>
    <cellStyle name="常规 7" xfId="461"/>
    <cellStyle name="常规 7 2" xfId="462"/>
    <cellStyle name="常规 7 4" xfId="463"/>
    <cellStyle name="常规 75" xfId="464"/>
    <cellStyle name="常规 80" xfId="465"/>
    <cellStyle name="常规 76" xfId="466"/>
    <cellStyle name="常规 81" xfId="467"/>
    <cellStyle name="常规 77" xfId="468"/>
    <cellStyle name="常规 82" xfId="469"/>
    <cellStyle name="常规 79" xfId="470"/>
    <cellStyle name="常规 84" xfId="471"/>
    <cellStyle name="常规 8" xfId="472"/>
    <cellStyle name="常规 8 2 3 2" xfId="473"/>
    <cellStyle name="常规 86" xfId="474"/>
    <cellStyle name="常规 91" xfId="475"/>
    <cellStyle name="常规 88" xfId="476"/>
    <cellStyle name="常规 89" xfId="477"/>
    <cellStyle name="常规 9" xfId="478"/>
    <cellStyle name="常规 9 3 2" xfId="479"/>
    <cellStyle name="好_Sheet1" xfId="480"/>
    <cellStyle name="超链接 2" xfId="481"/>
    <cellStyle name="好 2" xfId="482"/>
    <cellStyle name="好 3" xfId="483"/>
    <cellStyle name="好_9000测试用例 2" xfId="484"/>
    <cellStyle name="好_chenmiaojun-9000用例_ATM用例评审结果" xfId="485"/>
    <cellStyle name="㼿㼿" xfId="486"/>
    <cellStyle name="好_9000测试用例_网络硬盘、eSATA、ATM测试用例(20100911陈毅骁)" xfId="487"/>
    <cellStyle name="好_ATM用例评审结果" xfId="488"/>
    <cellStyle name="好_chenmiaojun-9000用例" xfId="489"/>
    <cellStyle name="好_chenmiaojun-9000用例 2" xfId="490"/>
    <cellStyle name="好_chenmiaojun-9000用例_网络硬盘、eSATA、ATM测试用例(20100911陈毅骁)" xfId="491"/>
    <cellStyle name="好_接口" xfId="492"/>
    <cellStyle name="好_V1.2.0新功能测试点及用例100406-xuyan_ATM用例评审结果" xfId="493"/>
    <cellStyle name="好_V1.2.0新功能测试点及用例100406-xuyan_网络硬盘、eSATA、ATM测试用例(20100911陈毅骁)" xfId="494"/>
    <cellStyle name="好_海康IP通道接入&amp;第三方IPC接入&amp;智能&amp;动态分析的用例修改及修改说明（20100911林颖）" xfId="495"/>
    <cellStyle name="好_网络" xfId="496"/>
    <cellStyle name="好_系统B1测试报告" xfId="497"/>
    <cellStyle name="好_系统测试报告" xfId="498"/>
    <cellStyle name="好_主工作单号20100510_25 build 4（矩阵V1.0.1高清接入和光纤级联）测试报告" xfId="499"/>
    <cellStyle name="汇总 2" xfId="500"/>
    <cellStyle name="汇总 4" xfId="501"/>
    <cellStyle name="检查单元格 3" xfId="502"/>
    <cellStyle name="解释性文本 2" xfId="503"/>
    <cellStyle name="解释性文本 3" xfId="504"/>
    <cellStyle name="链接单元格 2" xfId="505"/>
    <cellStyle name="强调文字颜色 1 3" xfId="506"/>
    <cellStyle name="强调文字颜色 2 2" xfId="507"/>
    <cellStyle name="强调文字颜色 2 3" xfId="508"/>
    <cellStyle name="强调文字颜色 2 4" xfId="509"/>
    <cellStyle name="强调文字颜色 3 2" xfId="510"/>
    <cellStyle name="适中 3" xfId="511"/>
    <cellStyle name="输入 2 2" xfId="512"/>
    <cellStyle name="输入 4" xfId="513"/>
    <cellStyle name="㼿㼿㼿㼿㼿㼿㼿 2" xfId="514"/>
    <cellStyle name="㼿" xfId="515"/>
    <cellStyle name="㼿 3" xfId="516"/>
    <cellStyle name="㼿㼿?" xfId="517"/>
    <cellStyle name="㼿㼿? 2" xfId="518"/>
    <cellStyle name="㼿㼿? 3" xfId="519"/>
    <cellStyle name="㼿㼿? 3 2" xfId="520"/>
    <cellStyle name="㼿㼿㼿㼿" xfId="521"/>
    <cellStyle name="㼿㼿㼿㼿 2" xfId="522"/>
    <cellStyle name="㼿㼿㼿㼿 3" xfId="523"/>
    <cellStyle name="㼿㼿㼿㼿 3 2" xfId="524"/>
    <cellStyle name="㼿㼿㼿㼿 4" xfId="525"/>
    <cellStyle name="㼿㼿㼿㼿 4 2" xfId="526"/>
    <cellStyle name="㼿㼿㼿㼿㼿㼿㼿" xfId="527"/>
    <cellStyle name="㼿㼿㼿㼿㼿㼿㼿 3" xfId="528"/>
    <cellStyle name="㼿㼿㼿㼿㼿㼿㼿 4" xfId="529"/>
    <cellStyle name="㼿㼿㼿㼿㼿㼿㼿 4 2" xfId="530"/>
    <cellStyle name="注释 2" xfId="531"/>
    <cellStyle name="注释 2 2" xfId="532"/>
    <cellStyle name="注释 3" xfId="533"/>
    <cellStyle name="注释 4" xfId="534"/>
  </cellStyles>
  <dxfs count="6">
    <dxf>
      <font>
        <b val="0"/>
        <i val="0"/>
        <strike val="0"/>
        <u val="none"/>
        <color indexed="10"/>
      </font>
      <fill>
        <patternFill patternType="none"/>
      </fill>
      <border>
        <left style="thin">
          <color auto="1"/>
        </left>
        <right style="thin">
          <color auto="1"/>
        </right>
        <top style="thin">
          <color auto="1"/>
        </top>
        <bottom style="thin">
          <color auto="1"/>
        </bottom>
      </border>
    </dxf>
    <dxf>
      <font>
        <b val="0"/>
        <i val="0"/>
        <strike val="0"/>
        <color indexed="12"/>
      </font>
      <fill>
        <patternFill patternType="none"/>
      </fill>
      <border>
        <left style="thin">
          <color auto="1"/>
        </left>
        <right style="thin">
          <color auto="1"/>
        </right>
        <top style="thin">
          <color auto="1"/>
        </top>
        <bottom style="thin">
          <color auto="1"/>
        </bottom>
      </border>
    </dxf>
    <dxf>
      <font>
        <b val="0"/>
        <i val="0"/>
        <strike val="0"/>
        <color indexed="10"/>
      </font>
      <fill>
        <patternFill patternType="none"/>
      </fill>
      <border>
        <left style="thin">
          <color auto="1"/>
        </left>
        <right style="thin">
          <color auto="1"/>
        </right>
        <top style="thin">
          <color auto="1"/>
        </top>
        <bottom style="thin">
          <color auto="1"/>
        </bottom>
      </border>
    </dxf>
    <dxf>
      <font>
        <b val="0"/>
        <i val="0"/>
        <color rgb="FFFF0000"/>
      </font>
    </dxf>
    <dxf>
      <font>
        <color rgb="FF0000FF"/>
      </font>
    </dxf>
    <dxf>
      <font>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8"/>
  <sheetViews>
    <sheetView tabSelected="1" topLeftCell="A31" workbookViewId="0">
      <selection activeCell="A36" sqref="A36"/>
    </sheetView>
  </sheetViews>
  <sheetFormatPr defaultColWidth="8.875" defaultRowHeight="14.25"/>
  <cols>
    <col min="1" max="1" width="13.625" style="1" customWidth="1"/>
    <col min="2" max="3" width="10.125" style="1" customWidth="1"/>
    <col min="4" max="4" width="18.625" style="1" customWidth="1"/>
    <col min="5" max="5" width="10.625" style="1" customWidth="1"/>
    <col min="6" max="6" width="19.625" style="2" customWidth="1"/>
    <col min="7" max="7" width="24.375" style="3" customWidth="1"/>
    <col min="8" max="8" width="22" style="3" customWidth="1"/>
    <col min="9" max="9" width="25" style="3" customWidth="1"/>
    <col min="10" max="10" width="23" style="1" customWidth="1"/>
    <col min="11" max="11" width="9" style="1" customWidth="1"/>
    <col min="12" max="12" width="20.375" style="3" customWidth="1"/>
    <col min="13" max="13" width="12.625" style="3" customWidth="1"/>
  </cols>
  <sheetData>
    <row r="1" ht="18.75" spans="1:13">
      <c r="A1" s="4" t="s">
        <v>0</v>
      </c>
      <c r="B1" s="4"/>
      <c r="C1" s="4"/>
      <c r="D1" s="4"/>
      <c r="E1" s="4"/>
      <c r="F1" s="4"/>
      <c r="G1" s="4"/>
      <c r="H1" s="4"/>
      <c r="I1" s="4"/>
      <c r="J1" s="4"/>
      <c r="K1" s="4"/>
      <c r="L1" s="4"/>
      <c r="M1" s="4"/>
    </row>
    <row r="2" spans="1:25">
      <c r="A2" s="5" t="s">
        <v>1</v>
      </c>
      <c r="B2" s="6" t="s">
        <v>2</v>
      </c>
      <c r="C2" s="6"/>
      <c r="D2" s="6"/>
      <c r="E2" s="6"/>
      <c r="F2" s="6"/>
      <c r="G2" s="6"/>
      <c r="H2" s="6"/>
      <c r="I2" s="6"/>
      <c r="J2" s="6"/>
      <c r="K2" s="6"/>
      <c r="L2" s="6"/>
      <c r="M2" s="6"/>
      <c r="N2" s="29" t="s">
        <v>3</v>
      </c>
      <c r="O2" s="30" t="s">
        <v>4</v>
      </c>
      <c r="P2" s="30" t="s">
        <v>5</v>
      </c>
      <c r="Q2" s="30" t="s">
        <v>6</v>
      </c>
      <c r="R2" s="30" t="s">
        <v>7</v>
      </c>
      <c r="S2" s="30" t="s">
        <v>8</v>
      </c>
      <c r="T2" s="30" t="s">
        <v>9</v>
      </c>
      <c r="U2" s="30" t="s">
        <v>10</v>
      </c>
      <c r="V2" s="30" t="s">
        <v>11</v>
      </c>
      <c r="W2" s="30" t="s">
        <v>12</v>
      </c>
      <c r="X2" s="30" t="s">
        <v>13</v>
      </c>
      <c r="Y2" s="30" t="s">
        <v>14</v>
      </c>
    </row>
    <row r="3" spans="1:25">
      <c r="A3" s="5" t="s">
        <v>15</v>
      </c>
      <c r="B3" s="7" t="s">
        <v>16</v>
      </c>
      <c r="C3" s="7"/>
      <c r="D3" s="7"/>
      <c r="E3" s="7"/>
      <c r="F3" s="7"/>
      <c r="G3" s="7"/>
      <c r="H3" s="7"/>
      <c r="I3" s="7"/>
      <c r="J3" s="7"/>
      <c r="K3" s="7"/>
      <c r="L3" s="7"/>
      <c r="M3" s="7"/>
      <c r="N3" s="29">
        <f>COUNTA(A8:A9607)</f>
        <v>29</v>
      </c>
      <c r="O3" s="30">
        <f>COUNTIF(J8:J9607,"NP")</f>
        <v>0</v>
      </c>
      <c r="P3" s="30">
        <f>COUNTIF(J8:J9607,"P")</f>
        <v>0</v>
      </c>
      <c r="Q3" s="30">
        <f>COUNTIF(J8:J9607,"NT")</f>
        <v>0</v>
      </c>
      <c r="R3" s="30">
        <f>COUNTIF(J8:J9607,"Defer")</f>
        <v>0</v>
      </c>
      <c r="S3" s="30">
        <f>COUNTIF(J8:J9607,"Delay")</f>
        <v>0</v>
      </c>
      <c r="T3" s="30">
        <f>COUNTIF(J7:J9607,"Block")</f>
        <v>0</v>
      </c>
      <c r="U3" s="30">
        <f>COUNTIFS(J8:J9794,"F",K8:K9794,"高")</f>
        <v>0</v>
      </c>
      <c r="V3" s="30">
        <f>COUNTIFS(J8:J9794,"F",K8:K9794,"中")</f>
        <v>0</v>
      </c>
      <c r="W3" s="30">
        <f>COUNTIFS(J8:J9794,"F",K8:K9794,"低")</f>
        <v>0</v>
      </c>
      <c r="X3" s="30">
        <f>COUNTIF(J8:J9607,"F")</f>
        <v>0</v>
      </c>
      <c r="Y3" s="30">
        <f>COUNTIF(K8:K9607,"建议")</f>
        <v>0</v>
      </c>
    </row>
    <row r="4" spans="1:13">
      <c r="A4" s="5" t="s">
        <v>17</v>
      </c>
      <c r="B4" s="8" t="s">
        <v>18</v>
      </c>
      <c r="C4" s="8"/>
      <c r="D4" s="9"/>
      <c r="E4" s="9"/>
      <c r="F4" s="9"/>
      <c r="G4" s="9"/>
      <c r="H4" s="9"/>
      <c r="I4" s="9"/>
      <c r="J4" s="9"/>
      <c r="K4" s="9"/>
      <c r="L4" s="9"/>
      <c r="M4" s="9"/>
    </row>
    <row r="5" spans="1:13">
      <c r="A5" s="5" t="s">
        <v>19</v>
      </c>
      <c r="B5" s="8"/>
      <c r="C5" s="8"/>
      <c r="D5" s="9"/>
      <c r="E5" s="9"/>
      <c r="F5" s="9"/>
      <c r="G5" s="9"/>
      <c r="H5" s="9"/>
      <c r="I5" s="9"/>
      <c r="J5" s="9"/>
      <c r="K5" s="9"/>
      <c r="L5" s="9"/>
      <c r="M5" s="9"/>
    </row>
    <row r="6" spans="1:13">
      <c r="A6" s="5" t="s">
        <v>20</v>
      </c>
      <c r="B6" s="9"/>
      <c r="C6" s="9"/>
      <c r="D6" s="9"/>
      <c r="E6" s="9"/>
      <c r="F6" s="9"/>
      <c r="G6" s="9"/>
      <c r="H6" s="9"/>
      <c r="I6" s="9"/>
      <c r="J6" s="9"/>
      <c r="K6" s="9"/>
      <c r="L6" s="9"/>
      <c r="M6" s="9"/>
    </row>
    <row r="7" spans="1:13">
      <c r="A7" s="10" t="s">
        <v>21</v>
      </c>
      <c r="B7" s="10" t="s">
        <v>22</v>
      </c>
      <c r="C7" s="10" t="s">
        <v>23</v>
      </c>
      <c r="D7" s="10" t="s">
        <v>24</v>
      </c>
      <c r="E7" s="10" t="s">
        <v>25</v>
      </c>
      <c r="F7" s="10" t="s">
        <v>26</v>
      </c>
      <c r="G7" s="10" t="s">
        <v>27</v>
      </c>
      <c r="H7" s="10"/>
      <c r="I7" s="10" t="s">
        <v>28</v>
      </c>
      <c r="J7" s="31" t="s">
        <v>29</v>
      </c>
      <c r="K7" s="10" t="s">
        <v>30</v>
      </c>
      <c r="L7" s="10" t="s">
        <v>31</v>
      </c>
      <c r="M7" s="10" t="s">
        <v>32</v>
      </c>
    </row>
    <row r="8" ht="114.75" spans="1:13">
      <c r="A8" s="11" t="s">
        <v>33</v>
      </c>
      <c r="B8" s="12" t="s">
        <v>34</v>
      </c>
      <c r="C8" s="12" t="s">
        <v>34</v>
      </c>
      <c r="D8" s="13" t="s">
        <v>35</v>
      </c>
      <c r="E8" s="14" t="s">
        <v>36</v>
      </c>
      <c r="F8" s="15"/>
      <c r="G8" s="16" t="s">
        <v>37</v>
      </c>
      <c r="H8" s="17" t="s">
        <v>38</v>
      </c>
      <c r="I8" s="22" t="s">
        <v>39</v>
      </c>
      <c r="J8" s="23" t="s">
        <v>40</v>
      </c>
      <c r="K8" s="11" t="s">
        <v>41</v>
      </c>
      <c r="L8" s="22" t="s">
        <v>42</v>
      </c>
      <c r="M8" s="22"/>
    </row>
    <row r="9" ht="51" spans="1:13">
      <c r="A9" s="11" t="s">
        <v>43</v>
      </c>
      <c r="B9" s="18"/>
      <c r="C9" s="18"/>
      <c r="D9" s="19"/>
      <c r="E9" s="20"/>
      <c r="F9" s="21"/>
      <c r="G9" s="22"/>
      <c r="H9" s="22"/>
      <c r="I9" s="32"/>
      <c r="J9" s="11" t="s">
        <v>44</v>
      </c>
      <c r="K9" s="11"/>
      <c r="L9" s="22"/>
      <c r="M9" s="22"/>
    </row>
    <row r="10" ht="38.25" spans="1:13">
      <c r="A10" s="11" t="s">
        <v>45</v>
      </c>
      <c r="B10" s="18"/>
      <c r="C10" s="18"/>
      <c r="D10" s="11" t="s">
        <v>46</v>
      </c>
      <c r="E10" s="11" t="s">
        <v>36</v>
      </c>
      <c r="F10" s="23" t="s">
        <v>47</v>
      </c>
      <c r="G10" s="22" t="s">
        <v>48</v>
      </c>
      <c r="H10" s="22"/>
      <c r="I10" s="32" t="s">
        <v>49</v>
      </c>
      <c r="J10" s="11"/>
      <c r="K10" s="11"/>
      <c r="L10" s="22"/>
      <c r="M10" s="22"/>
    </row>
    <row r="11" ht="38.25" spans="1:13">
      <c r="A11" s="11" t="s">
        <v>50</v>
      </c>
      <c r="B11" s="18"/>
      <c r="C11" s="18"/>
      <c r="D11" s="24" t="s">
        <v>51</v>
      </c>
      <c r="E11" s="11" t="s">
        <v>36</v>
      </c>
      <c r="F11" s="23" t="s">
        <v>52</v>
      </c>
      <c r="G11" s="22" t="s">
        <v>53</v>
      </c>
      <c r="H11" s="22"/>
      <c r="I11" s="32" t="s">
        <v>54</v>
      </c>
      <c r="J11" s="11"/>
      <c r="K11" s="11"/>
      <c r="L11" s="22"/>
      <c r="M11" s="22"/>
    </row>
    <row r="12" ht="51" spans="1:13">
      <c r="A12" s="11" t="s">
        <v>55</v>
      </c>
      <c r="B12" s="18"/>
      <c r="C12" s="18"/>
      <c r="D12" s="11" t="s">
        <v>56</v>
      </c>
      <c r="E12" s="11" t="s">
        <v>36</v>
      </c>
      <c r="F12" s="23" t="s">
        <v>52</v>
      </c>
      <c r="G12" s="22" t="s">
        <v>57</v>
      </c>
      <c r="H12" s="22"/>
      <c r="I12" s="22" t="s">
        <v>58</v>
      </c>
      <c r="J12" s="11"/>
      <c r="K12" s="11"/>
      <c r="L12" s="22"/>
      <c r="M12" s="22"/>
    </row>
    <row r="13" ht="38.25" spans="1:13">
      <c r="A13" s="11" t="s">
        <v>59</v>
      </c>
      <c r="B13" s="18"/>
      <c r="C13" s="18"/>
      <c r="D13" s="11" t="s">
        <v>56</v>
      </c>
      <c r="E13" s="11" t="s">
        <v>36</v>
      </c>
      <c r="F13" s="23" t="s">
        <v>47</v>
      </c>
      <c r="G13" s="22" t="s">
        <v>60</v>
      </c>
      <c r="H13" s="22"/>
      <c r="I13" s="22" t="s">
        <v>61</v>
      </c>
      <c r="J13" s="11"/>
      <c r="K13" s="11"/>
      <c r="L13" s="22"/>
      <c r="M13" s="22"/>
    </row>
    <row r="14" ht="51" spans="1:13">
      <c r="A14" s="11" t="s">
        <v>62</v>
      </c>
      <c r="B14" s="25"/>
      <c r="C14" s="25"/>
      <c r="D14" s="11" t="s">
        <v>63</v>
      </c>
      <c r="E14" s="11" t="s">
        <v>36</v>
      </c>
      <c r="F14" s="23" t="s">
        <v>52</v>
      </c>
      <c r="G14" s="22" t="s">
        <v>64</v>
      </c>
      <c r="H14" s="22"/>
      <c r="I14" s="22" t="s">
        <v>65</v>
      </c>
      <c r="J14" s="11"/>
      <c r="K14" s="11"/>
      <c r="L14" s="22"/>
      <c r="M14" s="22"/>
    </row>
    <row r="15" ht="38.25" spans="1:13">
      <c r="A15" s="11" t="s">
        <v>66</v>
      </c>
      <c r="B15" s="25"/>
      <c r="C15" s="25"/>
      <c r="D15" s="11" t="s">
        <v>63</v>
      </c>
      <c r="E15" s="11" t="s">
        <v>36</v>
      </c>
      <c r="F15" s="23" t="s">
        <v>47</v>
      </c>
      <c r="G15" s="22" t="s">
        <v>67</v>
      </c>
      <c r="H15" s="22"/>
      <c r="I15" s="22" t="s">
        <v>61</v>
      </c>
      <c r="J15" s="11"/>
      <c r="K15" s="11"/>
      <c r="L15" s="22"/>
      <c r="M15" s="22"/>
    </row>
    <row r="16" ht="51" spans="1:13">
      <c r="A16" s="11" t="s">
        <v>68</v>
      </c>
      <c r="B16" s="26" t="s">
        <v>69</v>
      </c>
      <c r="C16" s="11"/>
      <c r="D16" s="24" t="s">
        <v>70</v>
      </c>
      <c r="E16" s="11" t="s">
        <v>36</v>
      </c>
      <c r="F16" s="23" t="s">
        <v>52</v>
      </c>
      <c r="G16" s="22" t="s">
        <v>71</v>
      </c>
      <c r="H16" s="22"/>
      <c r="I16" s="22" t="s">
        <v>72</v>
      </c>
      <c r="J16" s="11"/>
      <c r="K16" s="11"/>
      <c r="L16" s="22"/>
      <c r="M16" s="22"/>
    </row>
    <row r="17" ht="38.25" spans="1:13">
      <c r="A17" s="11" t="s">
        <v>73</v>
      </c>
      <c r="B17" s="27"/>
      <c r="C17" s="11"/>
      <c r="D17" s="24" t="s">
        <v>70</v>
      </c>
      <c r="E17" s="11" t="s">
        <v>36</v>
      </c>
      <c r="F17" s="23" t="s">
        <v>47</v>
      </c>
      <c r="G17" s="22" t="s">
        <v>74</v>
      </c>
      <c r="H17" s="22"/>
      <c r="I17" s="22" t="s">
        <v>75</v>
      </c>
      <c r="J17" s="11"/>
      <c r="K17" s="11"/>
      <c r="L17" s="22"/>
      <c r="M17" s="22"/>
    </row>
    <row r="18" ht="63.75" spans="1:13">
      <c r="A18" s="11" t="s">
        <v>76</v>
      </c>
      <c r="B18" s="28"/>
      <c r="C18" s="11"/>
      <c r="D18" s="24" t="s">
        <v>77</v>
      </c>
      <c r="E18" s="11" t="s">
        <v>36</v>
      </c>
      <c r="F18" s="23" t="s">
        <v>78</v>
      </c>
      <c r="G18" s="22" t="s">
        <v>79</v>
      </c>
      <c r="H18" s="22"/>
      <c r="I18" s="22" t="s">
        <v>80</v>
      </c>
      <c r="J18" s="11"/>
      <c r="K18" s="11"/>
      <c r="L18" s="22"/>
      <c r="M18" s="22"/>
    </row>
    <row r="19" ht="25.5" spans="1:13">
      <c r="A19" s="11" t="s">
        <v>81</v>
      </c>
      <c r="B19" s="26" t="s">
        <v>82</v>
      </c>
      <c r="C19" s="11"/>
      <c r="D19" s="24" t="s">
        <v>83</v>
      </c>
      <c r="E19" s="11" t="s">
        <v>36</v>
      </c>
      <c r="F19" s="23" t="s">
        <v>84</v>
      </c>
      <c r="G19" s="22" t="s">
        <v>85</v>
      </c>
      <c r="H19" s="22"/>
      <c r="I19" s="22" t="s">
        <v>86</v>
      </c>
      <c r="J19" s="11"/>
      <c r="K19" s="11"/>
      <c r="L19" s="22"/>
      <c r="M19" s="22"/>
    </row>
    <row r="20" ht="38.25" spans="1:13">
      <c r="A20" s="11" t="s">
        <v>87</v>
      </c>
      <c r="B20" s="27"/>
      <c r="C20" s="11"/>
      <c r="D20" s="24" t="s">
        <v>83</v>
      </c>
      <c r="E20" s="11" t="s">
        <v>36</v>
      </c>
      <c r="F20" s="23" t="s">
        <v>88</v>
      </c>
      <c r="G20" s="22" t="s">
        <v>85</v>
      </c>
      <c r="H20" s="22"/>
      <c r="I20" s="22" t="s">
        <v>89</v>
      </c>
      <c r="J20" s="11"/>
      <c r="K20" s="11"/>
      <c r="L20" s="22"/>
      <c r="M20" s="22"/>
    </row>
    <row r="21" ht="38.25" spans="1:13">
      <c r="A21" s="11" t="s">
        <v>90</v>
      </c>
      <c r="B21" s="27"/>
      <c r="C21" s="11"/>
      <c r="D21" s="24" t="s">
        <v>83</v>
      </c>
      <c r="E21" s="11" t="s">
        <v>36</v>
      </c>
      <c r="F21" s="23" t="s">
        <v>91</v>
      </c>
      <c r="G21" s="22" t="s">
        <v>92</v>
      </c>
      <c r="H21" s="22"/>
      <c r="I21" s="22" t="s">
        <v>86</v>
      </c>
      <c r="J21" s="11"/>
      <c r="K21" s="11"/>
      <c r="L21" s="22"/>
      <c r="M21" s="22"/>
    </row>
    <row r="22" ht="38.25" spans="1:13">
      <c r="A22" s="11" t="s">
        <v>93</v>
      </c>
      <c r="B22" s="27"/>
      <c r="C22" s="11"/>
      <c r="D22" s="24" t="s">
        <v>83</v>
      </c>
      <c r="E22" s="11" t="s">
        <v>36</v>
      </c>
      <c r="F22" s="23" t="s">
        <v>91</v>
      </c>
      <c r="G22" s="22" t="s">
        <v>94</v>
      </c>
      <c r="H22" s="22"/>
      <c r="I22" s="22" t="s">
        <v>95</v>
      </c>
      <c r="J22" s="11"/>
      <c r="K22" s="11"/>
      <c r="L22" s="22"/>
      <c r="M22" s="22"/>
    </row>
    <row r="23" ht="63.75" spans="1:13">
      <c r="A23" s="11" t="s">
        <v>96</v>
      </c>
      <c r="B23" s="27"/>
      <c r="C23" s="11"/>
      <c r="D23" s="24" t="s">
        <v>97</v>
      </c>
      <c r="E23" s="11" t="s">
        <v>36</v>
      </c>
      <c r="F23" s="23" t="s">
        <v>98</v>
      </c>
      <c r="G23" s="22" t="s">
        <v>99</v>
      </c>
      <c r="H23" s="22"/>
      <c r="I23" s="22" t="s">
        <v>86</v>
      </c>
      <c r="J23" s="11"/>
      <c r="K23" s="11"/>
      <c r="L23" s="22"/>
      <c r="M23" s="22"/>
    </row>
    <row r="24" ht="63.75" spans="1:13">
      <c r="A24" s="11" t="s">
        <v>100</v>
      </c>
      <c r="B24" s="27"/>
      <c r="C24" s="11"/>
      <c r="D24" s="24" t="s">
        <v>97</v>
      </c>
      <c r="E24" s="11" t="s">
        <v>36</v>
      </c>
      <c r="F24" s="23" t="s">
        <v>101</v>
      </c>
      <c r="G24" s="22" t="s">
        <v>99</v>
      </c>
      <c r="H24" s="22"/>
      <c r="I24" s="22" t="s">
        <v>95</v>
      </c>
      <c r="J24" s="11"/>
      <c r="K24" s="11"/>
      <c r="L24" s="22"/>
      <c r="M24" s="22"/>
    </row>
    <row r="25" ht="38.25" spans="1:13">
      <c r="A25" s="11" t="s">
        <v>102</v>
      </c>
      <c r="B25" s="27"/>
      <c r="C25" s="11"/>
      <c r="D25" s="24" t="s">
        <v>97</v>
      </c>
      <c r="E25" s="11" t="s">
        <v>36</v>
      </c>
      <c r="F25" s="23" t="s">
        <v>88</v>
      </c>
      <c r="G25" s="22" t="s">
        <v>103</v>
      </c>
      <c r="H25" s="22"/>
      <c r="I25" s="22" t="s">
        <v>104</v>
      </c>
      <c r="J25" s="11"/>
      <c r="K25" s="11"/>
      <c r="L25" s="22"/>
      <c r="M25" s="22"/>
    </row>
    <row r="26" ht="51" spans="1:13">
      <c r="A26" s="11" t="s">
        <v>105</v>
      </c>
      <c r="B26" s="27"/>
      <c r="C26" s="11"/>
      <c r="D26" s="24" t="s">
        <v>106</v>
      </c>
      <c r="E26" s="11" t="s">
        <v>36</v>
      </c>
      <c r="F26" s="23" t="s">
        <v>107</v>
      </c>
      <c r="G26" s="22" t="s">
        <v>108</v>
      </c>
      <c r="H26" s="22"/>
      <c r="I26" s="22" t="s">
        <v>109</v>
      </c>
      <c r="J26" s="11"/>
      <c r="K26" s="11"/>
      <c r="L26" s="22"/>
      <c r="M26" s="22"/>
    </row>
    <row r="27" ht="51" spans="1:13">
      <c r="A27" s="11" t="s">
        <v>110</v>
      </c>
      <c r="B27" s="27"/>
      <c r="C27" s="11"/>
      <c r="D27" s="24" t="s">
        <v>106</v>
      </c>
      <c r="E27" s="11" t="s">
        <v>36</v>
      </c>
      <c r="F27" s="23" t="s">
        <v>107</v>
      </c>
      <c r="G27" s="22" t="s">
        <v>111</v>
      </c>
      <c r="H27" s="22"/>
      <c r="I27" s="22" t="s">
        <v>112</v>
      </c>
      <c r="J27" s="11"/>
      <c r="K27" s="11"/>
      <c r="L27" s="22"/>
      <c r="M27" s="22"/>
    </row>
    <row r="28" ht="38.25" spans="1:13">
      <c r="A28" s="11" t="s">
        <v>113</v>
      </c>
      <c r="B28" s="27"/>
      <c r="C28" s="11"/>
      <c r="D28" s="24" t="s">
        <v>106</v>
      </c>
      <c r="E28" s="11" t="s">
        <v>36</v>
      </c>
      <c r="F28" s="23" t="s">
        <v>88</v>
      </c>
      <c r="G28" s="22" t="s">
        <v>114</v>
      </c>
      <c r="H28" s="22"/>
      <c r="I28" s="22" t="s">
        <v>115</v>
      </c>
      <c r="J28" s="11"/>
      <c r="K28" s="11"/>
      <c r="L28" s="22"/>
      <c r="M28" s="22"/>
    </row>
    <row r="29" ht="25.5" spans="1:13">
      <c r="A29" s="11" t="s">
        <v>116</v>
      </c>
      <c r="B29" s="27"/>
      <c r="C29" s="11"/>
      <c r="D29" s="24" t="s">
        <v>117</v>
      </c>
      <c r="E29" s="11" t="s">
        <v>36</v>
      </c>
      <c r="F29" s="23" t="s">
        <v>107</v>
      </c>
      <c r="G29" s="22" t="s">
        <v>118</v>
      </c>
      <c r="H29" s="22"/>
      <c r="I29" s="22" t="s">
        <v>119</v>
      </c>
      <c r="J29" s="11"/>
      <c r="K29" s="11"/>
      <c r="L29" s="22"/>
      <c r="M29" s="22"/>
    </row>
    <row r="30" ht="38.25" spans="1:13">
      <c r="A30" s="11" t="s">
        <v>120</v>
      </c>
      <c r="B30" s="27"/>
      <c r="C30" s="11"/>
      <c r="D30" s="24" t="s">
        <v>117</v>
      </c>
      <c r="E30" s="11" t="s">
        <v>36</v>
      </c>
      <c r="F30" s="23" t="s">
        <v>88</v>
      </c>
      <c r="G30" s="22" t="s">
        <v>118</v>
      </c>
      <c r="H30" s="22"/>
      <c r="I30" s="22" t="s">
        <v>121</v>
      </c>
      <c r="J30" s="11"/>
      <c r="K30" s="11"/>
      <c r="L30" s="22"/>
      <c r="M30" s="22"/>
    </row>
    <row r="31" ht="38.25" spans="1:13">
      <c r="A31" s="11" t="s">
        <v>122</v>
      </c>
      <c r="B31" s="27"/>
      <c r="C31" s="11"/>
      <c r="D31" s="24" t="s">
        <v>123</v>
      </c>
      <c r="E31" s="11" t="s">
        <v>36</v>
      </c>
      <c r="F31" s="23" t="s">
        <v>107</v>
      </c>
      <c r="G31" s="22" t="s">
        <v>124</v>
      </c>
      <c r="H31" s="22"/>
      <c r="I31" s="22" t="s">
        <v>125</v>
      </c>
      <c r="J31" s="11"/>
      <c r="K31" s="11"/>
      <c r="L31" s="22"/>
      <c r="M31" s="22"/>
    </row>
    <row r="32" ht="38.25" spans="1:13">
      <c r="A32" s="11" t="s">
        <v>126</v>
      </c>
      <c r="B32" s="28"/>
      <c r="C32" s="11"/>
      <c r="D32" s="24" t="s">
        <v>123</v>
      </c>
      <c r="E32" s="11" t="s">
        <v>36</v>
      </c>
      <c r="F32" s="23" t="s">
        <v>127</v>
      </c>
      <c r="G32" s="22" t="s">
        <v>124</v>
      </c>
      <c r="H32" s="22"/>
      <c r="I32" s="22" t="s">
        <v>128</v>
      </c>
      <c r="J32" s="11"/>
      <c r="K32" s="11"/>
      <c r="L32" s="22"/>
      <c r="M32" s="22"/>
    </row>
    <row r="33" ht="38.25" spans="1:13">
      <c r="A33" s="11" t="s">
        <v>129</v>
      </c>
      <c r="B33" s="26" t="s">
        <v>130</v>
      </c>
      <c r="C33" s="11"/>
      <c r="D33" s="11" t="s">
        <v>131</v>
      </c>
      <c r="E33" s="11" t="s">
        <v>36</v>
      </c>
      <c r="F33" s="23" t="s">
        <v>132</v>
      </c>
      <c r="G33" s="22" t="s">
        <v>133</v>
      </c>
      <c r="H33" s="22"/>
      <c r="I33" s="22" t="s">
        <v>134</v>
      </c>
      <c r="J33" s="11"/>
      <c r="K33" s="11"/>
      <c r="L33" s="22"/>
      <c r="M33" s="22"/>
    </row>
    <row r="34" ht="38.25" spans="1:13">
      <c r="A34" s="11" t="s">
        <v>135</v>
      </c>
      <c r="B34" s="27"/>
      <c r="C34" s="11"/>
      <c r="D34" s="11" t="s">
        <v>131</v>
      </c>
      <c r="E34" s="11" t="s">
        <v>36</v>
      </c>
      <c r="F34" s="23" t="s">
        <v>136</v>
      </c>
      <c r="G34" s="22" t="s">
        <v>137</v>
      </c>
      <c r="H34" s="22"/>
      <c r="I34" s="22" t="s">
        <v>138</v>
      </c>
      <c r="J34" s="11"/>
      <c r="K34" s="11"/>
      <c r="L34" s="22"/>
      <c r="M34" s="22"/>
    </row>
    <row r="35" ht="38.25" spans="1:13">
      <c r="A35" s="11" t="s">
        <v>139</v>
      </c>
      <c r="B35" s="27"/>
      <c r="C35" s="11"/>
      <c r="D35" s="11" t="s">
        <v>131</v>
      </c>
      <c r="E35" s="11" t="s">
        <v>36</v>
      </c>
      <c r="F35" s="23" t="s">
        <v>140</v>
      </c>
      <c r="G35" s="22" t="s">
        <v>141</v>
      </c>
      <c r="H35" s="22"/>
      <c r="I35" s="22" t="s">
        <v>142</v>
      </c>
      <c r="J35" s="11"/>
      <c r="K35" s="11"/>
      <c r="L35" s="22"/>
      <c r="M35" s="22"/>
    </row>
    <row r="36" ht="38.25" spans="1:13">
      <c r="A36" s="11" t="s">
        <v>143</v>
      </c>
      <c r="B36" s="28"/>
      <c r="C36" s="11"/>
      <c r="D36" s="11" t="s">
        <v>131</v>
      </c>
      <c r="E36" s="11" t="s">
        <v>36</v>
      </c>
      <c r="F36" s="23" t="s">
        <v>144</v>
      </c>
      <c r="G36" s="22" t="s">
        <v>145</v>
      </c>
      <c r="H36" s="22"/>
      <c r="I36" s="22" t="s">
        <v>146</v>
      </c>
      <c r="J36" s="11"/>
      <c r="K36" s="11"/>
      <c r="L36" s="22"/>
      <c r="M36" s="22"/>
    </row>
    <row r="37" spans="1:13">
      <c r="A37" s="11"/>
      <c r="B37" s="11"/>
      <c r="C37" s="11"/>
      <c r="D37" s="24"/>
      <c r="E37" s="11"/>
      <c r="F37" s="23"/>
      <c r="G37" s="22"/>
      <c r="H37" s="22"/>
      <c r="I37" s="22"/>
      <c r="J37" s="11"/>
      <c r="K37" s="11"/>
      <c r="L37" s="22"/>
      <c r="M37" s="22"/>
    </row>
    <row r="38" spans="1:13">
      <c r="A38" s="11"/>
      <c r="B38" s="11"/>
      <c r="C38" s="11"/>
      <c r="D38" s="24"/>
      <c r="E38" s="11"/>
      <c r="F38" s="23"/>
      <c r="G38" s="22"/>
      <c r="H38" s="22"/>
      <c r="I38" s="22"/>
      <c r="J38" s="11"/>
      <c r="K38" s="11"/>
      <c r="L38" s="22"/>
      <c r="M38" s="22"/>
    </row>
    <row r="39" spans="1:13">
      <c r="A39" s="11"/>
      <c r="B39" s="11"/>
      <c r="C39" s="11"/>
      <c r="D39" s="24"/>
      <c r="E39" s="11"/>
      <c r="F39" s="23"/>
      <c r="G39" s="22"/>
      <c r="H39" s="22"/>
      <c r="I39" s="22"/>
      <c r="J39" s="11"/>
      <c r="K39" s="11"/>
      <c r="L39" s="22"/>
      <c r="M39" s="22"/>
    </row>
    <row r="40" spans="1:13">
      <c r="A40" s="11"/>
      <c r="B40" s="11"/>
      <c r="C40" s="11"/>
      <c r="D40" s="24"/>
      <c r="E40" s="11"/>
      <c r="F40" s="23"/>
      <c r="G40" s="22"/>
      <c r="H40" s="22"/>
      <c r="I40" s="22"/>
      <c r="J40" s="11"/>
      <c r="K40" s="11"/>
      <c r="L40" s="22"/>
      <c r="M40" s="22"/>
    </row>
    <row r="41" spans="1:13">
      <c r="A41" s="11"/>
      <c r="B41" s="11"/>
      <c r="C41" s="11"/>
      <c r="D41" s="24"/>
      <c r="E41" s="11"/>
      <c r="F41" s="23"/>
      <c r="G41" s="22"/>
      <c r="H41" s="22"/>
      <c r="I41" s="22"/>
      <c r="J41" s="11"/>
      <c r="K41" s="11"/>
      <c r="L41" s="22"/>
      <c r="M41" s="22"/>
    </row>
    <row r="42" spans="1:13">
      <c r="A42" s="11"/>
      <c r="B42" s="11"/>
      <c r="C42" s="11"/>
      <c r="D42" s="24"/>
      <c r="E42" s="11"/>
      <c r="F42" s="23"/>
      <c r="G42" s="22"/>
      <c r="H42" s="22"/>
      <c r="I42" s="22"/>
      <c r="J42" s="11"/>
      <c r="K42" s="11"/>
      <c r="L42" s="22"/>
      <c r="M42" s="22"/>
    </row>
    <row r="43" spans="1:13">
      <c r="A43" s="11"/>
      <c r="B43" s="11"/>
      <c r="C43" s="11"/>
      <c r="D43" s="24"/>
      <c r="E43" s="11"/>
      <c r="F43" s="23"/>
      <c r="G43" s="22"/>
      <c r="H43" s="22"/>
      <c r="I43" s="22"/>
      <c r="J43" s="11"/>
      <c r="K43" s="11"/>
      <c r="L43" s="22"/>
      <c r="M43" s="22"/>
    </row>
    <row r="44" spans="1:13">
      <c r="A44" s="11"/>
      <c r="B44" s="11"/>
      <c r="C44" s="11"/>
      <c r="D44" s="24"/>
      <c r="E44" s="11"/>
      <c r="F44" s="23"/>
      <c r="G44" s="22"/>
      <c r="H44" s="22"/>
      <c r="I44" s="22"/>
      <c r="J44" s="11"/>
      <c r="K44" s="11"/>
      <c r="L44" s="22"/>
      <c r="M44" s="22"/>
    </row>
    <row r="45" spans="1:13">
      <c r="A45" s="11"/>
      <c r="B45" s="11"/>
      <c r="C45" s="11"/>
      <c r="D45" s="24"/>
      <c r="E45" s="11"/>
      <c r="F45" s="23"/>
      <c r="G45" s="22"/>
      <c r="H45" s="22"/>
      <c r="I45" s="22"/>
      <c r="J45" s="11"/>
      <c r="K45" s="11"/>
      <c r="L45" s="22"/>
      <c r="M45" s="22"/>
    </row>
    <row r="46" spans="1:13">
      <c r="A46" s="11"/>
      <c r="B46" s="11"/>
      <c r="C46" s="11"/>
      <c r="D46" s="24"/>
      <c r="E46" s="11"/>
      <c r="F46" s="23"/>
      <c r="G46" s="22"/>
      <c r="H46" s="22"/>
      <c r="I46" s="22"/>
      <c r="J46" s="11"/>
      <c r="K46" s="11"/>
      <c r="L46" s="22"/>
      <c r="M46" s="22"/>
    </row>
    <row r="47" spans="1:13">
      <c r="A47" s="11"/>
      <c r="B47" s="11"/>
      <c r="C47" s="11"/>
      <c r="D47" s="11"/>
      <c r="E47" s="11"/>
      <c r="F47" s="23"/>
      <c r="G47" s="22"/>
      <c r="H47" s="22"/>
      <c r="I47" s="22"/>
      <c r="J47" s="11"/>
      <c r="K47" s="11"/>
      <c r="L47" s="22"/>
      <c r="M47" s="22"/>
    </row>
    <row r="48" spans="1:13">
      <c r="A48" s="11"/>
      <c r="B48" s="11"/>
      <c r="C48" s="11"/>
      <c r="D48" s="11"/>
      <c r="E48" s="11"/>
      <c r="F48" s="23"/>
      <c r="G48" s="22"/>
      <c r="H48" s="22"/>
      <c r="I48" s="22"/>
      <c r="J48" s="11"/>
      <c r="K48" s="11"/>
      <c r="L48" s="22"/>
      <c r="M48" s="22"/>
    </row>
  </sheetData>
  <mergeCells count="15">
    <mergeCell ref="A1:M1"/>
    <mergeCell ref="B2:M2"/>
    <mergeCell ref="B3:M3"/>
    <mergeCell ref="B4:M4"/>
    <mergeCell ref="B5:M5"/>
    <mergeCell ref="B6:M6"/>
    <mergeCell ref="G7:H7"/>
    <mergeCell ref="B8:B15"/>
    <mergeCell ref="B16:B18"/>
    <mergeCell ref="B19:B32"/>
    <mergeCell ref="B33:B36"/>
    <mergeCell ref="C8:C15"/>
    <mergeCell ref="D8:D9"/>
    <mergeCell ref="E8:E9"/>
    <mergeCell ref="F8:F9"/>
  </mergeCells>
  <conditionalFormatting sqref="J12">
    <cfRule type="cellIs" dxfId="0" priority="96" stopIfTrue="1" operator="equal">
      <formula>"Delay"</formula>
    </cfRule>
    <cfRule type="cellIs" dxfId="1" priority="95" stopIfTrue="1" operator="equal">
      <formula>"NT"</formula>
    </cfRule>
    <cfRule type="cellIs" dxfId="2" priority="94" stopIfTrue="1" operator="equal">
      <formula>"F"</formula>
    </cfRule>
    <cfRule type="cellIs" dxfId="3" priority="93" stopIfTrue="1" operator="equal">
      <formula>"Block"</formula>
    </cfRule>
    <cfRule type="cellIs" dxfId="4" priority="92" operator="equal">
      <formula>"NP"</formula>
    </cfRule>
  </conditionalFormatting>
  <conditionalFormatting sqref="K12">
    <cfRule type="expression" dxfId="5" priority="91" stopIfTrue="1">
      <formula>OR(J12="P",J12="NT")</formula>
    </cfRule>
  </conditionalFormatting>
  <conditionalFormatting sqref="J14">
    <cfRule type="cellIs" dxfId="4" priority="98" operator="equal">
      <formula>"NP"</formula>
    </cfRule>
    <cfRule type="cellIs" dxfId="3" priority="99" stopIfTrue="1" operator="equal">
      <formula>"Block"</formula>
    </cfRule>
    <cfRule type="cellIs" dxfId="2" priority="100" stopIfTrue="1" operator="equal">
      <formula>"F"</formula>
    </cfRule>
    <cfRule type="cellIs" dxfId="1" priority="101" stopIfTrue="1" operator="equal">
      <formula>"NT"</formula>
    </cfRule>
    <cfRule type="cellIs" dxfId="0" priority="102" stopIfTrue="1" operator="equal">
      <formula>"Delay"</formula>
    </cfRule>
  </conditionalFormatting>
  <conditionalFormatting sqref="K14">
    <cfRule type="expression" dxfId="5" priority="97" stopIfTrue="1">
      <formula>OR(J14="P",J14="NT")</formula>
    </cfRule>
  </conditionalFormatting>
  <conditionalFormatting sqref="J17">
    <cfRule type="cellIs" dxfId="0" priority="60" stopIfTrue="1" operator="equal">
      <formula>"Delay"</formula>
    </cfRule>
    <cfRule type="cellIs" dxfId="1" priority="59" stopIfTrue="1" operator="equal">
      <formula>"NT"</formula>
    </cfRule>
    <cfRule type="cellIs" dxfId="2" priority="58" stopIfTrue="1" operator="equal">
      <formula>"F"</formula>
    </cfRule>
    <cfRule type="cellIs" dxfId="3" priority="57" stopIfTrue="1" operator="equal">
      <formula>"Block"</formula>
    </cfRule>
    <cfRule type="cellIs" dxfId="4" priority="56" operator="equal">
      <formula>"NP"</formula>
    </cfRule>
  </conditionalFormatting>
  <conditionalFormatting sqref="K17">
    <cfRule type="expression" dxfId="5" priority="55" stopIfTrue="1">
      <formula>OR(J17="P",J17="NT")</formula>
    </cfRule>
  </conditionalFormatting>
  <conditionalFormatting sqref="J20">
    <cfRule type="cellIs" dxfId="4" priority="86" operator="equal">
      <formula>"NP"</formula>
    </cfRule>
    <cfRule type="cellIs" dxfId="3" priority="87" stopIfTrue="1" operator="equal">
      <formula>"Block"</formula>
    </cfRule>
    <cfRule type="cellIs" dxfId="2" priority="88" stopIfTrue="1" operator="equal">
      <formula>"F"</formula>
    </cfRule>
    <cfRule type="cellIs" dxfId="1" priority="89" stopIfTrue="1" operator="equal">
      <formula>"NT"</formula>
    </cfRule>
    <cfRule type="cellIs" dxfId="0" priority="90" stopIfTrue="1" operator="equal">
      <formula>"Delay"</formula>
    </cfRule>
  </conditionalFormatting>
  <conditionalFormatting sqref="K20">
    <cfRule type="expression" dxfId="5" priority="85" stopIfTrue="1">
      <formula>OR(J20="P",J20="NT")</formula>
    </cfRule>
  </conditionalFormatting>
  <conditionalFormatting sqref="J21">
    <cfRule type="cellIs" dxfId="4" priority="44" operator="equal">
      <formula>"NP"</formula>
    </cfRule>
    <cfRule type="cellIs" dxfId="3" priority="45" stopIfTrue="1" operator="equal">
      <formula>"Block"</formula>
    </cfRule>
    <cfRule type="cellIs" dxfId="2" priority="46" stopIfTrue="1" operator="equal">
      <formula>"F"</formula>
    </cfRule>
    <cfRule type="cellIs" dxfId="1" priority="47" stopIfTrue="1" operator="equal">
      <formula>"NT"</formula>
    </cfRule>
    <cfRule type="cellIs" dxfId="0" priority="48" stopIfTrue="1" operator="equal">
      <formula>"Delay"</formula>
    </cfRule>
  </conditionalFormatting>
  <conditionalFormatting sqref="K21">
    <cfRule type="expression" dxfId="5" priority="43" stopIfTrue="1">
      <formula>OR(J21="P",J21="NT")</formula>
    </cfRule>
  </conditionalFormatting>
  <conditionalFormatting sqref="J22">
    <cfRule type="cellIs" dxfId="0" priority="42" stopIfTrue="1" operator="equal">
      <formula>"Delay"</formula>
    </cfRule>
    <cfRule type="cellIs" dxfId="1" priority="41" stopIfTrue="1" operator="equal">
      <formula>"NT"</formula>
    </cfRule>
    <cfRule type="cellIs" dxfId="2" priority="40" stopIfTrue="1" operator="equal">
      <formula>"F"</formula>
    </cfRule>
    <cfRule type="cellIs" dxfId="3" priority="39" stopIfTrue="1" operator="equal">
      <formula>"Block"</formula>
    </cfRule>
    <cfRule type="cellIs" dxfId="4" priority="38" operator="equal">
      <formula>"NP"</formula>
    </cfRule>
  </conditionalFormatting>
  <conditionalFormatting sqref="K22">
    <cfRule type="expression" dxfId="5" priority="37" stopIfTrue="1">
      <formula>OR(J22="P",J22="NT")</formula>
    </cfRule>
  </conditionalFormatting>
  <conditionalFormatting sqref="J24">
    <cfRule type="cellIs" dxfId="4" priority="32" operator="equal">
      <formula>"NP"</formula>
    </cfRule>
    <cfRule type="cellIs" dxfId="3" priority="33" stopIfTrue="1" operator="equal">
      <formula>"Block"</formula>
    </cfRule>
    <cfRule type="cellIs" dxfId="2" priority="34" stopIfTrue="1" operator="equal">
      <formula>"F"</formula>
    </cfRule>
    <cfRule type="cellIs" dxfId="1" priority="35" stopIfTrue="1" operator="equal">
      <formula>"NT"</formula>
    </cfRule>
    <cfRule type="cellIs" dxfId="0" priority="36" stopIfTrue="1" operator="equal">
      <formula>"Delay"</formula>
    </cfRule>
  </conditionalFormatting>
  <conditionalFormatting sqref="K24">
    <cfRule type="expression" dxfId="5" priority="31" stopIfTrue="1">
      <formula>OR(J24="P",J24="NT")</formula>
    </cfRule>
  </conditionalFormatting>
  <conditionalFormatting sqref="J25">
    <cfRule type="cellIs" dxfId="4" priority="80" operator="equal">
      <formula>"NP"</formula>
    </cfRule>
    <cfRule type="cellIs" dxfId="3" priority="81" stopIfTrue="1" operator="equal">
      <formula>"Block"</formula>
    </cfRule>
    <cfRule type="cellIs" dxfId="2" priority="82" stopIfTrue="1" operator="equal">
      <formula>"F"</formula>
    </cfRule>
    <cfRule type="cellIs" dxfId="1" priority="83" stopIfTrue="1" operator="equal">
      <formula>"NT"</formula>
    </cfRule>
    <cfRule type="cellIs" dxfId="0" priority="84" stopIfTrue="1" operator="equal">
      <formula>"Delay"</formula>
    </cfRule>
  </conditionalFormatting>
  <conditionalFormatting sqref="K25">
    <cfRule type="expression" dxfId="5" priority="79" stopIfTrue="1">
      <formula>OR(J25="P",J25="NT")</formula>
    </cfRule>
  </conditionalFormatting>
  <conditionalFormatting sqref="J26">
    <cfRule type="cellIs" dxfId="0" priority="30" stopIfTrue="1" operator="equal">
      <formula>"Delay"</formula>
    </cfRule>
    <cfRule type="cellIs" dxfId="1" priority="29" stopIfTrue="1" operator="equal">
      <formula>"NT"</formula>
    </cfRule>
    <cfRule type="cellIs" dxfId="2" priority="28" stopIfTrue="1" operator="equal">
      <formula>"F"</formula>
    </cfRule>
    <cfRule type="cellIs" dxfId="3" priority="27" stopIfTrue="1" operator="equal">
      <formula>"Block"</formula>
    </cfRule>
    <cfRule type="cellIs" dxfId="4" priority="26" operator="equal">
      <formula>"NP"</formula>
    </cfRule>
  </conditionalFormatting>
  <conditionalFormatting sqref="K26">
    <cfRule type="expression" dxfId="5" priority="25" stopIfTrue="1">
      <formula>OR(J26="P",J26="NT")</formula>
    </cfRule>
  </conditionalFormatting>
  <conditionalFormatting sqref="J28">
    <cfRule type="cellIs" dxfId="4" priority="74" operator="equal">
      <formula>"NP"</formula>
    </cfRule>
    <cfRule type="cellIs" dxfId="3" priority="75" stopIfTrue="1" operator="equal">
      <formula>"Block"</formula>
    </cfRule>
    <cfRule type="cellIs" dxfId="2" priority="76" stopIfTrue="1" operator="equal">
      <formula>"F"</formula>
    </cfRule>
    <cfRule type="cellIs" dxfId="1" priority="77" stopIfTrue="1" operator="equal">
      <formula>"NT"</formula>
    </cfRule>
    <cfRule type="cellIs" dxfId="0" priority="78" stopIfTrue="1" operator="equal">
      <formula>"Delay"</formula>
    </cfRule>
  </conditionalFormatting>
  <conditionalFormatting sqref="K28">
    <cfRule type="expression" dxfId="5" priority="73" stopIfTrue="1">
      <formula>OR(J28="P",J28="NT")</formula>
    </cfRule>
  </conditionalFormatting>
  <conditionalFormatting sqref="J29">
    <cfRule type="cellIs" dxfId="4" priority="68" operator="equal">
      <formula>"NP"</formula>
    </cfRule>
    <cfRule type="cellIs" dxfId="3" priority="69" stopIfTrue="1" operator="equal">
      <formula>"Block"</formula>
    </cfRule>
    <cfRule type="cellIs" dxfId="2" priority="70" stopIfTrue="1" operator="equal">
      <formula>"F"</formula>
    </cfRule>
    <cfRule type="cellIs" dxfId="1" priority="71" stopIfTrue="1" operator="equal">
      <formula>"NT"</formula>
    </cfRule>
    <cfRule type="cellIs" dxfId="0" priority="72" stopIfTrue="1" operator="equal">
      <formula>"Delay"</formula>
    </cfRule>
  </conditionalFormatting>
  <conditionalFormatting sqref="K29">
    <cfRule type="expression" dxfId="5" priority="67" stopIfTrue="1">
      <formula>OR(J29="P",J29="NT")</formula>
    </cfRule>
  </conditionalFormatting>
  <conditionalFormatting sqref="J31">
    <cfRule type="cellIs" dxfId="4" priority="62" operator="equal">
      <formula>"NP"</formula>
    </cfRule>
    <cfRule type="cellIs" dxfId="3" priority="63" stopIfTrue="1" operator="equal">
      <formula>"Block"</formula>
    </cfRule>
    <cfRule type="cellIs" dxfId="2" priority="64" stopIfTrue="1" operator="equal">
      <formula>"F"</formula>
    </cfRule>
    <cfRule type="cellIs" dxfId="1" priority="65" stopIfTrue="1" operator="equal">
      <formula>"NT"</formula>
    </cfRule>
    <cfRule type="cellIs" dxfId="0" priority="66" stopIfTrue="1" operator="equal">
      <formula>"Delay"</formula>
    </cfRule>
  </conditionalFormatting>
  <conditionalFormatting sqref="K31">
    <cfRule type="expression" dxfId="5" priority="61" stopIfTrue="1">
      <formula>OR(J31="P",J31="NT")</formula>
    </cfRule>
  </conditionalFormatting>
  <conditionalFormatting sqref="J34">
    <cfRule type="cellIs" dxfId="0" priority="18" stopIfTrue="1" operator="equal">
      <formula>"Delay"</formula>
    </cfRule>
    <cfRule type="cellIs" dxfId="1" priority="17" stopIfTrue="1" operator="equal">
      <formula>"NT"</formula>
    </cfRule>
    <cfRule type="cellIs" dxfId="2" priority="16" stopIfTrue="1" operator="equal">
      <formula>"F"</formula>
    </cfRule>
    <cfRule type="cellIs" dxfId="3" priority="15" stopIfTrue="1" operator="equal">
      <formula>"Block"</formula>
    </cfRule>
    <cfRule type="cellIs" dxfId="4" priority="14" operator="equal">
      <formula>"NP"</formula>
    </cfRule>
  </conditionalFormatting>
  <conditionalFormatting sqref="K34">
    <cfRule type="expression" dxfId="5" priority="13" stopIfTrue="1">
      <formula>OR(J34="P",J34="NT")</formula>
    </cfRule>
  </conditionalFormatting>
  <conditionalFormatting sqref="J35">
    <cfRule type="cellIs" dxfId="0" priority="12" stopIfTrue="1" operator="equal">
      <formula>"Delay"</formula>
    </cfRule>
    <cfRule type="cellIs" dxfId="1" priority="11" stopIfTrue="1" operator="equal">
      <formula>"NT"</formula>
    </cfRule>
    <cfRule type="cellIs" dxfId="2" priority="10" stopIfTrue="1" operator="equal">
      <formula>"F"</formula>
    </cfRule>
    <cfRule type="cellIs" dxfId="3" priority="9" stopIfTrue="1" operator="equal">
      <formula>"Block"</formula>
    </cfRule>
    <cfRule type="cellIs" dxfId="4" priority="8" operator="equal">
      <formula>"NP"</formula>
    </cfRule>
  </conditionalFormatting>
  <conditionalFormatting sqref="K35">
    <cfRule type="expression" dxfId="5" priority="7" stopIfTrue="1">
      <formula>OR(J35="P",J35="NT")</formula>
    </cfRule>
  </conditionalFormatting>
  <conditionalFormatting sqref="J36">
    <cfRule type="cellIs" dxfId="0" priority="6" stopIfTrue="1" operator="equal">
      <formula>"Delay"</formula>
    </cfRule>
    <cfRule type="cellIs" dxfId="1" priority="5" stopIfTrue="1" operator="equal">
      <formula>"NT"</formula>
    </cfRule>
    <cfRule type="cellIs" dxfId="2" priority="4" stopIfTrue="1" operator="equal">
      <formula>"F"</formula>
    </cfRule>
    <cfRule type="cellIs" dxfId="3" priority="3" stopIfTrue="1" operator="equal">
      <formula>"Block"</formula>
    </cfRule>
    <cfRule type="cellIs" dxfId="4" priority="2" operator="equal">
      <formula>"NP"</formula>
    </cfRule>
  </conditionalFormatting>
  <conditionalFormatting sqref="K36">
    <cfRule type="expression" dxfId="5" priority="1" stopIfTrue="1">
      <formula>OR(J36="P",J36="NT")</formula>
    </cfRule>
  </conditionalFormatting>
  <conditionalFormatting sqref="J8:J11 J13 J15:J16 J18:J19 J23 J27 J30 J32:J33 J37:J9606">
    <cfRule type="cellIs" dxfId="3" priority="105" stopIfTrue="1" operator="equal">
      <formula>"Block"</formula>
    </cfRule>
    <cfRule type="cellIs" dxfId="2" priority="106" stopIfTrue="1" operator="equal">
      <formula>"F"</formula>
    </cfRule>
    <cfRule type="cellIs" dxfId="1" priority="107" stopIfTrue="1" operator="equal">
      <formula>"NT"</formula>
    </cfRule>
    <cfRule type="cellIs" dxfId="0" priority="108" stopIfTrue="1" operator="equal">
      <formula>"Delay"</formula>
    </cfRule>
  </conditionalFormatting>
  <conditionalFormatting sqref="J8:J11 J13 J15:J16 J18:J19 J23 J27 J30 J32:J33 J37:J9794">
    <cfRule type="cellIs" dxfId="4" priority="104" operator="equal">
      <formula>"NP"</formula>
    </cfRule>
  </conditionalFormatting>
  <conditionalFormatting sqref="K8:K11 K13 K15:K16 K18:K19 K23 K27 K30 K32:K33 K37:K9794">
    <cfRule type="expression" dxfId="5" priority="103" stopIfTrue="1">
      <formula>OR(J8="P",J8="NT")</formula>
    </cfRule>
  </conditionalFormatting>
  <dataValidations count="2">
    <dataValidation type="list" allowBlank="1" showInputMessage="1" showErrorMessage="1" sqref="E12 K12 E13 K13 E14 K14 E17 K17 E18 K18 E19 K19 E20 K20 E21 K21 E22 K22 E23 K23 E24 K24 E25 K25 E26 K26 E27 K27 E28 K28 E29 K29 E30 K30 E31 K31 E34 K34 E35 K35 E36 K36 E1:E11 E15:E16 E32:E33 E37:E46 E47:E1048576 K1:K11 K15:K16 K32:K33 K37:K46 K47:K1048576">
      <formula1>"高,中,低"</formula1>
    </dataValidation>
    <dataValidation type="list" allowBlank="1" showInputMessage="1" showErrorMessage="1" sqref="L12 L13 L14 L17 L18 L19 L20 L21 L22 L23 L24 L25 L26 L27 L28 L29 L30 L31 L34 L35 L36 L1:L11 L15:L16 L32:L33 L37:L46 L47:L1048576">
      <formula1>"P,F,NT,NP"</formula1>
    </dataValidation>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kaka</dc:creator>
  <cp:lastModifiedBy>Huskar</cp:lastModifiedBy>
  <dcterms:created xsi:type="dcterms:W3CDTF">2017-09-15T01:48:00Z</dcterms:created>
  <dcterms:modified xsi:type="dcterms:W3CDTF">2017-09-22T01:45:02Z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