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FOR CHARTS" state="visible" r:id="rId3"/>
    <sheet sheetId="2" name="DISSOLUTIONS" state="visible" r:id="rId4"/>
    <sheet sheetId="3" name="Metadata" state="visible" r:id="rId5"/>
    <sheet sheetId="4" name="Table 1" state="visible" r:id="rId6"/>
    <sheet sheetId="5" name="Table 2" state="visible" r:id="rId7"/>
    <sheet sheetId="6" name="Table 3" state="visible" r:id="rId8"/>
    <sheet sheetId="7" name="Table 4" state="visible" r:id="rId9"/>
    <sheet sheetId="8" name="Related publications" state="visible" r:id="rId10"/>
    <sheet sheetId="9" name="FORMATIONS" state="visible" r:id="rId11"/>
    <sheet sheetId="10" name="Metadata 1" state="visible" r:id="rId12"/>
    <sheet sheetId="11" name="Table 1 1" state="visible" r:id="rId13"/>
    <sheet sheetId="12" name="Table 2 1" state="visible" r:id="rId14"/>
    <sheet sheetId="13" name="Table 3 1" state="visible" r:id="rId15"/>
    <sheet sheetId="14" name="Table 4 1" state="visible" r:id="rId16"/>
    <sheet sheetId="15" name="Table 5" state="visible" r:id="rId17"/>
    <sheet sheetId="16" name="Table 6" state="visible" r:id="rId18"/>
    <sheet sheetId="17" name="Table 7" state="visible" r:id="rId19"/>
    <sheet sheetId="18" name="Related publications 1" state="visible" r:id="rId20"/>
  </sheets>
  <definedNames>
    <definedName name="Metadata" localSheetId="2">Metadata!$B$3:$B$7</definedName>
    <definedName name="PRINT_TITLES" localSheetId="4">'Table 2'!$A$5:$N$6</definedName>
    <definedName name="PRINT_AREA" localSheetId="2">Metadata!$A$1:$C$65</definedName>
    <definedName name="PRINT_AREA" localSheetId="6">'Table 4'!$A$2:$M$112</definedName>
  </definedNames>
  <calcPr/>
</workbook>
</file>

<file path=xl/sharedStrings.xml><?xml version="1.0" encoding="utf-8"?>
<sst xmlns="http://schemas.openxmlformats.org/spreadsheetml/2006/main" count="2540" uniqueCount="528">
  <si>
    <t>FORMED</t>
  </si>
  <si>
    <t>Age group</t>
  </si>
  <si>
    <t>Number formed</t>
  </si>
  <si>
    <t>Number dissolved</t>
  </si>
  <si>
    <t>Previous status</t>
  </si>
  <si>
    <t>United Kingdom</t>
  </si>
  <si>
    <t>Total</t>
  </si>
  <si>
    <t>Male</t>
  </si>
  <si>
    <t>Female</t>
  </si>
  <si>
    <t>Under 25</t>
  </si>
  <si>
    <t>1066</t>
  </si>
  <si>
    <t>Single</t>
  </si>
  <si>
    <t>25–29</t>
  </si>
  <si>
    <t>2297</t>
  </si>
  <si>
    <t>Divorced/ partner- ship dis</t>
  </si>
  <si>
    <t>30–34</t>
  </si>
  <si>
    <t>2383</t>
  </si>
  <si>
    <t>Widowed/ surviving civil partner</t>
  </si>
  <si>
    <t>35–39</t>
  </si>
  <si>
    <t>2023</t>
  </si>
  <si>
    <t>40–44</t>
  </si>
  <si>
    <t>1864</t>
  </si>
  <si>
    <t>Age difference - men</t>
  </si>
  <si>
    <t>45–49</t>
  </si>
  <si>
    <t>1617</t>
  </si>
  <si>
    <t>Biggest age difference</t>
  </si>
  <si>
    <t>13 civil partnerships between men aged over 65 and men aged under 25</t>
  </si>
  <si>
    <t>5% of all civil partnerships involving men aged over 65</t>
  </si>
  <si>
    <t>50–54</t>
  </si>
  <si>
    <t>986</t>
  </si>
  <si>
    <t>The norm</t>
  </si>
  <si>
    <t>73% of the biggest age group, 25 to 34 year-olds formed a partnership with someone in the same age range</t>
  </si>
  <si>
    <t>55–59</t>
  </si>
  <si>
    <t>575</t>
  </si>
  <si>
    <t>60–64</t>
  </si>
  <si>
    <t>381</t>
  </si>
  <si>
    <t>DISSOLVED</t>
  </si>
  <si>
    <t>65 and over</t>
  </si>
  <si>
    <t>398</t>
  </si>
  <si>
    <t>Age difference - women</t>
  </si>
  <si>
    <t>12 civil partnerships between women aged 45 to 54 and women aged under 25</t>
  </si>
  <si>
    <t>1.5% of all civil partnerships involving women aged over 45-54</t>
  </si>
  <si>
    <t>Total dissolved</t>
  </si>
  <si>
    <t>Male dissolved</t>
  </si>
  <si>
    <t>Female dissolved</t>
  </si>
  <si>
    <t>75% of the biggest age group, 25 to 34 year-olds formed a partnership with someone in the same age range</t>
  </si>
  <si>
    <t>Not stated</t>
  </si>
  <si>
    <t>Contents</t>
  </si>
  <si>
    <t>Civil Partnership Dissolutions</t>
  </si>
  <si>
    <t>Information on civil partnership dissolutions</t>
  </si>
  <si>
    <t>Terms and conditions</t>
  </si>
  <si>
    <t>Civil partnership dissolutions: by year, quarter, country of dissolution and sex, 2007–2011</t>
  </si>
  <si>
    <t>Partners dissolving a civil partnership: by year, age at dissolution, country of dissolution and sex, 2007–2011</t>
  </si>
  <si>
    <t>Civil partnership dissolutions: by year, sex and age groups at dissolution in combination of younger partner and </t>
  </si>
  <si>
    <t>older partner, 2007–2011</t>
  </si>
  <si>
    <t>Partners dissolving a civil partnership: by year, sex, previous status of partner and age at dissolution, 2007–2011</t>
  </si>
  <si>
    <t>Provides links to further civil partnership statistics and related publications</t>
  </si>
  <si>
    <t>Metadata</t>
  </si>
  <si>
    <t>Introduction</t>
  </si>
  <si>
    <t>A civil partnership can be ended by dissolution or annulment. These tables are based on the number of final orders granted in the UK each year and the term dissolution includes both dissolutions and annulments.</t>
  </si>
  <si>
    <t>To obtain a civil partnership dissolution in the UK, a couple must have been in either a registered civil partnership or a recognised foreign relationship for 12 months.</t>
  </si>
  <si>
    <t>Notes and definitions</t>
  </si>
  <si>
    <t>Data are based on country of dissolution and not country of residence.</t>
  </si>
  <si>
    <t>Final figures for 2010 may differ from previously published provisional figures. The number of civil partnership dissolutions in the UK in 2010 increased by 13 between the release of provisional figures in July 2011 and final figures in July 2012.</t>
  </si>
  <si>
    <t>All figures for civil partnership dissolutions for 2011 are provisional.</t>
  </si>
  <si>
    <t>The term single refers to people who have never married or formed a civil partnership.</t>
  </si>
  <si>
    <t>The term divorced or previous civil partnership dissolved refers to people whose former marriage or civil partnership has been terminated by dissolution or annulment. </t>
  </si>
  <si>
    <t>The term widowed or surviving civil partner refers to people whose former marriage or civil partnership has been terminated by the death of the spouse or civil partner.</t>
  </si>
  <si>
    <t>Sources</t>
  </si>
  <si>
    <t>Provisional 2011 dissolutions data for Scotland is provided by the Scottish Government.</t>
  </si>
  <si>
    <t>Final 2010 dissolutions in Scotland provided by National Records of Scotland (NRS).</t>
  </si>
  <si>
    <t>Dissolutions data for Northern Ireland is provided by Northern Ireland Statistics and Research Agency</t>
  </si>
  <si>
    <t>Symbols and conventions</t>
  </si>
  <si>
    <t>- denotes nil</t>
  </si>
  <si>
    <t>.. denotes not available</t>
  </si>
  <si>
    <t>P denotes that figures are provisional</t>
  </si>
  <si>
    <t>Mean age is a figure in which the sum of all age values are divided by the total number of values.</t>
  </si>
  <si>
    <t>Median age is a value calculated by finding the middle age within the dataset.</t>
  </si>
  <si>
    <t>Further information and enquiries</t>
  </si>
  <si>
    <t>General enquiries should be addressed to:</t>
  </si>
  <si>
    <t>Vital Statistics Outputs Branch</t>
  </si>
  <si>
    <t>Office for National Statistics</t>
  </si>
  <si>
    <t>Segensworth Road</t>
  </si>
  <si>
    <t>Titchfield</t>
  </si>
  <si>
    <t>Fareham</t>
  </si>
  <si>
    <t>Hants PO15 5RR</t>
  </si>
  <si>
    <t>Telephone: +44 (0)1329 444110</t>
  </si>
  <si>
    <t>email: vsob@ons.gsi.gov.uk</t>
  </si>
  <si>
    <t>Special extracts and tabulations of civil partnership data for England and Wales are available to order for a charge </t>
  </si>
  <si>
    <t>(subject to legal frameworks, disclosure control, resources and agreement of costs, where appropriate). </t>
  </si>
  <si>
    <t>Such enquiries should be made to the postal or email address above.</t>
  </si>
  <si>
    <t>The ONS charging policy is available on the ONS website:</t>
  </si>
  <si>
    <t>Feedback</t>
  </si>
  <si>
    <t>We welcome feedback from users. The Health and Life Events user engagement strategy is available to download from the ONS website:  </t>
  </si>
  <si>
    <t>Please send feedback to the postal or email address above.</t>
  </si>
  <si>
    <t>Table 1   Civil partnership dissolutions: by year, quarter, country of dissolution and sex</t>
  </si>
  <si>
    <t>United Kingdom, 2007–2011</t>
  </si>
  <si>
    <t>Numbers</t>
  </si>
  <si>
    <t>Year</t>
  </si>
  <si>
    <t>Quarter</t>
  </si>
  <si>
    <t>England and Wales</t>
  </si>
  <si>
    <t>Scotland</t>
  </si>
  <si>
    <t>Northern Ireland</t>
  </si>
  <si>
    <t>2011p</t>
  </si>
  <si>
    <t>-</t>
  </si>
  <si>
    <t>Quarter 1</t>
  </si>
  <si>
    <t>Quarter 2</t>
  </si>
  <si>
    <t>Quarter 3</t>
  </si>
  <si>
    <t>Quarter 4</t>
  </si>
  <si>
    <t>41</t>
  </si>
  <si>
    <t>p  All figures for civil partnership dissolutions for 2011 are provisional.</t>
  </si>
  <si>
    <t>Sources: Office for National Statistics;  National Records of Scotland; Scottish Government Justice Analytical Services; Northern Ireland Statistics and Research Agency</t>
  </si>
  <si>
    <t>Table 2   Partners dissolving a civil partnership: by year, age at dissolution, country of dissolution and sex</t>
  </si>
  <si>
    <t>Age at dissolution</t>
  </si>
  <si>
    <t>Males</t>
  </si>
  <si>
    <t>Females</t>
  </si>
  <si>
    <t> - </t>
  </si>
  <si>
    <t>  - </t>
  </si>
  <si>
    <t>Mean age1</t>
  </si>
  <si>
    <t>Median age1</t>
  </si>
  <si>
    <t>82</t>
  </si>
  <si>
    <t>Note:</t>
  </si>
  <si>
    <t>The mean and median ages do not include any records where the age was not stated.</t>
  </si>
  <si>
    <t>1.  The mean and median ages shown in this table are not standardised and therefore take no account of the structure of the population by age or legal partnership status.</t>
  </si>
  <si>
    <t>Table 3   Civil partnership dissolutions: by year, sex and age groups at dissolution in combination of younger partner and older partner </t>
  </si>
  <si>
    <t>Sex</t>
  </si>
  <si>
    <t>Older partner's age at dissolution</t>
  </si>
  <si>
    <t>Younger partner's age at dissolution</t>
  </si>
  <si>
    <t>Under 35</t>
  </si>
  <si>
    <t>35–49</t>
  </si>
  <si>
    <t>50 and over</t>
  </si>
  <si>
    <t>All</t>
  </si>
  <si>
    <t>2010</t>
  </si>
  <si>
    <t>2009</t>
  </si>
  <si>
    <t>2008</t>
  </si>
  <si>
    <t>2007</t>
  </si>
  <si>
    <t>Table 4   Partners dissolving a civil partnership: by year, sex, previous status of partner and age at dissolution</t>
  </si>
  <si>
    <t>Partner's age at dissolution</t>
  </si>
  <si>
    <t>Previous status of partner at civil partnership</t>
  </si>
  <si>
    <t>Single1</t>
  </si>
  <si>
    <t>Divorced or previous civil partnership dissolved2</t>
  </si>
  <si>
    <t>Widowed or surviving civil partner3</t>
  </si>
  <si>
    <t>1. Single males and females are those who had never previously married or formed a civil partnership.</t>
  </si>
  <si>
    <t>2. Males and females with a status of divorced or previous civil partnership dissolved are those whose former marriage or civil partnership had been terminated by dissolution or annulment.</t>
  </si>
  <si>
    <t>3. Males and females with a status of widowed or surviving civil partner are those whose former marriage or civil partnership had been terminated by the death of the spouse or civil partner.</t>
  </si>
  <si>
    <t>Related publications</t>
  </si>
  <si>
    <t>Statistics on civil partnership formations in the UK are also available:</t>
  </si>
  <si>
    <t>A Quality and Methodology Information note for civil partnership statistics.</t>
  </si>
  <si>
    <t>Marriage statistics are available on the ONS website:</t>
  </si>
  <si>
    <t>Divorce statistics are available on the ONS website:</t>
  </si>
  <si>
    <t>Divorce, marriage and civil partnership statistics for the United Kingdom and its constituent </t>
  </si>
  <si>
    <t>countries are available in:</t>
  </si>
  <si>
    <t>Civil partnerships in England and Wales five years on, as published in the September edition of Population Trends:</t>
  </si>
  <si>
    <t>The article had an accompanying video podcast, using audio commentary and graphical animations to cover the key trends:</t>
  </si>
  <si>
    <t>Civil Partnership Formations</t>
  </si>
  <si>
    <t>Information on marriages</t>
  </si>
  <si>
    <t>Civil partnerships (numbers): by year, month, country of formation and sex, 2005–2011</t>
  </si>
  <si>
    <t>Civil partnerships (numbers and rates): by year, country of formation and sex, 2005–2011</t>
  </si>
  <si>
    <t>Civil partnerships (numbers): by area of formation, year and sex, 2008–2011</t>
  </si>
  <si>
    <t>Civil partners (numbers): by year, age group, country of formation and sex, 2008–2011</t>
  </si>
  <si>
    <t>Civil partnerships (numbers): by year, sex and age groups in combination of younger partner and older </t>
  </si>
  <si>
    <t>partner, 2005–2011</t>
  </si>
  <si>
    <t>Civil partners (numbers): by year, sex, country of formation, previous partnership status and age </t>
  </si>
  <si>
    <t>group, 2005–2011</t>
  </si>
  <si>
    <t>Civil partnerships (numbers and percentages): by year, sex, country of formation and previous partnership </t>
  </si>
  <si>
    <t>status of both partners, 2005–2011</t>
  </si>
  <si>
    <t>The Civil Partnership Act 2004 came into force on 5 December 2005 in the UK, the first day couples could give notice of their intention to form a civil partnership. The first day that couples could normally form a partnership was 19 December 2005 in Northern Ireland, 20 December 2005 in Scotland and 21 December 2005 in England and Wales (18 civil partnerships were formed under special arrangements before these dates. These are included in the figures. All were in England and Wales).</t>
  </si>
  <si>
    <t>Figures for England and Wales are based on date of formation. Figures for Scotland and Northern Ireland are based on date of registration.</t>
  </si>
  <si>
    <t>Figures for Northern Ireland, Scotland and the UK for 2011 are provisional.</t>
  </si>
  <si>
    <t>The 2010 marital status estimates (including marriages abroad) used to calculate rates in these tables were published on 29 November 2011.</t>
  </si>
  <si>
    <t>Civil partnerships formed in England and Wales in 2011, but received by ONS after 8 June 2012 are not included in these tables.</t>
  </si>
  <si>
    <t>Each year a certain number of civil partnerships formed in England and Wales are not included in the published figures because the records have been received at ONS later than the date on which the annual dataset is taken. There are 2 records for 2008 and 2 for 2009 which are not included in the tables as they were received after the annual dataset for that year was taken.</t>
  </si>
  <si>
    <t>Figures are based on country of formation and not country of residence. These relate only to civil partnerships taking place in the constituent countries of the UK. They do not include civil partnerships of UK residents taking place abroad, but do include non UK residents who form a partnership in the UK.</t>
  </si>
  <si>
    <t>The term previously in a legally recognised relationship refers to people whose former marriage or civil partnership has been terminated either by dissolution or annulment or by the death of the spouse or civil partner.</t>
  </si>
  <si>
    <t>Two people in 2005 and four people in 2006 forming a partnership in England had previously been in a civil partnership formed outside the UK. None of these previous partnerships had been terminated by the death of a civil partner. </t>
  </si>
  <si>
    <t>22 people forming a partnership in the UK in 2007 had previously been in a civil partnership which had been terminated by dissolution or death. </t>
  </si>
  <si>
    <t>40 people forming a partnership in the UK in 2008 had previously been in a civil partnership which had been terminated by dissolution or death. </t>
  </si>
  <si>
    <t>75 people forming a partnership in the UK in 2009 had previously been in a civil partnership which had been terminated by dissolution or death. </t>
  </si>
  <si>
    <t>132 people forming a partnership in the UK in 2010 had previously been in a civil partnership which had been terminated by dissolution or death. </t>
  </si>
  <si>
    <t>197 people forming a partnership in the UK in 2011 had previously been in a civil partnership which had been terminated by dissolution or death. </t>
  </si>
  <si>
    <t>Special extracts and tabulations of civil partnerships data for England and Wales are available to order for a charge </t>
  </si>
  <si>
    <t> (subject to legal frameworks, disclosure control, resources and agreement of costs, where appropriate). </t>
  </si>
  <si>
    <t> Such enquiries should be made to the postal or email address above.</t>
  </si>
  <si>
    <t>We welcome feedback from users. The Health and Life Events user engagement strategy is available </t>
  </si>
  <si>
    <t> to download from the ONS website:  </t>
  </si>
  <si>
    <t>Table 1   Civil partnerships (numbers): by year, month, country of formation and sex</t>
  </si>
  <si>
    <t>United Kingdom, 2005–2011</t>
  </si>
  <si>
    <t>Month</t>
  </si>
  <si>
    <t>United Kingdom1</t>
  </si>
  <si>
    <t>England</t>
  </si>
  <si>
    <t>Wales</t>
  </si>
  <si>
    <t>Scotland1</t>
  </si>
  <si>
    <t>Northern Ireland1</t>
  </si>
  <si>
    <t>2011</t>
  </si>
  <si>
    <t>January</t>
  </si>
  <si>
    <t>February </t>
  </si>
  <si>
    <t>March </t>
  </si>
  <si>
    <t>April</t>
  </si>
  <si>
    <t>May </t>
  </si>
  <si>
    <t>June </t>
  </si>
  <si>
    <t>July</t>
  </si>
  <si>
    <t>August </t>
  </si>
  <si>
    <t>September</t>
  </si>
  <si>
    <t>October</t>
  </si>
  <si>
    <t>November</t>
  </si>
  <si>
    <t>December</t>
  </si>
  <si>
    <t>December2</t>
  </si>
  <si>
    <t>1.  Figures for Northern Ireland, Scotland and the UK for 2011 are provisional.</t>
  </si>
  <si>
    <t>2. See Metadata for more information on the introduction of the Civil Partnership Act 2004. </t>
  </si>
  <si>
    <t>Sources: Office for National Statistics; National Records of Scotland; Northern Ireland Statistics and Research Agency</t>
  </si>
  <si>
    <t>Table 2   Civil partnerships (numbers and rates): by year, country of formation and sex</t>
  </si>
  <si>
    <t>2005</t>
  </si>
  <si>
    <t>Rates - people forming a civil partnership per 1,000 unmarried population aged 16 and over3</t>
  </si>
  <si>
    <t>..</t>
  </si>
  <si>
    <t>20052</t>
  </si>
  <si>
    <t>Notes: </t>
  </si>
  <si>
    <t>Marital status estimates are not available for Northern Ireland, therefore no rate is available for Northern Ireland and the UK.</t>
  </si>
  <si>
    <t>The latest marital status estimates available for Scotland are for 2008, therefore no rates after 2008 have been calculated. The production of marital status </t>
  </si>
  <si>
    <t>estimates for 2009 and future years have been postponed and demand will be reviewed by National Records of Scotland in 2013/14.</t>
  </si>
  <si>
    <t>2.  Rates for 2005 have been calculated on the basis that there were only 11 days in England and Wales and 12 days  in Scotland </t>
  </si>
  <si>
    <t>     on which couples could normally register a partnership.</t>
  </si>
  <si>
    <t>3.  Rates for England and Wales for 2011 are based on mid-year 2010 marital status estimates.</t>
  </si>
  <si>
    <t>p  All rates for 2011 are provisional.</t>
  </si>
  <si>
    <t>Table 3   Civil partnerships (numbers): by area of formation, year and sex</t>
  </si>
  <si>
    <t>United Kingdom, 2008–2011</t>
  </si>
  <si>
    <t>United Kingdom by Countries and, within England, regions, counties, London boroughs, metropolitan districts and unitary authorities; unitary authorities within Wales; council areas within Scotland; and health trusts within Northern Ireland</t>
  </si>
  <si>
    <t>20111</t>
  </si>
  <si>
    <t>UNITED KINGDOM</t>
  </si>
  <si>
    <t> ENGLAND</t>
  </si>
  <si>
    <t>NORTH EAST</t>
  </si>
  <si>
    <t>County Durham UA2                     </t>
  </si>
  <si>
    <t>Darlington UA                         </t>
  </si>
  <si>
    <t>Hartlepool UA                         </t>
  </si>
  <si>
    <t>Middlesbrough UA                      </t>
  </si>
  <si>
    <t>Northumberland UA3                     </t>
  </si>
  <si>
    <t>Redcar and Cleveland UA               </t>
  </si>
  <si>
    <t>Stockton-on-Tees UA                   </t>
  </si>
  <si>
    <t>Tyne and Wear (Met County)     </t>
  </si>
  <si>
    <t>  Gateshead</t>
  </si>
  <si>
    <t>  Newcastle Upon Tyne</t>
  </si>
  <si>
    <t>  North Tyneside</t>
  </si>
  <si>
    <t>  South Tyneside</t>
  </si>
  <si>
    <t>  Sunderland</t>
  </si>
  <si>
    <t>NORTH WEST</t>
  </si>
  <si>
    <t>Blackburn with Darwen UA              </t>
  </si>
  <si>
    <t>Blackpool UA                          </t>
  </si>
  <si>
    <t>Cheshire East UA4                          </t>
  </si>
  <si>
    <t>Cheshire West and Chester UA5                          </t>
  </si>
  <si>
    <t>Halton UA                             </t>
  </si>
  <si>
    <t>Warrington UA                         </t>
  </si>
  <si>
    <t>Cumbria                               </t>
  </si>
  <si>
    <t>Greater Manchester (Met County)</t>
  </si>
  <si>
    <t>  Bolton</t>
  </si>
  <si>
    <t>  Bury</t>
  </si>
  <si>
    <t>  Manchester</t>
  </si>
  <si>
    <t>  Oldham</t>
  </si>
  <si>
    <t>  Rochdale</t>
  </si>
  <si>
    <t>  Salford</t>
  </si>
  <si>
    <t>  Stockport</t>
  </si>
  <si>
    <t>  Tameside</t>
  </si>
  <si>
    <t>  Trafford</t>
  </si>
  <si>
    <t>   Wigan</t>
  </si>
  <si>
    <t>Lancashire                     </t>
  </si>
  <si>
    <t>Merseyside (Met County)        </t>
  </si>
  <si>
    <t>  Knowsley</t>
  </si>
  <si>
    <t>  Liverpool</t>
  </si>
  <si>
    <t>  Sefton</t>
  </si>
  <si>
    <t>  St.Helens</t>
  </si>
  <si>
    <t>  Wirral</t>
  </si>
  <si>
    <t>  Former county of Cheshire6</t>
  </si>
  <si>
    <t>YORKSHIRE AND THE HUMBER</t>
  </si>
  <si>
    <t>East Riding of Yorkshire UA           </t>
  </si>
  <si>
    <t>Kingston upon Hull, City of UA        </t>
  </si>
  <si>
    <t>North East Lincolnshire UA            </t>
  </si>
  <si>
    <t>North Lincolnshire UA                 </t>
  </si>
  <si>
    <t>York UA                               </t>
  </si>
  <si>
    <t>North Yorkshire                </t>
  </si>
  <si>
    <t>South Yorkshire (Met County)   </t>
  </si>
  <si>
    <t>  Barnsley</t>
  </si>
  <si>
    <t>  Doncaster</t>
  </si>
  <si>
    <t>  Rotherham</t>
  </si>
  <si>
    <t>  Sheffield</t>
  </si>
  <si>
    <t>West Yorkshire (Met County)    </t>
  </si>
  <si>
    <t>  Bradford</t>
  </si>
  <si>
    <t>  Calderdale</t>
  </si>
  <si>
    <t>  Kirklees</t>
  </si>
  <si>
    <t>  Leeds</t>
  </si>
  <si>
    <t>  Wakefield</t>
  </si>
  <si>
    <t>EAST MIDLANDS</t>
  </si>
  <si>
    <t>Derby UA                              </t>
  </si>
  <si>
    <t>Leicester UA                          </t>
  </si>
  <si>
    <t>Nottingham UA                         </t>
  </si>
  <si>
    <t>Rutland UA                            </t>
  </si>
  <si>
    <t>Derbyshire                    </t>
  </si>
  <si>
    <t>Leicestershire                 </t>
  </si>
  <si>
    <t>Lincolnshire                          </t>
  </si>
  <si>
    <t>Northamptonshire                      </t>
  </si>
  <si>
    <t>Nottinghamshire                </t>
  </si>
  <si>
    <t>WEST MIDLANDS</t>
  </si>
  <si>
    <t>Herefordshire, County of UA           </t>
  </si>
  <si>
    <t>Shropshire UA7                     </t>
  </si>
  <si>
    <t>Stoke-on-Trent UA                     </t>
  </si>
  <si>
    <t>Telford and Wrekin UA                 </t>
  </si>
  <si>
    <t>Staffordshire                 </t>
  </si>
  <si>
    <t>Warwickshire                          </t>
  </si>
  <si>
    <t>West Midlands (Met County)     </t>
  </si>
  <si>
    <t>  Birmingham</t>
  </si>
  <si>
    <t>  Coventry</t>
  </si>
  <si>
    <t>  Dudley</t>
  </si>
  <si>
    <t>  Sandwell</t>
  </si>
  <si>
    <t>  Solihull</t>
  </si>
  <si>
    <t>  Walsall</t>
  </si>
  <si>
    <t>  Wolverhampton</t>
  </si>
  <si>
    <t>Worcestershire                </t>
  </si>
  <si>
    <t>EAST</t>
  </si>
  <si>
    <t>Bedford UA8                            </t>
  </si>
  <si>
    <t>Central Bedfordshire UA9                             </t>
  </si>
  <si>
    <t>Luton UA                              </t>
  </si>
  <si>
    <t>Peterborough UA                       </t>
  </si>
  <si>
    <t>Southend-on-Sea UA                    </t>
  </si>
  <si>
    <t>Thurrock UA                           </t>
  </si>
  <si>
    <t>Cambridgeshire                  </t>
  </si>
  <si>
    <t>Essex                          </t>
  </si>
  <si>
    <t>Hertfordshire                         </t>
  </si>
  <si>
    <t>Norfolk                               </t>
  </si>
  <si>
    <t>Suffolk                               </t>
  </si>
  <si>
    <t>  Former county of Bedfordshire10</t>
  </si>
  <si>
    <t>LONDON</t>
  </si>
  <si>
    <t>  Inner London                          </t>
  </si>
  <si>
    <t>Camden                                </t>
  </si>
  <si>
    <t>City of London                    </t>
  </si>
  <si>
    <t>Hackney                               </t>
  </si>
  <si>
    <t>Hammersmith and Fulham                </t>
  </si>
  <si>
    <t>Haringey                              </t>
  </si>
  <si>
    <t>Islington                             </t>
  </si>
  <si>
    <t>Kensington and Chelsea                </t>
  </si>
  <si>
    <t>Lambeth                               </t>
  </si>
  <si>
    <t>Lewisham                              </t>
  </si>
  <si>
    <t>Newham                                </t>
  </si>
  <si>
    <t>Southwark                             </t>
  </si>
  <si>
    <t>Tower Hamlets                         </t>
  </si>
  <si>
    <t>Wandsworth                            </t>
  </si>
  <si>
    <t>Westminster               </t>
  </si>
  <si>
    <t>  Outer London                          </t>
  </si>
  <si>
    <t>Barking and Dagenham                  </t>
  </si>
  <si>
    <t>Barnet                                </t>
  </si>
  <si>
    <t>Bexley                                </t>
  </si>
  <si>
    <t>Brent                                 </t>
  </si>
  <si>
    <t>Bromley                               </t>
  </si>
  <si>
    <t>Croydon                               </t>
  </si>
  <si>
    <t>Ealing                                </t>
  </si>
  <si>
    <t>Enfield                               </t>
  </si>
  <si>
    <t>Greenwich                             </t>
  </si>
  <si>
    <t>Harrow                                </t>
  </si>
  <si>
    <t>Havering                              </t>
  </si>
  <si>
    <t>Hillingdon                            </t>
  </si>
  <si>
    <t>Hounslow                              </t>
  </si>
  <si>
    <t>Kingston upon Thames                  </t>
  </si>
  <si>
    <t>Merton                                </t>
  </si>
  <si>
    <t>Redbridge                             </t>
  </si>
  <si>
    <t>Richmond upon Thames                  </t>
  </si>
  <si>
    <t>Sutton                                </t>
  </si>
  <si>
    <t>Waltham Forest                        </t>
  </si>
  <si>
    <t>SOUTH EAST</t>
  </si>
  <si>
    <t>Bracknell Forest UA                   </t>
  </si>
  <si>
    <t>Brighton and Hove UA                  </t>
  </si>
  <si>
    <t>Isle of Wight UA                      </t>
  </si>
  <si>
    <t>Medway UA                             </t>
  </si>
  <si>
    <t>Milton Keynes UA                      </t>
  </si>
  <si>
    <t>Portsmouth UA                         </t>
  </si>
  <si>
    <t>Reading UA                            </t>
  </si>
  <si>
    <t>Slough UA                             </t>
  </si>
  <si>
    <t>Southampton UA                        </t>
  </si>
  <si>
    <t>West Berkshire UA                     </t>
  </si>
  <si>
    <t>Windsor and Maidenhead UA             </t>
  </si>
  <si>
    <t>Wokingham UA                          </t>
  </si>
  <si>
    <t>Buckinghamshire                </t>
  </si>
  <si>
    <t>East Sussex                    </t>
  </si>
  <si>
    <t>Hampshire                      </t>
  </si>
  <si>
    <t>Kent                           </t>
  </si>
  <si>
    <t>Oxfordshire                           </t>
  </si>
  <si>
    <t>Surrey                                </t>
  </si>
  <si>
    <t>West Sussex                           </t>
  </si>
  <si>
    <t>SOUTH WEST</t>
  </si>
  <si>
    <t>Bath and North East Somerset UA       </t>
  </si>
  <si>
    <t>Bournemouth UA                        </t>
  </si>
  <si>
    <t>Bristol, City of UA                   </t>
  </si>
  <si>
    <t>Cornwall UA  and Isles of Scilly UA11                    </t>
  </si>
  <si>
    <t>North Somerset UA                     </t>
  </si>
  <si>
    <t>Plymouth UA                           </t>
  </si>
  <si>
    <t>Poole UA                              </t>
  </si>
  <si>
    <t>South Gloucestershire UA              </t>
  </si>
  <si>
    <t>Swindon UA                            </t>
  </si>
  <si>
    <t>Torbay UA                             </t>
  </si>
  <si>
    <t>Wiltshire UA12                            </t>
  </si>
  <si>
    <t>Devon                          </t>
  </si>
  <si>
    <t>Dorset                         </t>
  </si>
  <si>
    <t>Gloucestershire                       </t>
  </si>
  <si>
    <t>Somerset                              </t>
  </si>
  <si>
    <t> WALES</t>
  </si>
  <si>
    <t>Isle of Anglesey</t>
  </si>
  <si>
    <t>Gwynedd                               </t>
  </si>
  <si>
    <t>Conwy                                 </t>
  </si>
  <si>
    <t>Denbighshire                          </t>
  </si>
  <si>
    <t>Flintshire                            </t>
  </si>
  <si>
    <t>Wrexham                               </t>
  </si>
  <si>
    <t>Powys                                 </t>
  </si>
  <si>
    <t>Ceredigion                            </t>
  </si>
  <si>
    <t>Pembrokeshire                         </t>
  </si>
  <si>
    <t>Carmarthenshire                       </t>
  </si>
  <si>
    <t>Swansea                               </t>
  </si>
  <si>
    <t>Neath Port Talbot                     </t>
  </si>
  <si>
    <t>Bridgend                              </t>
  </si>
  <si>
    <t>Vale of Glamorgan                     </t>
  </si>
  <si>
    <t>Cardiff                               </t>
  </si>
  <si>
    <t>Rhondda, Cynon, Taff                  </t>
  </si>
  <si>
    <t>Merthyr Tydfil                        </t>
  </si>
  <si>
    <t>Caerphilly                            </t>
  </si>
  <si>
    <t>Blaenau Gwent                         </t>
  </si>
  <si>
    <t>Torfaen                               </t>
  </si>
  <si>
    <t>Monmouthshire                         </t>
  </si>
  <si>
    <t>Newport                               </t>
  </si>
  <si>
    <t> SCOTLAND</t>
  </si>
  <si>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</si>
  <si>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</si>
  <si>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</si>
  <si>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</si>
  <si>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</si>
  <si>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</si>
  <si>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</si>
  <si>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</si>
  <si>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</si>
  <si>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</si>
  <si>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</si>
  <si>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</si>
  <si>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</si>
  <si>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</si>
  <si>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</si>
  <si>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</si>
  <si>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</si>
  <si>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</si>
  <si>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</si>
  <si>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</si>
  <si>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</si>
  <si>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</si>
  <si>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</si>
  <si>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</si>
  <si>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</si>
  <si>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</si>
  <si>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t>
  </si>
  <si>
    <t>South Ayrshire</t>
  </si>
  <si>
    <t>South Lanarkshire</t>
  </si>
  <si>
    <t>Stirling</t>
  </si>
  <si>
    <t>West Dunbartonshire</t>
  </si>
  <si>
    <t>West Lothian</t>
  </si>
  <si>
    <t> NORTHERN IRELAND</t>
  </si>
  <si>
    <t>Belfast13</t>
  </si>
  <si>
    <t>Northern14</t>
  </si>
  <si>
    <t>South Eastern15</t>
  </si>
  <si>
    <t>Southern16</t>
  </si>
  <si>
    <t>Western17</t>
  </si>
  <si>
    <t>Former Eastern health board18</t>
  </si>
  <si>
    <t>2.  County Durham UA comprises the former Durham county.</t>
  </si>
  <si>
    <t>3.  Northumberland UA comprises the former Northumberland county.</t>
  </si>
  <si>
    <t>4.  Cheshire East UA comprises the former districts of Congleton, Crewe and Nantwich and Macclesfield (abolished 2009).</t>
  </si>
  <si>
    <t>5.  Cheshire West and Chester UA comprises the former districts of Chester, Ellesmere Port &amp; Neston and Vale Royal (abolished 2009).</t>
  </si>
  <si>
    <t>6.  The former county of Cheshire is the area covered by the current unitary authorities of Cheshire East and Cheshire West and Chester created on 1 April 2009.</t>
  </si>
  <si>
    <t>7.  Shropshire UA comprises the former Shropshire county.</t>
  </si>
  <si>
    <t>8.  Bedford UA comprises the former district of Bedford (abolished 2009).</t>
  </si>
  <si>
    <t>9.  Central Bedfordshire UA comprises the former districts of Mid Bedfordshire and South Bedfordshire (abolished 2009).</t>
  </si>
  <si>
    <t>10. The former county of Bedfordshire is the area covered by the current unitary authorities of Bedford and Central Bedfordshire created on 1 April 2009.</t>
  </si>
  <si>
    <t>11. Cornwall UA and the Isles of Scilly UA comprise the former Cornwall and Isles of Scilly county. The Isles of Scilly were recoded on 1 April 2009. </t>
  </si>
  <si>
    <t>     They are separately administered by an Isles of Scilly council and do not form part of Cornwall UA but, for the purposes of the presentation of statistical</t>
  </si>
  <si>
    <t>     data, they have been combined with Cornwall UA.</t>
  </si>
  <si>
    <t>12. Wiltshire UA comprises the former county of Wiltshire.</t>
  </si>
  <si>
    <t>13. Belfast health trust comprises the council areas of Belfast and Castlereagh.</t>
  </si>
  <si>
    <t>14. Northern health trust comprises the Northern health board.</t>
  </si>
  <si>
    <t>15. South Eastern health trust comprises the council areas of Ards, Down, Lisburn and North Down.</t>
  </si>
  <si>
    <t>16. Southern health trust comprises the Southern health board.</t>
  </si>
  <si>
    <t>17. Western health trust comprises the  Western health board.</t>
  </si>
  <si>
    <t>18. The Eastern health board is the area covered by the current Belfast and South Eastern health trusts.</t>
  </si>
  <si>
    <t>Table 4   Civil partners (numbers): by year, age group, country of formation and sex</t>
  </si>
  <si>
    <t> </t>
  </si>
  <si>
    <t>Age at formation</t>
  </si>
  <si>
    <t>Mean age2</t>
  </si>
  <si>
    <t>Median age2</t>
  </si>
  <si>
    <t>2.  The mean and median ages shown in this table are not standardised and therefore take no account of the structure of the population by age or legal partnership status.</t>
  </si>
  <si>
    <t>Table 5   Civil partnerships (numbers): by year, sex and age groups in combination of younger partner and older partner </t>
  </si>
  <si>
    <t>Older partner's age at formation</t>
  </si>
  <si>
    <t>Younger partner's age at formation</t>
  </si>
  <si>
    <t>25–34 </t>
  </si>
  <si>
    <t>35–44 </t>
  </si>
  <si>
    <t>45–54 </t>
  </si>
  <si>
    <t>55–64 </t>
  </si>
  <si>
    <t>2006</t>
  </si>
  <si>
    <t>20051</t>
  </si>
  <si>
    <t>1. See Metadata for more information on the introduction of the Civil Partnership Act 2004. </t>
  </si>
  <si>
    <t>p  Figures for the UK for 2011 are provisional.</t>
  </si>
  <si>
    <t>Table 6   Civil partners (numbers): by year, sex, country of formation, previous partnership status and age group</t>
  </si>
  <si>
    <t>United Kingdom by Countries</t>
  </si>
  <si>
    <t>United KingdomP</t>
  </si>
  <si>
    <t>  England</t>
  </si>
  <si>
    <t>  Wales</t>
  </si>
  <si>
    <t>  ScotlandP</t>
  </si>
  <si>
    <t>  Northern IrelandP</t>
  </si>
  <si>
    <t>  Scotland</t>
  </si>
  <si>
    <t>  Northern Ireland</t>
  </si>
  <si>
    <t>20054</t>
  </si>
  <si>
    <t>1. Single males and females are those who have never married or formed a civil partnership.</t>
  </si>
  <si>
    <t>2. Males and females with a status of divorced or previous civil partnership dissolved are those whose former marriage or civil partnership has been terminated </t>
  </si>
  <si>
    <t>by dissolution or annulment - see Metadata for more information.</t>
  </si>
  <si>
    <t>3. Males and females with a status of widowed or surviving civil partner are those whose former marriage or civil partnership has been terminated by the death </t>
  </si>
  <si>
    <t>of the spouse or civil partner - see Metadata for more information.</t>
  </si>
  <si>
    <t>4. See Metadata for more information on the introduction of the Civil Partnership Act 2004. </t>
  </si>
  <si>
    <t>p  Figures for Northern Ireland, Scotland and the UK for 2011 are provisional.</t>
  </si>
  <si>
    <t>Table 7   Civil partnerships (numbers and percentages): by year, sex, country of formation and previous partnership status of both partners</t>
  </si>
  <si>
    <t>Both single1</t>
  </si>
  <si>
    <t>One single1, one previously in a legally recognised relationship2</t>
  </si>
  <si>
    <t>Both previously in a legally recognised relationship2</t>
  </si>
  <si>
    <t>Number</t>
  </si>
  <si>
    <t>Per cent</t>
  </si>
  <si>
    <t>20053</t>
  </si>
  <si>
    <t>Note: </t>
  </si>
  <si>
    <t>Percentages may not add precisely due to rounding.</t>
  </si>
  <si>
    <t>2. Males and females who were previously in a legally recognised relationship are those whose former marriage or civil partnership has been </t>
  </si>
  <si>
    <t>    terminated either by dissolution or annulment or by the death of a spouse or civil partner - see Metadata for more information.</t>
  </si>
  <si>
    <t>3. See Metadata for more information on the introduction of the Civil Partnership Act 2004. </t>
  </si>
  <si>
    <t>Statistics on civil partnership dissolutions in the UK are also available: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</si>
</sst>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numFmt numFmtId="165" formatCode="#,##0.0"/>
    <numFmt numFmtId="166" formatCode="0.0"/>
    <numFmt numFmtId="167" formatCode="0;-0;-"/>
  </numFmts>
  <fonts count="163">
    <font>
      <b val="0"/>
      <i val="0"/>
      <strike val="0"/>
      <u val="none"/>
      <sz val="10.0"/>
      <color rgb="FF000000"/>
      <name val="Arial"/>
    </font>
    <font>
      <b/>
      <i val="0"/>
      <strike val="0"/>
      <u val="none"/>
      <sz val="8.0"/>
      <color rgb="FF000000"/>
      <name val="Arial"/>
    </font>
    <font>
      <b val="0"/>
      <i val="0"/>
      <strike val="0"/>
      <u val="none"/>
      <sz val="10.0"/>
      <color rgb="FF000000"/>
      <name val="Arial"/>
    </font>
    <font>
      <b val="0"/>
      <i val="0"/>
      <strike val="0"/>
      <u val="none"/>
      <sz val="8.0"/>
      <color rgb="FFFF0000"/>
      <name val="Arial"/>
    </font>
    <font>
      <b/>
      <i val="0"/>
      <strike val="0"/>
      <u val="none"/>
      <sz val="8.0"/>
      <color rgb="FF000000"/>
      <name val="Arial"/>
    </font>
    <font>
      <b/>
      <i val="0"/>
      <strike val="0"/>
      <u val="none"/>
      <sz val="10.0"/>
      <color rgb="FF000000"/>
      <name val="Arial"/>
    </font>
    <font>
      <b val="0"/>
      <i val="0"/>
      <strike val="0"/>
      <u val="none"/>
      <sz val="10.0"/>
      <color rgb="FF000000"/>
      <name val="Verdana"/>
    </font>
    <font>
      <b/>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i val="0"/>
      <strike val="0"/>
      <u/>
      <sz val="8.0"/>
      <color rgb="FF000000"/>
      <name val="Arial"/>
    </font>
    <font>
      <b/>
      <i val="0"/>
      <strike val="0"/>
      <u val="none"/>
      <sz val="8.0"/>
      <color rgb="FF000000"/>
      <name val="Arial"/>
    </font>
    <font>
      <b/>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FF0000"/>
      <name val="Arial"/>
    </font>
    <font>
      <b val="0"/>
      <i val="0"/>
      <strike val="0"/>
      <u val="none"/>
      <sz val="8.0"/>
      <color rgb="FFFF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sz val="10.0"/>
      <color rgb="FF0000FF"/>
      <name val="Arial"/>
    </font>
    <font>
      <b/>
      <i val="0"/>
      <strike val="0"/>
      <u val="none"/>
      <sz val="10.0"/>
      <color rgb="FF000000"/>
      <name val="Arial"/>
    </font>
    <font>
      <b val="0"/>
      <i val="0"/>
      <strike val="0"/>
      <u val="none"/>
      <sz val="8.0"/>
      <color rgb="FF000000"/>
      <name val="Arial"/>
    </font>
    <font>
      <b val="0"/>
      <i val="0"/>
      <strike val="0"/>
      <u/>
      <sz val="10.0"/>
      <color rgb="FF0000FF"/>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FF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12.0"/>
      <color rgb="FF000000"/>
      <name val="Arial"/>
    </font>
    <font>
      <b/>
      <i val="0"/>
      <strike val="0"/>
      <u val="none"/>
      <sz val="12.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12.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10.0"/>
      <color rgb="FF000000"/>
      <name val="Arial"/>
    </font>
    <font>
      <b val="0"/>
      <i val="0"/>
      <strike val="0"/>
      <u val="none"/>
      <sz val="10.0"/>
      <color rgb="FF000000"/>
      <name val="Arial"/>
    </font>
    <font>
      <b/>
      <i val="0"/>
      <strike val="0"/>
      <u val="none"/>
      <sz val="8.0"/>
      <color rgb="FF000000"/>
      <name val="Arial"/>
    </font>
    <font>
      <b/>
      <i val="0"/>
      <strike val="0"/>
      <u val="none"/>
      <sz val="8.0"/>
      <color rgb="FF000000"/>
      <name val="Arial"/>
    </font>
    <font>
      <b/>
      <i val="0"/>
      <strike val="0"/>
      <u val="none"/>
      <sz val="12.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10.0"/>
      <color rgb="FFFF0000"/>
      <name val="Arial"/>
    </font>
    <font>
      <b/>
      <i val="0"/>
      <strike val="0"/>
      <u val="none"/>
      <sz val="8.0"/>
      <color rgb="FF000000"/>
      <name val="Arial"/>
    </font>
    <font>
      <b/>
      <i val="0"/>
      <strike val="0"/>
      <u val="none"/>
      <sz val="8.0"/>
      <color rgb="FF000000"/>
      <name val="Arial"/>
    </font>
    <font>
      <b val="0"/>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12.0"/>
      <color rgb="FF000000"/>
      <name val="Arial"/>
    </font>
    <font>
      <b val="0"/>
      <i/>
      <strike val="0"/>
      <u val="none"/>
      <sz val="8.0"/>
      <color rgb="FF000000"/>
      <name val="Arial"/>
    </font>
    <font>
      <b val="0"/>
      <i val="0"/>
      <strike val="0"/>
      <u/>
      <sz val="10.0"/>
      <color rgb="FF0000FF"/>
      <name val="Arial"/>
    </font>
    <font>
      <b/>
      <i val="0"/>
      <strike val="0"/>
      <u val="none"/>
      <sz val="8.0"/>
      <color rgb="FF000000"/>
      <name val="Arial"/>
    </font>
    <font>
      <b val="0"/>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FF0000"/>
      <name val="Arial"/>
    </font>
    <font>
      <b val="0"/>
      <i val="0"/>
      <strike val="0"/>
      <u val="none"/>
      <sz val="8.0"/>
      <color rgb="FF000000"/>
      <name val="Arial"/>
    </font>
    <font>
      <b val="0"/>
      <i val="0"/>
      <strike val="0"/>
      <u/>
      <sz val="10.0"/>
      <color rgb="FF0000FF"/>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9.0"/>
      <color rgb="FF000000"/>
      <name val="Arial"/>
    </font>
    <font>
      <b/>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12.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FF0000"/>
      <name val="Arial"/>
    </font>
    <font>
      <b val="0"/>
      <i val="0"/>
      <strike val="0"/>
      <u val="none"/>
      <sz val="8.0"/>
      <color rgb="FF000000"/>
      <name val="Arial"/>
    </font>
    <font>
      <b val="0"/>
      <i val="0"/>
      <strike val="0"/>
      <u/>
      <sz val="10.0"/>
      <color rgb="FF0000FF"/>
      <name val="Arial"/>
    </font>
    <font>
      <b val="0"/>
      <i val="0"/>
      <strike val="0"/>
      <u val="none"/>
      <sz val="8.0"/>
      <color rgb="FF000000"/>
      <name val="Arial"/>
    </font>
    <font>
      <b/>
      <i val="0"/>
      <strike val="0"/>
      <u val="none"/>
      <sz val="8.0"/>
      <color rgb="FF000000"/>
      <name val="Arial"/>
    </font>
    <font>
      <b val="0"/>
      <i val="0"/>
      <strike val="0"/>
      <u/>
      <sz val="10.0"/>
      <color rgb="FF0000FF"/>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s>
  <fills count="3">
    <fill>
      <patternFill patternType="none"/>
    </fill>
    <fill>
      <patternFill patternType="gray125">
        <bgColor rgb="FFFFFFFF"/>
      </patternFill>
    </fill>
    <fill>
      <patternFill patternType="solid">
        <fgColor rgb="FFFFFFFF"/>
        <bgColor indexed="64"/>
      </patternFill>
    </fill>
  </fills>
  <borders count="10">
    <border>
      <left/>
      <right/>
      <top/>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1">
    <xf fillId="0" numFmtId="0" borderId="0" fontId="0"/>
  </cellStyleXfs>
  <cellXfs count="176">
    <xf applyAlignment="1" fillId="0" xfId="0" numFmtId="0" borderId="0" fontId="0">
      <alignment vertical="bottom" horizontal="general" wrapText="1"/>
    </xf>
    <xf applyBorder="1" fillId="0" xfId="0" numFmtId="3" borderId="1" applyFont="1" fontId="1" applyNumberFormat="1"/>
    <xf applyBorder="1" applyAlignment="1" fillId="0" xfId="0" numFmtId="0" borderId="1" fontId="0">
      <alignment vertical="bottom" horizontal="general" wrapText="1"/>
    </xf>
    <xf applyBorder="1" fillId="0" xfId="0" numFmtId="0" borderId="1" applyFont="1" fontId="2"/>
    <xf applyAlignment="1" fillId="0" xfId="0" numFmtId="0" borderId="0" applyFont="1" fontId="3">
      <alignment vertical="bottom" horizontal="right"/>
    </xf>
    <xf applyBorder="1" fillId="0" xfId="0" numFmtId="3" borderId="2" applyFont="1" fontId="4" applyNumberFormat="1"/>
    <xf fillId="0" xfId="0" numFmtId="0" borderId="0" applyFont="1" fontId="5"/>
    <xf applyAlignment="1" fillId="2" xfId="0" numFmtId="0" borderId="0" applyFont="1" fontId="6" applyFill="1">
      <alignment vertical="bottom" horizontal="general" wrapText="1"/>
    </xf>
    <xf fillId="0" xfId="0" numFmtId="0" borderId="0" applyFont="1" fontId="7"/>
    <xf applyBorder="1" fillId="0" xfId="0" numFmtId="0" borderId="2" applyFont="1" fontId="8"/>
    <xf applyBorder="1" applyAlignment="1" fillId="0" xfId="0" numFmtId="0" borderId="3" fontId="0">
      <alignment vertical="bottom" horizontal="general" wrapText="1"/>
    </xf>
    <xf applyBorder="1" applyAlignment="1" fillId="0" xfId="0" numFmtId="0" borderId="4" applyFont="1" fontId="9">
      <alignment vertical="bottom" horizontal="right" wrapText="1"/>
    </xf>
    <xf applyAlignment="1" fillId="0" xfId="0" numFmtId="164" borderId="0" applyFont="1" fontId="10" applyNumberFormat="1">
      <alignment vertical="top" horizontal="right"/>
    </xf>
    <xf applyAlignment="1" fillId="0" xfId="0" numFmtId="0" borderId="0" applyFont="1" fontId="11">
      <alignment vertical="bottom" horizontal="right" wrapText="1"/>
    </xf>
    <xf applyBorder="1" applyAlignment="1" fillId="0" xfId="0" numFmtId="0" borderId="5" applyFont="1" fontId="12">
      <alignment vertical="bottom" horizontal="general" wrapText="1"/>
    </xf>
    <xf applyBorder="1" applyAlignment="1" fillId="0" xfId="0" numFmtId="3" borderId="2" applyFont="1" fontId="13" applyNumberFormat="1">
      <alignment vertical="bottom" horizontal="right"/>
    </xf>
    <xf applyAlignment="1" fillId="0" xfId="0" numFmtId="49" borderId="0" applyFont="1" fontId="14" applyNumberFormat="1">
      <alignment vertical="bottom" horizontal="left" wrapText="1"/>
    </xf>
    <xf applyAlignment="1" fillId="2" xfId="0" numFmtId="0" borderId="0" applyFont="1" fontId="15" applyFill="1">
      <alignment vertical="center" horizontal="general"/>
    </xf>
    <xf applyAlignment="1" fillId="0" xfId="0" numFmtId="0" borderId="0" applyFont="1" fontId="16">
      <alignment vertical="bottom" horizontal="general" wrapText="1"/>
    </xf>
    <xf applyBorder="1" applyAlignment="1" fillId="0" xfId="0" numFmtId="0" borderId="6" fontId="0">
      <alignment vertical="bottom" horizontal="general" wrapText="1"/>
    </xf>
    <xf fillId="2" xfId="0" numFmtId="0" borderId="0" applyFont="1" fontId="17" applyFill="1"/>
    <xf applyAlignment="1" fillId="0" xfId="0" numFmtId="0" borderId="0" applyFont="1" fontId="18">
      <alignment vertical="bottom" horizontal="general" wrapText="1"/>
    </xf>
    <xf applyAlignment="1" fillId="0" xfId="0" numFmtId="3" borderId="0" applyFont="1" fontId="19" applyNumberFormat="1">
      <alignment vertical="bottom" horizontal="general" wrapText="1"/>
    </xf>
    <xf applyAlignment="1" fillId="2" xfId="0" numFmtId="0" borderId="0" applyFont="1" fontId="20" applyFill="1">
      <alignment vertical="bottom" horizontal="left"/>
    </xf>
    <xf applyBorder="1" applyAlignment="1" fillId="0" xfId="0" numFmtId="0" borderId="5" applyFont="1" fontId="21">
      <alignment vertical="bottom" horizontal="left" wrapText="1"/>
    </xf>
    <xf applyBorder="1" fillId="2" xfId="0" numFmtId="0" borderId="2" applyFont="1" fontId="22" applyFill="1"/>
    <xf applyAlignment="1" fillId="0" xfId="0" numFmtId="49" borderId="0" fontId="0" applyNumberFormat="1">
      <alignment vertical="bottom" horizontal="general" wrapText="1"/>
    </xf>
    <xf applyBorder="1" applyAlignment="1" fillId="0" xfId="0" numFmtId="0" borderId="1" fontId="0">
      <alignment vertical="bottom" horizontal="general" wrapText="1"/>
    </xf>
    <xf fillId="2" xfId="0" numFmtId="0" borderId="0" applyFont="1" fontId="23" applyFill="1"/>
    <xf fillId="2" xfId="0" numFmtId="0" borderId="0" applyFont="1" fontId="24" applyFill="1"/>
    <xf applyAlignment="1" fillId="0" xfId="0" numFmtId="3" borderId="0" applyFont="1" fontId="25" applyNumberFormat="1">
      <alignment vertical="bottom" horizontal="right"/>
    </xf>
    <xf applyBorder="1" applyAlignment="1" fillId="0" xfId="0" numFmtId="0" borderId="7" applyFont="1" fontId="26">
      <alignment vertical="bottom" horizontal="center" wrapText="1"/>
    </xf>
    <xf applyBorder="1" applyAlignment="1" fillId="0" xfId="0" numFmtId="0" borderId="4" applyFont="1" fontId="27">
      <alignment vertical="bottom" horizontal="center" wrapText="1"/>
    </xf>
    <xf applyAlignment="1" fillId="0" xfId="0" numFmtId="1" borderId="0" applyFont="1" fontId="28" applyNumberFormat="1">
      <alignment vertical="bottom" horizontal="general" wrapText="1"/>
    </xf>
    <xf applyBorder="1" applyAlignment="1" fillId="0" xfId="0" numFmtId="3" borderId="4" applyFont="1" fontId="29" applyNumberFormat="1">
      <alignment vertical="bottom" horizontal="right"/>
    </xf>
    <xf applyBorder="1" applyAlignment="1" fillId="0" xfId="0" numFmtId="0" borderId="5" applyFont="1" fontId="30">
      <alignment vertical="bottom" horizontal="left" wrapText="1"/>
    </xf>
    <xf applyAlignment="1" fillId="0" xfId="0" numFmtId="0" borderId="0" applyFont="1" fontId="31">
      <alignment vertical="bottom" horizontal="left" wrapText="1"/>
    </xf>
    <xf applyBorder="1" applyAlignment="1" fillId="0" xfId="0" numFmtId="0" borderId="4" applyFont="1" fontId="32">
      <alignment vertical="bottom" horizontal="right" wrapText="1"/>
    </xf>
    <xf applyAlignment="1" fillId="2" xfId="0" numFmtId="49" borderId="0" applyFont="1" fontId="33" applyNumberFormat="1" applyFill="1">
      <alignment vertical="center" horizontal="left"/>
    </xf>
    <xf applyBorder="1" applyAlignment="1" fillId="0" xfId="0" numFmtId="0" borderId="4" applyFont="1" fontId="34">
      <alignment vertical="bottom" horizontal="left"/>
    </xf>
    <xf applyBorder="1" fillId="0" xfId="0" numFmtId="0" borderId="4" applyFont="1" fontId="35"/>
    <xf fillId="0" xfId="0" numFmtId="0" borderId="0" applyFont="1" fontId="36"/>
    <xf applyBorder="1" fillId="0" xfId="0" numFmtId="0" borderId="1" applyFont="1" fontId="37"/>
    <xf fillId="0" xfId="0" numFmtId="165" borderId="0" applyFont="1" fontId="38" applyNumberFormat="1"/>
    <xf applyAlignment="1" fillId="2" xfId="0" numFmtId="0" borderId="0" applyFont="1" fontId="39" applyFill="1">
      <alignment vertical="bottom" horizontal="left"/>
    </xf>
    <xf applyBorder="1" applyAlignment="1" fillId="0" xfId="0" numFmtId="165" borderId="2" applyFont="1" fontId="40" applyNumberFormat="1">
      <alignment vertical="bottom" horizontal="right"/>
    </xf>
    <xf applyBorder="1" applyAlignment="1" fillId="0" xfId="0" numFmtId="3" borderId="1" applyFont="1" fontId="41" applyNumberFormat="1">
      <alignment vertical="bottom" horizontal="right"/>
    </xf>
    <xf fillId="0" xfId="0" numFmtId="3" borderId="0" applyFont="1" fontId="42" applyNumberFormat="1"/>
    <xf applyBorder="1" fillId="0" xfId="0" numFmtId="0" borderId="2" applyFont="1" fontId="43"/>
    <xf applyBorder="1" applyAlignment="1" fillId="0" xfId="0" numFmtId="3" borderId="2" applyFont="1" fontId="44" applyNumberFormat="1">
      <alignment vertical="bottom" horizontal="right"/>
    </xf>
    <xf applyAlignment="1" fillId="0" xfId="0" numFmtId="0" borderId="0" applyFont="1" fontId="45">
      <alignment vertical="bottom" horizontal="right"/>
    </xf>
    <xf fillId="0" xfId="0" numFmtId="0" borderId="0" applyFont="1" fontId="46"/>
    <xf applyBorder="1" applyAlignment="1" fillId="0" xfId="0" numFmtId="0" borderId="8" fontId="0">
      <alignment vertical="bottom" horizontal="general" wrapText="1"/>
    </xf>
    <xf applyBorder="1" fillId="0" xfId="0" numFmtId="0" borderId="1" applyFont="1" fontId="47"/>
    <xf applyBorder="1" applyAlignment="1" fillId="0" xfId="0" numFmtId="0" borderId="4" applyFont="1" fontId="48">
      <alignment vertical="bottom" horizontal="right" wrapText="1"/>
    </xf>
    <xf applyBorder="1" fillId="0" xfId="0" numFmtId="3" borderId="1" applyFont="1" fontId="49" applyNumberFormat="1"/>
    <xf applyAlignment="1" fillId="0" xfId="0" numFmtId="166" borderId="0" applyFont="1" fontId="50" applyNumberFormat="1">
      <alignment vertical="bottom" horizontal="right"/>
    </xf>
    <xf applyBorder="1" applyAlignment="1" fillId="0" xfId="0" numFmtId="0" borderId="2" fontId="0">
      <alignment vertical="bottom" horizontal="general" wrapText="1"/>
    </xf>
    <xf applyBorder="1" applyAlignment="1" fillId="0" xfId="0" numFmtId="0" borderId="4" applyFont="1" fontId="51">
      <alignment vertical="bottom" horizontal="right"/>
    </xf>
    <xf applyBorder="1" applyAlignment="1" fillId="0" xfId="0" numFmtId="0" borderId="5" applyFont="1" fontId="52">
      <alignment vertical="bottom" horizontal="general" wrapText="1"/>
    </xf>
    <xf applyBorder="1" fillId="2" xfId="0" numFmtId="0" borderId="1" applyFont="1" fontId="53" applyFill="1"/>
    <xf applyBorder="1" applyAlignment="1" fillId="0" xfId="0" numFmtId="0" borderId="4" applyFont="1" fontId="54">
      <alignment vertical="bottom" horizontal="general" wrapText="1"/>
    </xf>
    <xf applyAlignment="1" fillId="0" xfId="0" numFmtId="49" borderId="0" applyFont="1" fontId="55" applyNumberFormat="1">
      <alignment vertical="bottom" horizontal="left"/>
    </xf>
    <xf fillId="0" xfId="0" numFmtId="165" borderId="0" applyFont="1" fontId="56" applyNumberFormat="1"/>
    <xf applyAlignment="1" fillId="0" xfId="0" numFmtId="3" borderId="0" applyFont="1" fontId="57" applyNumberFormat="1">
      <alignment vertical="center" horizontal="right"/>
    </xf>
    <xf applyBorder="1" fillId="0" xfId="0" numFmtId="165" borderId="2" applyFont="1" fontId="58" applyNumberFormat="1"/>
    <xf applyBorder="1" applyAlignment="1" fillId="0" xfId="0" numFmtId="0" borderId="1" applyFont="1" fontId="59">
      <alignment vertical="bottom" horizontal="left"/>
    </xf>
    <xf applyBorder="1" applyAlignment="1" fillId="0" xfId="0" numFmtId="3" borderId="4" applyFont="1" fontId="60" applyNumberFormat="1">
      <alignment vertical="bottom" horizontal="right"/>
    </xf>
    <xf applyBorder="1" fillId="0" xfId="0" numFmtId="0" borderId="2" applyFont="1" fontId="61"/>
    <xf applyAlignment="1" fillId="0" xfId="0" numFmtId="0" borderId="0" applyFont="1" fontId="62">
      <alignment vertical="bottom" horizontal="left" wrapText="1"/>
    </xf>
    <xf applyBorder="1" applyAlignment="1" fillId="0" xfId="0" numFmtId="0" borderId="9" fontId="0">
      <alignment vertical="bottom" horizontal="general" wrapText="1"/>
    </xf>
    <xf applyBorder="1" applyAlignment="1" fillId="0" xfId="0" numFmtId="0" borderId="4" applyFont="1" fontId="63">
      <alignment vertical="bottom" horizontal="general" wrapText="1"/>
    </xf>
    <xf applyAlignment="1" fillId="0" xfId="0" numFmtId="3" borderId="0" applyFont="1" fontId="64" applyNumberFormat="1">
      <alignment vertical="bottom" horizontal="right" wrapText="1"/>
    </xf>
    <xf applyBorder="1" applyAlignment="1" fillId="0" xfId="0" numFmtId="0" borderId="4" applyFont="1" fontId="65">
      <alignment vertical="bottom" horizontal="center"/>
    </xf>
    <xf applyBorder="1" fillId="0" xfId="0" numFmtId="0" borderId="2" applyFont="1" fontId="66"/>
    <xf applyAlignment="1" fillId="0" xfId="0" numFmtId="3" borderId="0" applyFont="1" fontId="67" applyNumberFormat="1">
      <alignment vertical="bottom" horizontal="general" wrapText="1"/>
    </xf>
    <xf applyAlignment="1" fillId="0" xfId="0" numFmtId="166" borderId="0" applyFont="1" fontId="68" applyNumberFormat="1">
      <alignment vertical="bottom" horizontal="general" wrapText="1"/>
    </xf>
    <xf applyAlignment="1" fillId="0" xfId="0" numFmtId="165" borderId="0" applyFont="1" fontId="69" applyNumberFormat="1">
      <alignment vertical="bottom" horizontal="right"/>
    </xf>
    <xf applyBorder="1" applyAlignment="1" fillId="0" xfId="0" numFmtId="3" borderId="1" applyFont="1" fontId="70" applyNumberFormat="1">
      <alignment vertical="bottom" horizontal="right"/>
    </xf>
    <xf applyAlignment="1" fillId="2" xfId="0" numFmtId="0" borderId="0" applyFont="1" fontId="71" applyFill="1">
      <alignment vertical="center" horizontal="general"/>
    </xf>
    <xf applyBorder="1" applyAlignment="1" fillId="2" xfId="0" numFmtId="0" borderId="1" applyFont="1" fontId="72" applyFill="1">
      <alignment vertical="center" horizontal="general"/>
    </xf>
    <xf fillId="0" xfId="0" numFmtId="0" borderId="0" applyFont="1" fontId="73"/>
    <xf applyBorder="1" applyAlignment="1" fillId="0" xfId="0" numFmtId="0" borderId="7" applyFont="1" fontId="74">
      <alignment vertical="bottom" horizontal="center" wrapText="1"/>
    </xf>
    <xf applyAlignment="1" fillId="0" xfId="0" numFmtId="164" borderId="0" applyFont="1" fontId="75" applyNumberFormat="1">
      <alignment vertical="top" horizontal="right"/>
    </xf>
    <xf applyAlignment="1" fillId="2" xfId="0" numFmtId="0" borderId="0" applyFont="1" fontId="76" applyFill="1">
      <alignment vertical="center" horizontal="general"/>
    </xf>
    <xf fillId="0" xfId="0" numFmtId="3" borderId="0" applyFont="1" fontId="77" applyNumberFormat="1"/>
    <xf applyBorder="1" fillId="0" xfId="0" numFmtId="0" borderId="2" applyFont="1" fontId="78"/>
    <xf applyBorder="1" applyAlignment="1" fillId="0" xfId="0" numFmtId="0" borderId="4" applyFont="1" fontId="79">
      <alignment vertical="bottom" horizontal="left" wrapText="1"/>
    </xf>
    <xf fillId="2" xfId="0" numFmtId="0" borderId="0" applyFont="1" fontId="80" applyFill="1"/>
    <xf applyAlignment="1" fillId="0" xfId="0" numFmtId="3" borderId="0" applyFont="1" fontId="81" applyNumberFormat="1">
      <alignment vertical="center" horizontal="right"/>
    </xf>
    <xf applyBorder="1" applyAlignment="1" fillId="0" xfId="0" numFmtId="0" borderId="1" applyFont="1" fontId="82">
      <alignment vertical="bottom" horizontal="general" wrapText="1"/>
    </xf>
    <xf applyBorder="1" fillId="0" xfId="0" numFmtId="0" borderId="2" applyFont="1" fontId="83"/>
    <xf fillId="0" xfId="0" numFmtId="0" borderId="0" applyFont="1" fontId="84"/>
    <xf applyAlignment="1" fillId="0" xfId="0" numFmtId="0" borderId="0" applyFont="1" fontId="85">
      <alignment vertical="bottom" horizontal="right"/>
    </xf>
    <xf applyBorder="1" applyAlignment="1" fillId="0" xfId="0" numFmtId="49" borderId="4" applyFont="1" fontId="86" applyNumberFormat="1">
      <alignment vertical="bottom" horizontal="center"/>
    </xf>
    <xf applyBorder="1" applyAlignment="1" fillId="0" xfId="0" numFmtId="165" borderId="2" applyFont="1" fontId="87" applyNumberFormat="1">
      <alignment vertical="bottom" horizontal="right"/>
    </xf>
    <xf applyBorder="1" applyAlignment="1" fillId="0" xfId="0" numFmtId="0" borderId="7" applyFont="1" fontId="88">
      <alignment vertical="bottom" horizontal="center"/>
    </xf>
    <xf applyBorder="1" fillId="0" xfId="0" numFmtId="0" borderId="4" applyFont="1" fontId="89"/>
    <xf applyAlignment="1" fillId="0" xfId="0" numFmtId="3" borderId="0" applyFont="1" fontId="90" applyNumberFormat="1">
      <alignment vertical="center" horizontal="general"/>
    </xf>
    <xf applyBorder="1" fillId="0" xfId="0" numFmtId="3" borderId="2" applyFont="1" fontId="91" applyNumberFormat="1"/>
    <xf applyAlignment="1" fillId="2" xfId="0" numFmtId="0" borderId="0" applyFont="1" fontId="92" applyFill="1">
      <alignment vertical="center" horizontal="left" wrapText="1"/>
    </xf>
    <xf applyBorder="1" applyAlignment="1" fillId="0" xfId="0" numFmtId="0" borderId="1" applyFont="1" fontId="93">
      <alignment vertical="bottom" horizontal="center"/>
    </xf>
    <xf applyAlignment="1" fillId="0" xfId="0" numFmtId="165" borderId="0" applyFont="1" fontId="94" applyNumberFormat="1">
      <alignment vertical="center" horizontal="right"/>
    </xf>
    <xf applyBorder="1" applyAlignment="1" fillId="2" xfId="0" numFmtId="0" borderId="6" applyFont="1" fontId="95" applyFill="1">
      <alignment vertical="center" horizontal="general"/>
    </xf>
    <xf applyBorder="1" fillId="0" xfId="0" numFmtId="0" borderId="5" applyFont="1" fontId="96"/>
    <xf applyBorder="1" applyAlignment="1" fillId="0" xfId="0" numFmtId="0" borderId="1" applyFont="1" fontId="97">
      <alignment vertical="bottom" horizontal="center"/>
    </xf>
    <xf applyAlignment="1" fillId="2" xfId="0" numFmtId="0" borderId="0" applyFont="1" fontId="98" applyFill="1">
      <alignment vertical="center" horizontal="general" wrapText="1"/>
    </xf>
    <xf applyBorder="1" applyAlignment="1" fillId="0" xfId="0" numFmtId="3" borderId="2" applyFont="1" fontId="99" applyNumberFormat="1">
      <alignment vertical="bottom" horizontal="right"/>
    </xf>
    <xf applyAlignment="1" fillId="2" xfId="0" numFmtId="0" borderId="0" applyFont="1" fontId="100" applyFill="1">
      <alignment vertical="bottom" horizontal="general" wrapText="1"/>
    </xf>
    <xf applyAlignment="1" fillId="0" xfId="0" numFmtId="0" borderId="0" applyFont="1" fontId="101">
      <alignment vertical="bottom" horizontal="left"/>
    </xf>
    <xf fillId="0" xfId="0" numFmtId="1" borderId="0" applyFont="1" fontId="102" applyNumberFormat="1"/>
    <xf applyBorder="1" applyAlignment="1" fillId="0" xfId="0" numFmtId="0" borderId="1" applyFont="1" fontId="103">
      <alignment vertical="bottom" horizontal="right"/>
    </xf>
    <xf applyBorder="1" fillId="0" xfId="0" numFmtId="3" borderId="2" applyFont="1" fontId="104" applyNumberFormat="1"/>
    <xf applyBorder="1" fillId="0" xfId="0" numFmtId="3" borderId="2" applyFont="1" fontId="105" applyNumberFormat="1"/>
    <xf applyBorder="1" applyAlignment="1" fillId="0" xfId="0" numFmtId="0" borderId="9" fontId="0">
      <alignment vertical="bottom" horizontal="general" wrapText="1"/>
    </xf>
    <xf fillId="0" xfId="0" numFmtId="0" borderId="0" applyFont="1" fontId="106"/>
    <xf applyBorder="1" applyAlignment="1" fillId="0" xfId="0" numFmtId="0" borderId="4" applyFont="1" fontId="107">
      <alignment vertical="bottom" horizontal="right"/>
    </xf>
    <xf applyAlignment="1" fillId="0" xfId="0" numFmtId="3" borderId="0" applyFont="1" fontId="108" applyNumberFormat="1">
      <alignment vertical="bottom" horizontal="right"/>
    </xf>
    <xf applyBorder="1" applyAlignment="1" fillId="2" xfId="0" numFmtId="0" borderId="1" applyFont="1" fontId="109" applyFill="1">
      <alignment vertical="center" horizontal="general"/>
    </xf>
    <xf applyAlignment="1" fillId="0" xfId="0" numFmtId="49" borderId="0" applyFont="1" fontId="110" applyNumberFormat="1">
      <alignment vertical="bottom" horizontal="right"/>
    </xf>
    <xf applyAlignment="1" fillId="0" xfId="0" numFmtId="164" borderId="0" applyFont="1" fontId="111" applyNumberFormat="1">
      <alignment vertical="top" horizontal="general"/>
    </xf>
    <xf applyAlignment="1" fillId="2" xfId="0" numFmtId="0" borderId="0" applyFont="1" fontId="112" applyFill="1">
      <alignment vertical="bottom" horizontal="general" wrapText="1"/>
    </xf>
    <xf applyBorder="1" applyAlignment="1" fillId="2" xfId="0" numFmtId="0" borderId="1" applyFont="1" fontId="113" applyFill="1">
      <alignment vertical="center" horizontal="general"/>
    </xf>
    <xf fillId="0" xfId="0" numFmtId="3" borderId="0" applyFont="1" fontId="114" applyNumberFormat="1"/>
    <xf fillId="2" xfId="0" numFmtId="0" borderId="0" applyFont="1" fontId="115" applyFill="1"/>
    <xf applyBorder="1" fillId="0" xfId="0" numFmtId="3" borderId="1" applyFont="1" fontId="116" applyNumberFormat="1"/>
    <xf applyAlignment="1" fillId="0" xfId="0" numFmtId="0" borderId="0" applyFont="1" fontId="117">
      <alignment vertical="bottom" horizontal="right"/>
    </xf>
    <xf applyAlignment="1" fillId="0" xfId="0" numFmtId="1" borderId="0" applyFont="1" fontId="118" applyNumberFormat="1">
      <alignment vertical="bottom" horizontal="right"/>
    </xf>
    <xf fillId="0" xfId="0" numFmtId="166" borderId="0" applyFont="1" fontId="119" applyNumberFormat="1"/>
    <xf applyBorder="1" applyAlignment="1" fillId="0" xfId="0" numFmtId="0" borderId="4" applyFont="1" fontId="120">
      <alignment vertical="bottom" horizontal="right"/>
    </xf>
    <xf applyBorder="1" fillId="2" xfId="0" numFmtId="0" borderId="2" applyFont="1" fontId="121" applyFill="1"/>
    <xf applyAlignment="1" fillId="0" xfId="0" numFmtId="167" borderId="0" applyFont="1" fontId="122" applyNumberFormat="1">
      <alignment vertical="bottom" horizontal="right"/>
    </xf>
    <xf applyAlignment="1" fillId="2" xfId="0" numFmtId="0" borderId="0" applyFont="1" fontId="123" applyFill="1">
      <alignment vertical="top" horizontal="general"/>
    </xf>
    <xf applyAlignment="1" fillId="2" xfId="0" numFmtId="0" borderId="0" applyFont="1" fontId="124" applyFill="1">
      <alignment vertical="center" horizontal="left" wrapText="1"/>
    </xf>
    <xf applyBorder="1" applyAlignment="1" fillId="0" xfId="0" numFmtId="0" borderId="2" applyFont="1" fontId="125">
      <alignment vertical="bottom" horizontal="right"/>
    </xf>
    <xf applyBorder="1" applyAlignment="1" fillId="0" xfId="0" numFmtId="166" borderId="2" applyFont="1" fontId="126" applyNumberFormat="1">
      <alignment vertical="bottom" horizontal="right"/>
    </xf>
    <xf applyBorder="1" applyAlignment="1" fillId="0" xfId="0" numFmtId="0" borderId="3" fontId="0">
      <alignment vertical="bottom" horizontal="general" wrapText="1"/>
    </xf>
    <xf applyBorder="1" fillId="0" xfId="0" numFmtId="165" borderId="2" applyFont="1" fontId="127" applyNumberFormat="1"/>
    <xf applyBorder="1" applyAlignment="1" fillId="0" xfId="0" numFmtId="0" borderId="2" applyFont="1" fontId="128">
      <alignment vertical="bottom" horizontal="right"/>
    </xf>
    <xf applyBorder="1" applyAlignment="1" fillId="0" xfId="0" numFmtId="3" borderId="4" applyFont="1" fontId="129" applyNumberFormat="1">
      <alignment vertical="bottom" horizontal="center"/>
    </xf>
    <xf fillId="0" xfId="0" numFmtId="0" borderId="0" applyFont="1" fontId="130"/>
    <xf applyBorder="1" applyAlignment="1" fillId="0" xfId="0" numFmtId="0" borderId="6" fontId="0">
      <alignment vertical="bottom" horizontal="general" wrapText="1"/>
    </xf>
    <xf applyAlignment="1" fillId="0" xfId="0" numFmtId="0" borderId="0" applyFont="1" fontId="131">
      <alignment vertical="bottom" horizontal="right"/>
    </xf>
    <xf applyBorder="1" applyAlignment="1" fillId="0" xfId="0" numFmtId="3" borderId="4" applyFont="1" fontId="132" applyNumberFormat="1">
      <alignment vertical="bottom" horizontal="right"/>
    </xf>
    <xf applyAlignment="1" fillId="0" xfId="0" numFmtId="0" borderId="0" applyFont="1" fontId="133">
      <alignment vertical="bottom" horizontal="left"/>
    </xf>
    <xf applyAlignment="1" fillId="0" xfId="0" numFmtId="0" borderId="0" applyFont="1" fontId="134">
      <alignment vertical="bottom" horizontal="left"/>
    </xf>
    <xf applyBorder="1" applyAlignment="1" fillId="0" xfId="0" numFmtId="0" borderId="2" applyFont="1" fontId="135">
      <alignment vertical="bottom" horizontal="left"/>
    </xf>
    <xf applyAlignment="1" fillId="2" xfId="0" numFmtId="0" borderId="0" applyFont="1" fontId="136" applyFill="1">
      <alignment vertical="center" horizontal="general"/>
    </xf>
    <xf applyBorder="1" applyAlignment="1" fillId="0" xfId="0" numFmtId="0" borderId="2" fontId="0">
      <alignment vertical="bottom" horizontal="general" wrapText="1"/>
    </xf>
    <xf applyBorder="1" fillId="0" xfId="0" numFmtId="0" borderId="2" applyFont="1" fontId="137"/>
    <xf applyBorder="1" fillId="2" xfId="0" numFmtId="0" borderId="1" applyFont="1" fontId="138" applyFill="1"/>
    <xf applyBorder="1" fillId="0" xfId="0" numFmtId="3" borderId="2" applyFont="1" fontId="139" applyNumberFormat="1"/>
    <xf applyBorder="1" applyAlignment="1" fillId="0" xfId="0" numFmtId="3" borderId="2" applyFont="1" fontId="140" applyNumberFormat="1">
      <alignment vertical="bottom" horizontal="right"/>
    </xf>
    <xf applyAlignment="1" fillId="0" xfId="0" numFmtId="3" borderId="0" applyFont="1" fontId="141" applyNumberFormat="1">
      <alignment vertical="bottom" horizontal="right" wrapText="1"/>
    </xf>
    <xf applyAlignment="1" fillId="0" xfId="0" numFmtId="165" borderId="0" applyFont="1" fontId="142" applyNumberFormat="1">
      <alignment vertical="bottom" horizontal="right"/>
    </xf>
    <xf applyBorder="1" fillId="0" xfId="0" numFmtId="0" borderId="2" applyFont="1" fontId="143"/>
    <xf applyBorder="1" applyAlignment="1" fillId="0" xfId="0" numFmtId="0" borderId="4" applyFont="1" fontId="144">
      <alignment vertical="bottom" horizontal="center"/>
    </xf>
    <xf fillId="2" xfId="0" numFmtId="0" borderId="0" applyFont="1" fontId="145" applyFill="1"/>
    <xf applyBorder="1" applyAlignment="1" fillId="2" xfId="0" numFmtId="0" borderId="6" applyFont="1" fontId="146" applyFill="1">
      <alignment vertical="center" horizontal="general"/>
    </xf>
    <xf applyBorder="1" applyAlignment="1" fillId="0" xfId="0" numFmtId="0" borderId="1" applyFont="1" fontId="147">
      <alignment vertical="bottom" horizontal="center" wrapText="1"/>
    </xf>
    <xf fillId="0" xfId="0" numFmtId="166" borderId="0" applyFont="1" fontId="148" applyNumberFormat="1"/>
    <xf applyAlignment="1" fillId="0" xfId="0" numFmtId="164" borderId="0" applyFont="1" fontId="149" applyNumberFormat="1">
      <alignment vertical="top" horizontal="right"/>
    </xf>
    <xf applyAlignment="1" fillId="0" xfId="0" numFmtId="0" borderId="0" applyFont="1" fontId="150">
      <alignment vertical="bottom" horizontal="left"/>
    </xf>
    <xf applyBorder="1" applyAlignment="1" fillId="0" xfId="0" numFmtId="49" borderId="7" applyFont="1" fontId="151" applyNumberFormat="1">
      <alignment vertical="bottom" horizontal="center"/>
    </xf>
    <xf applyAlignment="1" fillId="0" xfId="0" numFmtId="3" borderId="0" fontId="0" applyNumberFormat="1">
      <alignment vertical="bottom" horizontal="general" wrapText="1"/>
    </xf>
    <xf applyBorder="1" applyAlignment="1" fillId="0" xfId="0" numFmtId="3" borderId="4" applyFont="1" fontId="152" applyNumberFormat="1">
      <alignment vertical="bottom" horizontal="right"/>
    </xf>
    <xf fillId="0" xfId="0" numFmtId="0" borderId="0" applyFont="1" fontId="153"/>
    <xf applyBorder="1" applyAlignment="1" fillId="0" xfId="0" numFmtId="0" borderId="1" applyFont="1" fontId="154">
      <alignment vertical="bottom" horizontal="right"/>
    </xf>
    <xf applyBorder="1" fillId="2" xfId="0" numFmtId="0" borderId="2" applyFont="1" fontId="155" applyFill="1"/>
    <xf applyBorder="1" applyAlignment="1" fillId="0" xfId="0" numFmtId="3" borderId="4" applyFont="1" fontId="156" applyNumberFormat="1">
      <alignment vertical="bottom" horizontal="right" wrapText="1"/>
    </xf>
    <xf applyAlignment="1" fillId="0" xfId="0" numFmtId="166" borderId="0" applyFont="1" fontId="157" applyNumberFormat="1">
      <alignment vertical="bottom" horizontal="right"/>
    </xf>
    <xf applyBorder="1" fillId="2" xfId="0" numFmtId="0" borderId="2" applyFont="1" fontId="158" applyFill="1"/>
    <xf applyBorder="1" fillId="0" xfId="0" numFmtId="0" borderId="1" applyFont="1" fontId="159"/>
    <xf applyBorder="1" applyAlignment="1" fillId="0" xfId="0" numFmtId="3" borderId="7" applyFont="1" fontId="160" applyNumberFormat="1">
      <alignment vertical="bottom" horizontal="center"/>
    </xf>
    <xf applyBorder="1" applyAlignment="1" fillId="0" xfId="0" numFmtId="0" borderId="4" applyFont="1" fontId="161">
      <alignment vertical="bottom" horizontal="right"/>
    </xf>
    <xf applyBorder="1" applyAlignment="1" fillId="0" xfId="0" numFmtId="0" borderId="2" applyFont="1" fontId="162">
      <alignment vertical="bottom" horizontal="right"/>
    </xf>
  </cellXfs>
  <cellStyles count="1">
    <cellStyle builtinId="0" name="Normal" xfId="0"/>
  </cellStyle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Previous status</a:t>
            </a:r>
          </a:p>
        </c:rich>
      </c:tx>
      <c:overlay val="0"/>
    </c:title>
    <c:plotArea>
      <c:layout/>
      <c:doughnutChart>
        <c:varyColors val="1"/>
        <c:ser>
          <c:idx val="0"/>
          <c:order val="0"/>
          <c:tx>
            <c:strRef>
              <c:f>'DATA FOR CHARTS'!$J$1</c:f>
            </c:strRef>
          </c:tx>
          <c:dPt>
            <c:idx val="0"/>
            <c:spPr>
              <a:solidFill>
                <a:srgbClr val="0C343D"/>
              </a:solidFill>
              <a:ln w="25400" cmpd="sng">
                <a:solidFill>
                  <a:srgbClr val="FFFFFF"/>
                </a:solidFill>
              </a:ln>
            </c:spPr>
          </c:dPt>
          <c:dPt>
            <c:idx val="1"/>
            <c:spPr>
              <a:solidFill>
                <a:srgbClr val="3D85C6"/>
              </a:solidFill>
              <a:ln w="25400" cmpd="sng">
                <a:solidFill>
                  <a:srgbClr val="FFFFFF"/>
                </a:solidFill>
              </a:ln>
            </c:spPr>
          </c:dPt>
          <c:dPt>
            <c:idx val="2"/>
            <c:spPr>
              <a:solidFill>
                <a:srgbClr val="A61C00"/>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cat>
            <c:strRef>
              <c:f>'DATA FOR CHARTS'!$I$2:$I$4</c:f>
            </c:strRef>
          </c:cat>
          <c:val>
            <c:numRef>
              <c:f>'DATA FOR CHARTS'!$J$2:$J$4</c:f>
            </c:numRef>
          </c:val>
        </c:ser>
        <c:dLbls>
          <c:showLegendKey val="0"/>
          <c:showVal val="0"/>
          <c:showCatName val="0"/>
          <c:showSerName val="0"/>
          <c:showPercent val="0"/>
          <c:showBubbleSize val="0"/>
        </c:dLbls>
        <c:holeSize val="50"/>
      </c:doughnutChart>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1181100</xdr:colOff>
      <xdr:row>11</xdr:row>
      <xdr:rowOff>390525</xdr:rowOff>
    </xdr:from>
    <xdr:ext cy="3533775" cx="57150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0</v>
      </c>
      <c t="s" r="F1">
        <v>1</v>
      </c>
      <c t="s" s="26" r="G1">
        <v>2</v>
      </c>
      <c t="s" s="26" r="H1">
        <v>3</v>
      </c>
      <c t="s" r="I1">
        <v>4</v>
      </c>
      <c t="s" s="164" r="J1">
        <v>5</v>
      </c>
    </row>
    <row r="2">
      <c t="s" r="B2">
        <v>6</v>
      </c>
      <c t="s" r="C2">
        <v>7</v>
      </c>
      <c t="s" r="D2">
        <v>8</v>
      </c>
      <c t="s" s="81" r="F2">
        <v>9</v>
      </c>
      <c t="s" s="119" r="G2">
        <v>10</v>
      </c>
      <c s="117" r="H2">
        <v>56</v>
      </c>
      <c t="s" r="I2">
        <v>11</v>
      </c>
      <c s="164" r="J2">
        <v>11486</v>
      </c>
    </row>
    <row r="3">
      <c r="A3">
        <v>2005</v>
      </c>
      <c r="B3">
        <v>1953</v>
      </c>
      <c r="C3">
        <v>1287</v>
      </c>
      <c r="D3">
        <v>666</v>
      </c>
      <c t="s" s="81" r="F3">
        <v>12</v>
      </c>
      <c t="s" s="119" r="G3">
        <v>13</v>
      </c>
      <c s="117" r="H3">
        <v>228</v>
      </c>
      <c t="s" r="I3">
        <v>14</v>
      </c>
      <c s="164" r="J3">
        <v>2024</v>
      </c>
    </row>
    <row r="4">
      <c r="A4">
        <v>2006</v>
      </c>
      <c r="B4">
        <v>16106</v>
      </c>
      <c r="C4">
        <v>9648</v>
      </c>
      <c r="D4">
        <v>6458</v>
      </c>
      <c t="s" s="81" r="F4">
        <v>15</v>
      </c>
      <c t="s" s="119" r="G4">
        <v>16</v>
      </c>
      <c s="117" r="H4">
        <v>254</v>
      </c>
      <c t="s" r="I4">
        <v>17</v>
      </c>
      <c s="164" r="J4">
        <v>80</v>
      </c>
    </row>
    <row r="5">
      <c r="A5">
        <v>2007</v>
      </c>
      <c r="B5">
        <v>8728</v>
      </c>
      <c r="C5">
        <v>4770</v>
      </c>
      <c r="D5">
        <v>3958</v>
      </c>
      <c t="s" s="81" r="F5">
        <v>18</v>
      </c>
      <c t="s" s="119" r="G5">
        <v>19</v>
      </c>
      <c s="117" r="H5">
        <v>233</v>
      </c>
      <c s="164" r="J5"/>
    </row>
    <row r="6">
      <c r="A6">
        <v>2008</v>
      </c>
      <c r="B6">
        <v>7169</v>
      </c>
      <c r="C6">
        <v>3824</v>
      </c>
      <c r="D6">
        <v>3345</v>
      </c>
      <c t="s" s="81" r="F6">
        <v>20</v>
      </c>
      <c t="s" s="119" r="G6">
        <v>21</v>
      </c>
      <c s="117" r="H6">
        <v>222</v>
      </c>
      <c t="s" r="I6">
        <v>22</v>
      </c>
      <c s="164" r="J6"/>
    </row>
    <row r="7">
      <c r="A7">
        <v>2009</v>
      </c>
      <c r="B7">
        <v>6281</v>
      </c>
      <c r="C7">
        <v>3227</v>
      </c>
      <c r="D7">
        <v>3054</v>
      </c>
      <c t="s" s="81" r="F7">
        <v>23</v>
      </c>
      <c t="s" s="119" r="G7">
        <v>24</v>
      </c>
      <c s="117" r="H7">
        <v>167</v>
      </c>
      <c t="s" r="I7">
        <v>25</v>
      </c>
      <c t="s" s="164" r="J7">
        <v>26</v>
      </c>
      <c t="s" r="K7">
        <v>27</v>
      </c>
    </row>
    <row r="8">
      <c r="A8">
        <v>2010</v>
      </c>
      <c r="B8">
        <v>6385</v>
      </c>
      <c r="C8">
        <v>3119</v>
      </c>
      <c r="D8">
        <v>3266</v>
      </c>
      <c t="s" s="81" r="F8">
        <v>28</v>
      </c>
      <c t="s" s="119" r="G8">
        <v>29</v>
      </c>
      <c s="117" r="H8">
        <v>88</v>
      </c>
      <c t="s" r="I8">
        <v>30</v>
      </c>
      <c t="s" s="164" r="J8">
        <v>31</v>
      </c>
    </row>
    <row r="9">
      <c r="A9">
        <v>2011</v>
      </c>
      <c r="B9">
        <v>6795</v>
      </c>
      <c r="C9">
        <v>3444</v>
      </c>
      <c r="D9">
        <v>3351</v>
      </c>
      <c t="s" s="81" r="F9">
        <v>32</v>
      </c>
      <c t="s" s="119" r="G9">
        <v>33</v>
      </c>
      <c s="117" r="H9">
        <v>42</v>
      </c>
      <c s="164" r="J9"/>
    </row>
    <row r="10">
      <c t="s" s="81" r="F10">
        <v>34</v>
      </c>
      <c t="s" s="119" r="G10">
        <v>35</v>
      </c>
      <c s="117" r="H10">
        <v>26</v>
      </c>
      <c s="164" r="J10"/>
    </row>
    <row r="11">
      <c t="s" r="A11">
        <v>36</v>
      </c>
      <c t="s" s="81" r="F11">
        <v>37</v>
      </c>
      <c t="s" s="119" r="G11">
        <v>38</v>
      </c>
      <c s="117" r="H11">
        <v>10</v>
      </c>
      <c t="s" r="I11">
        <v>39</v>
      </c>
      <c t="s" s="164" r="J11">
        <v>40</v>
      </c>
      <c t="s" r="K11">
        <v>41</v>
      </c>
    </row>
    <row r="12">
      <c t="s" r="B12">
        <v>42</v>
      </c>
      <c t="s" r="C12">
        <v>43</v>
      </c>
      <c t="s" r="D12">
        <v>44</v>
      </c>
      <c s="26" r="G12"/>
      <c s="117" r="H12">
        <v>18</v>
      </c>
      <c t="s" r="I12">
        <v>30</v>
      </c>
      <c t="s" s="164" r="J12">
        <v>45</v>
      </c>
    </row>
    <row r="13">
      <c r="A13">
        <v>2007</v>
      </c>
      <c r="B13">
        <v>41</v>
      </c>
      <c r="C13">
        <v>13</v>
      </c>
      <c r="D13">
        <v>28</v>
      </c>
      <c s="26" r="G13"/>
      <c s="164" r="J13"/>
    </row>
    <row r="14">
      <c r="A14">
        <v>2008</v>
      </c>
      <c r="B14">
        <v>180</v>
      </c>
      <c r="C14">
        <v>64</v>
      </c>
      <c r="D14">
        <v>116</v>
      </c>
      <c s="26" r="G14"/>
      <c s="164" r="J14"/>
    </row>
    <row r="15">
      <c r="A15">
        <v>2009</v>
      </c>
      <c r="B15">
        <v>353</v>
      </c>
      <c r="C15">
        <v>127</v>
      </c>
      <c r="D15">
        <v>226</v>
      </c>
      <c s="26" r="G15"/>
      <c s="164" r="J15"/>
    </row>
    <row r="16">
      <c r="A16">
        <v>2010</v>
      </c>
      <c r="B16">
        <v>522</v>
      </c>
      <c r="C16">
        <v>206</v>
      </c>
      <c r="D16">
        <v>316</v>
      </c>
      <c s="26" r="G16"/>
      <c s="164" r="J16"/>
    </row>
    <row r="17">
      <c r="A17">
        <v>2011</v>
      </c>
      <c r="B17">
        <v>672</v>
      </c>
      <c r="C17">
        <v>238</v>
      </c>
      <c r="D17">
        <v>434</v>
      </c>
      <c s="26" r="G17"/>
      <c s="164" r="J17"/>
    </row>
    <row r="18">
      <c s="26" r="G18"/>
      <c s="164" r="J18"/>
    </row>
    <row r="19">
      <c t="s" r="A19">
        <v>1</v>
      </c>
      <c t="s" s="26" r="B19">
        <v>3</v>
      </c>
      <c s="26" r="G19"/>
      <c s="164" r="J19"/>
    </row>
    <row r="20">
      <c t="s" s="109" r="A20">
        <v>9</v>
      </c>
      <c s="117" r="B20">
        <v>56</v>
      </c>
      <c s="26" r="G20"/>
      <c s="164" r="J20"/>
    </row>
    <row r="21">
      <c t="s" s="109" r="A21">
        <v>12</v>
      </c>
      <c s="117" r="B21">
        <v>228</v>
      </c>
      <c s="26" r="G21"/>
      <c s="164" r="J21"/>
    </row>
    <row r="22">
      <c t="s" s="109" r="A22">
        <v>15</v>
      </c>
      <c s="117" r="B22">
        <v>254</v>
      </c>
      <c s="26" r="G22"/>
      <c s="164" r="J22"/>
    </row>
    <row r="23">
      <c t="s" s="109" r="A23">
        <v>18</v>
      </c>
      <c s="117" r="B23">
        <v>233</v>
      </c>
      <c s="26" r="G23"/>
      <c s="164" r="J23"/>
    </row>
    <row r="24">
      <c t="s" s="109" r="A24">
        <v>20</v>
      </c>
      <c s="117" r="B24">
        <v>222</v>
      </c>
      <c s="26" r="G24"/>
      <c s="164" r="J24"/>
    </row>
    <row r="25">
      <c t="s" s="109" r="A25">
        <v>23</v>
      </c>
      <c s="117" r="B25">
        <v>167</v>
      </c>
      <c s="26" r="G25"/>
      <c s="164" r="J25"/>
    </row>
    <row r="26">
      <c t="s" s="109" r="A26">
        <v>28</v>
      </c>
      <c s="117" r="B26">
        <v>88</v>
      </c>
      <c s="26" r="G26"/>
      <c s="164" r="J26"/>
    </row>
    <row r="27">
      <c t="s" s="109" r="A27">
        <v>32</v>
      </c>
      <c s="117" r="B27">
        <v>42</v>
      </c>
      <c s="26" r="G27"/>
      <c s="164" r="J27"/>
    </row>
    <row r="28">
      <c t="s" s="109" r="A28">
        <v>34</v>
      </c>
      <c s="117" r="B28">
        <v>26</v>
      </c>
      <c s="26" r="G28"/>
      <c s="164" r="J28"/>
    </row>
    <row r="29">
      <c t="s" s="109" r="A29">
        <v>37</v>
      </c>
      <c s="117" r="B29">
        <v>10</v>
      </c>
      <c s="26" r="G29"/>
      <c s="164" r="J29"/>
    </row>
    <row r="30">
      <c t="s" s="81" r="A30">
        <v>46</v>
      </c>
      <c s="117" r="B30">
        <v>18</v>
      </c>
      <c s="26" r="G30"/>
      <c s="164" r="J30"/>
    </row>
    <row r="31">
      <c s="26" r="G31"/>
      <c s="164" r="J31"/>
    </row>
    <row r="32">
      <c s="26" r="G32"/>
      <c s="164" r="J32"/>
    </row>
    <row r="33">
      <c s="26" r="G33"/>
      <c s="164" r="J33"/>
    </row>
    <row r="34">
      <c s="26" r="G34"/>
      <c s="164" r="J34"/>
    </row>
    <row r="35">
      <c s="26" r="G35"/>
      <c s="164" r="J35"/>
    </row>
    <row r="36">
      <c s="26" r="G36"/>
      <c s="164" r="J36"/>
    </row>
    <row r="37">
      <c s="26" r="G37"/>
      <c s="164" r="J37"/>
    </row>
    <row r="38">
      <c s="26" r="G38"/>
      <c s="164" r="J38"/>
    </row>
    <row r="39">
      <c s="26" r="G39"/>
      <c s="164" r="J39"/>
    </row>
    <row r="40">
      <c s="26" r="G40"/>
      <c s="164" r="J40"/>
    </row>
    <row r="41">
      <c s="26" r="G41"/>
      <c s="164" r="J41"/>
    </row>
    <row r="42">
      <c s="26" r="G42"/>
      <c s="164" r="J42"/>
    </row>
    <row r="43">
      <c s="26" r="G43"/>
      <c s="164" r="J43"/>
    </row>
    <row r="44">
      <c s="26" r="G44"/>
      <c s="164" r="J44"/>
    </row>
    <row r="45">
      <c s="26" r="G45"/>
      <c s="164" r="J45"/>
    </row>
    <row r="46">
      <c s="26" r="G46"/>
      <c s="164" r="J46"/>
    </row>
    <row r="47">
      <c s="26" r="G47"/>
      <c s="164" r="J47"/>
    </row>
    <row r="48">
      <c s="26" r="G48"/>
      <c s="164" r="J48"/>
    </row>
    <row r="49">
      <c s="26" r="G49"/>
      <c s="164" r="J49"/>
    </row>
    <row r="50">
      <c s="26" r="G50"/>
      <c s="164" r="J50"/>
    </row>
    <row r="51">
      <c s="26" r="G51"/>
      <c s="164" r="J51"/>
    </row>
    <row r="52">
      <c s="26" r="G52"/>
      <c s="164" r="J52"/>
    </row>
    <row r="53">
      <c s="26" r="G53"/>
      <c s="164" r="J53"/>
    </row>
    <row r="54">
      <c s="26" r="G54"/>
      <c s="164" r="J54"/>
    </row>
    <row r="55">
      <c s="26" r="G55"/>
      <c s="164" r="J55"/>
    </row>
    <row r="56">
      <c s="26" r="G56"/>
      <c s="164" r="J56"/>
    </row>
    <row r="57">
      <c s="26" r="G57"/>
      <c s="164" r="J57"/>
    </row>
    <row r="58">
      <c s="26" r="G58"/>
      <c s="164" r="J58"/>
    </row>
    <row r="59">
      <c s="26" r="G59"/>
      <c s="164" r="J59"/>
    </row>
    <row r="60">
      <c s="26" r="G60"/>
      <c s="164" r="J60"/>
    </row>
    <row r="61">
      <c s="26" r="G61"/>
      <c s="164" r="J61"/>
    </row>
    <row r="62">
      <c s="26" r="G62"/>
      <c s="164" r="J62"/>
    </row>
    <row r="63">
      <c s="26" r="G63"/>
      <c s="164" r="J63"/>
    </row>
    <row r="64">
      <c s="26" r="G64"/>
      <c s="164" r="J64"/>
    </row>
    <row r="65">
      <c s="26" r="G65"/>
      <c s="164" r="J65"/>
    </row>
    <row r="66">
      <c s="26" r="G66"/>
      <c s="164" r="J66"/>
    </row>
    <row r="67">
      <c s="26" r="G67"/>
      <c s="164" r="J67"/>
    </row>
    <row r="68">
      <c s="26" r="G68"/>
      <c s="164" r="J68"/>
    </row>
    <row r="69">
      <c s="26" r="G69"/>
      <c s="164" r="J69"/>
    </row>
    <row r="70">
      <c s="26" r="G70"/>
      <c s="164" r="J70"/>
    </row>
    <row r="71">
      <c s="26" r="G71"/>
      <c s="164" r="J71"/>
    </row>
    <row r="72">
      <c s="26" r="G72"/>
      <c s="164" r="J72"/>
    </row>
    <row r="73">
      <c s="26" r="G73"/>
      <c s="164" r="J73"/>
    </row>
    <row r="74">
      <c s="26" r="G74"/>
      <c s="164" r="J74"/>
    </row>
    <row r="75">
      <c s="26" r="G75"/>
      <c s="164" r="J75"/>
    </row>
    <row r="76">
      <c s="26" r="G76"/>
      <c s="164" r="J76"/>
    </row>
    <row r="77">
      <c s="26" r="G77"/>
      <c s="164" r="J77"/>
    </row>
    <row r="78">
      <c s="26" r="G78"/>
      <c s="164" r="J78"/>
    </row>
    <row r="79">
      <c s="26" r="G79"/>
      <c s="164" r="J79"/>
    </row>
    <row r="80">
      <c s="26" r="G80"/>
      <c s="164" r="J80"/>
    </row>
    <row r="81">
      <c s="26" r="G81"/>
      <c s="164" r="J81"/>
    </row>
    <row r="82">
      <c s="26" r="G82"/>
      <c s="164" r="J82"/>
    </row>
    <row r="83">
      <c s="26" r="G83"/>
      <c s="164" r="J83"/>
    </row>
    <row r="84">
      <c s="26" r="G84"/>
      <c s="164" r="J84"/>
    </row>
    <row r="85">
      <c s="26" r="G85"/>
      <c s="164" r="J85"/>
    </row>
    <row r="86">
      <c s="26" r="G86"/>
      <c s="164" r="J86"/>
    </row>
    <row r="87">
      <c s="26" r="G87"/>
      <c s="164" r="J87"/>
    </row>
    <row r="88">
      <c s="26" r="G88"/>
      <c s="164" r="J88"/>
    </row>
    <row r="89">
      <c s="26" r="G89"/>
      <c s="164" r="J89"/>
    </row>
    <row r="90">
      <c s="26" r="G90"/>
      <c s="164" r="J90"/>
    </row>
    <row r="91">
      <c s="26" r="G91"/>
      <c s="164" r="J91"/>
    </row>
    <row r="92">
      <c s="26" r="G92"/>
      <c s="164" r="J92"/>
    </row>
    <row r="93">
      <c s="26" r="G93"/>
      <c s="164" r="J93"/>
    </row>
    <row r="94">
      <c s="26" r="G94"/>
      <c s="164" r="J94"/>
    </row>
    <row r="95">
      <c s="26" r="G95"/>
      <c s="164" r="J95"/>
    </row>
    <row r="96">
      <c s="26" r="G96"/>
      <c s="164" r="J96"/>
    </row>
    <row r="97">
      <c s="26" r="G97"/>
      <c s="164" r="J97"/>
    </row>
    <row r="98">
      <c s="26" r="G98"/>
      <c s="164" r="J98"/>
    </row>
    <row r="99">
      <c s="26" r="G99"/>
      <c s="164" r="J99"/>
    </row>
    <row r="100">
      <c s="26" r="G100"/>
      <c s="164" r="J100"/>
    </row>
    <row r="101">
      <c s="26" r="G101"/>
      <c s="164" r="J10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14"/>
    <col min="2" customWidth="1" max="2" width="107.86"/>
    <col min="3" customWidth="1" max="13" width="8.43"/>
  </cols>
  <sheetData>
    <row r="1">
      <c t="str" s="171" r="B1">
        <f>HYPERLINK("Contents!A1","Contents")</f>
        <v>Contents</v>
      </c>
      <c s="28" r="C1"/>
      <c s="28" r="D1"/>
      <c s="28" r="E1"/>
      <c s="28" r="F1"/>
      <c s="28" r="G1"/>
      <c s="28" r="H1"/>
      <c s="28" r="I1"/>
      <c s="28" r="J1"/>
      <c s="28" r="K1"/>
      <c s="28" r="L1"/>
    </row>
    <row r="2">
      <c t="s" s="80" r="B2">
        <v>57</v>
      </c>
      <c s="84" r="C2"/>
    </row>
    <row r="3">
      <c s="84" r="C3"/>
    </row>
    <row r="4">
      <c s="84" r="C4"/>
    </row>
    <row r="5">
      <c s="17" r="B5"/>
      <c s="84" r="C5"/>
    </row>
    <row r="6">
      <c t="s" s="147" r="B6">
        <v>58</v>
      </c>
      <c s="84" r="C6"/>
    </row>
    <row r="7">
      <c s="17" r="B7"/>
      <c s="84" r="C7"/>
    </row>
    <row customHeight="1" r="8" ht="51.0">
      <c t="s" s="121" r="B8">
        <v>166</v>
      </c>
    </row>
    <row r="9">
      <c s="121" r="B9"/>
    </row>
    <row customHeight="1" r="10" ht="25.5">
      <c t="s" s="121" r="B10">
        <v>167</v>
      </c>
    </row>
    <row r="12">
      <c t="s" s="121" r="B12">
        <v>168</v>
      </c>
    </row>
    <row r="13">
      <c s="121" r="B13"/>
    </row>
    <row customHeight="1" r="14" ht="25.5">
      <c t="s" s="121" r="B14">
        <v>169</v>
      </c>
    </row>
    <row r="15">
      <c s="121" r="B15"/>
    </row>
    <row customHeight="1" r="16" ht="16.5">
      <c t="s" s="121" r="B16">
        <v>170</v>
      </c>
    </row>
    <row r="17">
      <c s="121" r="B17"/>
    </row>
    <row r="18">
      <c t="s" s="108" r="B18">
        <v>61</v>
      </c>
    </row>
    <row customHeight="1" r="19" ht="51.0">
      <c t="s" s="121" r="B19">
        <v>171</v>
      </c>
    </row>
    <row r="20">
      <c s="121" r="B20"/>
    </row>
    <row customHeight="1" r="21" ht="38.25">
      <c t="s" s="121" r="B21">
        <v>172</v>
      </c>
    </row>
    <row r="22">
      <c s="121" r="B22"/>
    </row>
    <row r="23">
      <c t="s" s="121" r="B23">
        <v>65</v>
      </c>
    </row>
    <row r="24">
      <c s="121" r="B24"/>
    </row>
    <row customHeight="1" r="25" ht="25.5">
      <c t="s" s="121" r="B25">
        <v>66</v>
      </c>
    </row>
    <row r="26">
      <c s="121" r="B26"/>
    </row>
    <row customHeight="1" r="27" ht="25.5">
      <c t="s" s="121" r="B27">
        <v>67</v>
      </c>
    </row>
    <row r="28">
      <c s="121" r="B28"/>
    </row>
    <row customHeight="1" r="29" ht="25.5">
      <c t="s" s="121" r="B29">
        <v>173</v>
      </c>
    </row>
    <row r="30">
      <c s="121" r="B30"/>
    </row>
    <row customHeight="1" r="31" ht="25.5">
      <c t="s" s="121" r="B31">
        <v>174</v>
      </c>
    </row>
    <row customHeight="1" r="32" ht="25.5">
      <c t="s" s="121" r="B32">
        <v>175</v>
      </c>
    </row>
    <row customHeight="1" r="33" ht="25.5">
      <c t="s" s="121" r="B33">
        <v>176</v>
      </c>
    </row>
    <row customHeight="1" r="34" ht="25.5">
      <c t="s" s="121" r="B34">
        <v>177</v>
      </c>
    </row>
    <row customHeight="1" r="35" ht="25.5">
      <c t="s" s="121" r="B35">
        <v>178</v>
      </c>
    </row>
    <row customHeight="1" r="36" ht="25.5">
      <c t="s" s="121" r="B36">
        <v>179</v>
      </c>
    </row>
    <row r="37">
      <c s="121" r="B37"/>
    </row>
    <row r="38">
      <c t="s" s="17" r="B38">
        <v>76</v>
      </c>
      <c s="17" r="C38"/>
      <c s="17" r="D38"/>
      <c s="17" r="E38"/>
      <c s="17" r="F38"/>
      <c s="17" r="G38"/>
      <c s="17" r="H38"/>
      <c s="17" r="I38"/>
      <c s="17" r="J38"/>
      <c s="17" r="K38"/>
      <c s="17" r="L38"/>
      <c s="157" r="M38"/>
    </row>
    <row r="39">
      <c t="s" s="17" r="B39">
        <v>77</v>
      </c>
      <c s="17" r="C39"/>
      <c s="17" r="D39"/>
      <c s="17" r="E39"/>
      <c s="17" r="F39"/>
      <c s="17" r="G39"/>
      <c s="17" r="H39"/>
      <c s="17" r="I39"/>
      <c s="17" r="J39"/>
      <c s="17" r="K39"/>
      <c s="17" r="L39"/>
      <c s="157" r="M39"/>
    </row>
    <row r="40">
      <c s="121" r="B40"/>
    </row>
    <row r="41">
      <c t="s" s="147" r="B41">
        <v>72</v>
      </c>
      <c s="17" r="C41"/>
      <c s="17" r="D41"/>
      <c s="17" r="E41"/>
      <c s="17" r="F41"/>
      <c s="17" r="G41"/>
      <c s="17" r="H41"/>
      <c s="17" r="I41"/>
      <c s="17" r="J41"/>
      <c s="17" r="K41"/>
      <c s="17" r="L41"/>
      <c s="17" r="M41"/>
    </row>
    <row r="42">
      <c s="147" r="B42"/>
      <c s="17" r="C42"/>
      <c s="17" r="D42"/>
      <c s="17" r="E42"/>
      <c s="17" r="F42"/>
      <c s="17" r="G42"/>
      <c s="17" r="H42"/>
      <c s="17" r="I42"/>
      <c s="17" r="J42"/>
      <c s="17" r="K42"/>
      <c s="17" r="L42"/>
      <c s="17" r="M42"/>
    </row>
    <row r="43">
      <c t="s" s="38" r="B43">
        <v>73</v>
      </c>
      <c s="17" r="C43"/>
      <c s="17" r="D43"/>
      <c s="17" r="E43"/>
      <c s="17" r="F43"/>
      <c s="17" r="G43"/>
      <c s="17" r="H43"/>
      <c s="17" r="I43"/>
      <c s="17" r="J43"/>
      <c s="17" r="K43"/>
      <c s="17" r="L43"/>
      <c s="157" r="M43"/>
    </row>
    <row r="44">
      <c t="s" s="17" r="B44">
        <v>74</v>
      </c>
      <c s="17" r="C44"/>
      <c s="17" r="D44"/>
      <c s="17" r="E44"/>
      <c s="17" r="F44"/>
      <c s="17" r="G44"/>
      <c s="17" r="H44"/>
      <c s="17" r="I44"/>
      <c s="17" r="J44"/>
      <c s="17" r="K44"/>
      <c s="17" r="L44"/>
      <c s="157" r="M44"/>
    </row>
    <row r="45">
      <c t="s" s="17" r="B45">
        <v>75</v>
      </c>
      <c s="17" r="C45"/>
      <c s="17" r="D45"/>
      <c s="17" r="E45"/>
      <c s="17" r="F45"/>
      <c s="17" r="G45"/>
      <c s="17" r="H45"/>
      <c s="17" r="I45"/>
      <c s="17" r="J45"/>
      <c s="17" r="K45"/>
      <c s="17" r="L45"/>
      <c s="157" r="M45"/>
    </row>
    <row r="46">
      <c s="17" r="B46"/>
      <c s="17" r="C46"/>
      <c s="17" r="D46"/>
      <c s="17" r="E46"/>
      <c s="17" r="F46"/>
      <c s="17" r="G46"/>
      <c s="17" r="H46"/>
      <c s="17" r="I46"/>
      <c s="17" r="J46"/>
      <c s="17" r="K46"/>
      <c s="17" r="L46"/>
      <c s="157" r="M46"/>
    </row>
    <row r="47">
      <c t="s" s="147" r="B47">
        <v>78</v>
      </c>
      <c s="17" r="C47"/>
      <c s="17" r="D47"/>
      <c s="17" r="E47"/>
      <c s="17" r="F47"/>
      <c s="17" r="G47"/>
      <c s="17" r="H47"/>
      <c s="17" r="I47"/>
      <c s="17" r="J47"/>
      <c s="17" r="K47"/>
      <c s="17" r="L47"/>
      <c s="157" r="M47"/>
    </row>
    <row r="48">
      <c s="147" r="B48"/>
      <c s="157" r="C48"/>
      <c s="17" r="D48"/>
      <c s="17" r="E48"/>
      <c s="17" r="F48"/>
      <c s="17" r="G48"/>
      <c s="17" r="H48"/>
      <c s="17" r="I48"/>
      <c s="17" r="J48"/>
      <c s="17" r="K48"/>
      <c s="17" r="L48"/>
      <c s="17" r="M48"/>
    </row>
    <row r="49">
      <c t="s" s="17" r="B49">
        <v>79</v>
      </c>
      <c s="157" r="C49"/>
      <c s="17" r="D49"/>
      <c s="17" r="E49"/>
      <c s="17" r="F49"/>
      <c s="17" r="G49"/>
      <c s="17" r="H49"/>
      <c s="17" r="I49"/>
      <c s="17" r="J49"/>
      <c s="17" r="K49"/>
      <c s="17" r="L49"/>
      <c s="17" r="M49"/>
    </row>
    <row r="50">
      <c t="s" s="17" r="B50">
        <v>80</v>
      </c>
      <c s="157" r="C50"/>
      <c s="17" r="D50"/>
      <c s="17" r="E50"/>
      <c s="17" r="F50"/>
      <c s="17" r="G50"/>
      <c s="17" r="H50"/>
      <c s="17" r="I50"/>
      <c s="17" r="J50"/>
      <c s="17" r="K50"/>
      <c s="17" r="L50"/>
      <c s="17" r="M50"/>
    </row>
    <row r="51">
      <c t="s" s="17" r="B51">
        <v>81</v>
      </c>
      <c s="17" r="D51"/>
      <c s="17" r="E51"/>
      <c s="17" r="F51"/>
      <c s="17" r="G51"/>
      <c s="17" r="H51"/>
      <c s="17" r="I51"/>
      <c s="17" r="J51"/>
      <c s="17" r="K51"/>
      <c s="17" r="L51"/>
      <c s="17" r="M51"/>
    </row>
    <row r="52">
      <c t="s" s="17" r="B52">
        <v>82</v>
      </c>
      <c s="17" r="D52"/>
      <c s="17" r="E52"/>
      <c s="17" r="F52"/>
      <c s="17" r="G52"/>
      <c s="17" r="H52"/>
      <c s="17" r="I52"/>
      <c s="17" r="J52"/>
      <c s="17" r="K52"/>
      <c s="17" r="L52"/>
      <c s="17" r="M52"/>
    </row>
    <row r="53">
      <c t="s" s="17" r="B53">
        <v>83</v>
      </c>
      <c s="17" r="D53"/>
      <c s="17" r="E53"/>
      <c s="17" r="F53"/>
      <c s="17" r="G53"/>
      <c s="17" r="H53"/>
      <c s="17" r="I53"/>
      <c s="17" r="J53"/>
      <c s="17" r="K53"/>
      <c s="17" r="L53"/>
      <c s="17" r="M53"/>
    </row>
    <row r="54">
      <c t="s" s="17" r="B54">
        <v>84</v>
      </c>
      <c s="17" r="D54"/>
      <c s="17" r="E54"/>
      <c s="17" r="F54"/>
      <c s="17" r="G54"/>
      <c s="17" r="H54"/>
      <c s="17" r="I54"/>
      <c s="17" r="J54"/>
      <c s="17" r="K54"/>
      <c s="17" r="L54"/>
      <c s="17" r="M54"/>
    </row>
    <row r="55">
      <c t="s" s="17" r="B55">
        <v>85</v>
      </c>
      <c s="17" r="D55"/>
      <c s="17" r="E55"/>
      <c s="17" r="F55"/>
      <c s="17" r="G55"/>
      <c s="17" r="H55"/>
      <c s="17" r="I55"/>
      <c s="17" r="J55"/>
      <c s="17" r="K55"/>
      <c s="17" r="L55"/>
      <c s="17" r="M55"/>
    </row>
    <row r="56">
      <c t="s" s="17" r="B56">
        <v>86</v>
      </c>
      <c s="17" r="D56"/>
      <c s="17" r="E56"/>
      <c s="17" r="F56"/>
      <c s="17" r="G56"/>
      <c s="17" r="H56"/>
      <c s="17" r="I56"/>
      <c s="17" r="J56"/>
      <c s="17" r="K56"/>
      <c s="17" r="L56"/>
      <c s="17" r="M56"/>
    </row>
    <row r="57">
      <c t="s" s="17" r="B57">
        <v>87</v>
      </c>
      <c s="17" r="D57"/>
      <c s="17" r="E57"/>
      <c s="17" r="F57"/>
      <c s="17" r="G57"/>
      <c s="17" r="H57"/>
      <c s="17" r="I57"/>
      <c s="17" r="J57"/>
      <c s="17" r="K57"/>
      <c s="17" r="L57"/>
      <c s="17" r="M57"/>
    </row>
    <row r="58">
      <c s="157" r="B58"/>
      <c s="17" r="D58"/>
      <c s="17" r="E58"/>
      <c s="17" r="F58"/>
      <c s="17" r="G58"/>
      <c s="17" r="H58"/>
      <c s="17" r="I58"/>
      <c s="17" r="J58"/>
      <c s="17" r="K58"/>
      <c s="17" r="L58"/>
      <c s="17" r="M58"/>
    </row>
    <row r="59">
      <c t="s" s="157" r="B59">
        <v>180</v>
      </c>
      <c s="157" r="C59"/>
      <c s="157" r="D59"/>
      <c s="157" r="E59"/>
      <c s="157" r="F59"/>
      <c s="157" r="G59"/>
      <c s="157" r="H59"/>
      <c s="157" r="I59"/>
      <c s="157" r="J59"/>
      <c s="157" r="K59"/>
      <c s="157" r="L59"/>
      <c s="157" r="M59"/>
    </row>
    <row r="60">
      <c t="s" s="157" r="B60">
        <v>181</v>
      </c>
      <c s="157" r="C60"/>
      <c s="157" r="D60"/>
      <c s="157" r="E60"/>
      <c s="157" r="F60"/>
      <c s="157" r="G60"/>
      <c s="157" r="H60"/>
      <c s="157" r="I60"/>
      <c s="157" r="J60"/>
      <c s="157" r="K60"/>
      <c s="157" r="L60"/>
      <c s="157" r="M60"/>
    </row>
    <row r="61">
      <c t="s" s="157" r="B61">
        <v>182</v>
      </c>
      <c s="157" r="C61"/>
      <c s="157" r="D61"/>
      <c s="157" r="E61"/>
      <c s="157" r="F61"/>
      <c s="157" r="G61"/>
      <c s="157" r="H61"/>
      <c s="157" r="I61"/>
      <c s="157" r="J61"/>
      <c s="157" r="K61"/>
      <c s="157" r="L61"/>
      <c s="157" r="M61"/>
    </row>
    <row r="62">
      <c s="157" r="C62"/>
      <c s="157" r="D62"/>
      <c s="157" r="E62"/>
      <c s="157" r="F62"/>
      <c s="157" r="G62"/>
      <c s="157" r="H62"/>
      <c s="157" r="I62"/>
      <c s="157" r="J62"/>
      <c s="157" r="K62"/>
      <c s="157" r="L62"/>
      <c s="157" r="M62"/>
    </row>
    <row r="63">
      <c t="s" s="157" r="B63">
        <v>91</v>
      </c>
      <c s="157" r="C63"/>
      <c s="157" r="D63"/>
      <c s="157" r="E63"/>
      <c s="157" r="F63"/>
      <c s="157" r="G63"/>
      <c s="157" r="H63"/>
      <c s="157" r="I63"/>
      <c s="157" r="J63"/>
      <c s="157" r="K63"/>
      <c s="157" r="L63"/>
      <c s="157" r="M63"/>
    </row>
    <row r="64">
      <c t="str" s="44" r="B64">
        <f>HYPERLINK("http://www.ons.gov.uk/ons/about-ons/who-we-are/services/charging-policy/index.html","http://www.ons.gov.uk/ons/about-ons/who-we-are/services/charging-policy/index.html")</f>
        <v>http://www.ons.gov.uk/ons/about-ons/who-we-are/services/charging-policy/index.html</v>
      </c>
      <c s="157" r="C64"/>
      <c s="157" r="D64"/>
      <c s="157" r="E64"/>
      <c s="157" r="F64"/>
      <c s="157" r="G64"/>
      <c s="157" r="H64"/>
      <c s="157" r="I64"/>
      <c s="157" r="J64"/>
      <c s="157" r="K64"/>
      <c s="157" r="L64"/>
      <c s="157" r="M64"/>
    </row>
    <row r="65">
      <c s="157" r="B65"/>
      <c s="157" r="C65"/>
      <c s="157" r="D65"/>
      <c s="157" r="E65"/>
      <c s="157" r="F65"/>
      <c s="157" r="G65"/>
      <c s="157" r="H65"/>
      <c s="157" r="I65"/>
      <c s="157" r="J65"/>
      <c s="157" r="K65"/>
      <c s="157" r="L65"/>
      <c s="157" r="M65"/>
    </row>
    <row r="66">
      <c t="s" s="88" r="B66">
        <v>92</v>
      </c>
      <c s="157" r="C66"/>
      <c s="157" r="D66"/>
      <c s="157" r="E66"/>
      <c s="157" r="F66"/>
      <c s="157" r="G66"/>
      <c s="157" r="H66"/>
      <c s="157" r="I66"/>
      <c s="157" r="J66"/>
      <c s="157" r="K66"/>
      <c s="157" r="L66"/>
      <c s="157" r="M66"/>
    </row>
    <row r="67">
      <c s="88" r="B67"/>
      <c s="157" r="C67"/>
      <c s="157" r="D67"/>
      <c s="157" r="E67"/>
      <c s="157" r="F67"/>
      <c s="157" r="G67"/>
      <c s="157" r="H67"/>
      <c s="157" r="I67"/>
      <c s="157" r="J67"/>
      <c s="157" r="K67"/>
      <c s="157" r="L67"/>
      <c s="157" r="M67"/>
    </row>
    <row r="68">
      <c t="s" s="157" r="B68">
        <v>183</v>
      </c>
      <c s="157" r="C68"/>
      <c s="157" r="D68"/>
      <c s="157" r="E68"/>
      <c s="157" r="F68"/>
      <c s="157" r="G68"/>
      <c s="157" r="H68"/>
      <c s="157" r="I68"/>
      <c s="157" r="J68"/>
      <c s="157" r="K68"/>
      <c s="157" r="L68"/>
      <c s="157" r="M68"/>
    </row>
    <row r="69">
      <c t="s" s="157" r="B69">
        <v>184</v>
      </c>
    </row>
    <row r="70">
      <c t="str" s="44" r="B70">
        <f>HYPERLINK("http://www.ons.gov.uk/ons/guide-method/method-quality/user-engagement/user-engagement-in-the-health-and-life-events-division.pdf","www.ons.gov.uk/ons/guide-method/method-quality/user-engagement/user-engagement-in-the-health-and-life-events-division.pdf")</f>
        <v>www.ons.gov.uk/ons/guide-method/method-quality/user-engagement/user-engagement-in-the-health-and-life-events-division.pdf</v>
      </c>
      <c s="157" r="C70"/>
      <c s="157" r="D70"/>
      <c s="157" r="E70"/>
      <c s="157" r="F70"/>
      <c s="157" r="G70"/>
      <c s="157" r="H70"/>
      <c s="157" r="I70"/>
      <c s="157" r="J70"/>
      <c s="157" r="K70"/>
      <c s="157" r="L70"/>
      <c s="157" r="M70"/>
    </row>
    <row r="71">
      <c t="s" s="157" r="B71">
        <v>94</v>
      </c>
    </row>
  </sheetData>
  <mergeCells count="1">
    <mergeCell ref="B2:B4"/>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7.14" defaultRowHeight="12.75"/>
  <cols>
    <col min="1" customWidth="1" max="17" width="7.57"/>
  </cols>
  <sheetData>
    <row r="1">
      <c t="str" s="41" r="A1">
        <f>HYPERLINK("Contents!A1","Contents")</f>
        <v>Contents</v>
      </c>
    </row>
    <row r="2">
      <c t="s" s="140" r="A2">
        <v>185</v>
      </c>
    </row>
    <row r="4">
      <c t="s" s="86" r="A4">
        <v>186</v>
      </c>
      <c s="57" r="B4"/>
      <c s="57" r="C4"/>
      <c s="57" r="D4"/>
      <c s="57" r="E4"/>
      <c s="57" r="F4"/>
      <c s="57" r="G4"/>
      <c s="57" r="H4"/>
      <c s="57" r="I4"/>
      <c s="57" r="J4"/>
      <c s="57" r="K4"/>
      <c s="57" r="L4"/>
      <c s="57" r="M4"/>
      <c s="57" r="N4"/>
      <c s="57" r="O4"/>
      <c s="57" r="P4"/>
      <c t="s" s="175" r="Q4">
        <v>97</v>
      </c>
    </row>
    <row customHeight="1" r="5" ht="16.5">
      <c t="s" s="87" r="A5">
        <v>98</v>
      </c>
      <c t="s" s="39" r="B5">
        <v>187</v>
      </c>
      <c t="s" s="156" r="C5">
        <v>188</v>
      </c>
      <c s="19" r="D5"/>
      <c s="70" r="E5"/>
      <c t="s" s="156" r="F5">
        <v>189</v>
      </c>
      <c s="19" r="G5"/>
      <c s="70" r="H5"/>
      <c t="s" s="156" r="I5">
        <v>190</v>
      </c>
      <c s="19" r="J5"/>
      <c s="70" r="K5"/>
      <c t="s" s="156" r="L5">
        <v>191</v>
      </c>
      <c s="19" r="M5"/>
      <c s="70" r="N5"/>
      <c t="s" s="156" r="O5">
        <v>192</v>
      </c>
      <c s="19" r="P5"/>
      <c s="70" r="Q5"/>
    </row>
    <row customHeight="1" r="6" ht="16.5">
      <c s="10" r="B6"/>
      <c t="s" s="116" r="C6">
        <v>6</v>
      </c>
      <c t="s" s="129" r="D6">
        <v>7</v>
      </c>
      <c t="s" s="129" r="E6">
        <v>8</v>
      </c>
      <c t="s" s="116" r="F6">
        <v>6</v>
      </c>
      <c t="s" s="129" r="G6">
        <v>7</v>
      </c>
      <c t="s" s="129" r="H6">
        <v>8</v>
      </c>
      <c t="s" s="116" r="I6">
        <v>6</v>
      </c>
      <c t="s" s="129" r="J6">
        <v>7</v>
      </c>
      <c t="s" s="129" r="K6">
        <v>8</v>
      </c>
      <c t="s" s="116" r="L6">
        <v>6</v>
      </c>
      <c t="s" s="129" r="M6">
        <v>7</v>
      </c>
      <c t="s" s="129" r="N6">
        <v>8</v>
      </c>
      <c t="s" s="116" r="O6">
        <v>6</v>
      </c>
      <c t="s" s="129" r="P6">
        <v>7</v>
      </c>
      <c t="s" s="129" r="Q6">
        <v>8</v>
      </c>
    </row>
    <row r="7">
      <c s="2" r="C7"/>
      <c s="2" r="D7"/>
      <c s="2" r="E7"/>
      <c s="2" r="F7"/>
      <c s="2" r="G7"/>
      <c s="2" r="H7"/>
      <c s="2" r="I7"/>
      <c s="2" r="J7"/>
      <c s="2" r="K7"/>
      <c s="2" r="L7"/>
      <c s="2" r="M7"/>
      <c s="2" r="N7"/>
      <c s="2" r="O7"/>
      <c s="2" r="P7"/>
      <c s="2" r="Q7"/>
    </row>
    <row r="8">
      <c t="s" s="62" r="A8">
        <v>193</v>
      </c>
      <c s="117" r="C8">
        <v>6795</v>
      </c>
      <c s="117" r="D8">
        <v>3444</v>
      </c>
      <c s="117" r="E8">
        <v>3351</v>
      </c>
      <c s="117" r="F8">
        <v>5900</v>
      </c>
      <c s="117" r="G8">
        <v>3074</v>
      </c>
      <c s="117" r="H8">
        <v>2826</v>
      </c>
      <c s="142" r="I8">
        <v>252</v>
      </c>
      <c s="142" r="J8">
        <v>97</v>
      </c>
      <c s="142" r="K8">
        <v>155</v>
      </c>
      <c s="142" r="L8">
        <v>554</v>
      </c>
      <c s="142" r="M8">
        <v>227</v>
      </c>
      <c s="142" r="N8">
        <v>327</v>
      </c>
      <c s="8" r="O8">
        <v>89</v>
      </c>
      <c s="8" r="P8">
        <v>46</v>
      </c>
      <c s="8" r="Q8">
        <v>43</v>
      </c>
    </row>
    <row r="10">
      <c t="s" s="36" r="B10">
        <v>194</v>
      </c>
      <c s="142" r="C10">
        <v>239</v>
      </c>
      <c s="50" r="D10">
        <v>152</v>
      </c>
      <c s="50" r="E10">
        <v>87</v>
      </c>
      <c s="142" r="F10">
        <v>203</v>
      </c>
      <c s="50" r="G10">
        <v>130</v>
      </c>
      <c s="50" r="H10">
        <v>73</v>
      </c>
      <c s="142" r="I10">
        <v>7</v>
      </c>
      <c s="50" r="J10">
        <v>5</v>
      </c>
      <c s="50" r="K10">
        <v>2</v>
      </c>
      <c s="142" r="L10">
        <v>28</v>
      </c>
      <c s="50" r="M10">
        <v>16</v>
      </c>
      <c s="50" r="N10">
        <v>12</v>
      </c>
      <c s="161" r="O10">
        <v>1</v>
      </c>
      <c s="12" r="P10">
        <v>1</v>
      </c>
      <c t="s" s="12" r="Q10">
        <v>104</v>
      </c>
    </row>
    <row r="11">
      <c t="s" s="36" r="B11">
        <v>195</v>
      </c>
      <c s="142" r="C11">
        <v>294</v>
      </c>
      <c s="50" r="D11">
        <v>152</v>
      </c>
      <c s="50" r="E11">
        <v>142</v>
      </c>
      <c s="142" r="F11">
        <v>251</v>
      </c>
      <c s="50" r="G11">
        <v>130</v>
      </c>
      <c s="50" r="H11">
        <v>121</v>
      </c>
      <c s="142" r="I11">
        <v>11</v>
      </c>
      <c s="50" r="J11">
        <v>5</v>
      </c>
      <c s="50" r="K11">
        <v>6</v>
      </c>
      <c s="142" r="L11">
        <v>26</v>
      </c>
      <c s="50" r="M11">
        <v>12</v>
      </c>
      <c s="50" r="N11">
        <v>14</v>
      </c>
      <c s="8" r="O11">
        <v>6</v>
      </c>
      <c s="12" r="P11">
        <v>5</v>
      </c>
      <c s="81" r="Q11">
        <v>1</v>
      </c>
    </row>
    <row r="12">
      <c t="s" s="36" r="B12">
        <v>196</v>
      </c>
      <c s="142" r="C12">
        <v>380</v>
      </c>
      <c s="50" r="D12">
        <v>193</v>
      </c>
      <c s="50" r="E12">
        <v>187</v>
      </c>
      <c s="142" r="F12">
        <v>318</v>
      </c>
      <c s="50" r="G12">
        <v>169</v>
      </c>
      <c s="50" r="H12">
        <v>149</v>
      </c>
      <c s="142" r="I12">
        <v>13</v>
      </c>
      <c s="50" r="J12">
        <v>4</v>
      </c>
      <c s="50" r="K12">
        <v>9</v>
      </c>
      <c s="142" r="L12">
        <v>44</v>
      </c>
      <c s="50" r="M12">
        <v>18</v>
      </c>
      <c s="50" r="N12">
        <v>26</v>
      </c>
      <c s="8" r="O12">
        <v>5</v>
      </c>
      <c s="81" r="P12">
        <v>2</v>
      </c>
      <c s="81" r="Q12">
        <v>3</v>
      </c>
    </row>
    <row r="13">
      <c t="s" s="16" r="B13">
        <v>197</v>
      </c>
      <c s="142" r="C13">
        <v>526</v>
      </c>
      <c s="50" r="D13">
        <v>259</v>
      </c>
      <c s="50" r="E13">
        <v>267</v>
      </c>
      <c s="142" r="F13">
        <v>453</v>
      </c>
      <c s="50" r="G13">
        <v>235</v>
      </c>
      <c s="50" r="H13">
        <v>218</v>
      </c>
      <c s="142" r="I13">
        <v>25</v>
      </c>
      <c s="50" r="J13">
        <v>8</v>
      </c>
      <c s="50" r="K13">
        <v>17</v>
      </c>
      <c s="142" r="L13">
        <v>40</v>
      </c>
      <c s="50" r="M13">
        <v>12</v>
      </c>
      <c s="50" r="N13">
        <v>28</v>
      </c>
      <c s="8" r="O13">
        <v>8</v>
      </c>
      <c s="81" r="P13">
        <v>4</v>
      </c>
      <c s="81" r="Q13">
        <v>4</v>
      </c>
    </row>
    <row r="14">
      <c t="s" s="36" r="B14">
        <v>198</v>
      </c>
      <c s="142" r="C14">
        <v>598</v>
      </c>
      <c s="50" r="D14">
        <v>292</v>
      </c>
      <c s="50" r="E14">
        <v>306</v>
      </c>
      <c s="142" r="F14">
        <v>528</v>
      </c>
      <c s="50" r="G14">
        <v>260</v>
      </c>
      <c s="50" r="H14">
        <v>268</v>
      </c>
      <c s="142" r="I14">
        <v>23</v>
      </c>
      <c s="50" r="J14">
        <v>10</v>
      </c>
      <c s="50" r="K14">
        <v>13</v>
      </c>
      <c s="142" r="L14">
        <v>39</v>
      </c>
      <c s="50" r="M14">
        <v>16</v>
      </c>
      <c s="50" r="N14">
        <v>23</v>
      </c>
      <c s="8" r="O14">
        <v>8</v>
      </c>
      <c s="81" r="P14">
        <v>6</v>
      </c>
      <c s="12" r="Q14">
        <v>2</v>
      </c>
    </row>
    <row r="15">
      <c t="s" s="36" r="B15">
        <v>199</v>
      </c>
      <c s="142" r="C15">
        <v>750</v>
      </c>
      <c s="50" r="D15">
        <v>389</v>
      </c>
      <c s="50" r="E15">
        <v>361</v>
      </c>
      <c s="142" r="F15">
        <v>659</v>
      </c>
      <c s="50" r="G15">
        <v>348</v>
      </c>
      <c s="50" r="H15">
        <v>311</v>
      </c>
      <c s="142" r="I15">
        <v>23</v>
      </c>
      <c s="50" r="J15">
        <v>11</v>
      </c>
      <c s="50" r="K15">
        <v>12</v>
      </c>
      <c s="142" r="L15">
        <v>55</v>
      </c>
      <c s="50" r="M15">
        <v>25</v>
      </c>
      <c s="50" r="N15">
        <v>30</v>
      </c>
      <c s="8" r="O15">
        <v>13</v>
      </c>
      <c s="81" r="P15">
        <v>5</v>
      </c>
      <c s="81" r="Q15">
        <v>8</v>
      </c>
    </row>
    <row r="16">
      <c t="s" s="16" r="B16">
        <v>200</v>
      </c>
      <c s="142" r="C16">
        <v>889</v>
      </c>
      <c s="50" r="D16">
        <v>446</v>
      </c>
      <c s="50" r="E16">
        <v>443</v>
      </c>
      <c s="142" r="F16">
        <v>791</v>
      </c>
      <c s="50" r="G16">
        <v>404</v>
      </c>
      <c s="50" r="H16">
        <v>387</v>
      </c>
      <c s="142" r="I16">
        <v>30</v>
      </c>
      <c s="50" r="J16">
        <v>12</v>
      </c>
      <c s="50" r="K16">
        <v>18</v>
      </c>
      <c s="142" r="L16">
        <v>60</v>
      </c>
      <c s="50" r="M16">
        <v>25</v>
      </c>
      <c s="50" r="N16">
        <v>35</v>
      </c>
      <c s="8" r="O16">
        <v>8</v>
      </c>
      <c s="81" r="P16">
        <v>5</v>
      </c>
      <c s="81" r="Q16">
        <v>3</v>
      </c>
    </row>
    <row r="17">
      <c t="s" s="16" r="B17">
        <v>201</v>
      </c>
      <c s="142" r="C17">
        <v>840</v>
      </c>
      <c s="50" r="D17">
        <v>369</v>
      </c>
      <c s="50" r="E17">
        <v>471</v>
      </c>
      <c s="142" r="F17">
        <v>721</v>
      </c>
      <c s="50" r="G17">
        <v>329</v>
      </c>
      <c s="50" r="H17">
        <v>392</v>
      </c>
      <c s="142" r="I17">
        <v>37</v>
      </c>
      <c s="50" r="J17">
        <v>8</v>
      </c>
      <c s="50" r="K17">
        <v>29</v>
      </c>
      <c s="142" r="L17">
        <v>69</v>
      </c>
      <c s="50" r="M17">
        <v>25</v>
      </c>
      <c s="50" r="N17">
        <v>44</v>
      </c>
      <c s="8" r="O17">
        <v>13</v>
      </c>
      <c s="81" r="P17">
        <v>7</v>
      </c>
      <c s="81" r="Q17">
        <v>6</v>
      </c>
    </row>
    <row customHeight="1" r="18" ht="13.5">
      <c t="s" s="16" r="B18">
        <v>202</v>
      </c>
      <c s="142" r="C18">
        <v>798</v>
      </c>
      <c s="50" r="D18">
        <v>392</v>
      </c>
      <c s="50" r="E18">
        <v>406</v>
      </c>
      <c s="142" r="F18">
        <v>697</v>
      </c>
      <c s="50" r="G18">
        <v>356</v>
      </c>
      <c s="50" r="H18">
        <v>341</v>
      </c>
      <c s="142" r="I18">
        <v>29</v>
      </c>
      <c s="50" r="J18">
        <v>10</v>
      </c>
      <c s="50" r="K18">
        <v>19</v>
      </c>
      <c s="142" r="L18">
        <v>65</v>
      </c>
      <c s="50" r="M18">
        <v>24</v>
      </c>
      <c s="50" r="N18">
        <v>41</v>
      </c>
      <c s="8" r="O18">
        <v>7</v>
      </c>
      <c s="81" r="P18">
        <v>2</v>
      </c>
      <c s="81" r="Q18">
        <v>5</v>
      </c>
    </row>
    <row r="19">
      <c t="s" s="16" r="B19">
        <v>203</v>
      </c>
      <c s="142" r="C19">
        <v>574</v>
      </c>
      <c s="50" r="D19">
        <v>302</v>
      </c>
      <c s="50" r="E19">
        <v>272</v>
      </c>
      <c s="142" r="F19">
        <v>484</v>
      </c>
      <c s="50" r="G19">
        <v>267</v>
      </c>
      <c s="50" r="H19">
        <v>217</v>
      </c>
      <c s="142" r="I19">
        <v>25</v>
      </c>
      <c s="50" r="J19">
        <v>8</v>
      </c>
      <c s="50" r="K19">
        <v>17</v>
      </c>
      <c s="142" r="L19">
        <v>56</v>
      </c>
      <c s="50" r="M19">
        <v>23</v>
      </c>
      <c s="50" r="N19">
        <v>33</v>
      </c>
      <c s="8" r="O19">
        <v>9</v>
      </c>
      <c s="81" r="P19">
        <v>4</v>
      </c>
      <c s="81" r="Q19">
        <v>5</v>
      </c>
    </row>
    <row r="20">
      <c t="s" s="16" r="B20">
        <v>204</v>
      </c>
      <c s="142" r="C20">
        <v>500</v>
      </c>
      <c s="50" r="D20">
        <v>269</v>
      </c>
      <c s="50" r="E20">
        <v>231</v>
      </c>
      <c s="142" r="F20">
        <v>422</v>
      </c>
      <c s="50" r="G20">
        <v>234</v>
      </c>
      <c s="50" r="H20">
        <v>188</v>
      </c>
      <c s="142" r="I20">
        <v>20</v>
      </c>
      <c s="50" r="J20">
        <v>11</v>
      </c>
      <c s="50" r="K20">
        <v>9</v>
      </c>
      <c s="142" r="L20">
        <v>52</v>
      </c>
      <c s="50" r="M20">
        <v>20</v>
      </c>
      <c s="50" r="N20">
        <v>32</v>
      </c>
      <c s="8" r="O20">
        <v>6</v>
      </c>
      <c s="81" r="P20">
        <v>4</v>
      </c>
      <c s="81" r="Q20">
        <v>2</v>
      </c>
    </row>
    <row r="21">
      <c t="s" s="16" r="B21">
        <v>205</v>
      </c>
      <c s="142" r="C21">
        <v>407</v>
      </c>
      <c s="50" r="D21">
        <v>229</v>
      </c>
      <c s="50" r="E21">
        <v>178</v>
      </c>
      <c s="142" r="F21">
        <v>373</v>
      </c>
      <c s="50" r="G21">
        <v>212</v>
      </c>
      <c s="50" r="H21">
        <v>161</v>
      </c>
      <c s="142" r="I21">
        <v>9</v>
      </c>
      <c s="50" r="J21">
        <v>5</v>
      </c>
      <c s="50" r="K21">
        <v>4</v>
      </c>
      <c s="142" r="L21">
        <v>20</v>
      </c>
      <c s="50" r="M21">
        <v>11</v>
      </c>
      <c s="50" r="N21">
        <v>9</v>
      </c>
      <c s="8" r="O21">
        <v>5</v>
      </c>
      <c s="81" r="P21">
        <v>1</v>
      </c>
      <c s="81" r="Q21">
        <v>4</v>
      </c>
    </row>
    <row r="23">
      <c t="s" s="62" r="A23">
        <v>132</v>
      </c>
      <c s="117" r="C23">
        <v>6385</v>
      </c>
      <c s="117" r="D23">
        <v>3119</v>
      </c>
      <c s="117" r="E23">
        <v>3266</v>
      </c>
      <c s="117" r="F23">
        <v>5536</v>
      </c>
      <c s="117" r="G23">
        <v>2763</v>
      </c>
      <c s="117" r="H23">
        <v>2773</v>
      </c>
      <c s="142" r="I23">
        <v>268</v>
      </c>
      <c s="142" r="J23">
        <v>105</v>
      </c>
      <c s="142" r="K23">
        <v>163</v>
      </c>
      <c s="8" r="L23">
        <v>465</v>
      </c>
      <c s="142" r="M23">
        <v>197</v>
      </c>
      <c s="142" r="N23">
        <v>268</v>
      </c>
      <c s="142" r="O23">
        <v>116</v>
      </c>
      <c s="142" r="P23">
        <v>54</v>
      </c>
      <c s="142" r="Q23">
        <v>62</v>
      </c>
    </row>
    <row r="25">
      <c t="s" s="36" r="B25">
        <v>194</v>
      </c>
      <c s="142" r="C25">
        <v>255</v>
      </c>
      <c s="50" r="D25">
        <v>147</v>
      </c>
      <c s="50" r="E25">
        <v>108</v>
      </c>
      <c s="142" r="F25">
        <v>229</v>
      </c>
      <c s="50" r="G25">
        <v>136</v>
      </c>
      <c s="50" r="H25">
        <v>93</v>
      </c>
      <c s="142" r="I25">
        <v>9</v>
      </c>
      <c s="50" r="J25">
        <v>3</v>
      </c>
      <c s="50" r="K25">
        <v>6</v>
      </c>
      <c s="8" r="L25">
        <v>17</v>
      </c>
      <c s="50" r="M25">
        <v>8</v>
      </c>
      <c s="50" r="N25">
        <v>9</v>
      </c>
      <c t="s" s="142" r="O25">
        <v>104</v>
      </c>
      <c t="s" s="50" r="P25">
        <v>104</v>
      </c>
      <c t="s" s="50" r="Q25">
        <v>104</v>
      </c>
    </row>
    <row r="26">
      <c t="s" s="36" r="B26">
        <v>195</v>
      </c>
      <c s="142" r="C26">
        <v>330</v>
      </c>
      <c s="50" r="D26">
        <v>171</v>
      </c>
      <c s="50" r="E26">
        <v>159</v>
      </c>
      <c s="142" r="F26">
        <v>286</v>
      </c>
      <c s="50" r="G26">
        <v>156</v>
      </c>
      <c s="50" r="H26">
        <v>130</v>
      </c>
      <c s="142" r="I26">
        <v>20</v>
      </c>
      <c s="50" r="J26">
        <v>7</v>
      </c>
      <c s="50" r="K26">
        <v>13</v>
      </c>
      <c s="8" r="L26">
        <v>16</v>
      </c>
      <c s="50" r="M26">
        <v>8</v>
      </c>
      <c s="50" r="N26">
        <v>8</v>
      </c>
      <c s="142" r="O26">
        <v>8</v>
      </c>
      <c t="s" s="50" r="P26">
        <v>104</v>
      </c>
      <c s="50" r="Q26">
        <v>8</v>
      </c>
    </row>
    <row r="27">
      <c t="s" s="36" r="B27">
        <v>196</v>
      </c>
      <c s="142" r="C27">
        <v>377</v>
      </c>
      <c s="50" r="D27">
        <v>218</v>
      </c>
      <c s="50" r="E27">
        <v>159</v>
      </c>
      <c s="142" r="F27">
        <v>322</v>
      </c>
      <c s="50" r="G27">
        <v>194</v>
      </c>
      <c s="50" r="H27">
        <v>128</v>
      </c>
      <c s="142" r="I27">
        <v>15</v>
      </c>
      <c s="50" r="J27">
        <v>8</v>
      </c>
      <c s="50" r="K27">
        <v>7</v>
      </c>
      <c s="8" r="L27">
        <v>29</v>
      </c>
      <c s="50" r="M27">
        <v>9</v>
      </c>
      <c s="50" r="N27">
        <v>20</v>
      </c>
      <c s="142" r="O27">
        <v>11</v>
      </c>
      <c s="50" r="P27">
        <v>7</v>
      </c>
      <c s="50" r="Q27">
        <v>4</v>
      </c>
    </row>
    <row r="28">
      <c t="s" s="16" r="B28">
        <v>197</v>
      </c>
      <c s="142" r="C28">
        <v>419</v>
      </c>
      <c s="50" r="D28">
        <v>201</v>
      </c>
      <c s="50" r="E28">
        <v>218</v>
      </c>
      <c s="142" r="F28">
        <v>369</v>
      </c>
      <c s="50" r="G28">
        <v>176</v>
      </c>
      <c s="50" r="H28">
        <v>193</v>
      </c>
      <c s="142" r="I28">
        <v>17</v>
      </c>
      <c s="50" r="J28">
        <v>8</v>
      </c>
      <c s="50" r="K28">
        <v>9</v>
      </c>
      <c s="8" r="L28">
        <v>26</v>
      </c>
      <c s="50" r="M28">
        <v>13</v>
      </c>
      <c s="50" r="N28">
        <v>13</v>
      </c>
      <c s="142" r="O28">
        <v>7</v>
      </c>
      <c s="50" r="P28">
        <v>4</v>
      </c>
      <c s="50" r="Q28">
        <v>3</v>
      </c>
    </row>
    <row r="29">
      <c t="s" s="36" r="B29">
        <v>198</v>
      </c>
      <c s="142" r="C29">
        <v>602</v>
      </c>
      <c s="50" r="D29">
        <v>286</v>
      </c>
      <c s="50" r="E29">
        <v>316</v>
      </c>
      <c s="142" r="F29">
        <v>535</v>
      </c>
      <c s="50" r="G29">
        <v>257</v>
      </c>
      <c s="50" r="H29">
        <v>278</v>
      </c>
      <c s="142" r="I29">
        <v>17</v>
      </c>
      <c s="50" r="J29">
        <v>8</v>
      </c>
      <c s="50" r="K29">
        <v>9</v>
      </c>
      <c s="8" r="L29">
        <v>45</v>
      </c>
      <c s="50" r="M29">
        <v>16</v>
      </c>
      <c s="50" r="N29">
        <v>29</v>
      </c>
      <c s="142" r="O29">
        <v>5</v>
      </c>
      <c s="50" r="P29">
        <v>5</v>
      </c>
      <c t="s" s="50" r="Q29">
        <v>104</v>
      </c>
    </row>
    <row r="30">
      <c t="s" s="36" r="B30">
        <v>199</v>
      </c>
      <c s="142" r="C30">
        <v>644</v>
      </c>
      <c s="50" r="D30">
        <v>286</v>
      </c>
      <c s="50" r="E30">
        <v>358</v>
      </c>
      <c s="142" r="F30">
        <v>544</v>
      </c>
      <c s="50" r="G30">
        <v>246</v>
      </c>
      <c s="50" r="H30">
        <v>298</v>
      </c>
      <c s="142" r="I30">
        <v>30</v>
      </c>
      <c s="50" r="J30">
        <v>7</v>
      </c>
      <c s="50" r="K30">
        <v>23</v>
      </c>
      <c s="8" r="L30">
        <v>56</v>
      </c>
      <c s="50" r="M30">
        <v>24</v>
      </c>
      <c s="50" r="N30">
        <v>32</v>
      </c>
      <c s="142" r="O30">
        <v>14</v>
      </c>
      <c s="50" r="P30">
        <v>9</v>
      </c>
      <c s="50" r="Q30">
        <v>5</v>
      </c>
    </row>
    <row r="31">
      <c t="s" s="16" r="B31">
        <v>200</v>
      </c>
      <c s="142" r="C31">
        <v>778</v>
      </c>
      <c s="50" r="D31">
        <v>360</v>
      </c>
      <c s="50" r="E31">
        <v>418</v>
      </c>
      <c s="142" r="F31">
        <v>689</v>
      </c>
      <c s="50" r="G31">
        <v>326</v>
      </c>
      <c s="50" r="H31">
        <v>363</v>
      </c>
      <c s="142" r="I31">
        <v>32</v>
      </c>
      <c s="50" r="J31">
        <v>12</v>
      </c>
      <c s="50" r="K31">
        <v>20</v>
      </c>
      <c s="8" r="L31">
        <v>42</v>
      </c>
      <c s="50" r="M31">
        <v>17</v>
      </c>
      <c s="50" r="N31">
        <v>25</v>
      </c>
      <c s="142" r="O31">
        <v>15</v>
      </c>
      <c s="50" r="P31">
        <v>5</v>
      </c>
      <c s="50" r="Q31">
        <v>10</v>
      </c>
    </row>
    <row r="32">
      <c t="s" s="16" r="B32">
        <v>201</v>
      </c>
      <c s="142" r="C32">
        <v>798</v>
      </c>
      <c s="50" r="D32">
        <v>362</v>
      </c>
      <c s="50" r="E32">
        <v>436</v>
      </c>
      <c s="142" r="F32">
        <v>674</v>
      </c>
      <c s="50" r="G32">
        <v>311</v>
      </c>
      <c s="50" r="H32">
        <v>363</v>
      </c>
      <c s="142" r="I32">
        <v>39</v>
      </c>
      <c s="50" r="J32">
        <v>16</v>
      </c>
      <c s="50" r="K32">
        <v>23</v>
      </c>
      <c s="8" r="L32">
        <v>71</v>
      </c>
      <c s="50" r="M32">
        <v>31</v>
      </c>
      <c s="50" r="N32">
        <v>40</v>
      </c>
      <c s="142" r="O32">
        <v>14</v>
      </c>
      <c s="50" r="P32">
        <v>4</v>
      </c>
      <c s="50" r="Q32">
        <v>10</v>
      </c>
    </row>
    <row r="33">
      <c t="s" s="16" r="B33">
        <v>202</v>
      </c>
      <c s="142" r="C33">
        <v>755</v>
      </c>
      <c s="50" r="D33">
        <v>368</v>
      </c>
      <c s="50" r="E33">
        <v>387</v>
      </c>
      <c s="142" r="F33">
        <v>655</v>
      </c>
      <c s="50" r="G33">
        <v>327</v>
      </c>
      <c s="50" r="H33">
        <v>328</v>
      </c>
      <c s="142" r="I33">
        <v>25</v>
      </c>
      <c s="50" r="J33">
        <v>8</v>
      </c>
      <c s="50" r="K33">
        <v>17</v>
      </c>
      <c s="8" r="L33">
        <v>58</v>
      </c>
      <c s="50" r="M33">
        <v>24</v>
      </c>
      <c s="50" r="N33">
        <v>34</v>
      </c>
      <c s="142" r="O33">
        <v>17</v>
      </c>
      <c s="50" r="P33">
        <v>9</v>
      </c>
      <c s="50" r="Q33">
        <v>8</v>
      </c>
    </row>
    <row r="34">
      <c t="s" s="16" r="B34">
        <v>203</v>
      </c>
      <c s="142" r="C34">
        <v>643</v>
      </c>
      <c s="50" r="D34">
        <v>329</v>
      </c>
      <c s="50" r="E34">
        <v>314</v>
      </c>
      <c s="142" r="F34">
        <v>553</v>
      </c>
      <c s="50" r="G34">
        <v>289</v>
      </c>
      <c s="50" r="H34">
        <v>264</v>
      </c>
      <c s="142" r="I34">
        <v>33</v>
      </c>
      <c s="50" r="J34">
        <v>15</v>
      </c>
      <c s="50" r="K34">
        <v>18</v>
      </c>
      <c s="8" r="L34">
        <v>45</v>
      </c>
      <c s="50" r="M34">
        <v>19</v>
      </c>
      <c s="50" r="N34">
        <v>26</v>
      </c>
      <c s="142" r="O34">
        <v>12</v>
      </c>
      <c s="50" r="P34">
        <v>6</v>
      </c>
      <c s="50" r="Q34">
        <v>6</v>
      </c>
    </row>
    <row r="35">
      <c t="s" s="16" r="B35">
        <v>204</v>
      </c>
      <c s="142" r="C35">
        <v>408</v>
      </c>
      <c s="50" r="D35">
        <v>214</v>
      </c>
      <c s="50" r="E35">
        <v>194</v>
      </c>
      <c s="142" r="F35">
        <v>352</v>
      </c>
      <c s="50" r="G35">
        <v>188</v>
      </c>
      <c s="50" r="H35">
        <v>164</v>
      </c>
      <c s="142" r="I35">
        <v>17</v>
      </c>
      <c s="50" r="J35">
        <v>10</v>
      </c>
      <c s="50" r="K35">
        <v>7</v>
      </c>
      <c s="8" r="L35">
        <v>30</v>
      </c>
      <c s="50" r="M35">
        <v>12</v>
      </c>
      <c s="50" r="N35">
        <v>18</v>
      </c>
      <c s="142" r="O35">
        <v>9</v>
      </c>
      <c s="50" r="P35">
        <v>4</v>
      </c>
      <c s="50" r="Q35">
        <v>5</v>
      </c>
    </row>
    <row r="36">
      <c t="s" s="16" r="B36">
        <v>205</v>
      </c>
      <c s="142" r="C36">
        <v>376</v>
      </c>
      <c s="50" r="D36">
        <v>177</v>
      </c>
      <c s="50" r="E36">
        <v>199</v>
      </c>
      <c s="142" r="F36">
        <v>328</v>
      </c>
      <c s="50" r="G36">
        <v>157</v>
      </c>
      <c s="50" r="H36">
        <v>171</v>
      </c>
      <c s="142" r="I36">
        <v>14</v>
      </c>
      <c s="50" r="J36">
        <v>3</v>
      </c>
      <c s="50" r="K36">
        <v>11</v>
      </c>
      <c s="8" r="L36">
        <v>30</v>
      </c>
      <c s="50" r="M36">
        <v>16</v>
      </c>
      <c s="50" r="N36">
        <v>14</v>
      </c>
      <c s="142" r="O36">
        <v>4</v>
      </c>
      <c s="50" r="P36">
        <v>1</v>
      </c>
      <c s="50" r="Q36">
        <v>3</v>
      </c>
    </row>
    <row r="38">
      <c t="s" s="62" r="A38">
        <v>133</v>
      </c>
      <c s="117" r="C38">
        <v>6281</v>
      </c>
      <c s="117" r="D38">
        <v>3227</v>
      </c>
      <c s="117" r="E38">
        <v>3054</v>
      </c>
      <c s="85" r="F38">
        <v>5443</v>
      </c>
      <c s="85" r="G38">
        <v>2850</v>
      </c>
      <c s="85" r="H38">
        <v>2593</v>
      </c>
      <c s="85" r="I38">
        <v>244</v>
      </c>
      <c s="85" r="J38">
        <v>112</v>
      </c>
      <c s="85" r="K38">
        <v>132</v>
      </c>
      <c s="8" r="L38">
        <v>498</v>
      </c>
      <c s="8" r="M38">
        <v>219</v>
      </c>
      <c s="8" r="N38">
        <v>279</v>
      </c>
      <c s="85" r="O38">
        <v>96</v>
      </c>
      <c s="85" r="P38">
        <v>46</v>
      </c>
      <c s="85" r="Q38">
        <v>50</v>
      </c>
    </row>
    <row r="40">
      <c t="s" s="36" r="B40">
        <v>194</v>
      </c>
      <c s="117" r="C40">
        <v>278</v>
      </c>
      <c s="30" r="D40">
        <v>152</v>
      </c>
      <c s="30" r="E40">
        <v>126</v>
      </c>
      <c s="85" r="F40">
        <v>246</v>
      </c>
      <c s="47" r="G40">
        <v>140</v>
      </c>
      <c s="47" r="H40">
        <v>106</v>
      </c>
      <c s="85" r="I40">
        <v>10</v>
      </c>
      <c s="47" r="J40">
        <v>2</v>
      </c>
      <c s="47" r="K40">
        <v>8</v>
      </c>
      <c s="8" r="L40">
        <v>14</v>
      </c>
      <c s="81" r="M40">
        <v>5</v>
      </c>
      <c s="81" r="N40">
        <v>9</v>
      </c>
      <c s="117" r="O40">
        <v>8</v>
      </c>
      <c s="12" r="P40">
        <v>5</v>
      </c>
      <c s="12" r="Q40">
        <v>3</v>
      </c>
    </row>
    <row r="41">
      <c t="s" s="36" r="B41">
        <v>195</v>
      </c>
      <c s="117" r="C41">
        <v>342</v>
      </c>
      <c s="30" r="D41">
        <v>186</v>
      </c>
      <c s="30" r="E41">
        <v>156</v>
      </c>
      <c s="85" r="F41">
        <v>316</v>
      </c>
      <c s="47" r="G41">
        <v>173</v>
      </c>
      <c s="47" r="H41">
        <v>143</v>
      </c>
      <c s="85" r="I41">
        <v>8</v>
      </c>
      <c s="47" r="J41">
        <v>4</v>
      </c>
      <c s="47" r="K41">
        <v>4</v>
      </c>
      <c s="8" r="L41">
        <v>16</v>
      </c>
      <c s="81" r="M41">
        <v>7</v>
      </c>
      <c s="81" r="N41">
        <v>9</v>
      </c>
      <c s="117" r="O41">
        <v>2</v>
      </c>
      <c s="12" r="P41">
        <v>2</v>
      </c>
      <c t="s" s="12" r="Q41">
        <v>104</v>
      </c>
    </row>
    <row r="42">
      <c t="s" s="36" r="B42">
        <v>196</v>
      </c>
      <c s="117" r="C42">
        <v>358</v>
      </c>
      <c s="30" r="D42">
        <v>200</v>
      </c>
      <c s="30" r="E42">
        <v>158</v>
      </c>
      <c s="85" r="F42">
        <v>321</v>
      </c>
      <c s="47" r="G42">
        <v>184</v>
      </c>
      <c s="47" r="H42">
        <v>137</v>
      </c>
      <c s="85" r="I42">
        <v>10</v>
      </c>
      <c s="47" r="J42">
        <v>5</v>
      </c>
      <c s="47" r="K42">
        <v>5</v>
      </c>
      <c s="8" r="L42">
        <v>23</v>
      </c>
      <c s="81" r="M42">
        <v>9</v>
      </c>
      <c s="81" r="N42">
        <v>14</v>
      </c>
      <c s="117" r="O42">
        <v>4</v>
      </c>
      <c s="12" r="P42">
        <v>2</v>
      </c>
      <c s="12" r="Q42">
        <v>2</v>
      </c>
    </row>
    <row r="43">
      <c t="s" s="16" r="B43">
        <v>197</v>
      </c>
      <c s="117" r="C43">
        <v>440</v>
      </c>
      <c s="30" r="D43">
        <v>241</v>
      </c>
      <c s="30" r="E43">
        <v>199</v>
      </c>
      <c s="85" r="F43">
        <v>378</v>
      </c>
      <c s="47" r="G43">
        <v>212</v>
      </c>
      <c s="47" r="H43">
        <v>166</v>
      </c>
      <c s="85" r="I43">
        <v>19</v>
      </c>
      <c s="47" r="J43">
        <v>6</v>
      </c>
      <c s="47" r="K43">
        <v>13</v>
      </c>
      <c s="8" r="L43">
        <v>31</v>
      </c>
      <c s="81" r="M43">
        <v>16</v>
      </c>
      <c s="81" r="N43">
        <v>15</v>
      </c>
      <c s="117" r="O43">
        <v>12</v>
      </c>
      <c s="12" r="P43">
        <v>7</v>
      </c>
      <c s="12" r="Q43">
        <v>5</v>
      </c>
    </row>
    <row r="44">
      <c t="s" s="36" r="B44">
        <v>198</v>
      </c>
      <c s="117" r="C44">
        <v>631</v>
      </c>
      <c s="30" r="D44">
        <v>337</v>
      </c>
      <c s="30" r="E44">
        <v>294</v>
      </c>
      <c s="85" r="F44">
        <v>539</v>
      </c>
      <c s="47" r="G44">
        <v>297</v>
      </c>
      <c s="47" r="H44">
        <v>242</v>
      </c>
      <c s="85" r="I44">
        <v>35</v>
      </c>
      <c s="47" r="J44">
        <v>19</v>
      </c>
      <c s="47" r="K44">
        <v>16</v>
      </c>
      <c s="8" r="L44">
        <v>50</v>
      </c>
      <c s="81" r="M44">
        <v>20</v>
      </c>
      <c s="81" r="N44">
        <v>30</v>
      </c>
      <c s="117" r="O44">
        <v>7</v>
      </c>
      <c s="12" r="P44">
        <v>1</v>
      </c>
      <c s="12" r="Q44">
        <v>6</v>
      </c>
    </row>
    <row r="45">
      <c t="s" s="36" r="B45">
        <v>199</v>
      </c>
      <c s="117" r="C45">
        <v>585</v>
      </c>
      <c s="30" r="D45">
        <v>304</v>
      </c>
      <c s="30" r="E45">
        <v>281</v>
      </c>
      <c s="85" r="F45">
        <v>492</v>
      </c>
      <c s="47" r="G45">
        <v>265</v>
      </c>
      <c s="47" r="H45">
        <v>227</v>
      </c>
      <c s="85" r="I45">
        <v>24</v>
      </c>
      <c s="47" r="J45">
        <v>11</v>
      </c>
      <c s="47" r="K45">
        <v>13</v>
      </c>
      <c s="8" r="L45">
        <v>64</v>
      </c>
      <c s="81" r="M45">
        <v>26</v>
      </c>
      <c s="81" r="N45">
        <v>38</v>
      </c>
      <c s="117" r="O45">
        <v>5</v>
      </c>
      <c s="12" r="P45">
        <v>2</v>
      </c>
      <c s="12" r="Q45">
        <v>3</v>
      </c>
    </row>
    <row r="46">
      <c t="s" s="16" r="B46">
        <v>200</v>
      </c>
      <c s="117" r="C46">
        <v>676</v>
      </c>
      <c s="30" r="D46">
        <v>307</v>
      </c>
      <c s="30" r="E46">
        <v>369</v>
      </c>
      <c s="85" r="F46">
        <v>587</v>
      </c>
      <c s="47" r="G46">
        <v>272</v>
      </c>
      <c s="47" r="H46">
        <v>315</v>
      </c>
      <c s="85" r="I46">
        <v>22</v>
      </c>
      <c s="47" r="J46">
        <v>8</v>
      </c>
      <c s="47" r="K46">
        <v>14</v>
      </c>
      <c s="8" r="L46">
        <v>62</v>
      </c>
      <c s="81" r="M46">
        <v>24</v>
      </c>
      <c s="81" r="N46">
        <v>38</v>
      </c>
      <c s="117" r="O46">
        <v>5</v>
      </c>
      <c s="12" r="P46">
        <v>3</v>
      </c>
      <c s="12" r="Q46">
        <v>2</v>
      </c>
    </row>
    <row r="47">
      <c t="s" s="16" r="B47">
        <v>201</v>
      </c>
      <c s="117" r="C47">
        <v>793</v>
      </c>
      <c s="30" r="D47">
        <v>385</v>
      </c>
      <c s="30" r="E47">
        <v>408</v>
      </c>
      <c s="85" r="F47">
        <v>687</v>
      </c>
      <c s="47" r="G47">
        <v>339</v>
      </c>
      <c s="47" r="H47">
        <v>348</v>
      </c>
      <c s="85" r="I47">
        <v>34</v>
      </c>
      <c s="47" r="J47">
        <v>15</v>
      </c>
      <c s="47" r="K47">
        <v>19</v>
      </c>
      <c s="8" r="L47">
        <v>62</v>
      </c>
      <c s="81" r="M47">
        <v>25</v>
      </c>
      <c s="81" r="N47">
        <v>37</v>
      </c>
      <c s="117" r="O47">
        <v>10</v>
      </c>
      <c s="12" r="P47">
        <v>6</v>
      </c>
      <c s="12" r="Q47">
        <v>4</v>
      </c>
    </row>
    <row r="48">
      <c t="s" s="16" r="B48">
        <v>202</v>
      </c>
      <c s="117" r="C48">
        <v>808</v>
      </c>
      <c s="30" r="D48">
        <v>386</v>
      </c>
      <c s="30" r="E48">
        <v>422</v>
      </c>
      <c s="85" r="F48">
        <v>697</v>
      </c>
      <c s="47" r="G48">
        <v>334</v>
      </c>
      <c s="47" r="H48">
        <v>363</v>
      </c>
      <c s="85" r="I48">
        <v>30</v>
      </c>
      <c s="47" r="J48">
        <v>16</v>
      </c>
      <c s="47" r="K48">
        <v>14</v>
      </c>
      <c s="8" r="L48">
        <v>68</v>
      </c>
      <c s="81" r="M48">
        <v>30</v>
      </c>
      <c s="81" r="N48">
        <v>38</v>
      </c>
      <c s="117" r="O48">
        <v>13</v>
      </c>
      <c s="12" r="P48">
        <v>6</v>
      </c>
      <c s="12" r="Q48">
        <v>7</v>
      </c>
    </row>
    <row r="49">
      <c t="s" s="16" r="B49">
        <v>203</v>
      </c>
      <c s="117" r="C49">
        <v>568</v>
      </c>
      <c s="30" r="D49">
        <v>304</v>
      </c>
      <c s="30" r="E49">
        <v>264</v>
      </c>
      <c s="85" r="F49">
        <v>492</v>
      </c>
      <c s="47" r="G49">
        <v>272</v>
      </c>
      <c s="47" r="H49">
        <v>220</v>
      </c>
      <c s="85" r="I49">
        <v>19</v>
      </c>
      <c s="47" r="J49">
        <v>8</v>
      </c>
      <c s="47" r="K49">
        <v>11</v>
      </c>
      <c s="8" r="L49">
        <v>47</v>
      </c>
      <c s="81" r="M49">
        <v>21</v>
      </c>
      <c s="81" r="N49">
        <v>26</v>
      </c>
      <c s="117" r="O49">
        <v>10</v>
      </c>
      <c s="12" r="P49">
        <v>3</v>
      </c>
      <c s="12" r="Q49">
        <v>7</v>
      </c>
    </row>
    <row r="50">
      <c t="s" s="16" r="B50">
        <v>204</v>
      </c>
      <c s="117" r="C50">
        <v>400</v>
      </c>
      <c s="30" r="D50">
        <v>220</v>
      </c>
      <c s="30" r="E50">
        <v>180</v>
      </c>
      <c s="85" r="F50">
        <v>329</v>
      </c>
      <c s="47" r="G50">
        <v>178</v>
      </c>
      <c s="47" r="H50">
        <v>151</v>
      </c>
      <c s="85" r="I50">
        <v>19</v>
      </c>
      <c s="47" r="J50">
        <v>11</v>
      </c>
      <c s="47" r="K50">
        <v>8</v>
      </c>
      <c s="8" r="L50">
        <v>38</v>
      </c>
      <c s="81" r="M50">
        <v>25</v>
      </c>
      <c s="81" r="N50">
        <v>13</v>
      </c>
      <c s="117" r="O50">
        <v>14</v>
      </c>
      <c s="12" r="P50">
        <v>6</v>
      </c>
      <c s="12" r="Q50">
        <v>8</v>
      </c>
    </row>
    <row r="51">
      <c t="s" s="16" r="B51">
        <v>205</v>
      </c>
      <c s="117" r="C51">
        <v>402</v>
      </c>
      <c s="30" r="D51">
        <v>205</v>
      </c>
      <c s="30" r="E51">
        <v>197</v>
      </c>
      <c s="85" r="F51">
        <v>359</v>
      </c>
      <c s="47" r="G51">
        <v>184</v>
      </c>
      <c s="47" r="H51">
        <v>175</v>
      </c>
      <c s="85" r="I51">
        <v>14</v>
      </c>
      <c s="47" r="J51">
        <v>7</v>
      </c>
      <c s="47" r="K51">
        <v>7</v>
      </c>
      <c s="8" r="L51">
        <v>23</v>
      </c>
      <c s="81" r="M51">
        <v>11</v>
      </c>
      <c s="81" r="N51">
        <v>12</v>
      </c>
      <c s="117" r="O51">
        <v>6</v>
      </c>
      <c s="12" r="P51">
        <v>3</v>
      </c>
      <c s="12" r="Q51">
        <v>3</v>
      </c>
    </row>
    <row r="53">
      <c t="s" s="62" r="A53">
        <v>134</v>
      </c>
      <c s="117" r="C53">
        <v>7169</v>
      </c>
      <c s="117" r="D53">
        <v>3824</v>
      </c>
      <c s="117" r="E53">
        <v>3345</v>
      </c>
      <c s="117" r="F53">
        <v>6276</v>
      </c>
      <c s="117" r="G53">
        <v>3399</v>
      </c>
      <c s="117" r="H53">
        <v>2877</v>
      </c>
      <c s="117" r="I53">
        <v>282</v>
      </c>
      <c s="117" r="J53">
        <v>137</v>
      </c>
      <c s="117" r="K53">
        <v>145</v>
      </c>
      <c s="85" r="L53">
        <v>525</v>
      </c>
      <c s="85" r="M53">
        <v>245</v>
      </c>
      <c s="85" r="N53">
        <v>280</v>
      </c>
      <c s="85" r="O53">
        <v>86</v>
      </c>
      <c s="85" r="P53">
        <v>43</v>
      </c>
      <c s="85" r="Q53">
        <v>43</v>
      </c>
    </row>
    <row r="55">
      <c t="s" s="36" r="B55">
        <v>194</v>
      </c>
      <c s="117" r="C55">
        <v>328</v>
      </c>
      <c s="30" r="D55">
        <v>202</v>
      </c>
      <c s="30" r="E55">
        <v>126</v>
      </c>
      <c s="85" r="F55">
        <v>288</v>
      </c>
      <c s="47" r="G55">
        <v>178</v>
      </c>
      <c s="47" r="H55">
        <v>110</v>
      </c>
      <c s="85" r="I55">
        <v>10</v>
      </c>
      <c s="47" r="J55">
        <v>5</v>
      </c>
      <c s="47" r="K55">
        <v>5</v>
      </c>
      <c s="117" r="L55">
        <v>25</v>
      </c>
      <c s="81" r="M55">
        <v>17</v>
      </c>
      <c s="81" r="N55">
        <v>8</v>
      </c>
      <c s="117" r="O55">
        <v>5</v>
      </c>
      <c s="83" r="P55">
        <v>2</v>
      </c>
      <c s="83" r="Q55">
        <v>3</v>
      </c>
    </row>
    <row r="56">
      <c t="s" s="36" r="B56">
        <v>195</v>
      </c>
      <c s="117" r="C56">
        <v>446</v>
      </c>
      <c s="30" r="D56">
        <v>248</v>
      </c>
      <c s="30" r="E56">
        <v>198</v>
      </c>
      <c s="85" r="F56">
        <v>383</v>
      </c>
      <c s="47" r="G56">
        <v>211</v>
      </c>
      <c s="47" r="H56">
        <v>172</v>
      </c>
      <c s="85" r="I56">
        <v>18</v>
      </c>
      <c s="47" r="J56">
        <v>12</v>
      </c>
      <c s="47" r="K56">
        <v>6</v>
      </c>
      <c s="117" r="L56">
        <v>38</v>
      </c>
      <c s="81" r="M56">
        <v>21</v>
      </c>
      <c s="81" r="N56">
        <v>17</v>
      </c>
      <c s="117" r="O56">
        <v>7</v>
      </c>
      <c s="83" r="P56">
        <v>4</v>
      </c>
      <c s="83" r="Q56">
        <v>3</v>
      </c>
    </row>
    <row r="57">
      <c t="s" s="36" r="B57">
        <v>196</v>
      </c>
      <c s="117" r="C57">
        <v>474</v>
      </c>
      <c s="30" r="D57">
        <v>254</v>
      </c>
      <c s="30" r="E57">
        <v>220</v>
      </c>
      <c s="85" r="F57">
        <v>406</v>
      </c>
      <c s="47" r="G57">
        <v>220</v>
      </c>
      <c s="47" r="H57">
        <v>186</v>
      </c>
      <c s="85" r="I57">
        <v>27</v>
      </c>
      <c s="47" r="J57">
        <v>15</v>
      </c>
      <c s="47" r="K57">
        <v>12</v>
      </c>
      <c s="117" r="L57">
        <v>35</v>
      </c>
      <c s="81" r="M57">
        <v>16</v>
      </c>
      <c s="81" r="N57">
        <v>19</v>
      </c>
      <c s="117" r="O57">
        <v>6</v>
      </c>
      <c s="83" r="P57">
        <v>3</v>
      </c>
      <c s="83" r="Q57">
        <v>3</v>
      </c>
    </row>
    <row r="58">
      <c t="s" s="16" r="B58">
        <v>197</v>
      </c>
      <c s="117" r="C58">
        <v>518</v>
      </c>
      <c s="30" r="D58">
        <v>271</v>
      </c>
      <c s="30" r="E58">
        <v>247</v>
      </c>
      <c s="85" r="F58">
        <v>456</v>
      </c>
      <c s="47" r="G58">
        <v>246</v>
      </c>
      <c s="47" r="H58">
        <v>210</v>
      </c>
      <c s="85" r="I58">
        <v>27</v>
      </c>
      <c s="47" r="J58">
        <v>9</v>
      </c>
      <c s="47" r="K58">
        <v>18</v>
      </c>
      <c s="117" r="L58">
        <v>29</v>
      </c>
      <c s="81" r="M58">
        <v>12</v>
      </c>
      <c s="81" r="N58">
        <v>17</v>
      </c>
      <c s="117" r="O58">
        <v>6</v>
      </c>
      <c s="83" r="P58">
        <v>4</v>
      </c>
      <c s="83" r="Q58">
        <v>2</v>
      </c>
    </row>
    <row r="59">
      <c t="s" s="36" r="B59">
        <v>198</v>
      </c>
      <c s="117" r="C59">
        <v>720</v>
      </c>
      <c s="30" r="D59">
        <v>395</v>
      </c>
      <c s="30" r="E59">
        <v>325</v>
      </c>
      <c s="85" r="F59">
        <v>645</v>
      </c>
      <c s="47" r="G59">
        <v>353</v>
      </c>
      <c s="47" r="H59">
        <v>292</v>
      </c>
      <c s="85" r="I59">
        <v>25</v>
      </c>
      <c s="47" r="J59">
        <v>12</v>
      </c>
      <c s="47" r="K59">
        <v>13</v>
      </c>
      <c s="117" r="L59">
        <v>41</v>
      </c>
      <c s="81" r="M59">
        <v>24</v>
      </c>
      <c s="81" r="N59">
        <v>17</v>
      </c>
      <c s="117" r="O59">
        <v>9</v>
      </c>
      <c s="83" r="P59">
        <v>6</v>
      </c>
      <c s="83" r="Q59">
        <v>3</v>
      </c>
    </row>
    <row r="60">
      <c t="s" s="36" r="B60">
        <v>199</v>
      </c>
      <c s="117" r="C60">
        <v>693</v>
      </c>
      <c s="30" r="D60">
        <v>368</v>
      </c>
      <c s="30" r="E60">
        <v>325</v>
      </c>
      <c s="85" r="F60">
        <v>622</v>
      </c>
      <c s="47" r="G60">
        <v>340</v>
      </c>
      <c s="47" r="H60">
        <v>282</v>
      </c>
      <c s="85" r="I60">
        <v>19</v>
      </c>
      <c s="47" r="J60">
        <v>9</v>
      </c>
      <c s="47" r="K60">
        <v>10</v>
      </c>
      <c s="117" r="L60">
        <v>44</v>
      </c>
      <c s="81" r="M60">
        <v>17</v>
      </c>
      <c s="81" r="N60">
        <v>27</v>
      </c>
      <c s="117" r="O60">
        <v>8</v>
      </c>
      <c s="83" r="P60">
        <v>2</v>
      </c>
      <c s="83" r="Q60">
        <v>6</v>
      </c>
    </row>
    <row r="61">
      <c t="s" s="16" r="B61">
        <v>200</v>
      </c>
      <c s="117" r="C61">
        <v>673</v>
      </c>
      <c s="30" r="D61">
        <v>327</v>
      </c>
      <c s="30" r="E61">
        <v>346</v>
      </c>
      <c s="85" r="F61">
        <v>581</v>
      </c>
      <c s="47" r="G61">
        <v>285</v>
      </c>
      <c s="47" r="H61">
        <v>296</v>
      </c>
      <c s="85" r="I61">
        <v>23</v>
      </c>
      <c s="47" r="J61">
        <v>9</v>
      </c>
      <c s="47" r="K61">
        <v>14</v>
      </c>
      <c s="117" r="L61">
        <v>61</v>
      </c>
      <c s="81" r="M61">
        <v>29</v>
      </c>
      <c s="81" r="N61">
        <v>32</v>
      </c>
      <c s="117" r="O61">
        <v>8</v>
      </c>
      <c s="83" r="P61">
        <v>4</v>
      </c>
      <c s="83" r="Q61">
        <v>4</v>
      </c>
    </row>
    <row r="62">
      <c t="s" s="16" r="B62">
        <v>201</v>
      </c>
      <c s="117" r="C62">
        <v>991</v>
      </c>
      <c s="30" r="D62">
        <v>512</v>
      </c>
      <c s="30" r="E62">
        <v>479</v>
      </c>
      <c s="85" r="F62">
        <v>872</v>
      </c>
      <c s="47" r="G62">
        <v>466</v>
      </c>
      <c s="47" r="H62">
        <v>406</v>
      </c>
      <c s="85" r="I62">
        <v>42</v>
      </c>
      <c s="47" r="J62">
        <v>19</v>
      </c>
      <c s="47" r="K62">
        <v>23</v>
      </c>
      <c s="117" r="L62">
        <v>66</v>
      </c>
      <c s="81" r="M62">
        <v>24</v>
      </c>
      <c s="81" r="N62">
        <v>42</v>
      </c>
      <c s="117" r="O62">
        <v>11</v>
      </c>
      <c s="83" r="P62">
        <v>3</v>
      </c>
      <c s="83" r="Q62">
        <v>8</v>
      </c>
    </row>
    <row r="63">
      <c t="s" s="16" r="B63">
        <v>202</v>
      </c>
      <c s="117" r="C63">
        <v>795</v>
      </c>
      <c s="30" r="D63">
        <v>405</v>
      </c>
      <c s="30" r="E63">
        <v>390</v>
      </c>
      <c s="85" r="F63">
        <v>690</v>
      </c>
      <c s="47" r="G63">
        <v>354</v>
      </c>
      <c s="47" r="H63">
        <v>336</v>
      </c>
      <c s="85" r="I63">
        <v>33</v>
      </c>
      <c s="47" r="J63">
        <v>18</v>
      </c>
      <c s="47" r="K63">
        <v>15</v>
      </c>
      <c s="117" r="L63">
        <v>68</v>
      </c>
      <c s="81" r="M63">
        <v>30</v>
      </c>
      <c s="81" r="N63">
        <v>38</v>
      </c>
      <c s="117" r="O63">
        <v>4</v>
      </c>
      <c s="83" r="P63">
        <v>3</v>
      </c>
      <c s="83" r="Q63">
        <v>1</v>
      </c>
    </row>
    <row r="64">
      <c t="s" s="16" r="B64">
        <v>203</v>
      </c>
      <c s="117" r="C64">
        <v>626</v>
      </c>
      <c s="30" r="D64">
        <v>344</v>
      </c>
      <c s="30" r="E64">
        <v>282</v>
      </c>
      <c s="85" r="F64">
        <v>528</v>
      </c>
      <c s="47" r="G64">
        <v>296</v>
      </c>
      <c s="47" r="H64">
        <v>232</v>
      </c>
      <c s="85" r="I64">
        <v>30</v>
      </c>
      <c s="47" r="J64">
        <v>15</v>
      </c>
      <c s="47" r="K64">
        <v>15</v>
      </c>
      <c s="117" r="L64">
        <v>59</v>
      </c>
      <c s="81" r="M64">
        <v>28</v>
      </c>
      <c s="81" r="N64">
        <v>31</v>
      </c>
      <c s="117" r="O64">
        <v>9</v>
      </c>
      <c s="83" r="P64">
        <v>5</v>
      </c>
      <c s="83" r="Q64">
        <v>4</v>
      </c>
    </row>
    <row r="65">
      <c t="s" s="16" r="B65">
        <v>204</v>
      </c>
      <c s="117" r="C65">
        <v>505</v>
      </c>
      <c s="30" r="D65">
        <v>288</v>
      </c>
      <c s="30" r="E65">
        <v>217</v>
      </c>
      <c s="85" r="F65">
        <v>449</v>
      </c>
      <c s="47" r="G65">
        <v>257</v>
      </c>
      <c s="47" r="H65">
        <v>192</v>
      </c>
      <c s="85" r="I65">
        <v>15</v>
      </c>
      <c s="47" r="J65">
        <v>8</v>
      </c>
      <c s="47" r="K65">
        <v>7</v>
      </c>
      <c s="117" r="L65">
        <v>34</v>
      </c>
      <c s="81" r="M65">
        <v>18</v>
      </c>
      <c s="81" r="N65">
        <v>16</v>
      </c>
      <c s="117" r="O65">
        <v>7</v>
      </c>
      <c s="83" r="P65">
        <v>5</v>
      </c>
      <c s="83" r="Q65">
        <v>2</v>
      </c>
    </row>
    <row r="66">
      <c t="s" s="16" r="B66">
        <v>205</v>
      </c>
      <c s="117" r="C66">
        <v>400</v>
      </c>
      <c s="30" r="D66">
        <v>210</v>
      </c>
      <c s="30" r="E66">
        <v>190</v>
      </c>
      <c s="85" r="F66">
        <v>356</v>
      </c>
      <c s="47" r="G66">
        <v>193</v>
      </c>
      <c s="47" r="H66">
        <v>163</v>
      </c>
      <c s="85" r="I66">
        <v>13</v>
      </c>
      <c s="47" r="J66">
        <v>6</v>
      </c>
      <c s="47" r="K66">
        <v>7</v>
      </c>
      <c s="117" r="L66">
        <v>25</v>
      </c>
      <c s="81" r="M66">
        <v>9</v>
      </c>
      <c s="81" r="N66">
        <v>16</v>
      </c>
      <c s="117" r="O66">
        <v>6</v>
      </c>
      <c s="83" r="P66">
        <v>2</v>
      </c>
      <c s="83" r="Q66">
        <v>4</v>
      </c>
    </row>
    <row r="68">
      <c s="144" r="A68">
        <v>2007</v>
      </c>
      <c s="117" r="C68">
        <v>8728</v>
      </c>
      <c s="117" r="D68">
        <v>4770</v>
      </c>
      <c s="117" r="E68">
        <v>3958</v>
      </c>
      <c s="117" r="F68">
        <v>7635</v>
      </c>
      <c s="117" r="G68">
        <v>4242</v>
      </c>
      <c s="117" r="H68">
        <v>3393</v>
      </c>
      <c s="117" r="I68">
        <v>294</v>
      </c>
      <c s="117" r="J68">
        <v>129</v>
      </c>
      <c s="117" r="K68">
        <v>165</v>
      </c>
      <c s="117" r="L68">
        <v>688</v>
      </c>
      <c s="117" r="M68">
        <v>339</v>
      </c>
      <c s="117" r="N68">
        <v>349</v>
      </c>
      <c s="117" r="O68">
        <v>111</v>
      </c>
      <c s="117" r="P68">
        <v>60</v>
      </c>
      <c s="117" r="Q68">
        <v>51</v>
      </c>
    </row>
    <row r="70">
      <c t="s" s="36" r="B70">
        <v>194</v>
      </c>
      <c s="117" r="C70">
        <v>479</v>
      </c>
      <c s="30" r="D70">
        <v>282</v>
      </c>
      <c s="30" r="E70">
        <v>197</v>
      </c>
      <c s="85" r="F70">
        <v>426</v>
      </c>
      <c s="47" r="G70">
        <v>255</v>
      </c>
      <c s="47" r="H70">
        <v>171</v>
      </c>
      <c s="85" r="I70">
        <v>16</v>
      </c>
      <c s="47" r="J70">
        <v>9</v>
      </c>
      <c s="47" r="K70">
        <v>7</v>
      </c>
      <c s="117" r="L70">
        <v>31</v>
      </c>
      <c s="81" r="M70">
        <v>16</v>
      </c>
      <c s="81" r="N70">
        <v>15</v>
      </c>
      <c s="117" r="O70">
        <v>6</v>
      </c>
      <c s="81" r="P70">
        <v>2</v>
      </c>
      <c s="81" r="Q70">
        <v>4</v>
      </c>
    </row>
    <row r="71">
      <c t="s" s="36" r="B71">
        <v>195</v>
      </c>
      <c s="117" r="C71">
        <v>565</v>
      </c>
      <c s="30" r="D71">
        <v>308</v>
      </c>
      <c s="30" r="E71">
        <v>257</v>
      </c>
      <c s="85" r="F71">
        <v>489</v>
      </c>
      <c s="47" r="G71">
        <v>269</v>
      </c>
      <c s="47" r="H71">
        <v>220</v>
      </c>
      <c s="85" r="I71">
        <v>26</v>
      </c>
      <c s="47" r="J71">
        <v>16</v>
      </c>
      <c s="47" r="K71">
        <v>10</v>
      </c>
      <c s="117" r="L71">
        <v>39</v>
      </c>
      <c s="81" r="M71">
        <v>17</v>
      </c>
      <c s="81" r="N71">
        <v>22</v>
      </c>
      <c s="117" r="O71">
        <v>11</v>
      </c>
      <c s="81" r="P71">
        <v>6</v>
      </c>
      <c s="81" r="Q71">
        <v>5</v>
      </c>
    </row>
    <row r="72">
      <c t="s" s="36" r="B72">
        <v>196</v>
      </c>
      <c s="117" r="C72">
        <v>642</v>
      </c>
      <c s="30" r="D72">
        <v>372</v>
      </c>
      <c s="30" r="E72">
        <v>270</v>
      </c>
      <c s="85" r="F72">
        <v>578</v>
      </c>
      <c s="47" r="G72">
        <v>343</v>
      </c>
      <c s="47" r="H72">
        <v>235</v>
      </c>
      <c s="85" r="I72">
        <v>17</v>
      </c>
      <c s="47" r="J72">
        <v>9</v>
      </c>
      <c s="47" r="K72">
        <v>8</v>
      </c>
      <c s="117" r="L72">
        <v>42</v>
      </c>
      <c s="81" r="M72">
        <v>16</v>
      </c>
      <c s="81" r="N72">
        <v>26</v>
      </c>
      <c s="117" r="O72">
        <v>5</v>
      </c>
      <c s="81" r="P72">
        <v>4</v>
      </c>
      <c s="81" r="Q72">
        <v>1</v>
      </c>
    </row>
    <row r="73">
      <c t="s" s="16" r="B73">
        <v>197</v>
      </c>
      <c s="117" r="C73">
        <v>661</v>
      </c>
      <c s="30" r="D73">
        <v>349</v>
      </c>
      <c s="30" r="E73">
        <v>312</v>
      </c>
      <c s="85" r="F73">
        <v>566</v>
      </c>
      <c s="47" r="G73">
        <v>312</v>
      </c>
      <c s="47" r="H73">
        <v>254</v>
      </c>
      <c s="85" r="I73">
        <v>34</v>
      </c>
      <c s="47" r="J73">
        <v>10</v>
      </c>
      <c s="47" r="K73">
        <v>24</v>
      </c>
      <c s="117" r="L73">
        <v>52</v>
      </c>
      <c s="81" r="M73">
        <v>22</v>
      </c>
      <c s="81" r="N73">
        <v>30</v>
      </c>
      <c s="117" r="O73">
        <v>9</v>
      </c>
      <c s="81" r="P73">
        <v>5</v>
      </c>
      <c s="81" r="Q73">
        <v>4</v>
      </c>
    </row>
    <row r="74">
      <c t="s" s="36" r="B74">
        <v>198</v>
      </c>
      <c s="117" r="C74">
        <v>782</v>
      </c>
      <c s="30" r="D74">
        <v>415</v>
      </c>
      <c s="30" r="E74">
        <v>367</v>
      </c>
      <c s="85" r="F74">
        <v>684</v>
      </c>
      <c s="47" r="G74">
        <v>360</v>
      </c>
      <c s="47" r="H74">
        <v>324</v>
      </c>
      <c s="85" r="I74">
        <v>29</v>
      </c>
      <c s="47" r="J74">
        <v>17</v>
      </c>
      <c s="47" r="K74">
        <v>12</v>
      </c>
      <c s="117" r="L74">
        <v>57</v>
      </c>
      <c s="81" r="M74">
        <v>31</v>
      </c>
      <c s="81" r="N74">
        <v>26</v>
      </c>
      <c s="117" r="O74">
        <v>12</v>
      </c>
      <c s="81" r="P74">
        <v>7</v>
      </c>
      <c s="81" r="Q74">
        <v>5</v>
      </c>
    </row>
    <row r="75">
      <c t="s" s="36" r="B75">
        <v>199</v>
      </c>
      <c s="117" r="C75">
        <v>923</v>
      </c>
      <c s="30" r="D75">
        <v>498</v>
      </c>
      <c s="30" r="E75">
        <v>425</v>
      </c>
      <c s="85" r="F75">
        <v>808</v>
      </c>
      <c s="47" r="G75">
        <v>440</v>
      </c>
      <c s="47" r="H75">
        <v>368</v>
      </c>
      <c s="85" r="I75">
        <v>36</v>
      </c>
      <c s="47" r="J75">
        <v>13</v>
      </c>
      <c s="47" r="K75">
        <v>23</v>
      </c>
      <c s="117" r="L75">
        <v>71</v>
      </c>
      <c s="81" r="M75">
        <v>40</v>
      </c>
      <c s="81" r="N75">
        <v>31</v>
      </c>
      <c s="117" r="O75">
        <v>8</v>
      </c>
      <c s="81" r="P75">
        <v>5</v>
      </c>
      <c s="81" r="Q75">
        <v>3</v>
      </c>
    </row>
    <row r="76">
      <c t="s" s="16" r="B76">
        <v>200</v>
      </c>
      <c s="117" r="C76">
        <v>1002</v>
      </c>
      <c s="30" r="D76">
        <v>517</v>
      </c>
      <c s="30" r="E76">
        <v>485</v>
      </c>
      <c s="85" r="F76">
        <v>888</v>
      </c>
      <c s="47" r="G76">
        <v>468</v>
      </c>
      <c s="47" r="H76">
        <v>420</v>
      </c>
      <c s="85" r="I76">
        <v>21</v>
      </c>
      <c s="47" r="J76">
        <v>10</v>
      </c>
      <c s="47" r="K76">
        <v>11</v>
      </c>
      <c s="117" r="L76">
        <v>77</v>
      </c>
      <c s="81" r="M76">
        <v>33</v>
      </c>
      <c s="81" r="N76">
        <v>44</v>
      </c>
      <c s="117" r="O76">
        <v>16</v>
      </c>
      <c s="81" r="P76">
        <v>6</v>
      </c>
      <c s="81" r="Q76">
        <v>10</v>
      </c>
    </row>
    <row r="77">
      <c t="s" s="16" r="B77">
        <v>201</v>
      </c>
      <c s="117" r="C77">
        <v>970</v>
      </c>
      <c s="30" r="D77">
        <v>480</v>
      </c>
      <c s="30" r="E77">
        <v>490</v>
      </c>
      <c s="85" r="F77">
        <v>838</v>
      </c>
      <c s="47" r="G77">
        <v>421</v>
      </c>
      <c s="47" r="H77">
        <v>417</v>
      </c>
      <c s="85" r="I77">
        <v>30</v>
      </c>
      <c s="47" r="J77">
        <v>11</v>
      </c>
      <c s="47" r="K77">
        <v>19</v>
      </c>
      <c s="117" r="L77">
        <v>91</v>
      </c>
      <c s="81" r="M77">
        <v>45</v>
      </c>
      <c s="81" r="N77">
        <v>46</v>
      </c>
      <c s="117" r="O77">
        <v>11</v>
      </c>
      <c s="81" r="P77">
        <v>3</v>
      </c>
      <c s="81" r="Q77">
        <v>8</v>
      </c>
    </row>
    <row r="78">
      <c t="s" s="16" r="B78">
        <v>202</v>
      </c>
      <c s="117" r="C78">
        <v>991</v>
      </c>
      <c s="30" r="D78">
        <v>539</v>
      </c>
      <c s="30" r="E78">
        <v>452</v>
      </c>
      <c s="85" r="F78">
        <v>876</v>
      </c>
      <c s="47" r="G78">
        <v>480</v>
      </c>
      <c s="47" r="H78">
        <v>396</v>
      </c>
      <c s="85" r="I78">
        <v>27</v>
      </c>
      <c s="47" r="J78">
        <v>9</v>
      </c>
      <c s="47" r="K78">
        <v>18</v>
      </c>
      <c s="117" r="L78">
        <v>77</v>
      </c>
      <c s="81" r="M78">
        <v>41</v>
      </c>
      <c s="81" r="N78">
        <v>36</v>
      </c>
      <c s="117" r="O78">
        <v>11</v>
      </c>
      <c s="81" r="P78">
        <v>9</v>
      </c>
      <c s="81" r="Q78">
        <v>2</v>
      </c>
    </row>
    <row r="79">
      <c t="s" s="16" r="B79">
        <v>203</v>
      </c>
      <c s="117" r="C79">
        <v>673</v>
      </c>
      <c s="30" r="D79">
        <v>397</v>
      </c>
      <c s="30" r="E79">
        <v>276</v>
      </c>
      <c s="85" r="F79">
        <v>575</v>
      </c>
      <c s="47" r="G79">
        <v>347</v>
      </c>
      <c s="47" r="H79">
        <v>228</v>
      </c>
      <c s="85" r="I79">
        <v>22</v>
      </c>
      <c s="47" r="J79">
        <v>11</v>
      </c>
      <c s="47" r="K79">
        <v>11</v>
      </c>
      <c s="117" r="L79">
        <v>67</v>
      </c>
      <c s="81" r="M79">
        <v>32</v>
      </c>
      <c s="81" r="N79">
        <v>35</v>
      </c>
      <c s="117" r="O79">
        <v>9</v>
      </c>
      <c s="81" r="P79">
        <v>7</v>
      </c>
      <c s="81" r="Q79">
        <v>2</v>
      </c>
    </row>
    <row r="80">
      <c t="s" s="16" r="B80">
        <v>204</v>
      </c>
      <c s="117" r="C80">
        <v>539</v>
      </c>
      <c s="30" r="D80">
        <v>339</v>
      </c>
      <c s="30" r="E80">
        <v>200</v>
      </c>
      <c s="85" r="F80">
        <v>466</v>
      </c>
      <c s="47" r="G80">
        <v>303</v>
      </c>
      <c s="47" r="H80">
        <v>163</v>
      </c>
      <c s="85" r="I80">
        <v>21</v>
      </c>
      <c s="47" r="J80">
        <v>8</v>
      </c>
      <c s="47" r="K80">
        <v>13</v>
      </c>
      <c s="117" r="L80">
        <v>47</v>
      </c>
      <c s="81" r="M80">
        <v>27</v>
      </c>
      <c s="81" r="N80">
        <v>20</v>
      </c>
      <c s="117" r="O80">
        <v>5</v>
      </c>
      <c s="81" r="P80">
        <v>1</v>
      </c>
      <c s="81" r="Q80">
        <v>4</v>
      </c>
    </row>
    <row r="81">
      <c t="s" s="16" r="B81">
        <v>205</v>
      </c>
      <c s="117" r="C81">
        <v>501</v>
      </c>
      <c s="30" r="D81">
        <v>274</v>
      </c>
      <c s="30" r="E81">
        <v>227</v>
      </c>
      <c s="85" r="F81">
        <v>441</v>
      </c>
      <c s="47" r="G81">
        <v>244</v>
      </c>
      <c s="47" r="H81">
        <v>197</v>
      </c>
      <c s="85" r="I81">
        <v>15</v>
      </c>
      <c s="47" r="J81">
        <v>6</v>
      </c>
      <c s="47" r="K81">
        <v>9</v>
      </c>
      <c s="117" r="L81">
        <v>37</v>
      </c>
      <c s="81" r="M81">
        <v>19</v>
      </c>
      <c s="81" r="N81">
        <v>18</v>
      </c>
      <c s="117" r="O81">
        <v>8</v>
      </c>
      <c s="81" r="P81">
        <v>5</v>
      </c>
      <c s="81" r="Q81">
        <v>3</v>
      </c>
    </row>
    <row r="83">
      <c s="69" r="A83">
        <v>2006</v>
      </c>
      <c s="85" r="C83">
        <v>16106</v>
      </c>
      <c s="85" r="D83">
        <v>9648</v>
      </c>
      <c s="85" r="E83">
        <v>6458</v>
      </c>
      <c s="85" r="F83">
        <v>14383</v>
      </c>
      <c s="85" r="G83">
        <v>8718</v>
      </c>
      <c s="85" r="H83">
        <v>5665</v>
      </c>
      <c s="85" r="I83">
        <v>560</v>
      </c>
      <c s="85" r="J83">
        <v>285</v>
      </c>
      <c s="85" r="K83">
        <v>275</v>
      </c>
      <c s="85" r="L83">
        <v>1047</v>
      </c>
      <c s="85" r="M83">
        <v>580</v>
      </c>
      <c s="85" r="N83">
        <v>467</v>
      </c>
      <c s="85" r="O83">
        <v>116</v>
      </c>
      <c s="85" r="P83">
        <v>65</v>
      </c>
      <c s="85" r="Q83">
        <v>51</v>
      </c>
    </row>
    <row r="85">
      <c t="s" s="36" r="B85">
        <v>194</v>
      </c>
      <c s="85" r="C85">
        <v>1837</v>
      </c>
      <c s="47" r="D85">
        <v>1308</v>
      </c>
      <c s="47" r="E85">
        <v>529</v>
      </c>
      <c s="85" r="F85">
        <v>1676</v>
      </c>
      <c s="47" r="G85">
        <v>1189</v>
      </c>
      <c s="47" r="H85">
        <v>487</v>
      </c>
      <c s="85" r="I85">
        <v>64</v>
      </c>
      <c s="47" r="J85">
        <v>46</v>
      </c>
      <c s="47" r="K85">
        <v>18</v>
      </c>
      <c s="117" r="L85">
        <v>90</v>
      </c>
      <c s="30" r="M85">
        <v>68</v>
      </c>
      <c s="30" r="N85">
        <v>22</v>
      </c>
      <c s="85" r="O85">
        <v>7</v>
      </c>
      <c s="47" r="P85">
        <v>5</v>
      </c>
      <c s="47" r="Q85">
        <v>2</v>
      </c>
    </row>
    <row r="86">
      <c t="s" s="36" r="B86">
        <v>195</v>
      </c>
      <c s="85" r="C86">
        <v>1582</v>
      </c>
      <c s="47" r="D86">
        <v>1004</v>
      </c>
      <c s="47" r="E86">
        <v>578</v>
      </c>
      <c s="85" r="F86">
        <v>1449</v>
      </c>
      <c s="47" r="G86">
        <v>926</v>
      </c>
      <c s="47" r="H86">
        <v>523</v>
      </c>
      <c s="85" r="I86">
        <v>44</v>
      </c>
      <c s="47" r="J86">
        <v>19</v>
      </c>
      <c s="47" r="K86">
        <v>25</v>
      </c>
      <c s="117" r="L86">
        <v>79</v>
      </c>
      <c s="30" r="M86">
        <v>52</v>
      </c>
      <c s="30" r="N86">
        <v>27</v>
      </c>
      <c s="33" r="O86">
        <v>10</v>
      </c>
      <c s="110" r="P86">
        <v>7</v>
      </c>
      <c s="110" r="Q86">
        <v>3</v>
      </c>
    </row>
    <row r="87">
      <c t="s" s="36" r="B87">
        <v>196</v>
      </c>
      <c s="85" r="C87">
        <v>1450</v>
      </c>
      <c s="47" r="D87">
        <v>886</v>
      </c>
      <c s="47" r="E87">
        <v>564</v>
      </c>
      <c s="85" r="F87">
        <v>1293</v>
      </c>
      <c s="47" r="G87">
        <v>798</v>
      </c>
      <c s="47" r="H87">
        <v>495</v>
      </c>
      <c s="85" r="I87">
        <v>53</v>
      </c>
      <c s="47" r="J87">
        <v>32</v>
      </c>
      <c s="47" r="K87">
        <v>21</v>
      </c>
      <c s="117" r="L87">
        <v>90</v>
      </c>
      <c s="30" r="M87">
        <v>47</v>
      </c>
      <c s="30" r="N87">
        <v>43</v>
      </c>
      <c s="33" r="O87">
        <v>14</v>
      </c>
      <c s="110" r="P87">
        <v>9</v>
      </c>
      <c s="110" r="Q87">
        <v>5</v>
      </c>
    </row>
    <row r="88">
      <c t="s" s="16" r="B88">
        <v>197</v>
      </c>
      <c s="85" r="C88">
        <v>1549</v>
      </c>
      <c s="47" r="D88">
        <v>957</v>
      </c>
      <c s="47" r="E88">
        <v>592</v>
      </c>
      <c s="85" r="F88">
        <v>1377</v>
      </c>
      <c s="47" r="G88">
        <v>855</v>
      </c>
      <c s="47" r="H88">
        <v>522</v>
      </c>
      <c s="85" r="I88">
        <v>57</v>
      </c>
      <c s="47" r="J88">
        <v>35</v>
      </c>
      <c s="47" r="K88">
        <v>22</v>
      </c>
      <c s="117" r="L88">
        <v>109</v>
      </c>
      <c s="30" r="M88">
        <v>66</v>
      </c>
      <c s="30" r="N88">
        <v>43</v>
      </c>
      <c s="33" r="O88">
        <v>6</v>
      </c>
      <c s="110" r="P88">
        <v>1</v>
      </c>
      <c s="110" r="Q88">
        <v>5</v>
      </c>
    </row>
    <row r="89">
      <c t="s" s="36" r="B89">
        <v>198</v>
      </c>
      <c s="85" r="C89">
        <v>1377</v>
      </c>
      <c s="47" r="D89">
        <v>813</v>
      </c>
      <c s="47" r="E89">
        <v>564</v>
      </c>
      <c s="85" r="F89">
        <v>1217</v>
      </c>
      <c s="47" r="G89">
        <v>731</v>
      </c>
      <c s="47" r="H89">
        <v>486</v>
      </c>
      <c s="85" r="I89">
        <v>46</v>
      </c>
      <c s="47" r="J89">
        <v>22</v>
      </c>
      <c s="47" r="K89">
        <v>24</v>
      </c>
      <c s="117" r="L89">
        <v>104</v>
      </c>
      <c s="30" r="M89">
        <v>55</v>
      </c>
      <c s="30" r="N89">
        <v>49</v>
      </c>
      <c s="33" r="O89">
        <v>10</v>
      </c>
      <c s="110" r="P89">
        <v>5</v>
      </c>
      <c s="110" r="Q89">
        <v>5</v>
      </c>
    </row>
    <row r="90">
      <c t="s" s="36" r="B90">
        <v>199</v>
      </c>
      <c s="85" r="C90">
        <v>1437</v>
      </c>
      <c s="47" r="D90">
        <v>820</v>
      </c>
      <c s="47" r="E90">
        <v>617</v>
      </c>
      <c s="85" r="F90">
        <v>1267</v>
      </c>
      <c s="47" r="G90">
        <v>741</v>
      </c>
      <c s="47" r="H90">
        <v>526</v>
      </c>
      <c s="85" r="I90">
        <v>48</v>
      </c>
      <c s="47" r="J90">
        <v>23</v>
      </c>
      <c s="47" r="K90">
        <v>25</v>
      </c>
      <c s="117" r="L90">
        <v>103</v>
      </c>
      <c s="30" r="M90">
        <v>47</v>
      </c>
      <c s="30" r="N90">
        <v>56</v>
      </c>
      <c s="33" r="O90">
        <v>19</v>
      </c>
      <c s="110" r="P90">
        <v>9</v>
      </c>
      <c s="110" r="Q90">
        <v>10</v>
      </c>
    </row>
    <row r="91">
      <c t="s" s="16" r="B91">
        <v>200</v>
      </c>
      <c s="85" r="C91">
        <v>1593</v>
      </c>
      <c s="47" r="D91">
        <v>919</v>
      </c>
      <c s="47" r="E91">
        <v>674</v>
      </c>
      <c s="85" r="F91">
        <v>1428</v>
      </c>
      <c s="47" r="G91">
        <v>833</v>
      </c>
      <c s="47" r="H91">
        <v>595</v>
      </c>
      <c s="85" r="I91">
        <v>51</v>
      </c>
      <c s="47" r="J91">
        <v>24</v>
      </c>
      <c s="47" r="K91">
        <v>27</v>
      </c>
      <c s="117" r="L91">
        <v>105</v>
      </c>
      <c s="30" r="M91">
        <v>56</v>
      </c>
      <c s="30" r="N91">
        <v>49</v>
      </c>
      <c s="33" r="O91">
        <v>9</v>
      </c>
      <c s="110" r="P91">
        <v>6</v>
      </c>
      <c s="110" r="Q91">
        <v>3</v>
      </c>
    </row>
    <row r="92">
      <c t="s" s="16" r="B92">
        <v>201</v>
      </c>
      <c s="85" r="C92">
        <v>1471</v>
      </c>
      <c s="47" r="D92">
        <v>792</v>
      </c>
      <c s="47" r="E92">
        <v>679</v>
      </c>
      <c s="85" r="F92">
        <v>1305</v>
      </c>
      <c s="47" r="G92">
        <v>716</v>
      </c>
      <c s="47" r="H92">
        <v>589</v>
      </c>
      <c s="85" r="I92">
        <v>49</v>
      </c>
      <c s="47" r="J92">
        <v>17</v>
      </c>
      <c s="47" r="K92">
        <v>32</v>
      </c>
      <c s="117" r="L92">
        <v>103</v>
      </c>
      <c s="30" r="M92">
        <v>50</v>
      </c>
      <c s="30" r="N92">
        <v>53</v>
      </c>
      <c s="33" r="O92">
        <v>14</v>
      </c>
      <c s="110" r="P92">
        <v>9</v>
      </c>
      <c s="110" r="Q92">
        <v>5</v>
      </c>
    </row>
    <row r="93">
      <c t="s" s="16" r="B93">
        <v>202</v>
      </c>
      <c s="85" r="C93">
        <v>1428</v>
      </c>
      <c s="47" r="D93">
        <v>794</v>
      </c>
      <c s="47" r="E93">
        <v>634</v>
      </c>
      <c s="85" r="F93">
        <v>1285</v>
      </c>
      <c s="47" r="G93">
        <v>727</v>
      </c>
      <c s="47" r="H93">
        <v>558</v>
      </c>
      <c s="85" r="I93">
        <v>59</v>
      </c>
      <c s="47" r="J93">
        <v>24</v>
      </c>
      <c s="47" r="K93">
        <v>35</v>
      </c>
      <c s="117" r="L93">
        <v>76</v>
      </c>
      <c s="30" r="M93">
        <v>39</v>
      </c>
      <c s="30" r="N93">
        <v>37</v>
      </c>
      <c s="33" r="O93">
        <v>8</v>
      </c>
      <c s="110" r="P93">
        <v>4</v>
      </c>
      <c s="110" r="Q93">
        <v>4</v>
      </c>
    </row>
    <row r="94">
      <c t="s" s="16" r="B94">
        <v>203</v>
      </c>
      <c s="85" r="C94">
        <v>971</v>
      </c>
      <c s="47" r="D94">
        <v>552</v>
      </c>
      <c s="47" r="E94">
        <v>419</v>
      </c>
      <c s="85" r="F94">
        <v>857</v>
      </c>
      <c s="47" r="G94">
        <v>491</v>
      </c>
      <c s="47" r="H94">
        <v>366</v>
      </c>
      <c s="85" r="I94">
        <v>33</v>
      </c>
      <c s="47" r="J94">
        <v>14</v>
      </c>
      <c s="47" r="K94">
        <v>19</v>
      </c>
      <c s="117" r="L94">
        <v>72</v>
      </c>
      <c s="30" r="M94">
        <v>42</v>
      </c>
      <c s="30" r="N94">
        <v>30</v>
      </c>
      <c s="33" r="O94">
        <v>9</v>
      </c>
      <c s="110" r="P94">
        <v>5</v>
      </c>
      <c s="110" r="Q94">
        <v>4</v>
      </c>
    </row>
    <row r="95">
      <c t="s" s="16" r="B95">
        <v>204</v>
      </c>
      <c s="85" r="C95">
        <v>718</v>
      </c>
      <c s="47" r="D95">
        <v>410</v>
      </c>
      <c s="47" r="E95">
        <v>308</v>
      </c>
      <c s="85" r="F95">
        <v>633</v>
      </c>
      <c s="47" r="G95">
        <v>360</v>
      </c>
      <c s="47" r="H95">
        <v>273</v>
      </c>
      <c s="85" r="I95">
        <v>24</v>
      </c>
      <c s="47" r="J95">
        <v>15</v>
      </c>
      <c s="47" r="K95">
        <v>9</v>
      </c>
      <c s="117" r="L95">
        <v>57</v>
      </c>
      <c s="30" r="M95">
        <v>33</v>
      </c>
      <c s="30" r="N95">
        <v>24</v>
      </c>
      <c s="33" r="O95">
        <v>4</v>
      </c>
      <c s="110" r="P95">
        <v>2</v>
      </c>
      <c s="110" r="Q95">
        <v>2</v>
      </c>
    </row>
    <row r="96">
      <c t="s" s="16" r="B96">
        <v>205</v>
      </c>
      <c s="85" r="C96">
        <v>693</v>
      </c>
      <c s="47" r="D96">
        <v>393</v>
      </c>
      <c s="47" r="E96">
        <v>300</v>
      </c>
      <c s="85" r="F96">
        <v>596</v>
      </c>
      <c s="47" r="G96">
        <v>351</v>
      </c>
      <c s="47" r="H96">
        <v>245</v>
      </c>
      <c s="85" r="I96">
        <v>32</v>
      </c>
      <c s="47" r="J96">
        <v>14</v>
      </c>
      <c s="47" r="K96">
        <v>18</v>
      </c>
      <c s="117" r="L96">
        <v>59</v>
      </c>
      <c s="30" r="M96">
        <v>25</v>
      </c>
      <c s="30" r="N96">
        <v>34</v>
      </c>
      <c s="33" r="O96">
        <v>6</v>
      </c>
      <c s="110" r="P96">
        <v>3</v>
      </c>
      <c s="110" r="Q96">
        <v>3</v>
      </c>
    </row>
    <row r="98">
      <c s="69" r="A98">
        <v>2005</v>
      </c>
      <c s="85" r="C98">
        <v>1953</v>
      </c>
      <c s="85" r="D98">
        <v>1287</v>
      </c>
      <c s="85" r="E98">
        <v>666</v>
      </c>
      <c s="85" r="F98">
        <v>1790</v>
      </c>
      <c s="85" r="G98">
        <v>1195</v>
      </c>
      <c s="85" r="H98">
        <v>595</v>
      </c>
      <c s="85" r="I98">
        <v>67</v>
      </c>
      <c s="85" r="J98">
        <v>33</v>
      </c>
      <c s="85" r="K98">
        <v>34</v>
      </c>
      <c s="85" r="L98">
        <v>84</v>
      </c>
      <c s="85" r="M98">
        <v>53</v>
      </c>
      <c s="85" r="N98">
        <v>31</v>
      </c>
      <c s="85" r="O98">
        <v>12</v>
      </c>
      <c s="85" r="P98">
        <v>6</v>
      </c>
      <c s="85" r="Q98">
        <v>6</v>
      </c>
    </row>
    <row r="100">
      <c t="s" s="16" r="B100">
        <v>206</v>
      </c>
      <c s="85" r="C100">
        <v>1953</v>
      </c>
      <c s="47" r="D100">
        <v>1287</v>
      </c>
      <c s="47" r="E100">
        <v>666</v>
      </c>
      <c s="85" r="F100">
        <v>1790</v>
      </c>
      <c s="47" r="G100">
        <v>1195</v>
      </c>
      <c s="47" r="H100">
        <v>595</v>
      </c>
      <c s="85" r="I100">
        <v>67</v>
      </c>
      <c s="47" r="J100">
        <v>33</v>
      </c>
      <c s="47" r="K100">
        <v>34</v>
      </c>
      <c s="117" r="L100">
        <v>84</v>
      </c>
      <c s="30" r="M100">
        <v>53</v>
      </c>
      <c s="30" r="N100">
        <v>31</v>
      </c>
      <c s="33" r="O100">
        <v>12</v>
      </c>
      <c s="110" r="P100">
        <v>6</v>
      </c>
      <c s="110" r="Q100">
        <v>6</v>
      </c>
    </row>
    <row r="101">
      <c s="9" r="A101"/>
      <c s="86" r="B101"/>
      <c s="9" r="C101"/>
      <c s="86" r="D101"/>
      <c s="86" r="E101"/>
      <c s="9" r="F101"/>
      <c s="86" r="G101"/>
      <c s="86" r="H101"/>
      <c s="9" r="I101"/>
      <c s="86" r="J101"/>
      <c s="86" r="K101"/>
      <c s="91" r="L101"/>
      <c s="91" r="M101"/>
      <c s="91" r="N101"/>
      <c s="91" r="O101"/>
      <c s="91" r="P101"/>
      <c s="91" r="Q101"/>
    </row>
    <row r="102">
      <c s="2" r="A102"/>
      <c s="2" r="B102"/>
      <c s="2" r="C102"/>
      <c s="2" r="D102"/>
      <c s="2" r="E102"/>
      <c s="2" r="F102"/>
      <c s="2" r="G102"/>
      <c s="2" r="H102"/>
      <c s="2" r="I102"/>
      <c s="2" r="J102"/>
      <c s="2" r="K102"/>
      <c s="2" r="L102"/>
      <c s="2" r="M102"/>
      <c s="2" r="N102"/>
      <c s="2" r="O102"/>
      <c s="2" r="P102"/>
      <c s="2" r="Q102"/>
    </row>
    <row r="103">
      <c t="s" s="81" r="A103">
        <v>207</v>
      </c>
    </row>
    <row r="104">
      <c t="s" s="81" r="A104">
        <v>208</v>
      </c>
    </row>
    <row r="106">
      <c t="s" s="81" r="A106">
        <v>209</v>
      </c>
    </row>
  </sheetData>
  <mergeCells count="7">
    <mergeCell ref="A5:A6"/>
    <mergeCell ref="B5:B6"/>
    <mergeCell ref="C5:E5"/>
    <mergeCell ref="F5:H5"/>
    <mergeCell ref="I5:K5"/>
    <mergeCell ref="L5:N5"/>
    <mergeCell ref="O5:Q5"/>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7.14" defaultRowHeight="12.75"/>
  <cols>
    <col min="1" customWidth="1" max="1" width="8.43"/>
    <col min="2" customWidth="1" max="13" width="7.57"/>
  </cols>
  <sheetData>
    <row r="1">
      <c t="str" s="41" r="A1">
        <f>HYPERLINK("Contents!A1","Contents")</f>
        <v>Contents</v>
      </c>
    </row>
    <row r="2">
      <c t="s" s="140" r="A2">
        <v>210</v>
      </c>
    </row>
    <row r="4">
      <c t="s" s="86" r="A4">
        <v>186</v>
      </c>
      <c s="57" r="B4"/>
      <c s="57" r="C4"/>
      <c s="57" r="D4"/>
      <c s="57" r="E4"/>
      <c s="57" r="F4"/>
      <c s="57" r="G4"/>
      <c s="57" r="H4"/>
      <c s="57" r="I4"/>
      <c s="57" r="J4"/>
      <c s="57" r="K4"/>
      <c s="57" r="L4"/>
      <c s="57" r="M4"/>
    </row>
    <row r="5">
      <c t="s" s="40" r="A5">
        <v>98</v>
      </c>
      <c t="s" s="156" r="B5">
        <v>188</v>
      </c>
      <c s="19" r="C5"/>
      <c s="70" r="D5"/>
      <c t="s" s="156" r="E5">
        <v>100</v>
      </c>
      <c s="19" r="F5"/>
      <c s="70" r="G5"/>
      <c t="s" s="96" r="H5">
        <v>191</v>
      </c>
      <c s="19" r="I5"/>
      <c s="70" r="J5"/>
      <c s="129" r="K5"/>
      <c t="s" s="156" r="L5">
        <v>192</v>
      </c>
      <c s="156" r="M5"/>
    </row>
    <row r="6">
      <c s="10" r="A6"/>
      <c t="s" s="116" r="B6">
        <v>6</v>
      </c>
      <c t="s" s="129" r="C6">
        <v>7</v>
      </c>
      <c t="s" s="129" r="D6">
        <v>8</v>
      </c>
      <c t="s" s="116" r="E6">
        <v>6</v>
      </c>
      <c t="s" s="129" r="F6">
        <v>7</v>
      </c>
      <c t="s" s="129" r="G6">
        <v>8</v>
      </c>
      <c t="s" s="116" r="H6">
        <v>6</v>
      </c>
      <c t="s" s="129" r="I6">
        <v>7</v>
      </c>
      <c t="s" s="129" r="J6">
        <v>8</v>
      </c>
      <c t="s" s="116" r="K6">
        <v>6</v>
      </c>
      <c t="s" s="129" r="L6">
        <v>7</v>
      </c>
      <c t="s" s="129" r="M6">
        <v>8</v>
      </c>
    </row>
    <row r="7">
      <c t="s" s="109" r="A7">
        <v>97</v>
      </c>
      <c s="2" r="B7"/>
      <c s="2" r="C7"/>
      <c s="2" r="D7"/>
      <c s="2" r="E7"/>
      <c s="2" r="F7"/>
      <c s="2" r="G7"/>
      <c s="2" r="H7"/>
      <c s="2" r="I7"/>
      <c s="2" r="J7"/>
      <c s="2" r="K7"/>
      <c s="2" r="L7"/>
      <c s="2" r="M7"/>
    </row>
    <row r="9">
      <c s="144" r="A9">
        <v>2011</v>
      </c>
      <c s="85" r="B9">
        <v>6795</v>
      </c>
      <c s="47" r="C9">
        <v>3444</v>
      </c>
      <c s="47" r="D9">
        <v>3351</v>
      </c>
      <c s="85" r="E9">
        <v>6152</v>
      </c>
      <c s="47" r="F9">
        <v>3171</v>
      </c>
      <c s="47" r="G9">
        <v>2981</v>
      </c>
      <c s="142" r="H9">
        <v>554</v>
      </c>
      <c s="50" r="I9">
        <v>227</v>
      </c>
      <c s="50" r="J9">
        <v>327</v>
      </c>
      <c s="8" r="K9">
        <v>89</v>
      </c>
      <c s="81" r="L9">
        <v>46</v>
      </c>
      <c s="81" r="M9">
        <v>43</v>
      </c>
    </row>
    <row r="10">
      <c s="144" r="A10">
        <v>2010</v>
      </c>
      <c s="85" r="B10">
        <v>6385</v>
      </c>
      <c s="47" r="C10">
        <v>3119</v>
      </c>
      <c s="47" r="D10">
        <v>3266</v>
      </c>
      <c s="85" r="E10">
        <v>5804</v>
      </c>
      <c s="47" r="F10">
        <v>2868</v>
      </c>
      <c s="47" r="G10">
        <v>2936</v>
      </c>
      <c s="85" r="H10">
        <v>465</v>
      </c>
      <c s="47" r="I10">
        <v>197</v>
      </c>
      <c s="47" r="J10">
        <v>268</v>
      </c>
      <c s="8" r="K10">
        <v>116</v>
      </c>
      <c s="81" r="L10">
        <v>54</v>
      </c>
      <c s="81" r="M10">
        <v>62</v>
      </c>
    </row>
    <row r="11">
      <c s="69" r="A11">
        <v>2009</v>
      </c>
      <c s="117" r="B11">
        <v>6281</v>
      </c>
      <c s="30" r="C11">
        <v>3227</v>
      </c>
      <c s="30" r="D11">
        <v>3054</v>
      </c>
      <c s="85" r="E11">
        <v>5687</v>
      </c>
      <c s="47" r="F11">
        <v>2962</v>
      </c>
      <c s="47" r="G11">
        <v>2725</v>
      </c>
      <c s="85" r="H11">
        <v>498</v>
      </c>
      <c s="47" r="I11">
        <v>219</v>
      </c>
      <c s="47" r="J11">
        <v>279</v>
      </c>
      <c s="85" r="K11">
        <v>96</v>
      </c>
      <c s="47" r="L11">
        <v>46</v>
      </c>
      <c s="47" r="M11">
        <v>50</v>
      </c>
    </row>
    <row r="12">
      <c s="69" r="A12">
        <v>2008</v>
      </c>
      <c s="85" r="B12">
        <v>7169</v>
      </c>
      <c s="47" r="C12">
        <v>3824</v>
      </c>
      <c s="47" r="D12">
        <v>3345</v>
      </c>
      <c s="85" r="E12">
        <v>6558</v>
      </c>
      <c s="47" r="F12">
        <v>3536</v>
      </c>
      <c s="47" r="G12">
        <v>3022</v>
      </c>
      <c s="85" r="H12">
        <v>525</v>
      </c>
      <c s="47" r="I12">
        <v>245</v>
      </c>
      <c s="47" r="J12">
        <v>280</v>
      </c>
      <c s="85" r="K12">
        <v>86</v>
      </c>
      <c s="47" r="L12">
        <v>43</v>
      </c>
      <c s="47" r="M12">
        <v>43</v>
      </c>
    </row>
    <row r="13">
      <c s="69" r="A13">
        <v>2007</v>
      </c>
      <c s="85" r="B13">
        <v>8728</v>
      </c>
      <c s="47" r="C13">
        <v>4770</v>
      </c>
      <c s="47" r="D13">
        <v>3958</v>
      </c>
      <c s="85" r="E13">
        <v>7929</v>
      </c>
      <c s="47" r="F13">
        <v>4371</v>
      </c>
      <c s="47" r="G13">
        <v>3558</v>
      </c>
      <c s="85" r="H13">
        <v>688</v>
      </c>
      <c s="47" r="I13">
        <v>339</v>
      </c>
      <c s="47" r="J13">
        <v>349</v>
      </c>
      <c s="85" r="K13">
        <v>111</v>
      </c>
      <c s="47" r="L13">
        <v>60</v>
      </c>
      <c s="47" r="M13">
        <v>51</v>
      </c>
    </row>
    <row r="14">
      <c s="69" r="A14">
        <v>2006</v>
      </c>
      <c s="85" r="B14">
        <v>16106</v>
      </c>
      <c s="47" r="C14">
        <v>9648</v>
      </c>
      <c s="47" r="D14">
        <v>6458</v>
      </c>
      <c s="85" r="E14">
        <v>14943</v>
      </c>
      <c s="47" r="F14">
        <v>9003</v>
      </c>
      <c s="47" r="G14">
        <v>5940</v>
      </c>
      <c s="85" r="H14">
        <v>1047</v>
      </c>
      <c s="47" r="I14">
        <v>580</v>
      </c>
      <c s="47" r="J14">
        <v>467</v>
      </c>
      <c s="85" r="K14">
        <v>116</v>
      </c>
      <c s="47" r="L14">
        <v>65</v>
      </c>
      <c s="47" r="M14">
        <v>51</v>
      </c>
    </row>
    <row r="15">
      <c t="s" s="62" r="A15">
        <v>211</v>
      </c>
      <c s="85" r="B15">
        <v>1953</v>
      </c>
      <c s="47" r="C15">
        <v>1287</v>
      </c>
      <c s="47" r="D15">
        <v>666</v>
      </c>
      <c s="85" r="E15">
        <v>1857</v>
      </c>
      <c s="47" r="F15">
        <v>1228</v>
      </c>
      <c s="47" r="G15">
        <v>629</v>
      </c>
      <c s="85" r="H15">
        <v>84</v>
      </c>
      <c s="47" r="I15">
        <v>53</v>
      </c>
      <c s="47" r="J15">
        <v>31</v>
      </c>
      <c s="85" r="K15">
        <v>12</v>
      </c>
      <c s="47" r="L15">
        <v>6</v>
      </c>
      <c s="47" r="M15">
        <v>6</v>
      </c>
    </row>
    <row r="17">
      <c t="s" s="81" r="A17">
        <v>212</v>
      </c>
    </row>
    <row r="19">
      <c t="s" s="144" r="A19">
        <v>103</v>
      </c>
      <c t="s" s="154" r="B19">
        <v>213</v>
      </c>
      <c t="s" s="77" r="C19">
        <v>213</v>
      </c>
      <c t="s" s="77" r="D19">
        <v>213</v>
      </c>
      <c s="142" r="E19">
        <v>0.5</v>
      </c>
      <c s="50" r="F19">
        <v>0.6</v>
      </c>
      <c s="50" r="G19">
        <v>0.5</v>
      </c>
      <c t="s" s="154" r="H19">
        <v>213</v>
      </c>
      <c t="s" s="77" r="I19">
        <v>213</v>
      </c>
      <c t="s" s="77" r="J19">
        <v>213</v>
      </c>
      <c t="s" s="154" r="K19">
        <v>213</v>
      </c>
      <c t="s" s="77" r="L19">
        <v>213</v>
      </c>
      <c t="s" s="77" r="M19">
        <v>213</v>
      </c>
    </row>
    <row r="20">
      <c s="69" r="A20">
        <v>2010</v>
      </c>
      <c t="s" s="154" r="B20">
        <v>213</v>
      </c>
      <c t="s" s="77" r="C20">
        <v>213</v>
      </c>
      <c t="s" s="77" r="D20">
        <v>213</v>
      </c>
      <c s="142" r="E20">
        <v>0.5</v>
      </c>
      <c s="50" r="F20">
        <v>0.5</v>
      </c>
      <c s="50" r="G20">
        <v>0.5</v>
      </c>
      <c t="s" s="154" r="H20">
        <v>213</v>
      </c>
      <c t="s" s="77" r="I20">
        <v>213</v>
      </c>
      <c t="s" s="77" r="J20">
        <v>213</v>
      </c>
      <c t="s" s="154" r="K20">
        <v>213</v>
      </c>
      <c t="s" s="77" r="L20">
        <v>213</v>
      </c>
      <c t="s" s="77" r="M20">
        <v>213</v>
      </c>
    </row>
    <row r="21">
      <c s="69" r="A21">
        <v>2009</v>
      </c>
      <c t="s" s="154" r="B21">
        <v>213</v>
      </c>
      <c t="s" s="77" r="C21">
        <v>213</v>
      </c>
      <c t="s" s="77" r="D21">
        <v>213</v>
      </c>
      <c s="142" r="E21">
        <v>0.5</v>
      </c>
      <c s="50" r="F21">
        <v>0.5</v>
      </c>
      <c s="50" r="G21">
        <v>0.5</v>
      </c>
      <c t="s" s="154" r="H21">
        <v>213</v>
      </c>
      <c t="s" s="77" r="I21">
        <v>213</v>
      </c>
      <c t="s" s="77" r="J21">
        <v>213</v>
      </c>
      <c t="s" s="154" r="K21">
        <v>213</v>
      </c>
      <c t="s" s="77" r="L21">
        <v>213</v>
      </c>
      <c t="s" s="77" r="M21">
        <v>213</v>
      </c>
    </row>
    <row r="22">
      <c s="69" r="A22">
        <v>2008</v>
      </c>
      <c t="s" s="154" r="B22">
        <v>213</v>
      </c>
      <c t="s" s="77" r="C22">
        <v>213</v>
      </c>
      <c t="s" s="77" r="D22">
        <v>213</v>
      </c>
      <c s="63" r="E22">
        <v>0.6</v>
      </c>
      <c s="43" r="F22">
        <v>0.7</v>
      </c>
      <c s="43" r="G22">
        <v>0.5</v>
      </c>
      <c s="63" r="H22">
        <v>0.5</v>
      </c>
      <c s="43" r="I22">
        <v>0.5</v>
      </c>
      <c s="43" r="J22">
        <v>0.5</v>
      </c>
      <c t="s" s="154" r="K22">
        <v>213</v>
      </c>
      <c t="s" s="77" r="L22">
        <v>213</v>
      </c>
      <c t="s" s="77" r="M22">
        <v>213</v>
      </c>
    </row>
    <row r="23">
      <c s="69" r="A23">
        <v>2007</v>
      </c>
      <c t="s" s="154" r="B23">
        <v>213</v>
      </c>
      <c t="s" s="77" r="C23">
        <v>213</v>
      </c>
      <c t="s" s="77" r="D23">
        <v>213</v>
      </c>
      <c s="63" r="E23">
        <v>0.7</v>
      </c>
      <c s="43" r="F23">
        <v>0.8</v>
      </c>
      <c s="43" r="G23">
        <v>0.6</v>
      </c>
      <c s="63" r="H23">
        <v>0.6</v>
      </c>
      <c s="43" r="I23">
        <v>0.7</v>
      </c>
      <c s="43" r="J23">
        <v>0.6</v>
      </c>
      <c t="s" s="154" r="K23">
        <v>213</v>
      </c>
      <c t="s" s="77" r="L23">
        <v>213</v>
      </c>
      <c t="s" s="77" r="M23">
        <v>213</v>
      </c>
    </row>
    <row r="24">
      <c s="69" r="A24">
        <v>2006</v>
      </c>
      <c t="s" s="154" r="B24">
        <v>213</v>
      </c>
      <c t="s" s="77" r="C24">
        <v>213</v>
      </c>
      <c t="s" s="77" r="D24">
        <v>213</v>
      </c>
      <c s="63" r="E24">
        <v>1.4</v>
      </c>
      <c s="43" r="F24">
        <v>1.8</v>
      </c>
      <c s="43" r="G24">
        <v>1</v>
      </c>
      <c s="63" r="H24">
        <v>1</v>
      </c>
      <c s="43" r="I24">
        <v>1.2</v>
      </c>
      <c s="43" r="J24">
        <v>0.8</v>
      </c>
      <c t="s" s="154" r="K24">
        <v>213</v>
      </c>
      <c t="s" s="77" r="L24">
        <v>213</v>
      </c>
      <c t="s" s="77" r="M24">
        <v>213</v>
      </c>
    </row>
    <row r="25">
      <c t="s" s="62" r="A25">
        <v>214</v>
      </c>
      <c t="s" s="154" r="B25">
        <v>213</v>
      </c>
      <c t="s" s="77" r="C25">
        <v>213</v>
      </c>
      <c t="s" s="77" r="D25">
        <v>213</v>
      </c>
      <c s="63" r="E25">
        <v>5.8</v>
      </c>
      <c s="43" r="F25">
        <v>8.1</v>
      </c>
      <c s="43" r="G25">
        <v>3.7</v>
      </c>
      <c s="63" r="H25">
        <v>2.5</v>
      </c>
      <c s="43" r="I25">
        <v>3.5</v>
      </c>
      <c s="43" r="J25">
        <v>1.7</v>
      </c>
      <c t="s" s="154" r="K25">
        <v>213</v>
      </c>
      <c t="s" s="77" r="L25">
        <v>213</v>
      </c>
      <c t="s" s="77" r="M25">
        <v>213</v>
      </c>
    </row>
    <row r="26">
      <c s="9" r="A26"/>
      <c s="45" r="B26"/>
      <c s="95" r="C26"/>
      <c s="95" r="D26"/>
      <c s="65" r="E26"/>
      <c s="137" r="F26"/>
      <c s="137" r="G26"/>
      <c s="65" r="H26"/>
      <c s="137" r="I26"/>
      <c s="137" r="J26"/>
      <c s="45" r="K26"/>
      <c s="95" r="L26"/>
      <c s="95" r="M26"/>
    </row>
    <row r="27">
      <c s="2" r="A27"/>
      <c s="2" r="B27"/>
      <c s="2" r="C27"/>
      <c s="2" r="D27"/>
      <c s="2" r="E27"/>
      <c s="2" r="F27"/>
      <c s="2" r="G27"/>
      <c s="2" r="H27"/>
      <c s="2" r="I27"/>
      <c s="2" r="J27"/>
      <c s="2" r="K27"/>
      <c s="2" r="L27"/>
      <c s="2" r="M27"/>
    </row>
    <row r="28">
      <c t="s" s="81" r="A28">
        <v>215</v>
      </c>
    </row>
    <row r="29">
      <c t="s" s="81" r="A29">
        <v>216</v>
      </c>
    </row>
    <row r="30">
      <c t="s" s="109" r="A30">
        <v>217</v>
      </c>
    </row>
    <row r="31">
      <c t="s" s="109" r="A31">
        <v>218</v>
      </c>
    </row>
    <row r="33">
      <c t="s" s="81" r="A33">
        <v>207</v>
      </c>
    </row>
    <row r="34">
      <c t="s" s="81" r="A34">
        <v>219</v>
      </c>
    </row>
    <row r="35">
      <c t="s" s="81" r="A35">
        <v>220</v>
      </c>
    </row>
    <row r="36">
      <c t="s" s="81" r="A36">
        <v>221</v>
      </c>
    </row>
    <row r="37">
      <c t="s" s="81" r="A37">
        <v>222</v>
      </c>
    </row>
    <row r="39">
      <c t="s" s="81" r="A39">
        <v>209</v>
      </c>
    </row>
  </sheetData>
  <mergeCells count="4">
    <mergeCell ref="A5:A6"/>
    <mergeCell ref="B5:D5"/>
    <mergeCell ref="E5:G5"/>
    <mergeCell ref="H5:J5"/>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7" ySplit="6.0" xSplit="1.0" activePane="bottomRight" state="frozen"/>
      <selection sqref="B1" activeCell="B1" pane="topRight"/>
      <selection sqref="A7" activeCell="A7" pane="bottomLeft"/>
      <selection sqref="B7" activeCell="B7" pane="bottomRight"/>
    </sheetView>
  </sheetViews>
  <sheetFormatPr customHeight="1" defaultColWidth="17.14" defaultRowHeight="12.75"/>
  <cols>
    <col min="1" customWidth="1" max="1" width="31.86"/>
    <col min="2" customWidth="1" max="13" width="8.43"/>
  </cols>
  <sheetData>
    <row r="1">
      <c t="str" s="41" r="A1">
        <f>HYPERLINK("Contents!A1","Contents")</f>
        <v>Contents</v>
      </c>
    </row>
    <row customHeight="1" r="2" ht="13.5">
      <c t="s" s="140" r="A2">
        <v>223</v>
      </c>
    </row>
    <row r="4">
      <c t="s" s="86" r="A4">
        <v>224</v>
      </c>
      <c s="57" r="B4"/>
      <c s="57" r="C4"/>
      <c s="57" r="D4"/>
      <c s="57" r="E4"/>
      <c s="57" r="F4"/>
      <c s="57" r="G4"/>
      <c s="57" r="H4"/>
      <c s="57" r="I4"/>
      <c s="57" r="J4"/>
      <c s="74" r="K4"/>
      <c s="91" r="L4"/>
      <c t="s" s="15" r="M4">
        <v>97</v>
      </c>
    </row>
    <row customHeight="1" r="5" ht="34.5">
      <c t="s" s="59" r="A5">
        <v>225</v>
      </c>
      <c t="s" s="94" r="B5">
        <v>134</v>
      </c>
      <c s="19" r="C5"/>
      <c s="70" r="D5"/>
      <c t="s" s="94" r="E5">
        <v>133</v>
      </c>
      <c s="19" r="F5"/>
      <c s="70" r="G5"/>
      <c t="s" s="94" r="H5">
        <v>132</v>
      </c>
      <c s="19" r="I5"/>
      <c s="70" r="J5"/>
      <c t="s" s="163" r="K5">
        <v>226</v>
      </c>
      <c s="19" r="L5"/>
      <c s="19" r="M5"/>
    </row>
    <row customHeight="1" r="6" ht="33.75">
      <c s="10" r="A6"/>
      <c t="s" s="143" r="B6">
        <v>6</v>
      </c>
      <c t="s" s="165" r="C6">
        <v>7</v>
      </c>
      <c t="s" s="165" r="D6">
        <v>8</v>
      </c>
      <c t="s" s="143" r="E6">
        <v>6</v>
      </c>
      <c t="s" s="165" r="F6">
        <v>7</v>
      </c>
      <c t="s" s="165" r="G6">
        <v>8</v>
      </c>
      <c t="s" s="143" r="H6">
        <v>6</v>
      </c>
      <c t="s" s="165" r="I6">
        <v>7</v>
      </c>
      <c t="s" s="165" r="J6">
        <v>8</v>
      </c>
      <c t="s" s="143" r="K6">
        <v>6</v>
      </c>
      <c t="s" s="165" r="L6">
        <v>7</v>
      </c>
      <c t="s" s="165" r="M6">
        <v>8</v>
      </c>
    </row>
    <row r="7">
      <c s="2" r="B7"/>
      <c s="2" r="C7"/>
      <c s="2" r="D7"/>
      <c s="2" r="E7"/>
      <c s="2" r="F7"/>
      <c s="2" r="G7"/>
      <c s="2" r="H7"/>
      <c s="2" r="I7"/>
      <c s="2" r="J7"/>
      <c s="2" r="K7"/>
      <c s="2" r="L7"/>
      <c s="2" r="M7"/>
    </row>
    <row r="8">
      <c t="s" s="8" r="A8">
        <v>227</v>
      </c>
      <c s="85" r="B8">
        <v>7169</v>
      </c>
      <c s="85" r="C8">
        <v>3824</v>
      </c>
      <c s="85" r="D8">
        <v>3345</v>
      </c>
      <c s="85" r="E8">
        <v>6281</v>
      </c>
      <c s="85" r="F8">
        <v>3227</v>
      </c>
      <c s="85" r="G8">
        <v>3054</v>
      </c>
      <c s="85" r="H8">
        <v>6385</v>
      </c>
      <c s="85" r="I8">
        <v>3119</v>
      </c>
      <c s="85" r="J8">
        <v>3266</v>
      </c>
      <c s="85" r="K8">
        <v>6795</v>
      </c>
      <c s="85" r="L8">
        <v>3444</v>
      </c>
      <c s="85" r="M8">
        <v>3351</v>
      </c>
    </row>
    <row r="10">
      <c t="s" s="8" r="A10">
        <v>228</v>
      </c>
      <c s="85" r="B10">
        <v>6276</v>
      </c>
      <c s="85" r="C10">
        <v>3399</v>
      </c>
      <c s="85" r="D10">
        <v>2877</v>
      </c>
      <c s="85" r="E10">
        <v>5443</v>
      </c>
      <c s="85" r="F10">
        <v>2850</v>
      </c>
      <c s="85" r="G10">
        <v>2593</v>
      </c>
      <c s="85" r="H10">
        <v>5536</v>
      </c>
      <c s="85" r="I10">
        <v>2763</v>
      </c>
      <c s="85" r="J10">
        <v>2773</v>
      </c>
      <c s="85" r="K10">
        <v>5900</v>
      </c>
      <c s="85" r="L10">
        <v>3074</v>
      </c>
      <c s="85" r="M10">
        <v>2826</v>
      </c>
    </row>
    <row r="12">
      <c t="s" s="144" r="A12">
        <v>229</v>
      </c>
      <c s="85" r="B12">
        <v>197</v>
      </c>
      <c s="85" r="C12">
        <v>82</v>
      </c>
      <c s="85" r="D12">
        <v>115</v>
      </c>
      <c s="85" r="E12">
        <v>183</v>
      </c>
      <c s="85" r="F12">
        <v>68</v>
      </c>
      <c s="85" r="G12">
        <v>115</v>
      </c>
      <c s="85" r="H12">
        <v>179</v>
      </c>
      <c s="85" r="I12">
        <v>68</v>
      </c>
      <c s="85" r="J12">
        <v>111</v>
      </c>
      <c s="85" r="K12">
        <v>212</v>
      </c>
      <c s="85" r="L12">
        <v>93</v>
      </c>
      <c s="85" r="M12">
        <v>119</v>
      </c>
    </row>
    <row r="14">
      <c t="s" s="144" r="A14">
        <v>230</v>
      </c>
      <c s="85" r="B14">
        <v>40</v>
      </c>
      <c s="47" r="C14">
        <v>19</v>
      </c>
      <c s="47" r="D14">
        <v>21</v>
      </c>
      <c s="85" r="E14">
        <v>24</v>
      </c>
      <c s="47" r="F14">
        <v>9</v>
      </c>
      <c s="47" r="G14">
        <v>15</v>
      </c>
      <c s="85" r="H14">
        <v>31</v>
      </c>
      <c s="47" r="I14">
        <v>11</v>
      </c>
      <c s="47" r="J14">
        <v>20</v>
      </c>
      <c s="85" r="K14">
        <v>41</v>
      </c>
      <c s="47" r="L14">
        <v>23</v>
      </c>
      <c s="47" r="M14">
        <v>18</v>
      </c>
    </row>
    <row r="15">
      <c t="s" s="144" r="A15">
        <v>231</v>
      </c>
      <c s="85" r="B15">
        <v>13</v>
      </c>
      <c s="47" r="C15">
        <v>5</v>
      </c>
      <c s="47" r="D15">
        <v>8</v>
      </c>
      <c s="85" r="E15">
        <v>11</v>
      </c>
      <c s="47" r="F15">
        <v>3</v>
      </c>
      <c s="47" r="G15">
        <v>8</v>
      </c>
      <c s="85" r="H15">
        <v>8</v>
      </c>
      <c s="47" r="I15">
        <v>2</v>
      </c>
      <c s="47" r="J15">
        <v>6</v>
      </c>
      <c s="85" r="K15">
        <v>11</v>
      </c>
      <c s="47" r="L15">
        <v>4</v>
      </c>
      <c s="47" r="M15">
        <v>7</v>
      </c>
    </row>
    <row r="16">
      <c t="s" s="144" r="A16">
        <v>232</v>
      </c>
      <c s="85" r="B16">
        <v>5</v>
      </c>
      <c s="47" r="C16">
        <v>2</v>
      </c>
      <c s="47" r="D16">
        <v>3</v>
      </c>
      <c s="85" r="E16">
        <v>3</v>
      </c>
      <c t="s" s="30" r="F16">
        <v>104</v>
      </c>
      <c s="47" r="G16">
        <v>3</v>
      </c>
      <c s="85" r="H16">
        <v>6</v>
      </c>
      <c s="47" r="I16">
        <v>4</v>
      </c>
      <c s="47" r="J16">
        <v>2</v>
      </c>
      <c s="85" r="K16">
        <v>5</v>
      </c>
      <c s="47" r="L16">
        <v>2</v>
      </c>
      <c s="47" r="M16">
        <v>3</v>
      </c>
    </row>
    <row r="17">
      <c t="s" s="144" r="A17">
        <v>233</v>
      </c>
      <c s="85" r="B17">
        <v>12</v>
      </c>
      <c s="47" r="C17">
        <v>3</v>
      </c>
      <c s="47" r="D17">
        <v>9</v>
      </c>
      <c s="85" r="E17">
        <v>10</v>
      </c>
      <c s="47" r="F17">
        <v>3</v>
      </c>
      <c s="47" r="G17">
        <v>7</v>
      </c>
      <c s="85" r="H17">
        <v>8</v>
      </c>
      <c s="47" r="I17">
        <v>3</v>
      </c>
      <c s="47" r="J17">
        <v>5</v>
      </c>
      <c s="85" r="K17">
        <v>15</v>
      </c>
      <c s="47" r="L17">
        <v>6</v>
      </c>
      <c s="47" r="M17">
        <v>9</v>
      </c>
    </row>
    <row r="18">
      <c t="s" s="144" r="A18">
        <v>234</v>
      </c>
      <c s="85" r="B18">
        <v>21</v>
      </c>
      <c s="47" r="C18">
        <v>9</v>
      </c>
      <c s="47" r="D18">
        <v>12</v>
      </c>
      <c s="85" r="E18">
        <v>30</v>
      </c>
      <c s="47" r="F18">
        <v>11</v>
      </c>
      <c s="47" r="G18">
        <v>19</v>
      </c>
      <c s="85" r="H18">
        <v>31</v>
      </c>
      <c s="47" r="I18">
        <v>11</v>
      </c>
      <c s="47" r="J18">
        <v>20</v>
      </c>
      <c s="85" r="K18">
        <v>26</v>
      </c>
      <c s="47" r="L18">
        <v>11</v>
      </c>
      <c s="47" r="M18">
        <v>15</v>
      </c>
    </row>
    <row r="19">
      <c t="s" s="144" r="A19">
        <v>235</v>
      </c>
      <c s="85" r="B19">
        <v>6</v>
      </c>
      <c s="47" r="C19">
        <v>1</v>
      </c>
      <c s="47" r="D19">
        <v>5</v>
      </c>
      <c s="85" r="E19">
        <v>13</v>
      </c>
      <c s="47" r="F19">
        <v>4</v>
      </c>
      <c s="47" r="G19">
        <v>9</v>
      </c>
      <c s="85" r="H19">
        <v>6</v>
      </c>
      <c s="47" r="I19">
        <v>2</v>
      </c>
      <c s="47" r="J19">
        <v>4</v>
      </c>
      <c s="85" r="K19">
        <v>8</v>
      </c>
      <c s="47" r="L19">
        <v>3</v>
      </c>
      <c s="47" r="M19">
        <v>5</v>
      </c>
    </row>
    <row r="20">
      <c t="s" s="144" r="A20">
        <v>236</v>
      </c>
      <c s="85" r="B20">
        <v>8</v>
      </c>
      <c s="47" r="C20">
        <v>2</v>
      </c>
      <c s="47" r="D20">
        <v>6</v>
      </c>
      <c s="85" r="E20">
        <v>5</v>
      </c>
      <c s="47" r="F20">
        <v>4</v>
      </c>
      <c s="47" r="G20">
        <v>1</v>
      </c>
      <c s="85" r="H20">
        <v>10</v>
      </c>
      <c s="47" r="I20">
        <v>3</v>
      </c>
      <c s="47" r="J20">
        <v>7</v>
      </c>
      <c s="85" r="K20">
        <v>9</v>
      </c>
      <c s="47" r="L20">
        <v>3</v>
      </c>
      <c s="47" r="M20">
        <v>6</v>
      </c>
    </row>
    <row r="22">
      <c t="s" s="144" r="A22">
        <v>237</v>
      </c>
      <c s="85" r="B22">
        <v>92</v>
      </c>
      <c s="85" r="C22">
        <v>41</v>
      </c>
      <c s="85" r="D22">
        <v>51</v>
      </c>
      <c s="85" r="E22">
        <v>87</v>
      </c>
      <c s="85" r="F22">
        <v>34</v>
      </c>
      <c s="85" r="G22">
        <v>53</v>
      </c>
      <c s="85" r="H22">
        <v>79</v>
      </c>
      <c s="85" r="I22">
        <v>32</v>
      </c>
      <c s="85" r="J22">
        <v>47</v>
      </c>
      <c s="85" r="K22">
        <v>97</v>
      </c>
      <c s="85" r="L22">
        <v>41</v>
      </c>
      <c s="85" r="M22">
        <v>56</v>
      </c>
    </row>
    <row r="23">
      <c t="s" s="109" r="A23">
        <v>238</v>
      </c>
      <c s="85" r="B23">
        <v>19</v>
      </c>
      <c s="47" r="C23">
        <v>7</v>
      </c>
      <c s="47" r="D23">
        <v>12</v>
      </c>
      <c s="85" r="E23">
        <v>12</v>
      </c>
      <c s="47" r="F23">
        <v>5</v>
      </c>
      <c s="47" r="G23">
        <v>7</v>
      </c>
      <c s="85" r="H23">
        <v>16</v>
      </c>
      <c s="47" r="I23">
        <v>6</v>
      </c>
      <c s="47" r="J23">
        <v>10</v>
      </c>
      <c s="85" r="K23">
        <v>15</v>
      </c>
      <c s="47" r="L23">
        <v>8</v>
      </c>
      <c s="47" r="M23">
        <v>7</v>
      </c>
    </row>
    <row r="24">
      <c t="s" s="109" r="A24">
        <v>239</v>
      </c>
      <c s="85" r="B24">
        <v>45</v>
      </c>
      <c s="47" r="C24">
        <v>24</v>
      </c>
      <c s="47" r="D24">
        <v>21</v>
      </c>
      <c s="85" r="E24">
        <v>43</v>
      </c>
      <c s="47" r="F24">
        <v>22</v>
      </c>
      <c s="47" r="G24">
        <v>21</v>
      </c>
      <c s="85" r="H24">
        <v>31</v>
      </c>
      <c s="47" r="I24">
        <v>13</v>
      </c>
      <c s="47" r="J24">
        <v>18</v>
      </c>
      <c s="85" r="K24">
        <v>40</v>
      </c>
      <c s="47" r="L24">
        <v>17</v>
      </c>
      <c s="47" r="M24">
        <v>23</v>
      </c>
    </row>
    <row r="25">
      <c t="s" s="109" r="A25">
        <v>240</v>
      </c>
      <c s="85" r="B25">
        <v>9</v>
      </c>
      <c s="47" r="C25">
        <v>5</v>
      </c>
      <c s="47" r="D25">
        <v>4</v>
      </c>
      <c s="85" r="E25">
        <v>10</v>
      </c>
      <c t="s" s="30" r="F25">
        <v>104</v>
      </c>
      <c s="47" r="G25">
        <v>10</v>
      </c>
      <c s="85" r="H25">
        <v>14</v>
      </c>
      <c s="47" r="I25">
        <v>5</v>
      </c>
      <c s="47" r="J25">
        <v>9</v>
      </c>
      <c s="85" r="K25">
        <v>20</v>
      </c>
      <c s="47" r="L25">
        <v>7</v>
      </c>
      <c s="47" r="M25">
        <v>13</v>
      </c>
    </row>
    <row r="26">
      <c t="s" s="109" r="A26">
        <v>241</v>
      </c>
      <c s="85" r="B26">
        <v>5</v>
      </c>
      <c s="47" r="C26">
        <v>2</v>
      </c>
      <c s="47" r="D26">
        <v>3</v>
      </c>
      <c s="85" r="E26">
        <v>10</v>
      </c>
      <c s="47" r="F26">
        <v>4</v>
      </c>
      <c s="47" r="G26">
        <v>6</v>
      </c>
      <c s="85" r="H26">
        <v>6</v>
      </c>
      <c s="47" r="I26">
        <v>2</v>
      </c>
      <c s="47" r="J26">
        <v>4</v>
      </c>
      <c s="85" r="K26">
        <v>10</v>
      </c>
      <c s="47" r="L26">
        <v>2</v>
      </c>
      <c s="47" r="M26">
        <v>8</v>
      </c>
    </row>
    <row r="27">
      <c t="s" s="109" r="A27">
        <v>242</v>
      </c>
      <c s="85" r="B27">
        <v>14</v>
      </c>
      <c s="47" r="C27">
        <v>3</v>
      </c>
      <c s="47" r="D27">
        <v>11</v>
      </c>
      <c s="85" r="E27">
        <v>12</v>
      </c>
      <c s="47" r="F27">
        <v>3</v>
      </c>
      <c s="47" r="G27">
        <v>9</v>
      </c>
      <c s="85" r="H27">
        <v>12</v>
      </c>
      <c s="47" r="I27">
        <v>6</v>
      </c>
      <c s="47" r="J27">
        <v>6</v>
      </c>
      <c s="85" r="K27">
        <v>12</v>
      </c>
      <c s="47" r="L27">
        <v>7</v>
      </c>
      <c s="47" r="M27">
        <v>5</v>
      </c>
    </row>
    <row r="29">
      <c t="s" s="144" r="A29">
        <v>243</v>
      </c>
      <c s="85" r="B29">
        <v>704</v>
      </c>
      <c s="85" r="C29">
        <v>332</v>
      </c>
      <c s="85" r="D29">
        <v>372</v>
      </c>
      <c s="85" r="E29">
        <v>597</v>
      </c>
      <c s="85" r="F29">
        <v>283</v>
      </c>
      <c s="85" r="G29">
        <v>314</v>
      </c>
      <c s="85" r="H29">
        <v>631</v>
      </c>
      <c s="85" r="I29">
        <v>259</v>
      </c>
      <c s="85" r="J29">
        <v>372</v>
      </c>
      <c s="85" r="K29">
        <v>650</v>
      </c>
      <c s="85" r="L29">
        <v>282</v>
      </c>
      <c s="85" r="M29">
        <v>368</v>
      </c>
    </row>
    <row r="31">
      <c t="s" s="144" r="A31">
        <v>244</v>
      </c>
      <c s="85" r="B31">
        <v>9</v>
      </c>
      <c s="47" r="C31">
        <v>2</v>
      </c>
      <c s="47" r="D31">
        <v>7</v>
      </c>
      <c s="85" r="E31">
        <v>9</v>
      </c>
      <c s="47" r="F31">
        <v>1</v>
      </c>
      <c s="47" r="G31">
        <v>8</v>
      </c>
      <c s="85" r="H31">
        <v>8</v>
      </c>
      <c s="47" r="I31">
        <v>4</v>
      </c>
      <c s="47" r="J31">
        <v>4</v>
      </c>
      <c s="85" r="K31">
        <v>6</v>
      </c>
      <c s="47" r="L31">
        <v>2</v>
      </c>
      <c s="47" r="M31">
        <v>4</v>
      </c>
    </row>
    <row r="32">
      <c t="s" s="144" r="A32">
        <v>245</v>
      </c>
      <c s="85" r="B32">
        <v>56</v>
      </c>
      <c s="47" r="C32">
        <v>32</v>
      </c>
      <c s="47" r="D32">
        <v>24</v>
      </c>
      <c s="85" r="E32">
        <v>49</v>
      </c>
      <c s="47" r="F32">
        <v>26</v>
      </c>
      <c s="47" r="G32">
        <v>23</v>
      </c>
      <c s="85" r="H32">
        <v>40</v>
      </c>
      <c s="47" r="I32">
        <v>19</v>
      </c>
      <c s="47" r="J32">
        <v>21</v>
      </c>
      <c s="85" r="K32">
        <v>44</v>
      </c>
      <c s="47" r="L32">
        <v>22</v>
      </c>
      <c s="47" r="M32">
        <v>22</v>
      </c>
    </row>
    <row r="33">
      <c t="s" s="144" r="A33">
        <v>246</v>
      </c>
      <c t="s" s="117" r="B33">
        <v>213</v>
      </c>
      <c t="s" s="30" r="C33">
        <v>213</v>
      </c>
      <c t="s" s="30" r="D33">
        <v>213</v>
      </c>
      <c s="85" r="E33">
        <v>32</v>
      </c>
      <c s="47" r="F33">
        <v>12</v>
      </c>
      <c s="47" r="G33">
        <v>20</v>
      </c>
      <c s="85" r="H33">
        <v>39</v>
      </c>
      <c s="47" r="I33">
        <v>13</v>
      </c>
      <c s="47" r="J33">
        <v>26</v>
      </c>
      <c s="85" r="K33">
        <v>25</v>
      </c>
      <c s="47" r="L33">
        <v>9</v>
      </c>
      <c s="47" r="M33">
        <v>16</v>
      </c>
    </row>
    <row r="34">
      <c t="s" s="144" r="A34">
        <v>247</v>
      </c>
      <c t="s" s="117" r="B34">
        <v>213</v>
      </c>
      <c t="s" s="30" r="C34">
        <v>213</v>
      </c>
      <c t="s" s="30" r="D34">
        <v>213</v>
      </c>
      <c s="85" r="E34">
        <v>25</v>
      </c>
      <c s="47" r="F34">
        <v>13</v>
      </c>
      <c s="47" r="G34">
        <v>12</v>
      </c>
      <c s="85" r="H34">
        <v>25</v>
      </c>
      <c s="47" r="I34">
        <v>14</v>
      </c>
      <c s="47" r="J34">
        <v>11</v>
      </c>
      <c s="85" r="K34">
        <v>35</v>
      </c>
      <c s="47" r="L34">
        <v>13</v>
      </c>
      <c s="47" r="M34">
        <v>22</v>
      </c>
    </row>
    <row r="35">
      <c t="s" s="144" r="A35">
        <v>248</v>
      </c>
      <c s="85" r="B35">
        <v>9</v>
      </c>
      <c s="47" r="C35">
        <v>6</v>
      </c>
      <c s="47" r="D35">
        <v>3</v>
      </c>
      <c s="85" r="E35">
        <v>9</v>
      </c>
      <c s="47" r="F35">
        <v>5</v>
      </c>
      <c s="47" r="G35">
        <v>4</v>
      </c>
      <c s="85" r="H35">
        <v>7</v>
      </c>
      <c s="47" r="I35">
        <v>2</v>
      </c>
      <c s="47" r="J35">
        <v>5</v>
      </c>
      <c s="85" r="K35">
        <v>7</v>
      </c>
      <c s="47" r="L35">
        <v>4</v>
      </c>
      <c s="47" r="M35">
        <v>3</v>
      </c>
    </row>
    <row r="36">
      <c t="s" s="144" r="A36">
        <v>249</v>
      </c>
      <c s="85" r="B36">
        <v>5</v>
      </c>
      <c s="47" r="C36">
        <v>1</v>
      </c>
      <c s="47" r="D36">
        <v>4</v>
      </c>
      <c s="85" r="E36">
        <v>5</v>
      </c>
      <c s="47" r="F36">
        <v>2</v>
      </c>
      <c s="47" r="G36">
        <v>3</v>
      </c>
      <c s="85" r="H36">
        <v>12</v>
      </c>
      <c s="47" r="I36">
        <v>6</v>
      </c>
      <c s="47" r="J36">
        <v>6</v>
      </c>
      <c s="85" r="K36">
        <v>21</v>
      </c>
      <c s="47" r="L36">
        <v>9</v>
      </c>
      <c s="47" r="M36">
        <v>12</v>
      </c>
    </row>
    <row r="38">
      <c t="s" s="109" r="A38">
        <v>250</v>
      </c>
      <c s="85" r="B38">
        <v>69</v>
      </c>
      <c s="47" r="C38">
        <v>26</v>
      </c>
      <c s="47" r="D38">
        <v>43</v>
      </c>
      <c s="85" r="E38">
        <v>52</v>
      </c>
      <c s="47" r="F38">
        <v>24</v>
      </c>
      <c s="47" r="G38">
        <v>28</v>
      </c>
      <c s="85" r="H38">
        <v>67</v>
      </c>
      <c s="47" r="I38">
        <v>23</v>
      </c>
      <c s="47" r="J38">
        <v>44</v>
      </c>
      <c s="85" r="K38">
        <v>48</v>
      </c>
      <c s="47" r="L38">
        <v>19</v>
      </c>
      <c s="47" r="M38">
        <v>29</v>
      </c>
    </row>
    <row r="40">
      <c t="s" s="144" r="A40">
        <v>251</v>
      </c>
      <c s="85" r="B40">
        <v>317</v>
      </c>
      <c s="85" r="C40">
        <v>159</v>
      </c>
      <c s="85" r="D40">
        <v>158</v>
      </c>
      <c s="85" r="E40">
        <v>244</v>
      </c>
      <c s="85" r="F40">
        <v>119</v>
      </c>
      <c s="85" r="G40">
        <v>125</v>
      </c>
      <c s="85" r="H40">
        <v>267</v>
      </c>
      <c s="85" r="I40">
        <v>121</v>
      </c>
      <c s="85" r="J40">
        <v>146</v>
      </c>
      <c s="85" r="K40">
        <v>277</v>
      </c>
      <c s="85" r="L40">
        <v>131</v>
      </c>
      <c s="85" r="M40">
        <v>146</v>
      </c>
    </row>
    <row r="41">
      <c t="s" s="109" r="A41">
        <v>252</v>
      </c>
      <c s="85" r="B41">
        <v>25</v>
      </c>
      <c s="47" r="C41">
        <v>10</v>
      </c>
      <c s="47" r="D41">
        <v>15</v>
      </c>
      <c s="85" r="E41">
        <v>20</v>
      </c>
      <c s="47" r="F41">
        <v>9</v>
      </c>
      <c s="47" r="G41">
        <v>11</v>
      </c>
      <c s="85" r="H41">
        <v>16</v>
      </c>
      <c s="47" r="I41">
        <v>5</v>
      </c>
      <c s="47" r="J41">
        <v>11</v>
      </c>
      <c s="85" r="K41">
        <v>11</v>
      </c>
      <c s="47" r="L41">
        <v>4</v>
      </c>
      <c s="47" r="M41">
        <v>7</v>
      </c>
    </row>
    <row r="42">
      <c t="s" s="109" r="A42">
        <v>253</v>
      </c>
      <c s="85" r="B42">
        <v>16</v>
      </c>
      <c s="47" r="C42">
        <v>6</v>
      </c>
      <c s="47" r="D42">
        <v>10</v>
      </c>
      <c s="85" r="E42">
        <v>10</v>
      </c>
      <c s="47" r="F42">
        <v>2</v>
      </c>
      <c s="47" r="G42">
        <v>8</v>
      </c>
      <c s="85" r="H42">
        <v>8</v>
      </c>
      <c s="47" r="I42">
        <v>4</v>
      </c>
      <c s="47" r="J42">
        <v>4</v>
      </c>
      <c s="85" r="K42">
        <v>13</v>
      </c>
      <c s="47" r="L42">
        <v>4</v>
      </c>
      <c s="47" r="M42">
        <v>9</v>
      </c>
    </row>
    <row r="43">
      <c t="s" s="109" r="A43">
        <v>254</v>
      </c>
      <c s="85" r="B43">
        <v>159</v>
      </c>
      <c s="47" r="C43">
        <v>94</v>
      </c>
      <c s="47" r="D43">
        <v>65</v>
      </c>
      <c s="85" r="E43">
        <v>117</v>
      </c>
      <c s="47" r="F43">
        <v>69</v>
      </c>
      <c s="47" r="G43">
        <v>48</v>
      </c>
      <c s="85" r="H43">
        <v>149</v>
      </c>
      <c s="47" r="I43">
        <v>73</v>
      </c>
      <c s="47" r="J43">
        <v>76</v>
      </c>
      <c s="85" r="K43">
        <v>139</v>
      </c>
      <c s="47" r="L43">
        <v>81</v>
      </c>
      <c s="47" r="M43">
        <v>58</v>
      </c>
    </row>
    <row r="44">
      <c t="s" s="109" r="A44">
        <v>255</v>
      </c>
      <c s="85" r="B44">
        <v>15</v>
      </c>
      <c s="47" r="C44">
        <v>7</v>
      </c>
      <c s="47" r="D44">
        <v>8</v>
      </c>
      <c s="85" r="E44">
        <v>10</v>
      </c>
      <c s="47" r="F44">
        <v>6</v>
      </c>
      <c s="47" r="G44">
        <v>4</v>
      </c>
      <c s="85" r="H44">
        <v>5</v>
      </c>
      <c s="47" r="I44">
        <v>1</v>
      </c>
      <c s="47" r="J44">
        <v>4</v>
      </c>
      <c s="85" r="K44">
        <v>6</v>
      </c>
      <c s="47" r="L44">
        <v>1</v>
      </c>
      <c s="47" r="M44">
        <v>5</v>
      </c>
    </row>
    <row r="45">
      <c t="s" s="109" r="A45">
        <v>256</v>
      </c>
      <c s="85" r="B45">
        <v>13</v>
      </c>
      <c s="47" r="C45">
        <v>1</v>
      </c>
      <c s="47" r="D45">
        <v>12</v>
      </c>
      <c s="85" r="E45">
        <v>13</v>
      </c>
      <c s="47" r="F45">
        <v>4</v>
      </c>
      <c s="47" r="G45">
        <v>9</v>
      </c>
      <c s="85" r="H45">
        <v>16</v>
      </c>
      <c s="47" r="I45">
        <v>6</v>
      </c>
      <c s="47" r="J45">
        <v>10</v>
      </c>
      <c s="85" r="K45">
        <v>12</v>
      </c>
      <c s="47" r="L45">
        <v>3</v>
      </c>
      <c s="47" r="M45">
        <v>9</v>
      </c>
    </row>
    <row r="46">
      <c t="s" s="109" r="A46">
        <v>257</v>
      </c>
      <c s="85" r="B46">
        <v>25</v>
      </c>
      <c s="47" r="C46">
        <v>14</v>
      </c>
      <c s="47" r="D46">
        <v>11</v>
      </c>
      <c s="85" r="E46">
        <v>17</v>
      </c>
      <c s="47" r="F46">
        <v>8</v>
      </c>
      <c s="47" r="G46">
        <v>9</v>
      </c>
      <c s="85" r="H46">
        <v>19</v>
      </c>
      <c s="47" r="I46">
        <v>12</v>
      </c>
      <c s="47" r="J46">
        <v>7</v>
      </c>
      <c s="85" r="K46">
        <v>20</v>
      </c>
      <c s="47" r="L46">
        <v>12</v>
      </c>
      <c s="47" r="M46">
        <v>8</v>
      </c>
    </row>
    <row r="47">
      <c t="s" s="109" r="A47">
        <v>258</v>
      </c>
      <c s="85" r="B47">
        <v>25</v>
      </c>
      <c s="47" r="C47">
        <v>10</v>
      </c>
      <c s="47" r="D47">
        <v>15</v>
      </c>
      <c s="85" r="E47">
        <v>13</v>
      </c>
      <c s="47" r="F47">
        <v>7</v>
      </c>
      <c s="47" r="G47">
        <v>6</v>
      </c>
      <c s="85" r="H47">
        <v>13</v>
      </c>
      <c s="47" r="I47">
        <v>5</v>
      </c>
      <c s="47" r="J47">
        <v>8</v>
      </c>
      <c s="85" r="K47">
        <v>22</v>
      </c>
      <c s="47" r="L47">
        <v>11</v>
      </c>
      <c s="47" r="M47">
        <v>11</v>
      </c>
    </row>
    <row r="48">
      <c t="s" s="109" r="A48">
        <v>259</v>
      </c>
      <c s="85" r="B48">
        <v>10</v>
      </c>
      <c s="47" r="C48">
        <v>4</v>
      </c>
      <c s="47" r="D48">
        <v>6</v>
      </c>
      <c s="85" r="E48">
        <v>7</v>
      </c>
      <c s="47" r="F48">
        <v>1</v>
      </c>
      <c s="47" r="G48">
        <v>6</v>
      </c>
      <c s="85" r="H48">
        <v>14</v>
      </c>
      <c s="47" r="I48">
        <v>4</v>
      </c>
      <c s="47" r="J48">
        <v>10</v>
      </c>
      <c s="85" r="K48">
        <v>16</v>
      </c>
      <c s="47" r="L48">
        <v>4</v>
      </c>
      <c s="47" r="M48">
        <v>12</v>
      </c>
    </row>
    <row r="49">
      <c t="s" s="109" r="A49">
        <v>260</v>
      </c>
      <c s="85" r="B49">
        <v>12</v>
      </c>
      <c s="47" r="C49">
        <v>7</v>
      </c>
      <c s="47" r="D49">
        <v>5</v>
      </c>
      <c s="85" r="E49">
        <v>14</v>
      </c>
      <c s="47" r="F49">
        <v>5</v>
      </c>
      <c s="47" r="G49">
        <v>9</v>
      </c>
      <c s="85" r="H49">
        <v>17</v>
      </c>
      <c s="47" r="I49">
        <v>7</v>
      </c>
      <c s="47" r="J49">
        <v>10</v>
      </c>
      <c s="85" r="K49">
        <v>21</v>
      </c>
      <c s="47" r="L49">
        <v>8</v>
      </c>
      <c s="47" r="M49">
        <v>13</v>
      </c>
    </row>
    <row r="50">
      <c t="s" s="109" r="A50">
        <v>261</v>
      </c>
      <c s="85" r="B50">
        <v>17</v>
      </c>
      <c s="47" r="C50">
        <v>6</v>
      </c>
      <c s="47" r="D50">
        <v>11</v>
      </c>
      <c s="85" r="E50">
        <v>23</v>
      </c>
      <c s="47" r="F50">
        <v>8</v>
      </c>
      <c s="47" r="G50">
        <v>15</v>
      </c>
      <c s="85" r="H50">
        <v>10</v>
      </c>
      <c s="47" r="I50">
        <v>4</v>
      </c>
      <c s="47" r="J50">
        <v>6</v>
      </c>
      <c s="85" r="K50">
        <v>17</v>
      </c>
      <c s="47" r="L50">
        <v>3</v>
      </c>
      <c s="47" r="M50">
        <v>14</v>
      </c>
    </row>
    <row r="52">
      <c t="s" s="109" r="A52">
        <v>262</v>
      </c>
      <c s="85" r="B52">
        <v>86</v>
      </c>
      <c s="47" r="C52">
        <v>31</v>
      </c>
      <c s="47" r="D52">
        <v>55</v>
      </c>
      <c s="85" r="E52">
        <v>76</v>
      </c>
      <c s="47" r="F52">
        <v>33</v>
      </c>
      <c s="47" r="G52">
        <v>43</v>
      </c>
      <c s="85" r="H52">
        <v>68</v>
      </c>
      <c s="47" r="I52">
        <v>21</v>
      </c>
      <c s="47" r="J52">
        <v>47</v>
      </c>
      <c s="85" r="K52">
        <v>80</v>
      </c>
      <c s="47" r="L52">
        <v>31</v>
      </c>
      <c s="47" r="M52">
        <v>49</v>
      </c>
    </row>
    <row r="54">
      <c t="s" s="144" r="A54">
        <v>263</v>
      </c>
      <c s="85" r="B54">
        <v>82</v>
      </c>
      <c s="85" r="C54">
        <v>44</v>
      </c>
      <c s="85" r="D54">
        <v>38</v>
      </c>
      <c s="85" r="E54">
        <v>96</v>
      </c>
      <c s="85" r="F54">
        <v>48</v>
      </c>
      <c s="85" r="G54">
        <v>48</v>
      </c>
      <c s="85" r="H54">
        <v>98</v>
      </c>
      <c s="85" r="I54">
        <v>36</v>
      </c>
      <c s="85" r="J54">
        <v>62</v>
      </c>
      <c s="85" r="K54">
        <v>107</v>
      </c>
      <c s="85" r="L54">
        <v>42</v>
      </c>
      <c s="85" r="M54">
        <v>65</v>
      </c>
    </row>
    <row r="55">
      <c t="s" s="109" r="A55">
        <v>264</v>
      </c>
      <c s="85" r="B55">
        <v>6</v>
      </c>
      <c s="47" r="C55">
        <v>2</v>
      </c>
      <c s="47" r="D55">
        <v>4</v>
      </c>
      <c s="85" r="E55">
        <v>2</v>
      </c>
      <c s="47" r="F55">
        <v>1</v>
      </c>
      <c s="47" r="G55">
        <v>1</v>
      </c>
      <c s="85" r="H55">
        <v>7</v>
      </c>
      <c s="47" r="I55">
        <v>1</v>
      </c>
      <c s="47" r="J55">
        <v>6</v>
      </c>
      <c s="85" r="K55">
        <v>6</v>
      </c>
      <c s="47" r="L55">
        <v>0</v>
      </c>
      <c s="47" r="M55">
        <v>6</v>
      </c>
    </row>
    <row r="56">
      <c t="s" s="109" r="A56">
        <v>265</v>
      </c>
      <c s="85" r="B56">
        <v>40</v>
      </c>
      <c s="47" r="C56">
        <v>24</v>
      </c>
      <c s="47" r="D56">
        <v>16</v>
      </c>
      <c s="85" r="E56">
        <v>53</v>
      </c>
      <c s="47" r="F56">
        <v>23</v>
      </c>
      <c s="47" r="G56">
        <v>30</v>
      </c>
      <c s="85" r="H56">
        <v>49</v>
      </c>
      <c s="47" r="I56">
        <v>23</v>
      </c>
      <c s="47" r="J56">
        <v>26</v>
      </c>
      <c s="85" r="K56">
        <v>61</v>
      </c>
      <c s="47" r="L56">
        <v>30</v>
      </c>
      <c s="47" r="M56">
        <v>31</v>
      </c>
    </row>
    <row r="57">
      <c t="s" s="109" r="A57">
        <v>266</v>
      </c>
      <c s="85" r="B57">
        <v>8</v>
      </c>
      <c s="47" r="C57">
        <v>7</v>
      </c>
      <c s="47" r="D57">
        <v>1</v>
      </c>
      <c s="85" r="E57">
        <v>17</v>
      </c>
      <c s="47" r="F57">
        <v>10</v>
      </c>
      <c s="47" r="G57">
        <v>7</v>
      </c>
      <c s="85" r="H57">
        <v>14</v>
      </c>
      <c s="47" r="I57">
        <v>2</v>
      </c>
      <c s="47" r="J57">
        <v>12</v>
      </c>
      <c s="85" r="K57">
        <v>15</v>
      </c>
      <c s="47" r="L57">
        <v>3</v>
      </c>
      <c s="47" r="M57">
        <v>12</v>
      </c>
    </row>
    <row r="58">
      <c t="s" s="109" r="A58">
        <v>267</v>
      </c>
      <c s="85" r="B58">
        <v>8</v>
      </c>
      <c s="47" r="C58">
        <v>2</v>
      </c>
      <c s="47" r="D58">
        <v>6</v>
      </c>
      <c s="85" r="E58">
        <v>10</v>
      </c>
      <c s="47" r="F58">
        <v>3</v>
      </c>
      <c s="47" r="G58">
        <v>7</v>
      </c>
      <c s="85" r="H58">
        <v>11</v>
      </c>
      <c s="47" r="I58">
        <v>3</v>
      </c>
      <c s="47" r="J58">
        <v>8</v>
      </c>
      <c s="85" r="K58">
        <v>8</v>
      </c>
      <c s="47" r="L58">
        <v>4</v>
      </c>
      <c s="47" r="M58">
        <v>4</v>
      </c>
    </row>
    <row r="59">
      <c t="s" s="109" r="A59">
        <v>268</v>
      </c>
      <c s="85" r="B59">
        <v>20</v>
      </c>
      <c s="47" r="C59">
        <v>9</v>
      </c>
      <c s="47" r="D59">
        <v>11</v>
      </c>
      <c s="85" r="E59">
        <v>14</v>
      </c>
      <c s="47" r="F59">
        <v>11</v>
      </c>
      <c s="47" r="G59">
        <v>3</v>
      </c>
      <c s="85" r="H59">
        <v>17</v>
      </c>
      <c s="47" r="I59">
        <v>7</v>
      </c>
      <c s="47" r="J59">
        <v>10</v>
      </c>
      <c s="85" r="K59">
        <v>17</v>
      </c>
      <c s="47" r="L59">
        <v>5</v>
      </c>
      <c s="47" r="M59">
        <v>12</v>
      </c>
    </row>
    <row r="61">
      <c t="s" s="109" r="A61">
        <v>269</v>
      </c>
      <c s="85" r="B61">
        <v>71</v>
      </c>
      <c s="47" r="C61">
        <v>31</v>
      </c>
      <c s="47" r="D61">
        <v>40</v>
      </c>
      <c t="s" s="117" r="E61">
        <v>213</v>
      </c>
      <c t="s" s="30" r="F61">
        <v>213</v>
      </c>
      <c t="s" s="30" r="G61">
        <v>213</v>
      </c>
      <c t="s" s="117" r="H61">
        <v>213</v>
      </c>
      <c t="s" s="30" r="I61">
        <v>213</v>
      </c>
      <c t="s" s="30" r="J61">
        <v>213</v>
      </c>
      <c t="s" s="30" r="K61">
        <v>213</v>
      </c>
      <c t="s" s="30" r="L61">
        <v>213</v>
      </c>
      <c t="s" s="30" r="M61">
        <v>213</v>
      </c>
    </row>
    <row r="63">
      <c t="s" s="144" r="A63">
        <v>270</v>
      </c>
      <c s="85" r="B63">
        <v>496</v>
      </c>
      <c s="85" r="C63">
        <v>211</v>
      </c>
      <c s="85" r="D63">
        <v>285</v>
      </c>
      <c s="85" r="E63">
        <v>400</v>
      </c>
      <c s="85" r="F63">
        <v>146</v>
      </c>
      <c s="85" r="G63">
        <v>254</v>
      </c>
      <c s="85" r="H63">
        <v>422</v>
      </c>
      <c s="85" r="I63">
        <v>147</v>
      </c>
      <c s="85" r="J63">
        <v>275</v>
      </c>
      <c s="85" r="K63">
        <v>468</v>
      </c>
      <c s="85" r="L63">
        <v>181</v>
      </c>
      <c s="85" r="M63">
        <v>287</v>
      </c>
    </row>
    <row r="65">
      <c t="s" s="144" r="A65">
        <v>271</v>
      </c>
      <c s="85" r="B65">
        <v>30</v>
      </c>
      <c s="47" r="C65">
        <v>14</v>
      </c>
      <c s="47" r="D65">
        <v>16</v>
      </c>
      <c s="85" r="E65">
        <v>23</v>
      </c>
      <c s="47" r="F65">
        <v>8</v>
      </c>
      <c s="47" r="G65">
        <v>15</v>
      </c>
      <c s="85" r="H65">
        <v>17</v>
      </c>
      <c s="47" r="I65">
        <v>6</v>
      </c>
      <c s="47" r="J65">
        <v>11</v>
      </c>
      <c s="85" r="K65">
        <v>18</v>
      </c>
      <c s="47" r="L65">
        <v>10</v>
      </c>
      <c s="47" r="M65">
        <v>8</v>
      </c>
    </row>
    <row r="66">
      <c t="s" s="144" r="A66">
        <v>272</v>
      </c>
      <c s="85" r="B66">
        <v>24</v>
      </c>
      <c s="47" r="C66">
        <v>8</v>
      </c>
      <c s="47" r="D66">
        <v>16</v>
      </c>
      <c s="85" r="E66">
        <v>18</v>
      </c>
      <c s="47" r="F66">
        <v>7</v>
      </c>
      <c s="47" r="G66">
        <v>11</v>
      </c>
      <c s="85" r="H66">
        <v>16</v>
      </c>
      <c s="47" r="I66">
        <v>8</v>
      </c>
      <c s="47" r="J66">
        <v>8</v>
      </c>
      <c s="85" r="K66">
        <v>20</v>
      </c>
      <c s="47" r="L66">
        <v>8</v>
      </c>
      <c s="47" r="M66">
        <v>12</v>
      </c>
    </row>
    <row r="67">
      <c t="s" s="144" r="A67">
        <v>273</v>
      </c>
      <c s="85" r="B67">
        <v>18</v>
      </c>
      <c s="47" r="C67">
        <v>6</v>
      </c>
      <c s="47" r="D67">
        <v>12</v>
      </c>
      <c s="85" r="E67">
        <v>7</v>
      </c>
      <c s="47" r="F67">
        <v>3</v>
      </c>
      <c s="47" r="G67">
        <v>4</v>
      </c>
      <c s="85" r="H67">
        <v>8</v>
      </c>
      <c s="47" r="I67">
        <v>1</v>
      </c>
      <c s="47" r="J67">
        <v>7</v>
      </c>
      <c s="85" r="K67">
        <v>11</v>
      </c>
      <c s="47" r="L67">
        <v>2</v>
      </c>
      <c s="47" r="M67">
        <v>9</v>
      </c>
    </row>
    <row r="68">
      <c t="s" s="144" r="A68">
        <v>274</v>
      </c>
      <c s="85" r="B68">
        <v>16</v>
      </c>
      <c s="47" r="C68">
        <v>7</v>
      </c>
      <c s="47" r="D68">
        <v>9</v>
      </c>
      <c s="85" r="E68">
        <v>5</v>
      </c>
      <c s="47" r="F68">
        <v>3</v>
      </c>
      <c s="47" r="G68">
        <v>2</v>
      </c>
      <c s="85" r="H68">
        <v>12</v>
      </c>
      <c s="47" r="I68">
        <v>3</v>
      </c>
      <c s="47" r="J68">
        <v>9</v>
      </c>
      <c s="85" r="K68">
        <v>11</v>
      </c>
      <c s="47" r="L68">
        <v>7</v>
      </c>
      <c s="47" r="M68">
        <v>4</v>
      </c>
    </row>
    <row r="69">
      <c t="s" s="144" r="A69">
        <v>275</v>
      </c>
      <c s="85" r="B69">
        <v>36</v>
      </c>
      <c s="47" r="C69">
        <v>19</v>
      </c>
      <c s="47" r="D69">
        <v>17</v>
      </c>
      <c s="85" r="E69">
        <v>27</v>
      </c>
      <c s="47" r="F69">
        <v>5</v>
      </c>
      <c s="47" r="G69">
        <v>22</v>
      </c>
      <c s="85" r="H69">
        <v>34</v>
      </c>
      <c s="47" r="I69">
        <v>12</v>
      </c>
      <c s="47" r="J69">
        <v>22</v>
      </c>
      <c s="85" r="K69">
        <v>36</v>
      </c>
      <c s="47" r="L69">
        <v>15</v>
      </c>
      <c s="47" r="M69">
        <v>21</v>
      </c>
    </row>
    <row r="71">
      <c t="s" s="109" r="A71">
        <v>276</v>
      </c>
      <c s="85" r="B71">
        <v>68</v>
      </c>
      <c s="47" r="C71">
        <v>32</v>
      </c>
      <c s="47" r="D71">
        <v>36</v>
      </c>
      <c s="85" r="E71">
        <v>53</v>
      </c>
      <c s="47" r="F71">
        <v>20</v>
      </c>
      <c s="47" r="G71">
        <v>33</v>
      </c>
      <c s="85" r="H71">
        <v>67</v>
      </c>
      <c s="47" r="I71">
        <v>21</v>
      </c>
      <c s="47" r="J71">
        <v>46</v>
      </c>
      <c s="85" r="K71">
        <v>70</v>
      </c>
      <c s="47" r="L71">
        <v>30</v>
      </c>
      <c s="47" r="M71">
        <v>40</v>
      </c>
    </row>
    <row r="73">
      <c t="s" s="144" r="A73">
        <v>277</v>
      </c>
      <c s="85" r="B73">
        <v>120</v>
      </c>
      <c s="85" r="C73">
        <v>45</v>
      </c>
      <c s="85" r="D73">
        <v>75</v>
      </c>
      <c s="85" r="E73">
        <v>108</v>
      </c>
      <c s="85" r="F73">
        <v>31</v>
      </c>
      <c s="85" r="G73">
        <v>77</v>
      </c>
      <c s="85" r="H73">
        <v>99</v>
      </c>
      <c s="85" r="I73">
        <v>34</v>
      </c>
      <c s="85" r="J73">
        <v>65</v>
      </c>
      <c s="85" r="K73">
        <v>105</v>
      </c>
      <c s="85" r="L73">
        <v>26</v>
      </c>
      <c s="85" r="M73">
        <v>79</v>
      </c>
    </row>
    <row r="74">
      <c t="s" s="109" r="A74">
        <v>278</v>
      </c>
      <c s="85" r="B74">
        <v>28</v>
      </c>
      <c s="47" r="C74">
        <v>9</v>
      </c>
      <c s="47" r="D74">
        <v>19</v>
      </c>
      <c s="85" r="E74">
        <v>23</v>
      </c>
      <c s="47" r="F74">
        <v>5</v>
      </c>
      <c s="47" r="G74">
        <v>18</v>
      </c>
      <c s="85" r="H74">
        <v>16</v>
      </c>
      <c s="47" r="I74">
        <v>7</v>
      </c>
      <c s="47" r="J74">
        <v>9</v>
      </c>
      <c s="85" r="K74">
        <v>21</v>
      </c>
      <c s="47" r="L74">
        <v>5</v>
      </c>
      <c s="47" r="M74">
        <v>16</v>
      </c>
    </row>
    <row r="75">
      <c t="s" s="109" r="A75">
        <v>279</v>
      </c>
      <c s="85" r="B75">
        <v>21</v>
      </c>
      <c s="47" r="C75">
        <v>7</v>
      </c>
      <c s="47" r="D75">
        <v>14</v>
      </c>
      <c s="85" r="E75">
        <v>26</v>
      </c>
      <c s="47" r="F75">
        <v>8</v>
      </c>
      <c s="47" r="G75">
        <v>18</v>
      </c>
      <c s="85" r="H75">
        <v>27</v>
      </c>
      <c s="47" r="I75">
        <v>12</v>
      </c>
      <c s="47" r="J75">
        <v>15</v>
      </c>
      <c s="85" r="K75">
        <v>31</v>
      </c>
      <c s="47" r="L75">
        <v>9</v>
      </c>
      <c s="47" r="M75">
        <v>22</v>
      </c>
    </row>
    <row r="76">
      <c t="s" s="109" r="A76">
        <v>280</v>
      </c>
      <c s="85" r="B76">
        <v>10</v>
      </c>
      <c s="47" r="C76">
        <v>3</v>
      </c>
      <c s="47" r="D76">
        <v>7</v>
      </c>
      <c s="85" r="E76">
        <v>11</v>
      </c>
      <c s="47" r="F76">
        <v>4</v>
      </c>
      <c s="47" r="G76">
        <v>7</v>
      </c>
      <c s="85" r="H76">
        <v>8</v>
      </c>
      <c s="47" r="I76">
        <v>2</v>
      </c>
      <c s="47" r="J76">
        <v>6</v>
      </c>
      <c s="85" r="K76">
        <v>8</v>
      </c>
      <c s="47" r="L76">
        <v>1</v>
      </c>
      <c s="47" r="M76">
        <v>7</v>
      </c>
    </row>
    <row r="77">
      <c t="s" s="109" r="A77">
        <v>281</v>
      </c>
      <c s="85" r="B77">
        <v>61</v>
      </c>
      <c s="47" r="C77">
        <v>26</v>
      </c>
      <c s="47" r="D77">
        <v>35</v>
      </c>
      <c s="85" r="E77">
        <v>48</v>
      </c>
      <c s="47" r="F77">
        <v>14</v>
      </c>
      <c s="47" r="G77">
        <v>34</v>
      </c>
      <c s="85" r="H77">
        <v>48</v>
      </c>
      <c s="47" r="I77">
        <v>13</v>
      </c>
      <c s="47" r="J77">
        <v>35</v>
      </c>
      <c s="85" r="K77">
        <v>45</v>
      </c>
      <c s="47" r="L77">
        <v>11</v>
      </c>
      <c s="47" r="M77">
        <v>34</v>
      </c>
    </row>
    <row r="79">
      <c t="s" s="144" r="A79">
        <v>282</v>
      </c>
      <c s="85" r="B79">
        <v>184</v>
      </c>
      <c s="85" r="C79">
        <v>80</v>
      </c>
      <c s="85" r="D79">
        <v>104</v>
      </c>
      <c s="85" r="E79">
        <v>159</v>
      </c>
      <c s="85" r="F79">
        <v>69</v>
      </c>
      <c s="85" r="G79">
        <v>90</v>
      </c>
      <c s="85" r="H79">
        <v>169</v>
      </c>
      <c s="85" r="I79">
        <v>62</v>
      </c>
      <c s="85" r="J79">
        <v>107</v>
      </c>
      <c s="85" r="K79">
        <v>197</v>
      </c>
      <c s="85" r="L79">
        <v>83</v>
      </c>
      <c s="85" r="M79">
        <v>114</v>
      </c>
    </row>
    <row r="80">
      <c t="s" s="109" r="A80">
        <v>283</v>
      </c>
      <c s="85" r="B80">
        <v>35</v>
      </c>
      <c s="47" r="C80">
        <v>11</v>
      </c>
      <c s="47" r="D80">
        <v>24</v>
      </c>
      <c s="85" r="E80">
        <v>29</v>
      </c>
      <c s="47" r="F80">
        <v>9</v>
      </c>
      <c s="47" r="G80">
        <v>20</v>
      </c>
      <c s="85" r="H80">
        <v>29</v>
      </c>
      <c s="47" r="I80">
        <v>8</v>
      </c>
      <c s="47" r="J80">
        <v>21</v>
      </c>
      <c s="85" r="K80">
        <v>27</v>
      </c>
      <c s="47" r="L80">
        <v>12</v>
      </c>
      <c s="47" r="M80">
        <v>15</v>
      </c>
    </row>
    <row r="81">
      <c t="s" s="109" r="A81">
        <v>284</v>
      </c>
      <c s="85" r="B81">
        <v>19</v>
      </c>
      <c s="47" r="C81">
        <v>11</v>
      </c>
      <c s="47" r="D81">
        <v>8</v>
      </c>
      <c s="85" r="E81">
        <v>25</v>
      </c>
      <c s="47" r="F81">
        <v>8</v>
      </c>
      <c s="47" r="G81">
        <v>17</v>
      </c>
      <c s="85" r="H81">
        <v>16</v>
      </c>
      <c s="47" r="I81">
        <v>4</v>
      </c>
      <c s="47" r="J81">
        <v>12</v>
      </c>
      <c s="85" r="K81">
        <v>24</v>
      </c>
      <c s="47" r="L81">
        <v>7</v>
      </c>
      <c s="47" r="M81">
        <v>17</v>
      </c>
    </row>
    <row r="82">
      <c t="s" s="109" r="A82">
        <v>285</v>
      </c>
      <c s="85" r="B82">
        <v>25</v>
      </c>
      <c s="47" r="C82">
        <v>9</v>
      </c>
      <c s="47" r="D82">
        <v>16</v>
      </c>
      <c s="85" r="E82">
        <v>23</v>
      </c>
      <c s="47" r="F82">
        <v>11</v>
      </c>
      <c s="47" r="G82">
        <v>12</v>
      </c>
      <c s="85" r="H82">
        <v>22</v>
      </c>
      <c s="47" r="I82">
        <v>8</v>
      </c>
      <c s="47" r="J82">
        <v>14</v>
      </c>
      <c s="85" r="K82">
        <v>38</v>
      </c>
      <c s="47" r="L82">
        <v>15</v>
      </c>
      <c s="47" r="M82">
        <v>23</v>
      </c>
    </row>
    <row r="83">
      <c t="s" s="109" r="A83">
        <v>286</v>
      </c>
      <c s="85" r="B83">
        <v>77</v>
      </c>
      <c s="47" r="C83">
        <v>39</v>
      </c>
      <c s="47" r="D83">
        <v>38</v>
      </c>
      <c s="85" r="E83">
        <v>61</v>
      </c>
      <c s="47" r="F83">
        <v>31</v>
      </c>
      <c s="47" r="G83">
        <v>30</v>
      </c>
      <c s="85" r="H83">
        <v>69</v>
      </c>
      <c s="47" r="I83">
        <v>30</v>
      </c>
      <c s="47" r="J83">
        <v>39</v>
      </c>
      <c s="85" r="K83">
        <v>69</v>
      </c>
      <c s="47" r="L83">
        <v>35</v>
      </c>
      <c s="47" r="M83">
        <v>34</v>
      </c>
    </row>
    <row r="84">
      <c t="s" s="109" r="A84">
        <v>287</v>
      </c>
      <c s="85" r="B84">
        <v>28</v>
      </c>
      <c s="47" r="C84">
        <v>10</v>
      </c>
      <c s="47" r="D84">
        <v>18</v>
      </c>
      <c s="85" r="E84">
        <v>21</v>
      </c>
      <c s="47" r="F84">
        <v>10</v>
      </c>
      <c s="47" r="G84">
        <v>11</v>
      </c>
      <c s="85" r="H84">
        <v>33</v>
      </c>
      <c s="47" r="I84">
        <v>12</v>
      </c>
      <c s="47" r="J84">
        <v>21</v>
      </c>
      <c s="85" r="K84">
        <v>39</v>
      </c>
      <c s="47" r="L84">
        <v>14</v>
      </c>
      <c s="47" r="M84">
        <v>25</v>
      </c>
    </row>
    <row r="86">
      <c t="s" s="144" r="A86">
        <v>288</v>
      </c>
      <c s="85" r="B86">
        <v>405</v>
      </c>
      <c s="85" r="C86">
        <v>179</v>
      </c>
      <c s="85" r="D86">
        <v>226</v>
      </c>
      <c s="85" r="E86">
        <v>356</v>
      </c>
      <c s="85" r="F86">
        <v>134</v>
      </c>
      <c s="85" r="G86">
        <v>222</v>
      </c>
      <c s="85" r="H86">
        <v>331</v>
      </c>
      <c s="85" r="I86">
        <v>147</v>
      </c>
      <c s="85" r="J86">
        <v>184</v>
      </c>
      <c s="85" r="K86">
        <v>376</v>
      </c>
      <c s="85" r="L86">
        <v>142</v>
      </c>
      <c s="85" r="M86">
        <v>234</v>
      </c>
    </row>
    <row r="88">
      <c t="s" s="144" r="A88">
        <v>289</v>
      </c>
      <c s="85" r="B88">
        <v>33</v>
      </c>
      <c s="47" r="C88">
        <v>16</v>
      </c>
      <c s="47" r="D88">
        <v>17</v>
      </c>
      <c s="85" r="E88">
        <v>19</v>
      </c>
      <c s="47" r="F88">
        <v>4</v>
      </c>
      <c s="47" r="G88">
        <v>15</v>
      </c>
      <c s="85" r="H88">
        <v>20</v>
      </c>
      <c s="47" r="I88">
        <v>10</v>
      </c>
      <c s="47" r="J88">
        <v>10</v>
      </c>
      <c s="85" r="K88">
        <v>20</v>
      </c>
      <c s="47" r="L88">
        <v>4</v>
      </c>
      <c s="47" r="M88">
        <v>16</v>
      </c>
    </row>
    <row r="89">
      <c t="s" s="144" r="A89">
        <v>290</v>
      </c>
      <c s="85" r="B89">
        <v>35</v>
      </c>
      <c s="47" r="C89">
        <v>22</v>
      </c>
      <c s="47" r="D89">
        <v>13</v>
      </c>
      <c s="85" r="E89">
        <v>19</v>
      </c>
      <c s="47" r="F89">
        <v>6</v>
      </c>
      <c s="47" r="G89">
        <v>13</v>
      </c>
      <c s="85" r="H89">
        <v>29</v>
      </c>
      <c s="47" r="I89">
        <v>17</v>
      </c>
      <c s="47" r="J89">
        <v>12</v>
      </c>
      <c s="85" r="K89">
        <v>30</v>
      </c>
      <c s="47" r="L89">
        <v>13</v>
      </c>
      <c s="47" r="M89">
        <v>17</v>
      </c>
    </row>
    <row r="90">
      <c t="s" s="144" r="A90">
        <v>291</v>
      </c>
      <c s="85" r="B90">
        <v>29</v>
      </c>
      <c s="47" r="C90">
        <v>15</v>
      </c>
      <c s="47" r="D90">
        <v>14</v>
      </c>
      <c s="85" r="E90">
        <v>37</v>
      </c>
      <c s="47" r="F90">
        <v>15</v>
      </c>
      <c s="47" r="G90">
        <v>22</v>
      </c>
      <c s="85" r="H90">
        <v>30</v>
      </c>
      <c s="47" r="I90">
        <v>15</v>
      </c>
      <c s="47" r="J90">
        <v>15</v>
      </c>
      <c s="85" r="K90">
        <v>37</v>
      </c>
      <c s="47" r="L90">
        <v>18</v>
      </c>
      <c s="47" r="M90">
        <v>19</v>
      </c>
    </row>
    <row r="91">
      <c t="s" s="144" r="A91">
        <v>292</v>
      </c>
      <c s="85" r="B91">
        <v>14</v>
      </c>
      <c s="47" r="C91">
        <v>3</v>
      </c>
      <c s="47" r="D91">
        <v>11</v>
      </c>
      <c s="85" r="E91">
        <v>3</v>
      </c>
      <c t="s" s="30" r="F91">
        <v>104</v>
      </c>
      <c s="47" r="G91">
        <v>3</v>
      </c>
      <c s="85" r="H91">
        <v>3</v>
      </c>
      <c s="47" r="I91">
        <v>1</v>
      </c>
      <c s="47" r="J91">
        <v>2</v>
      </c>
      <c s="85" r="K91">
        <v>4</v>
      </c>
      <c s="47" r="L91">
        <v>1</v>
      </c>
      <c s="47" r="M91">
        <v>3</v>
      </c>
    </row>
    <row r="93">
      <c t="s" s="109" r="A93">
        <v>293</v>
      </c>
      <c s="85" r="B93">
        <v>62</v>
      </c>
      <c s="47" r="C93">
        <v>24</v>
      </c>
      <c s="47" r="D93">
        <v>38</v>
      </c>
      <c s="85" r="E93">
        <v>56</v>
      </c>
      <c s="47" r="F93">
        <v>24</v>
      </c>
      <c s="47" r="G93">
        <v>32</v>
      </c>
      <c s="85" r="H93">
        <v>52</v>
      </c>
      <c s="47" r="I93">
        <v>19</v>
      </c>
      <c s="47" r="J93">
        <v>33</v>
      </c>
      <c s="85" r="K93">
        <v>66</v>
      </c>
      <c s="47" r="L93">
        <v>20</v>
      </c>
      <c s="47" r="M93">
        <v>46</v>
      </c>
    </row>
    <row r="94">
      <c t="s" s="109" r="A94">
        <v>294</v>
      </c>
      <c s="85" r="B94">
        <v>53</v>
      </c>
      <c s="47" r="C94">
        <v>22</v>
      </c>
      <c s="47" r="D94">
        <v>31</v>
      </c>
      <c s="85" r="E94">
        <v>39</v>
      </c>
      <c s="47" r="F94">
        <v>10</v>
      </c>
      <c s="47" r="G94">
        <v>29</v>
      </c>
      <c s="85" r="H94">
        <v>30</v>
      </c>
      <c s="47" r="I94">
        <v>12</v>
      </c>
      <c s="47" r="J94">
        <v>18</v>
      </c>
      <c s="85" r="K94">
        <v>45</v>
      </c>
      <c s="47" r="L94">
        <v>16</v>
      </c>
      <c s="47" r="M94">
        <v>29</v>
      </c>
    </row>
    <row r="95">
      <c t="s" s="109" r="A95">
        <v>295</v>
      </c>
      <c s="85" r="B95">
        <v>59</v>
      </c>
      <c s="47" r="C95">
        <v>25</v>
      </c>
      <c s="47" r="D95">
        <v>34</v>
      </c>
      <c s="85" r="E95">
        <v>58</v>
      </c>
      <c s="47" r="F95">
        <v>24</v>
      </c>
      <c s="47" r="G95">
        <v>34</v>
      </c>
      <c s="85" r="H95">
        <v>37</v>
      </c>
      <c s="47" r="I95">
        <v>17</v>
      </c>
      <c s="47" r="J95">
        <v>20</v>
      </c>
      <c s="85" r="K95">
        <v>52</v>
      </c>
      <c s="47" r="L95">
        <v>20</v>
      </c>
      <c s="47" r="M95">
        <v>32</v>
      </c>
    </row>
    <row r="96">
      <c t="s" s="109" r="A96">
        <v>296</v>
      </c>
      <c s="85" r="B96">
        <v>55</v>
      </c>
      <c s="47" r="C96">
        <v>29</v>
      </c>
      <c s="47" r="D96">
        <v>26</v>
      </c>
      <c s="85" r="E96">
        <v>46</v>
      </c>
      <c s="47" r="F96">
        <v>22</v>
      </c>
      <c s="47" r="G96">
        <v>24</v>
      </c>
      <c s="85" r="H96">
        <v>55</v>
      </c>
      <c s="47" r="I96">
        <v>22</v>
      </c>
      <c s="47" r="J96">
        <v>33</v>
      </c>
      <c s="85" r="K96">
        <v>50</v>
      </c>
      <c s="47" r="L96">
        <v>18</v>
      </c>
      <c s="47" r="M96">
        <v>32</v>
      </c>
    </row>
    <row r="97">
      <c t="s" s="109" r="A97">
        <v>297</v>
      </c>
      <c s="85" r="B97">
        <v>65</v>
      </c>
      <c s="47" r="C97">
        <v>23</v>
      </c>
      <c s="47" r="D97">
        <v>42</v>
      </c>
      <c s="85" r="E97">
        <v>79</v>
      </c>
      <c s="47" r="F97">
        <v>29</v>
      </c>
      <c s="47" r="G97">
        <v>50</v>
      </c>
      <c s="85" r="H97">
        <v>75</v>
      </c>
      <c s="47" r="I97">
        <v>34</v>
      </c>
      <c s="47" r="J97">
        <v>41</v>
      </c>
      <c s="85" r="K97">
        <v>72</v>
      </c>
      <c s="47" r="L97">
        <v>32</v>
      </c>
      <c s="47" r="M97">
        <v>40</v>
      </c>
    </row>
    <row r="99">
      <c t="s" s="144" r="A99">
        <v>298</v>
      </c>
      <c s="85" r="B99">
        <v>444</v>
      </c>
      <c s="85" r="C99">
        <v>212</v>
      </c>
      <c s="85" r="D99">
        <v>232</v>
      </c>
      <c s="85" r="E99">
        <v>363</v>
      </c>
      <c s="85" r="F99">
        <v>169</v>
      </c>
      <c s="85" r="G99">
        <v>194</v>
      </c>
      <c s="85" r="H99">
        <v>420</v>
      </c>
      <c s="85" r="I99">
        <v>162</v>
      </c>
      <c s="85" r="J99">
        <v>258</v>
      </c>
      <c s="85" r="K99">
        <v>397</v>
      </c>
      <c s="85" r="L99">
        <v>186</v>
      </c>
      <c s="85" r="M99">
        <v>211</v>
      </c>
    </row>
    <row r="101">
      <c t="s" s="144" r="A101">
        <v>299</v>
      </c>
      <c s="85" r="B101">
        <v>21</v>
      </c>
      <c s="47" r="C101">
        <v>12</v>
      </c>
      <c s="47" r="D101">
        <v>9</v>
      </c>
      <c s="85" r="E101">
        <v>14</v>
      </c>
      <c s="47" r="F101">
        <v>6</v>
      </c>
      <c s="47" r="G101">
        <v>8</v>
      </c>
      <c s="85" r="H101">
        <v>21</v>
      </c>
      <c s="47" r="I101">
        <v>7</v>
      </c>
      <c s="47" r="J101">
        <v>14</v>
      </c>
      <c s="85" r="K101">
        <v>11</v>
      </c>
      <c s="47" r="L101">
        <v>4</v>
      </c>
      <c s="47" r="M101">
        <v>7</v>
      </c>
    </row>
    <row r="102">
      <c t="s" s="144" r="A102">
        <v>300</v>
      </c>
      <c s="85" r="B102">
        <v>35</v>
      </c>
      <c s="47" r="C102">
        <v>15</v>
      </c>
      <c s="47" r="D102">
        <v>20</v>
      </c>
      <c s="85" r="E102">
        <v>20</v>
      </c>
      <c s="47" r="F102">
        <v>8</v>
      </c>
      <c s="47" r="G102">
        <v>12</v>
      </c>
      <c s="85" r="H102">
        <v>25</v>
      </c>
      <c s="47" r="I102">
        <v>6</v>
      </c>
      <c s="47" r="J102">
        <v>19</v>
      </c>
      <c s="85" r="K102">
        <v>29</v>
      </c>
      <c s="47" r="L102">
        <v>13</v>
      </c>
      <c s="47" r="M102">
        <v>16</v>
      </c>
    </row>
    <row r="103">
      <c t="s" s="144" r="A103">
        <v>301</v>
      </c>
      <c s="85" r="B103">
        <v>21</v>
      </c>
      <c s="47" r="C103">
        <v>10</v>
      </c>
      <c s="47" r="D103">
        <v>11</v>
      </c>
      <c s="85" r="E103">
        <v>14</v>
      </c>
      <c s="47" r="F103">
        <v>4</v>
      </c>
      <c s="47" r="G103">
        <v>10</v>
      </c>
      <c s="85" r="H103">
        <v>13</v>
      </c>
      <c s="47" r="I103">
        <v>6</v>
      </c>
      <c s="47" r="J103">
        <v>7</v>
      </c>
      <c s="85" r="K103">
        <v>19</v>
      </c>
      <c s="47" r="L103">
        <v>9</v>
      </c>
      <c s="47" r="M103">
        <v>10</v>
      </c>
    </row>
    <row r="104">
      <c t="s" s="144" r="A104">
        <v>302</v>
      </c>
      <c s="85" r="B104">
        <v>18</v>
      </c>
      <c s="47" r="C104">
        <v>6</v>
      </c>
      <c s="47" r="D104">
        <v>12</v>
      </c>
      <c s="85" r="E104">
        <v>14</v>
      </c>
      <c s="47" r="F104">
        <v>6</v>
      </c>
      <c s="47" r="G104">
        <v>8</v>
      </c>
      <c s="85" r="H104">
        <v>14</v>
      </c>
      <c s="47" r="I104">
        <v>3</v>
      </c>
      <c s="47" r="J104">
        <v>11</v>
      </c>
      <c s="85" r="K104">
        <v>8</v>
      </c>
      <c s="47" r="L104">
        <v>4</v>
      </c>
      <c s="47" r="M104">
        <v>4</v>
      </c>
    </row>
    <row r="106">
      <c t="s" s="109" r="A106">
        <v>303</v>
      </c>
      <c s="85" r="B106">
        <v>65</v>
      </c>
      <c s="47" r="C106">
        <v>25</v>
      </c>
      <c s="47" r="D106">
        <v>40</v>
      </c>
      <c s="85" r="E106">
        <v>62</v>
      </c>
      <c s="47" r="F106">
        <v>24</v>
      </c>
      <c s="47" r="G106">
        <v>38</v>
      </c>
      <c s="85" r="H106">
        <v>77</v>
      </c>
      <c s="47" r="I106">
        <v>26</v>
      </c>
      <c s="47" r="J106">
        <v>51</v>
      </c>
      <c s="85" r="K106">
        <v>83</v>
      </c>
      <c s="47" r="L106">
        <v>41</v>
      </c>
      <c s="47" r="M106">
        <v>42</v>
      </c>
    </row>
    <row r="107">
      <c t="s" s="109" r="A107">
        <v>304</v>
      </c>
      <c s="85" r="B107">
        <v>62</v>
      </c>
      <c s="47" r="C107">
        <v>35</v>
      </c>
      <c s="47" r="D107">
        <v>27</v>
      </c>
      <c s="85" r="E107">
        <v>49</v>
      </c>
      <c s="47" r="F107">
        <v>23</v>
      </c>
      <c s="47" r="G107">
        <v>26</v>
      </c>
      <c s="85" r="H107">
        <v>60</v>
      </c>
      <c s="47" r="I107">
        <v>25</v>
      </c>
      <c s="47" r="J107">
        <v>35</v>
      </c>
      <c s="85" r="K107">
        <v>51</v>
      </c>
      <c s="47" r="L107">
        <v>19</v>
      </c>
      <c s="47" r="M107">
        <v>32</v>
      </c>
    </row>
    <row r="109">
      <c t="s" s="144" r="A109">
        <v>305</v>
      </c>
      <c s="85" r="B109">
        <v>179</v>
      </c>
      <c s="85" r="C109">
        <v>95</v>
      </c>
      <c s="85" r="D109">
        <v>84</v>
      </c>
      <c s="85" r="E109">
        <v>167</v>
      </c>
      <c s="85" r="F109">
        <v>84</v>
      </c>
      <c s="85" r="G109">
        <v>83</v>
      </c>
      <c s="85" r="H109">
        <v>173</v>
      </c>
      <c s="85" r="I109">
        <v>80</v>
      </c>
      <c s="85" r="J109">
        <v>93</v>
      </c>
      <c s="85" r="K109">
        <v>150</v>
      </c>
      <c s="85" r="L109">
        <v>78</v>
      </c>
      <c s="85" r="M109">
        <v>72</v>
      </c>
    </row>
    <row r="110">
      <c t="s" s="109" r="A110">
        <v>306</v>
      </c>
      <c s="85" r="B110">
        <v>86</v>
      </c>
      <c s="47" r="C110">
        <v>48</v>
      </c>
      <c s="47" r="D110">
        <v>38</v>
      </c>
      <c s="85" r="E110">
        <v>103</v>
      </c>
      <c s="47" r="F110">
        <v>60</v>
      </c>
      <c s="47" r="G110">
        <v>43</v>
      </c>
      <c s="85" r="H110">
        <v>84</v>
      </c>
      <c s="47" r="I110">
        <v>44</v>
      </c>
      <c s="47" r="J110">
        <v>40</v>
      </c>
      <c s="85" r="K110">
        <v>74</v>
      </c>
      <c s="47" r="L110">
        <v>46</v>
      </c>
      <c s="47" r="M110">
        <v>28</v>
      </c>
    </row>
    <row r="111">
      <c t="s" s="109" r="A111">
        <v>307</v>
      </c>
      <c s="85" r="B111">
        <v>27</v>
      </c>
      <c s="47" r="C111">
        <v>16</v>
      </c>
      <c s="47" r="D111">
        <v>11</v>
      </c>
      <c s="85" r="E111">
        <v>16</v>
      </c>
      <c s="47" r="F111">
        <v>9</v>
      </c>
      <c s="47" r="G111">
        <v>7</v>
      </c>
      <c s="85" r="H111">
        <v>24</v>
      </c>
      <c s="47" r="I111">
        <v>10</v>
      </c>
      <c s="47" r="J111">
        <v>14</v>
      </c>
      <c s="85" r="K111">
        <v>14</v>
      </c>
      <c s="47" r="L111">
        <v>8</v>
      </c>
      <c s="47" r="M111">
        <v>6</v>
      </c>
    </row>
    <row r="112">
      <c t="s" s="109" r="A112">
        <v>308</v>
      </c>
      <c s="85" r="B112">
        <v>19</v>
      </c>
      <c s="47" r="C112">
        <v>8</v>
      </c>
      <c s="47" r="D112">
        <v>11</v>
      </c>
      <c s="85" r="E112">
        <v>17</v>
      </c>
      <c s="47" r="F112">
        <v>3</v>
      </c>
      <c s="47" r="G112">
        <v>14</v>
      </c>
      <c s="85" r="H112">
        <v>14</v>
      </c>
      <c s="47" r="I112">
        <v>7</v>
      </c>
      <c s="47" r="J112">
        <v>7</v>
      </c>
      <c s="85" r="K112">
        <v>15</v>
      </c>
      <c s="47" r="L112">
        <v>6</v>
      </c>
      <c s="47" r="M112">
        <v>9</v>
      </c>
    </row>
    <row r="113">
      <c t="s" s="109" r="A113">
        <v>309</v>
      </c>
      <c s="85" r="B113">
        <v>11</v>
      </c>
      <c s="47" r="C113">
        <v>5</v>
      </c>
      <c s="47" r="D113">
        <v>6</v>
      </c>
      <c s="85" r="E113">
        <v>6</v>
      </c>
      <c s="47" r="F113">
        <v>1</v>
      </c>
      <c s="47" r="G113">
        <v>5</v>
      </c>
      <c s="85" r="H113">
        <v>10</v>
      </c>
      <c s="47" r="I113">
        <v>4</v>
      </c>
      <c s="47" r="J113">
        <v>6</v>
      </c>
      <c s="85" r="K113">
        <v>11</v>
      </c>
      <c s="47" r="L113">
        <v>5</v>
      </c>
      <c s="47" r="M113">
        <v>6</v>
      </c>
    </row>
    <row r="114">
      <c t="s" s="109" r="A114">
        <v>310</v>
      </c>
      <c s="85" r="B114">
        <v>11</v>
      </c>
      <c s="47" r="C114">
        <v>5</v>
      </c>
      <c s="47" r="D114">
        <v>6</v>
      </c>
      <c s="85" r="E114">
        <v>7</v>
      </c>
      <c s="47" r="F114">
        <v>2</v>
      </c>
      <c s="47" r="G114">
        <v>5</v>
      </c>
      <c s="85" r="H114">
        <v>21</v>
      </c>
      <c s="47" r="I114">
        <v>4</v>
      </c>
      <c s="47" r="J114">
        <v>17</v>
      </c>
      <c s="85" r="K114">
        <v>13</v>
      </c>
      <c s="47" r="L114">
        <v>4</v>
      </c>
      <c s="47" r="M114">
        <v>9</v>
      </c>
    </row>
    <row r="115">
      <c t="s" s="109" r="A115">
        <v>311</v>
      </c>
      <c s="85" r="B115">
        <v>10</v>
      </c>
      <c s="47" r="C115">
        <v>4</v>
      </c>
      <c s="47" r="D115">
        <v>6</v>
      </c>
      <c s="85" r="E115">
        <v>9</v>
      </c>
      <c s="47" r="F115">
        <v>5</v>
      </c>
      <c s="47" r="G115">
        <v>4</v>
      </c>
      <c s="85" r="H115">
        <v>10</v>
      </c>
      <c s="47" r="I115">
        <v>7</v>
      </c>
      <c s="47" r="J115">
        <v>3</v>
      </c>
      <c s="85" r="K115">
        <v>9</v>
      </c>
      <c s="47" r="L115">
        <v>4</v>
      </c>
      <c s="47" r="M115">
        <v>5</v>
      </c>
    </row>
    <row r="116">
      <c t="s" s="109" r="A116">
        <v>312</v>
      </c>
      <c s="85" r="B116">
        <v>15</v>
      </c>
      <c s="47" r="C116">
        <v>9</v>
      </c>
      <c s="47" r="D116">
        <v>6</v>
      </c>
      <c s="85" r="E116">
        <v>9</v>
      </c>
      <c s="47" r="F116">
        <v>4</v>
      </c>
      <c s="47" r="G116">
        <v>5</v>
      </c>
      <c s="85" r="H116">
        <v>10</v>
      </c>
      <c s="47" r="I116">
        <v>4</v>
      </c>
      <c s="47" r="J116">
        <v>6</v>
      </c>
      <c s="85" r="K116">
        <v>14</v>
      </c>
      <c s="47" r="L116">
        <v>5</v>
      </c>
      <c s="47" r="M116">
        <v>9</v>
      </c>
    </row>
    <row r="118">
      <c t="s" s="109" r="A118">
        <v>313</v>
      </c>
      <c s="85" r="B118">
        <v>43</v>
      </c>
      <c s="47" r="C118">
        <v>14</v>
      </c>
      <c s="47" r="D118">
        <v>29</v>
      </c>
      <c s="85" r="E118">
        <v>23</v>
      </c>
      <c s="47" r="F118">
        <v>14</v>
      </c>
      <c s="47" r="G118">
        <v>9</v>
      </c>
      <c s="85" r="H118">
        <v>37</v>
      </c>
      <c s="47" r="I118">
        <v>9</v>
      </c>
      <c s="47" r="J118">
        <v>28</v>
      </c>
      <c s="85" r="K118">
        <v>46</v>
      </c>
      <c s="47" r="L118">
        <v>18</v>
      </c>
      <c s="47" r="M118">
        <v>28</v>
      </c>
    </row>
    <row r="120">
      <c t="s" s="144" r="A120">
        <v>314</v>
      </c>
      <c s="85" r="B120">
        <v>518</v>
      </c>
      <c s="85" r="C120">
        <v>234</v>
      </c>
      <c s="85" r="D120">
        <v>284</v>
      </c>
      <c s="85" r="E120">
        <v>465</v>
      </c>
      <c s="85" r="F120">
        <v>212</v>
      </c>
      <c s="85" r="G120">
        <v>253</v>
      </c>
      <c s="85" r="H120">
        <v>466</v>
      </c>
      <c s="85" r="I120">
        <v>202</v>
      </c>
      <c s="85" r="J120">
        <v>264</v>
      </c>
      <c s="85" r="K120">
        <v>479</v>
      </c>
      <c s="85" r="L120">
        <v>203</v>
      </c>
      <c s="85" r="M120">
        <v>276</v>
      </c>
    </row>
    <row r="122">
      <c t="s" s="144" r="A122">
        <v>315</v>
      </c>
      <c t="s" s="117" r="B122">
        <v>213</v>
      </c>
      <c t="s" s="30" r="C122">
        <v>213</v>
      </c>
      <c t="s" s="30" r="D122">
        <v>213</v>
      </c>
      <c s="85" r="E122">
        <v>14</v>
      </c>
      <c s="47" r="F122">
        <v>5</v>
      </c>
      <c s="47" r="G122">
        <v>9</v>
      </c>
      <c s="85" r="H122">
        <v>17</v>
      </c>
      <c s="47" r="I122">
        <v>8</v>
      </c>
      <c s="47" r="J122">
        <v>9</v>
      </c>
      <c s="85" r="K122">
        <v>12</v>
      </c>
      <c s="47" r="L122">
        <v>4</v>
      </c>
      <c s="47" r="M122">
        <v>8</v>
      </c>
    </row>
    <row r="123">
      <c t="s" s="144" r="A123">
        <v>316</v>
      </c>
      <c t="s" s="117" r="B123">
        <v>213</v>
      </c>
      <c t="s" s="30" r="C123">
        <v>213</v>
      </c>
      <c t="s" s="30" r="D123">
        <v>213</v>
      </c>
      <c s="85" r="E123">
        <v>16</v>
      </c>
      <c s="47" r="F123">
        <v>7</v>
      </c>
      <c s="47" r="G123">
        <v>9</v>
      </c>
      <c s="85" r="H123">
        <v>8</v>
      </c>
      <c s="47" r="I123">
        <v>2</v>
      </c>
      <c s="47" r="J123">
        <v>6</v>
      </c>
      <c s="85" r="K123">
        <v>16</v>
      </c>
      <c s="47" r="L123">
        <v>7</v>
      </c>
      <c s="47" r="M123">
        <v>9</v>
      </c>
    </row>
    <row r="124">
      <c t="s" s="144" r="A124">
        <v>317</v>
      </c>
      <c s="85" r="B124">
        <v>18</v>
      </c>
      <c s="47" r="C124">
        <v>9</v>
      </c>
      <c s="47" r="D124">
        <v>9</v>
      </c>
      <c s="85" r="E124">
        <v>7</v>
      </c>
      <c s="47" r="F124">
        <v>5</v>
      </c>
      <c s="47" r="G124">
        <v>2</v>
      </c>
      <c s="85" r="H124">
        <v>11</v>
      </c>
      <c s="47" r="I124">
        <v>9</v>
      </c>
      <c s="47" r="J124">
        <v>2</v>
      </c>
      <c s="85" r="K124">
        <v>10</v>
      </c>
      <c s="47" r="L124">
        <v>8</v>
      </c>
      <c s="47" r="M124">
        <v>2</v>
      </c>
    </row>
    <row r="125">
      <c t="s" s="144" r="A125">
        <v>318</v>
      </c>
      <c s="85" r="B125">
        <v>22</v>
      </c>
      <c s="47" r="C125">
        <v>6</v>
      </c>
      <c s="47" r="D125">
        <v>16</v>
      </c>
      <c s="85" r="E125">
        <v>10</v>
      </c>
      <c s="47" r="F125">
        <v>4</v>
      </c>
      <c s="47" r="G125">
        <v>6</v>
      </c>
      <c s="85" r="H125">
        <v>13</v>
      </c>
      <c s="47" r="I125">
        <v>7</v>
      </c>
      <c s="47" r="J125">
        <v>6</v>
      </c>
      <c s="85" r="K125">
        <v>17</v>
      </c>
      <c s="47" r="L125">
        <v>9</v>
      </c>
      <c s="47" r="M125">
        <v>8</v>
      </c>
    </row>
    <row r="126">
      <c t="s" s="144" r="A126">
        <v>319</v>
      </c>
      <c s="85" r="B126">
        <v>15</v>
      </c>
      <c s="47" r="C126">
        <v>5</v>
      </c>
      <c s="47" r="D126">
        <v>10</v>
      </c>
      <c s="85" r="E126">
        <v>17</v>
      </c>
      <c s="47" r="F126">
        <v>9</v>
      </c>
      <c s="47" r="G126">
        <v>8</v>
      </c>
      <c s="85" r="H126">
        <v>22</v>
      </c>
      <c s="47" r="I126">
        <v>9</v>
      </c>
      <c s="47" r="J126">
        <v>13</v>
      </c>
      <c s="85" r="K126">
        <v>15</v>
      </c>
      <c s="47" r="L126">
        <v>6</v>
      </c>
      <c s="47" r="M126">
        <v>9</v>
      </c>
    </row>
    <row r="127">
      <c t="s" s="144" r="A127">
        <v>320</v>
      </c>
      <c s="85" r="B127">
        <v>7</v>
      </c>
      <c s="47" r="C127">
        <v>3</v>
      </c>
      <c s="47" r="D127">
        <v>4</v>
      </c>
      <c s="85" r="E127">
        <v>9</v>
      </c>
      <c s="47" r="F127">
        <v>3</v>
      </c>
      <c s="47" r="G127">
        <v>6</v>
      </c>
      <c s="85" r="H127">
        <v>3</v>
      </c>
      <c s="47" r="I127">
        <v>2</v>
      </c>
      <c s="47" r="J127">
        <v>1</v>
      </c>
      <c s="85" r="K127">
        <v>8</v>
      </c>
      <c s="47" r="L127">
        <v>4</v>
      </c>
      <c s="47" r="M127">
        <v>4</v>
      </c>
    </row>
    <row r="129">
      <c t="s" s="109" r="A129">
        <v>321</v>
      </c>
      <c s="85" r="B129">
        <v>72</v>
      </c>
      <c s="47" r="C129">
        <v>37</v>
      </c>
      <c s="47" r="D129">
        <v>35</v>
      </c>
      <c s="85" r="E129">
        <v>70</v>
      </c>
      <c s="47" r="F129">
        <v>30</v>
      </c>
      <c s="47" r="G129">
        <v>40</v>
      </c>
      <c s="85" r="H129">
        <v>60</v>
      </c>
      <c s="47" r="I129">
        <v>22</v>
      </c>
      <c s="47" r="J129">
        <v>38</v>
      </c>
      <c s="85" r="K129">
        <v>66</v>
      </c>
      <c s="47" r="L129">
        <v>30</v>
      </c>
      <c s="47" r="M129">
        <v>36</v>
      </c>
    </row>
    <row r="130">
      <c t="s" s="109" r="A130">
        <v>322</v>
      </c>
      <c s="85" r="B130">
        <v>103</v>
      </c>
      <c s="47" r="C130">
        <v>51</v>
      </c>
      <c s="47" r="D130">
        <v>52</v>
      </c>
      <c s="85" r="E130">
        <v>98</v>
      </c>
      <c s="47" r="F130">
        <v>48</v>
      </c>
      <c s="47" r="G130">
        <v>50</v>
      </c>
      <c s="85" r="H130">
        <v>111</v>
      </c>
      <c s="47" r="I130">
        <v>45</v>
      </c>
      <c s="47" r="J130">
        <v>66</v>
      </c>
      <c s="85" r="K130">
        <v>124</v>
      </c>
      <c s="47" r="L130">
        <v>45</v>
      </c>
      <c s="47" r="M130">
        <v>79</v>
      </c>
    </row>
    <row r="131">
      <c t="s" s="109" r="A131">
        <v>323</v>
      </c>
      <c s="85" r="B131">
        <v>92</v>
      </c>
      <c s="47" r="C131">
        <v>35</v>
      </c>
      <c s="47" r="D131">
        <v>57</v>
      </c>
      <c s="85" r="E131">
        <v>74</v>
      </c>
      <c s="47" r="F131">
        <v>41</v>
      </c>
      <c s="47" r="G131">
        <v>33</v>
      </c>
      <c s="85" r="H131">
        <v>65</v>
      </c>
      <c s="47" r="I131">
        <v>37</v>
      </c>
      <c s="47" r="J131">
        <v>28</v>
      </c>
      <c s="85" r="K131">
        <v>69</v>
      </c>
      <c s="47" r="L131">
        <v>26</v>
      </c>
      <c s="47" r="M131">
        <v>43</v>
      </c>
    </row>
    <row r="132">
      <c t="s" s="109" r="A132">
        <v>324</v>
      </c>
      <c s="85" r="B132">
        <v>87</v>
      </c>
      <c s="47" r="C132">
        <v>37</v>
      </c>
      <c s="47" r="D132">
        <v>50</v>
      </c>
      <c s="85" r="E132">
        <v>81</v>
      </c>
      <c s="47" r="F132">
        <v>36</v>
      </c>
      <c s="47" r="G132">
        <v>45</v>
      </c>
      <c s="85" r="H132">
        <v>96</v>
      </c>
      <c s="47" r="I132">
        <v>35</v>
      </c>
      <c s="47" r="J132">
        <v>61</v>
      </c>
      <c s="85" r="K132">
        <v>87</v>
      </c>
      <c s="47" r="L132">
        <v>38</v>
      </c>
      <c s="47" r="M132">
        <v>49</v>
      </c>
    </row>
    <row r="133">
      <c t="s" s="109" r="A133">
        <v>325</v>
      </c>
      <c s="85" r="B133">
        <v>66</v>
      </c>
      <c s="47" r="C133">
        <v>35</v>
      </c>
      <c s="47" r="D133">
        <v>31</v>
      </c>
      <c s="85" r="E133">
        <v>69</v>
      </c>
      <c s="47" r="F133">
        <v>24</v>
      </c>
      <c s="47" r="G133">
        <v>45</v>
      </c>
      <c s="85" r="H133">
        <v>60</v>
      </c>
      <c s="47" r="I133">
        <v>26</v>
      </c>
      <c s="47" r="J133">
        <v>34</v>
      </c>
      <c s="85" r="K133">
        <v>55</v>
      </c>
      <c s="47" r="L133">
        <v>26</v>
      </c>
      <c s="47" r="M133">
        <v>29</v>
      </c>
    </row>
    <row r="135">
      <c t="s" s="109" r="A135">
        <v>326</v>
      </c>
      <c s="85" r="B135">
        <v>36</v>
      </c>
      <c s="47" r="C135">
        <v>16</v>
      </c>
      <c s="47" r="D135">
        <v>20</v>
      </c>
      <c t="s" s="117" r="E135">
        <v>213</v>
      </c>
      <c t="s" s="30" r="F135">
        <v>213</v>
      </c>
      <c t="s" s="30" r="G135">
        <v>213</v>
      </c>
      <c t="s" s="117" r="H135">
        <v>213</v>
      </c>
      <c t="s" s="30" r="I135">
        <v>213</v>
      </c>
      <c t="s" s="30" r="J135">
        <v>213</v>
      </c>
      <c t="s" s="30" r="K135">
        <v>213</v>
      </c>
      <c t="s" s="30" r="L135">
        <v>213</v>
      </c>
      <c t="s" s="30" r="M135">
        <v>213</v>
      </c>
    </row>
    <row r="137">
      <c t="s" s="144" r="A137">
        <v>327</v>
      </c>
      <c s="85" r="B137">
        <v>1729</v>
      </c>
      <c s="85" r="C137">
        <v>1271</v>
      </c>
      <c s="85" r="D137">
        <v>458</v>
      </c>
      <c s="85" r="E137">
        <v>1545</v>
      </c>
      <c s="85" r="F137">
        <v>1134</v>
      </c>
      <c s="85" r="G137">
        <v>411</v>
      </c>
      <c s="85" r="H137">
        <v>1557</v>
      </c>
      <c s="85" r="I137">
        <v>1095</v>
      </c>
      <c s="85" r="J137">
        <v>462</v>
      </c>
      <c s="85" r="K137">
        <v>1731</v>
      </c>
      <c s="85" r="L137">
        <v>1240</v>
      </c>
      <c s="85" r="M137">
        <v>491</v>
      </c>
    </row>
    <row r="139">
      <c t="s" s="144" r="A139">
        <v>328</v>
      </c>
      <c s="85" r="B139">
        <v>1229</v>
      </c>
      <c s="85" r="C139">
        <v>948</v>
      </c>
      <c s="85" r="D139">
        <v>281</v>
      </c>
      <c s="85" r="E139">
        <v>1143</v>
      </c>
      <c s="85" r="F139">
        <v>882</v>
      </c>
      <c s="85" r="G139">
        <v>261</v>
      </c>
      <c s="85" r="H139">
        <v>1141</v>
      </c>
      <c s="85" r="I139">
        <v>840</v>
      </c>
      <c s="85" r="J139">
        <v>301</v>
      </c>
      <c s="85" r="K139">
        <v>1264</v>
      </c>
      <c s="85" r="L139">
        <v>961</v>
      </c>
      <c s="85" r="M139">
        <v>303</v>
      </c>
    </row>
    <row r="141">
      <c t="s" s="109" r="A141">
        <v>329</v>
      </c>
      <c s="85" r="B141">
        <v>97</v>
      </c>
      <c s="47" r="C141">
        <v>75</v>
      </c>
      <c s="47" r="D141">
        <v>22</v>
      </c>
      <c s="85" r="E141">
        <v>95</v>
      </c>
      <c s="47" r="F141">
        <v>77</v>
      </c>
      <c s="47" r="G141">
        <v>18</v>
      </c>
      <c s="85" r="H141">
        <v>90</v>
      </c>
      <c s="47" r="I141">
        <v>68</v>
      </c>
      <c s="47" r="J141">
        <v>22</v>
      </c>
      <c s="85" r="K141">
        <v>132</v>
      </c>
      <c s="47" r="L141">
        <v>109</v>
      </c>
      <c s="47" r="M141">
        <v>23</v>
      </c>
    </row>
    <row r="142">
      <c t="s" s="109" r="A142">
        <v>330</v>
      </c>
      <c s="85" r="B142">
        <v>7</v>
      </c>
      <c s="47" r="C142">
        <v>5</v>
      </c>
      <c s="47" r="D142">
        <v>2</v>
      </c>
      <c s="85" r="E142">
        <v>4</v>
      </c>
      <c s="47" r="F142">
        <v>3</v>
      </c>
      <c s="47" r="G142">
        <v>1</v>
      </c>
      <c s="85" r="H142">
        <v>8</v>
      </c>
      <c s="47" r="I142">
        <v>7</v>
      </c>
      <c s="47" r="J142">
        <v>1</v>
      </c>
      <c s="85" r="K142">
        <v>12</v>
      </c>
      <c s="47" r="L142">
        <v>9</v>
      </c>
      <c s="47" r="M142">
        <v>3</v>
      </c>
    </row>
    <row r="143">
      <c t="s" s="109" r="A143">
        <v>331</v>
      </c>
      <c s="85" r="B143">
        <v>67</v>
      </c>
      <c s="47" r="C143">
        <v>37</v>
      </c>
      <c s="47" r="D143">
        <v>30</v>
      </c>
      <c s="85" r="E143">
        <v>52</v>
      </c>
      <c s="47" r="F143">
        <v>36</v>
      </c>
      <c s="47" r="G143">
        <v>16</v>
      </c>
      <c s="85" r="H143">
        <v>62</v>
      </c>
      <c s="47" r="I143">
        <v>34</v>
      </c>
      <c s="47" r="J143">
        <v>28</v>
      </c>
      <c s="85" r="K143">
        <v>73</v>
      </c>
      <c s="47" r="L143">
        <v>44</v>
      </c>
      <c s="47" r="M143">
        <v>29</v>
      </c>
    </row>
    <row r="144">
      <c t="s" s="109" r="A144">
        <v>332</v>
      </c>
      <c s="85" r="B144">
        <v>39</v>
      </c>
      <c s="47" r="C144">
        <v>29</v>
      </c>
      <c s="47" r="D144">
        <v>10</v>
      </c>
      <c s="85" r="E144">
        <v>51</v>
      </c>
      <c s="47" r="F144">
        <v>43</v>
      </c>
      <c s="47" r="G144">
        <v>8</v>
      </c>
      <c s="85" r="H144">
        <v>50</v>
      </c>
      <c s="47" r="I144">
        <v>36</v>
      </c>
      <c s="47" r="J144">
        <v>14</v>
      </c>
      <c s="85" r="K144">
        <v>53</v>
      </c>
      <c s="47" r="L144">
        <v>44</v>
      </c>
      <c s="47" r="M144">
        <v>9</v>
      </c>
    </row>
    <row r="145">
      <c t="s" s="109" r="A145">
        <v>333</v>
      </c>
      <c s="85" r="B145">
        <v>38</v>
      </c>
      <c s="47" r="C145">
        <v>31</v>
      </c>
      <c s="47" r="D145">
        <v>7</v>
      </c>
      <c s="85" r="E145">
        <v>35</v>
      </c>
      <c s="47" r="F145">
        <v>26</v>
      </c>
      <c s="47" r="G145">
        <v>9</v>
      </c>
      <c s="85" r="H145">
        <v>46</v>
      </c>
      <c s="47" r="I145">
        <v>33</v>
      </c>
      <c s="47" r="J145">
        <v>13</v>
      </c>
      <c s="85" r="K145">
        <v>57</v>
      </c>
      <c s="47" r="L145">
        <v>38</v>
      </c>
      <c s="47" r="M145">
        <v>19</v>
      </c>
    </row>
    <row r="146">
      <c t="s" s="109" r="A146">
        <v>334</v>
      </c>
      <c s="85" r="B146">
        <v>140</v>
      </c>
      <c s="47" r="C146">
        <v>96</v>
      </c>
      <c s="47" r="D146">
        <v>44</v>
      </c>
      <c s="85" r="E146">
        <v>133</v>
      </c>
      <c s="47" r="F146">
        <v>98</v>
      </c>
      <c s="47" r="G146">
        <v>35</v>
      </c>
      <c s="85" r="H146">
        <v>144</v>
      </c>
      <c s="47" r="I146">
        <v>101</v>
      </c>
      <c s="47" r="J146">
        <v>43</v>
      </c>
      <c s="85" r="K146">
        <v>145</v>
      </c>
      <c s="47" r="L146">
        <v>100</v>
      </c>
      <c s="47" r="M146">
        <v>45</v>
      </c>
    </row>
    <row r="147">
      <c t="s" s="109" r="A147">
        <v>335</v>
      </c>
      <c s="85" r="B147">
        <v>147</v>
      </c>
      <c s="47" r="C147">
        <v>120</v>
      </c>
      <c s="47" r="D147">
        <v>27</v>
      </c>
      <c s="85" r="E147">
        <v>140</v>
      </c>
      <c s="47" r="F147">
        <v>107</v>
      </c>
      <c s="47" r="G147">
        <v>33</v>
      </c>
      <c s="85" r="H147">
        <v>125</v>
      </c>
      <c s="47" r="I147">
        <v>103</v>
      </c>
      <c s="47" r="J147">
        <v>22</v>
      </c>
      <c s="85" r="K147">
        <v>107</v>
      </c>
      <c s="47" r="L147">
        <v>81</v>
      </c>
      <c s="47" r="M147">
        <v>26</v>
      </c>
    </row>
    <row r="148">
      <c t="s" s="109" r="A148">
        <v>336</v>
      </c>
      <c s="85" r="B148">
        <v>92</v>
      </c>
      <c s="47" r="C148">
        <v>77</v>
      </c>
      <c s="47" r="D148">
        <v>15</v>
      </c>
      <c s="85" r="E148">
        <v>92</v>
      </c>
      <c s="47" r="F148">
        <v>75</v>
      </c>
      <c s="47" r="G148">
        <v>17</v>
      </c>
      <c s="85" r="H148">
        <v>85</v>
      </c>
      <c s="47" r="I148">
        <v>73</v>
      </c>
      <c s="47" r="J148">
        <v>12</v>
      </c>
      <c s="85" r="K148">
        <v>79</v>
      </c>
      <c s="47" r="L148">
        <v>63</v>
      </c>
      <c s="47" r="M148">
        <v>16</v>
      </c>
    </row>
    <row r="149">
      <c t="s" s="109" r="A149">
        <v>337</v>
      </c>
      <c s="85" r="B149">
        <v>57</v>
      </c>
      <c s="47" r="C149">
        <v>39</v>
      </c>
      <c s="47" r="D149">
        <v>18</v>
      </c>
      <c s="85" r="E149">
        <v>42</v>
      </c>
      <c s="47" r="F149">
        <v>32</v>
      </c>
      <c s="47" r="G149">
        <v>10</v>
      </c>
      <c s="85" r="H149">
        <v>35</v>
      </c>
      <c s="47" r="I149">
        <v>29</v>
      </c>
      <c s="47" r="J149">
        <v>6</v>
      </c>
      <c s="85" r="K149">
        <v>42</v>
      </c>
      <c s="47" r="L149">
        <v>30</v>
      </c>
      <c s="47" r="M149">
        <v>12</v>
      </c>
    </row>
    <row r="150">
      <c t="s" s="109" r="A150">
        <v>338</v>
      </c>
      <c s="85" r="B150">
        <v>23</v>
      </c>
      <c s="47" r="C150">
        <v>18</v>
      </c>
      <c s="47" r="D150">
        <v>5</v>
      </c>
      <c s="85" r="E150">
        <v>19</v>
      </c>
      <c s="47" r="F150">
        <v>13</v>
      </c>
      <c s="47" r="G150">
        <v>6</v>
      </c>
      <c s="85" r="H150">
        <v>24</v>
      </c>
      <c s="47" r="I150">
        <v>16</v>
      </c>
      <c s="47" r="J150">
        <v>8</v>
      </c>
      <c s="85" r="K150">
        <v>24</v>
      </c>
      <c s="47" r="L150">
        <v>20</v>
      </c>
      <c s="47" r="M150">
        <v>4</v>
      </c>
    </row>
    <row r="151">
      <c t="s" s="109" r="A151">
        <v>339</v>
      </c>
      <c s="85" r="B151">
        <v>96</v>
      </c>
      <c s="47" r="C151">
        <v>78</v>
      </c>
      <c s="47" r="D151">
        <v>18</v>
      </c>
      <c s="85" r="E151">
        <v>93</v>
      </c>
      <c s="47" r="F151">
        <v>71</v>
      </c>
      <c s="47" r="G151">
        <v>22</v>
      </c>
      <c s="85" r="H151">
        <v>115</v>
      </c>
      <c s="47" r="I151">
        <v>82</v>
      </c>
      <c s="47" r="J151">
        <v>33</v>
      </c>
      <c s="85" r="K151">
        <v>102</v>
      </c>
      <c s="47" r="L151">
        <v>72</v>
      </c>
      <c s="47" r="M151">
        <v>30</v>
      </c>
    </row>
    <row r="152">
      <c t="s" s="109" r="A152">
        <v>340</v>
      </c>
      <c s="85" r="B152">
        <v>62</v>
      </c>
      <c s="47" r="C152">
        <v>53</v>
      </c>
      <c s="47" r="D152">
        <v>9</v>
      </c>
      <c s="85" r="E152">
        <v>52</v>
      </c>
      <c s="47" r="F152">
        <v>49</v>
      </c>
      <c s="47" r="G152">
        <v>3</v>
      </c>
      <c s="85" r="H152">
        <v>55</v>
      </c>
      <c s="47" r="I152">
        <v>47</v>
      </c>
      <c s="47" r="J152">
        <v>8</v>
      </c>
      <c s="85" r="K152">
        <v>57</v>
      </c>
      <c s="47" r="L152">
        <v>49</v>
      </c>
      <c s="47" r="M152">
        <v>8</v>
      </c>
    </row>
    <row r="153">
      <c t="s" s="109" r="A153">
        <v>341</v>
      </c>
      <c s="85" r="B153">
        <v>82</v>
      </c>
      <c s="47" r="C153">
        <v>56</v>
      </c>
      <c s="47" r="D153">
        <v>26</v>
      </c>
      <c s="85" r="E153">
        <v>93</v>
      </c>
      <c s="47" r="F153">
        <v>70</v>
      </c>
      <c s="47" r="G153">
        <v>23</v>
      </c>
      <c s="85" r="H153">
        <v>80</v>
      </c>
      <c s="47" r="I153">
        <v>57</v>
      </c>
      <c s="47" r="J153">
        <v>23</v>
      </c>
      <c s="85" r="K153">
        <v>106</v>
      </c>
      <c s="47" r="L153">
        <v>83</v>
      </c>
      <c s="47" r="M153">
        <v>23</v>
      </c>
    </row>
    <row r="154">
      <c t="s" s="109" r="A154">
        <v>342</v>
      </c>
      <c s="85" r="B154">
        <v>282</v>
      </c>
      <c s="47" r="C154">
        <v>234</v>
      </c>
      <c s="47" r="D154">
        <v>48</v>
      </c>
      <c s="85" r="E154">
        <v>242</v>
      </c>
      <c s="47" r="F154">
        <v>182</v>
      </c>
      <c s="47" r="G154">
        <v>60</v>
      </c>
      <c s="85" r="H154">
        <v>222</v>
      </c>
      <c s="47" r="I154">
        <v>154</v>
      </c>
      <c s="47" r="J154">
        <v>68</v>
      </c>
      <c s="85" r="K154">
        <v>275</v>
      </c>
      <c s="47" r="L154">
        <v>219</v>
      </c>
      <c s="47" r="M154">
        <v>56</v>
      </c>
    </row>
    <row r="156">
      <c t="s" s="144" r="A156">
        <v>343</v>
      </c>
      <c s="85" r="B156">
        <v>500</v>
      </c>
      <c s="85" r="C156">
        <v>323</v>
      </c>
      <c s="85" r="D156">
        <v>177</v>
      </c>
      <c s="85" r="E156">
        <v>402</v>
      </c>
      <c s="85" r="F156">
        <v>252</v>
      </c>
      <c s="85" r="G156">
        <v>150</v>
      </c>
      <c s="85" r="H156">
        <v>416</v>
      </c>
      <c s="85" r="I156">
        <v>255</v>
      </c>
      <c s="85" r="J156">
        <v>161</v>
      </c>
      <c s="85" r="K156">
        <v>467</v>
      </c>
      <c s="85" r="L156">
        <v>279</v>
      </c>
      <c s="85" r="M156">
        <v>188</v>
      </c>
    </row>
    <row r="158">
      <c t="s" s="109" r="A158">
        <v>344</v>
      </c>
      <c s="85" r="B158">
        <v>6</v>
      </c>
      <c s="47" r="C158">
        <v>3</v>
      </c>
      <c s="47" r="D158">
        <v>3</v>
      </c>
      <c s="85" r="E158">
        <v>8</v>
      </c>
      <c s="47" r="F158">
        <v>3</v>
      </c>
      <c s="47" r="G158">
        <v>5</v>
      </c>
      <c s="85" r="H158">
        <v>11</v>
      </c>
      <c s="47" r="I158">
        <v>3</v>
      </c>
      <c s="47" r="J158">
        <v>8</v>
      </c>
      <c s="85" r="K158">
        <v>10</v>
      </c>
      <c s="47" r="L158">
        <v>5</v>
      </c>
      <c s="47" r="M158">
        <v>5</v>
      </c>
    </row>
    <row r="159">
      <c t="s" s="109" r="A159">
        <v>345</v>
      </c>
      <c s="85" r="B159">
        <v>31</v>
      </c>
      <c s="47" r="C159">
        <v>19</v>
      </c>
      <c s="47" r="D159">
        <v>12</v>
      </c>
      <c s="85" r="E159">
        <v>23</v>
      </c>
      <c s="47" r="F159">
        <v>14</v>
      </c>
      <c s="47" r="G159">
        <v>9</v>
      </c>
      <c s="85" r="H159">
        <v>16</v>
      </c>
      <c s="47" r="I159">
        <v>13</v>
      </c>
      <c s="47" r="J159">
        <v>3</v>
      </c>
      <c s="85" r="K159">
        <v>24</v>
      </c>
      <c s="47" r="L159">
        <v>18</v>
      </c>
      <c s="47" r="M159">
        <v>6</v>
      </c>
    </row>
    <row r="160">
      <c t="s" s="109" r="A160">
        <v>346</v>
      </c>
      <c s="85" r="B160">
        <v>24</v>
      </c>
      <c s="47" r="C160">
        <v>5</v>
      </c>
      <c s="47" r="D160">
        <v>19</v>
      </c>
      <c s="85" r="E160">
        <v>14</v>
      </c>
      <c s="47" r="F160">
        <v>5</v>
      </c>
      <c s="47" r="G160">
        <v>9</v>
      </c>
      <c s="85" r="H160">
        <v>17</v>
      </c>
      <c s="47" r="I160">
        <v>9</v>
      </c>
      <c s="47" r="J160">
        <v>8</v>
      </c>
      <c s="85" r="K160">
        <v>11</v>
      </c>
      <c s="47" r="L160">
        <v>5</v>
      </c>
      <c s="47" r="M160">
        <v>6</v>
      </c>
    </row>
    <row r="161">
      <c t="s" s="109" r="A161">
        <v>347</v>
      </c>
      <c s="85" r="B161">
        <v>19</v>
      </c>
      <c s="47" r="C161">
        <v>15</v>
      </c>
      <c s="47" r="D161">
        <v>4</v>
      </c>
      <c s="85" r="E161">
        <v>25</v>
      </c>
      <c s="47" r="F161">
        <v>22</v>
      </c>
      <c s="47" r="G161">
        <v>3</v>
      </c>
      <c s="85" r="H161">
        <v>21</v>
      </c>
      <c s="47" r="I161">
        <v>16</v>
      </c>
      <c s="47" r="J161">
        <v>5</v>
      </c>
      <c s="85" r="K161">
        <v>42</v>
      </c>
      <c s="47" r="L161">
        <v>27</v>
      </c>
      <c s="47" r="M161">
        <v>15</v>
      </c>
    </row>
    <row r="162">
      <c t="s" s="109" r="A162">
        <v>348</v>
      </c>
      <c s="85" r="B162">
        <v>22</v>
      </c>
      <c s="47" r="C162">
        <v>10</v>
      </c>
      <c s="47" r="D162">
        <v>12</v>
      </c>
      <c s="85" r="E162">
        <v>25</v>
      </c>
      <c s="47" r="F162">
        <v>17</v>
      </c>
      <c s="47" r="G162">
        <v>8</v>
      </c>
      <c s="85" r="H162">
        <v>35</v>
      </c>
      <c s="47" r="I162">
        <v>19</v>
      </c>
      <c s="47" r="J162">
        <v>16</v>
      </c>
      <c s="85" r="K162">
        <v>20</v>
      </c>
      <c s="47" r="L162">
        <v>8</v>
      </c>
      <c s="47" r="M162">
        <v>12</v>
      </c>
    </row>
    <row r="163">
      <c t="s" s="109" r="A163">
        <v>349</v>
      </c>
      <c s="85" r="B163">
        <v>32</v>
      </c>
      <c s="47" r="C163">
        <v>27</v>
      </c>
      <c s="47" r="D163">
        <v>5</v>
      </c>
      <c s="85" r="E163">
        <v>32</v>
      </c>
      <c s="47" r="F163">
        <v>14</v>
      </c>
      <c s="47" r="G163">
        <v>18</v>
      </c>
      <c s="85" r="H163">
        <v>29</v>
      </c>
      <c s="47" r="I163">
        <v>14</v>
      </c>
      <c s="47" r="J163">
        <v>15</v>
      </c>
      <c s="85" r="K163">
        <v>40</v>
      </c>
      <c s="47" r="L163">
        <v>23</v>
      </c>
      <c s="47" r="M163">
        <v>17</v>
      </c>
    </row>
    <row r="164">
      <c t="s" s="109" r="A164">
        <v>350</v>
      </c>
      <c s="85" r="B164">
        <v>40</v>
      </c>
      <c s="47" r="C164">
        <v>32</v>
      </c>
      <c s="47" r="D164">
        <v>8</v>
      </c>
      <c s="85" r="E164">
        <v>29</v>
      </c>
      <c s="47" r="F164">
        <v>20</v>
      </c>
      <c s="47" r="G164">
        <v>9</v>
      </c>
      <c s="85" r="H164">
        <v>21</v>
      </c>
      <c s="47" r="I164">
        <v>13</v>
      </c>
      <c s="47" r="J164">
        <v>8</v>
      </c>
      <c s="85" r="K164">
        <v>29</v>
      </c>
      <c s="47" r="L164">
        <v>15</v>
      </c>
      <c s="47" r="M164">
        <v>14</v>
      </c>
    </row>
    <row r="165">
      <c t="s" s="109" r="A165">
        <v>351</v>
      </c>
      <c s="85" r="B165">
        <v>30</v>
      </c>
      <c s="47" r="C165">
        <v>22</v>
      </c>
      <c s="47" r="D165">
        <v>8</v>
      </c>
      <c s="85" r="E165">
        <v>11</v>
      </c>
      <c s="47" r="F165">
        <v>5</v>
      </c>
      <c s="47" r="G165">
        <v>6</v>
      </c>
      <c s="85" r="H165">
        <v>19</v>
      </c>
      <c s="47" r="I165">
        <v>13</v>
      </c>
      <c s="47" r="J165">
        <v>6</v>
      </c>
      <c s="85" r="K165">
        <v>18</v>
      </c>
      <c s="47" r="L165">
        <v>8</v>
      </c>
      <c s="47" r="M165">
        <v>10</v>
      </c>
    </row>
    <row r="166">
      <c t="s" s="109" r="A166">
        <v>352</v>
      </c>
      <c s="85" r="B166">
        <v>44</v>
      </c>
      <c s="47" r="C166">
        <v>30</v>
      </c>
      <c s="47" r="D166">
        <v>14</v>
      </c>
      <c s="85" r="E166">
        <v>35</v>
      </c>
      <c s="47" r="F166">
        <v>25</v>
      </c>
      <c s="47" r="G166">
        <v>10</v>
      </c>
      <c s="85" r="H166">
        <v>31</v>
      </c>
      <c s="47" r="I166">
        <v>23</v>
      </c>
      <c s="47" r="J166">
        <v>8</v>
      </c>
      <c s="85" r="K166">
        <v>38</v>
      </c>
      <c s="47" r="L166">
        <v>31</v>
      </c>
      <c s="47" r="M166">
        <v>7</v>
      </c>
    </row>
    <row r="167">
      <c t="s" s="109" r="A167">
        <v>353</v>
      </c>
      <c s="85" r="B167">
        <v>17</v>
      </c>
      <c s="47" r="C167">
        <v>8</v>
      </c>
      <c s="47" r="D167">
        <v>9</v>
      </c>
      <c s="85" r="E167">
        <v>7</v>
      </c>
      <c s="47" r="F167">
        <v>5</v>
      </c>
      <c s="47" r="G167">
        <v>2</v>
      </c>
      <c s="85" r="H167">
        <v>9</v>
      </c>
      <c s="47" r="I167">
        <v>6</v>
      </c>
      <c s="47" r="J167">
        <v>3</v>
      </c>
      <c s="85" r="K167">
        <v>8</v>
      </c>
      <c s="47" r="L167">
        <v>6</v>
      </c>
      <c s="47" r="M167">
        <v>2</v>
      </c>
    </row>
    <row r="168">
      <c t="s" s="109" r="A168">
        <v>354</v>
      </c>
      <c s="85" r="B168">
        <v>12</v>
      </c>
      <c s="47" r="C168">
        <v>5</v>
      </c>
      <c s="47" r="D168">
        <v>7</v>
      </c>
      <c s="85" r="E168">
        <v>14</v>
      </c>
      <c s="47" r="F168">
        <v>6</v>
      </c>
      <c s="47" r="G168">
        <v>8</v>
      </c>
      <c s="85" r="H168">
        <v>14</v>
      </c>
      <c s="47" r="I168">
        <v>10</v>
      </c>
      <c s="47" r="J168">
        <v>4</v>
      </c>
      <c s="85" r="K168">
        <v>22</v>
      </c>
      <c s="47" r="L168">
        <v>9</v>
      </c>
      <c s="47" r="M168">
        <v>13</v>
      </c>
    </row>
    <row r="169">
      <c t="s" s="109" r="A169">
        <v>355</v>
      </c>
      <c s="85" r="B169">
        <v>15</v>
      </c>
      <c s="47" r="C169">
        <v>11</v>
      </c>
      <c s="47" r="D169">
        <v>4</v>
      </c>
      <c s="85" r="E169">
        <v>9</v>
      </c>
      <c s="47" r="F169">
        <v>5</v>
      </c>
      <c s="47" r="G169">
        <v>4</v>
      </c>
      <c s="85" r="H169">
        <v>12</v>
      </c>
      <c s="47" r="I169">
        <v>9</v>
      </c>
      <c s="47" r="J169">
        <v>3</v>
      </c>
      <c s="85" r="K169">
        <v>19</v>
      </c>
      <c s="47" r="L169">
        <v>12</v>
      </c>
      <c s="47" r="M169">
        <v>7</v>
      </c>
    </row>
    <row r="170">
      <c t="s" s="109" r="A170">
        <v>356</v>
      </c>
      <c s="85" r="B170">
        <v>18</v>
      </c>
      <c s="47" r="C170">
        <v>13</v>
      </c>
      <c s="47" r="D170">
        <v>5</v>
      </c>
      <c s="85" r="E170">
        <v>20</v>
      </c>
      <c s="47" r="F170">
        <v>12</v>
      </c>
      <c s="47" r="G170">
        <v>8</v>
      </c>
      <c s="85" r="H170">
        <v>14</v>
      </c>
      <c s="47" r="I170">
        <v>10</v>
      </c>
      <c s="47" r="J170">
        <v>4</v>
      </c>
      <c s="85" r="K170">
        <v>18</v>
      </c>
      <c s="47" r="L170">
        <v>15</v>
      </c>
      <c s="47" r="M170">
        <v>3</v>
      </c>
    </row>
    <row r="171">
      <c t="s" s="109" r="A171">
        <v>357</v>
      </c>
      <c s="85" r="B171">
        <v>23</v>
      </c>
      <c s="47" r="C171">
        <v>16</v>
      </c>
      <c s="47" r="D171">
        <v>7</v>
      </c>
      <c s="85" r="E171">
        <v>23</v>
      </c>
      <c s="47" r="F171">
        <v>15</v>
      </c>
      <c s="47" r="G171">
        <v>8</v>
      </c>
      <c s="85" r="H171">
        <v>18</v>
      </c>
      <c s="47" r="I171">
        <v>8</v>
      </c>
      <c s="47" r="J171">
        <v>10</v>
      </c>
      <c s="85" r="K171">
        <v>18</v>
      </c>
      <c s="47" r="L171">
        <v>10</v>
      </c>
      <c s="47" r="M171">
        <v>8</v>
      </c>
    </row>
    <row r="172">
      <c t="s" s="109" r="A172">
        <v>358</v>
      </c>
      <c s="85" r="B172">
        <v>34</v>
      </c>
      <c s="47" r="C172">
        <v>27</v>
      </c>
      <c s="47" r="D172">
        <v>7</v>
      </c>
      <c s="85" r="E172">
        <v>32</v>
      </c>
      <c s="47" r="F172">
        <v>23</v>
      </c>
      <c s="47" r="G172">
        <v>9</v>
      </c>
      <c s="85" r="H172">
        <v>30</v>
      </c>
      <c s="47" r="I172">
        <v>14</v>
      </c>
      <c s="47" r="J172">
        <v>16</v>
      </c>
      <c s="85" r="K172">
        <v>32</v>
      </c>
      <c s="47" r="L172">
        <v>20</v>
      </c>
      <c s="47" r="M172">
        <v>12</v>
      </c>
    </row>
    <row r="173">
      <c t="s" s="109" r="A173">
        <v>359</v>
      </c>
      <c s="85" r="B173">
        <v>14</v>
      </c>
      <c s="47" r="C173">
        <v>10</v>
      </c>
      <c s="47" r="D173">
        <v>4</v>
      </c>
      <c s="85" r="E173">
        <v>13</v>
      </c>
      <c s="47" r="F173">
        <v>9</v>
      </c>
      <c s="47" r="G173">
        <v>4</v>
      </c>
      <c s="85" r="H173">
        <v>25</v>
      </c>
      <c s="47" r="I173">
        <v>20</v>
      </c>
      <c s="47" r="J173">
        <v>5</v>
      </c>
      <c s="85" r="K173">
        <v>25</v>
      </c>
      <c s="47" r="L173">
        <v>17</v>
      </c>
      <c s="47" r="M173">
        <v>8</v>
      </c>
    </row>
    <row r="174">
      <c t="s" s="109" r="A174">
        <v>360</v>
      </c>
      <c s="85" r="B174">
        <v>73</v>
      </c>
      <c s="47" r="C174">
        <v>51</v>
      </c>
      <c s="47" r="D174">
        <v>22</v>
      </c>
      <c s="85" r="E174">
        <v>45</v>
      </c>
      <c s="47" r="F174">
        <v>27</v>
      </c>
      <c s="47" r="G174">
        <v>18</v>
      </c>
      <c s="85" r="H174">
        <v>52</v>
      </c>
      <c s="47" r="I174">
        <v>30</v>
      </c>
      <c s="47" r="J174">
        <v>22</v>
      </c>
      <c s="85" r="K174">
        <v>51</v>
      </c>
      <c s="47" r="L174">
        <v>30</v>
      </c>
      <c s="47" r="M174">
        <v>21</v>
      </c>
    </row>
    <row r="175">
      <c t="s" s="109" r="A175">
        <v>361</v>
      </c>
      <c s="85" r="B175">
        <v>8</v>
      </c>
      <c s="47" r="C175">
        <v>3</v>
      </c>
      <c s="47" r="D175">
        <v>5</v>
      </c>
      <c s="85" r="E175">
        <v>11</v>
      </c>
      <c s="47" r="F175">
        <v>5</v>
      </c>
      <c s="47" r="G175">
        <v>6</v>
      </c>
      <c s="85" r="H175">
        <v>12</v>
      </c>
      <c s="47" r="I175">
        <v>5</v>
      </c>
      <c s="47" r="J175">
        <v>7</v>
      </c>
      <c s="85" r="K175">
        <v>12</v>
      </c>
      <c s="47" r="L175">
        <v>4</v>
      </c>
      <c s="47" r="M175">
        <v>8</v>
      </c>
    </row>
    <row r="176">
      <c t="s" s="109" r="A176">
        <v>362</v>
      </c>
      <c s="85" r="B176">
        <v>38</v>
      </c>
      <c s="47" r="C176">
        <v>16</v>
      </c>
      <c s="47" r="D176">
        <v>22</v>
      </c>
      <c s="85" r="E176">
        <v>26</v>
      </c>
      <c s="47" r="F176">
        <v>20</v>
      </c>
      <c s="47" r="G176">
        <v>6</v>
      </c>
      <c s="85" r="H176">
        <v>30</v>
      </c>
      <c s="47" r="I176">
        <v>20</v>
      </c>
      <c s="47" r="J176">
        <v>10</v>
      </c>
      <c s="85" r="K176">
        <v>30</v>
      </c>
      <c s="47" r="L176">
        <v>16</v>
      </c>
      <c s="47" r="M176">
        <v>14</v>
      </c>
    </row>
    <row r="178">
      <c t="s" s="144" r="A178">
        <v>363</v>
      </c>
      <c s="85" r="B178">
        <v>1147</v>
      </c>
      <c s="85" r="C178">
        <v>588</v>
      </c>
      <c s="85" r="D178">
        <v>559</v>
      </c>
      <c s="85" r="E178">
        <v>1004</v>
      </c>
      <c s="85" r="F178">
        <v>471</v>
      </c>
      <c s="85" r="G178">
        <v>533</v>
      </c>
      <c s="85" r="H178">
        <v>989</v>
      </c>
      <c s="85" r="I178">
        <v>455</v>
      </c>
      <c s="85" r="J178">
        <v>534</v>
      </c>
      <c s="85" r="K178">
        <v>1017</v>
      </c>
      <c s="85" r="L178">
        <v>497</v>
      </c>
      <c s="85" r="M178">
        <v>520</v>
      </c>
    </row>
    <row r="180">
      <c t="s" s="144" r="A180">
        <v>364</v>
      </c>
      <c s="85" r="B180">
        <v>10</v>
      </c>
      <c s="47" r="C180">
        <v>6</v>
      </c>
      <c s="47" r="D180">
        <v>4</v>
      </c>
      <c s="85" r="E180">
        <v>8</v>
      </c>
      <c s="47" r="F180">
        <v>6</v>
      </c>
      <c s="47" r="G180">
        <v>2</v>
      </c>
      <c s="85" r="H180">
        <v>10</v>
      </c>
      <c s="47" r="I180">
        <v>8</v>
      </c>
      <c s="47" r="J180">
        <v>2</v>
      </c>
      <c s="85" r="K180">
        <v>10</v>
      </c>
      <c s="47" r="L180">
        <v>2</v>
      </c>
      <c s="47" r="M180">
        <v>8</v>
      </c>
    </row>
    <row r="181">
      <c t="s" s="144" r="A181">
        <v>365</v>
      </c>
      <c s="85" r="B181">
        <v>274</v>
      </c>
      <c s="47" r="C181">
        <v>158</v>
      </c>
      <c s="47" r="D181">
        <v>116</v>
      </c>
      <c s="85" r="E181">
        <v>232</v>
      </c>
      <c s="47" r="F181">
        <v>123</v>
      </c>
      <c s="47" r="G181">
        <v>109</v>
      </c>
      <c s="85" r="H181">
        <v>226</v>
      </c>
      <c s="47" r="I181">
        <v>129</v>
      </c>
      <c s="47" r="J181">
        <v>97</v>
      </c>
      <c s="85" r="K181">
        <v>222</v>
      </c>
      <c s="47" r="L181">
        <v>121</v>
      </c>
      <c s="47" r="M181">
        <v>101</v>
      </c>
    </row>
    <row r="182">
      <c t="s" s="144" r="A182">
        <v>366</v>
      </c>
      <c s="85" r="B182">
        <v>8</v>
      </c>
      <c s="47" r="C182">
        <v>3</v>
      </c>
      <c s="47" r="D182">
        <v>5</v>
      </c>
      <c s="85" r="E182">
        <v>11</v>
      </c>
      <c s="47" r="F182">
        <v>4</v>
      </c>
      <c s="47" r="G182">
        <v>7</v>
      </c>
      <c s="85" r="H182">
        <v>7</v>
      </c>
      <c t="s" s="30" r="I182">
        <v>104</v>
      </c>
      <c s="47" r="J182">
        <v>7</v>
      </c>
      <c s="85" r="K182">
        <v>14</v>
      </c>
      <c s="47" r="L182">
        <v>3</v>
      </c>
      <c s="47" r="M182">
        <v>11</v>
      </c>
    </row>
    <row r="183">
      <c t="s" s="144" r="A183">
        <v>367</v>
      </c>
      <c s="85" r="B183">
        <v>21</v>
      </c>
      <c s="47" r="C183">
        <v>11</v>
      </c>
      <c s="47" r="D183">
        <v>10</v>
      </c>
      <c s="85" r="E183">
        <v>17</v>
      </c>
      <c s="47" r="F183">
        <v>6</v>
      </c>
      <c s="47" r="G183">
        <v>11</v>
      </c>
      <c s="85" r="H183">
        <v>17</v>
      </c>
      <c s="47" r="I183">
        <v>8</v>
      </c>
      <c s="47" r="J183">
        <v>9</v>
      </c>
      <c s="85" r="K183">
        <v>14</v>
      </c>
      <c s="47" r="L183">
        <v>8</v>
      </c>
      <c s="47" r="M183">
        <v>6</v>
      </c>
    </row>
    <row r="184">
      <c t="s" s="144" r="A184">
        <v>368</v>
      </c>
      <c s="85" r="B184">
        <v>36</v>
      </c>
      <c s="47" r="C184">
        <v>21</v>
      </c>
      <c s="47" r="D184">
        <v>15</v>
      </c>
      <c s="85" r="E184">
        <v>14</v>
      </c>
      <c s="47" r="F184">
        <v>7</v>
      </c>
      <c s="47" r="G184">
        <v>7</v>
      </c>
      <c s="85" r="H184">
        <v>21</v>
      </c>
      <c s="47" r="I184">
        <v>8</v>
      </c>
      <c s="47" r="J184">
        <v>13</v>
      </c>
      <c s="85" r="K184">
        <v>19</v>
      </c>
      <c s="47" r="L184">
        <v>11</v>
      </c>
      <c s="47" r="M184">
        <v>8</v>
      </c>
    </row>
    <row r="185">
      <c t="s" s="144" r="A185">
        <v>369</v>
      </c>
      <c s="85" r="B185">
        <v>46</v>
      </c>
      <c s="47" r="C185">
        <v>22</v>
      </c>
      <c s="47" r="D185">
        <v>24</v>
      </c>
      <c s="85" r="E185">
        <v>49</v>
      </c>
      <c s="47" r="F185">
        <v>18</v>
      </c>
      <c s="47" r="G185">
        <v>31</v>
      </c>
      <c s="85" r="H185">
        <v>42</v>
      </c>
      <c s="47" r="I185">
        <v>12</v>
      </c>
      <c s="47" r="J185">
        <v>30</v>
      </c>
      <c s="85" r="K185">
        <v>43</v>
      </c>
      <c s="47" r="L185">
        <v>17</v>
      </c>
      <c s="47" r="M185">
        <v>26</v>
      </c>
    </row>
    <row r="186">
      <c t="s" s="144" r="A186">
        <v>370</v>
      </c>
      <c s="85" r="B186">
        <v>29</v>
      </c>
      <c s="47" r="C186">
        <v>19</v>
      </c>
      <c s="47" r="D186">
        <v>10</v>
      </c>
      <c s="85" r="E186">
        <v>16</v>
      </c>
      <c s="47" r="F186">
        <v>9</v>
      </c>
      <c s="47" r="G186">
        <v>7</v>
      </c>
      <c s="85" r="H186">
        <v>13</v>
      </c>
      <c s="47" r="I186">
        <v>7</v>
      </c>
      <c s="47" r="J186">
        <v>6</v>
      </c>
      <c s="85" r="K186">
        <v>20</v>
      </c>
      <c s="47" r="L186">
        <v>12</v>
      </c>
      <c s="47" r="M186">
        <v>8</v>
      </c>
    </row>
    <row r="187">
      <c t="s" s="144" r="A187">
        <v>371</v>
      </c>
      <c s="85" r="B187">
        <v>6</v>
      </c>
      <c s="47" r="C187">
        <v>4</v>
      </c>
      <c s="47" r="D187">
        <v>2</v>
      </c>
      <c s="85" r="E187">
        <v>4</v>
      </c>
      <c s="47" r="F187">
        <v>3</v>
      </c>
      <c s="47" r="G187">
        <v>1</v>
      </c>
      <c s="85" r="H187">
        <v>9</v>
      </c>
      <c s="47" r="I187">
        <v>7</v>
      </c>
      <c s="47" r="J187">
        <v>2</v>
      </c>
      <c s="85" r="K187">
        <v>12</v>
      </c>
      <c s="47" r="L187">
        <v>9</v>
      </c>
      <c s="47" r="M187">
        <v>3</v>
      </c>
    </row>
    <row r="188">
      <c t="s" s="144" r="A188">
        <v>372</v>
      </c>
      <c s="85" r="B188">
        <v>33</v>
      </c>
      <c s="47" r="C188">
        <v>16</v>
      </c>
      <c s="47" r="D188">
        <v>17</v>
      </c>
      <c s="85" r="E188">
        <v>34</v>
      </c>
      <c s="47" r="F188">
        <v>16</v>
      </c>
      <c s="47" r="G188">
        <v>18</v>
      </c>
      <c s="85" r="H188">
        <v>26</v>
      </c>
      <c s="47" r="I188">
        <v>9</v>
      </c>
      <c s="47" r="J188">
        <v>17</v>
      </c>
      <c s="85" r="K188">
        <v>37</v>
      </c>
      <c s="47" r="L188">
        <v>15</v>
      </c>
      <c s="47" r="M188">
        <v>22</v>
      </c>
    </row>
    <row r="189">
      <c t="s" s="144" r="A189">
        <v>373</v>
      </c>
      <c s="85" r="B189">
        <v>14</v>
      </c>
      <c s="47" r="C189">
        <v>6</v>
      </c>
      <c s="47" r="D189">
        <v>8</v>
      </c>
      <c s="85" r="E189">
        <v>14</v>
      </c>
      <c s="47" r="F189">
        <v>4</v>
      </c>
      <c s="47" r="G189">
        <v>10</v>
      </c>
      <c s="85" r="H189">
        <v>15</v>
      </c>
      <c s="47" r="I189">
        <v>1</v>
      </c>
      <c s="47" r="J189">
        <v>14</v>
      </c>
      <c s="85" r="K189">
        <v>8</v>
      </c>
      <c s="47" r="L189">
        <v>3</v>
      </c>
      <c s="47" r="M189">
        <v>5</v>
      </c>
    </row>
    <row r="190">
      <c t="s" s="144" r="A190">
        <v>374</v>
      </c>
      <c s="85" r="B190">
        <v>27</v>
      </c>
      <c s="47" r="C190">
        <v>18</v>
      </c>
      <c s="47" r="D190">
        <v>9</v>
      </c>
      <c s="85" r="E190">
        <v>20</v>
      </c>
      <c s="47" r="F190">
        <v>14</v>
      </c>
      <c s="47" r="G190">
        <v>6</v>
      </c>
      <c s="85" r="H190">
        <v>23</v>
      </c>
      <c s="47" r="I190">
        <v>14</v>
      </c>
      <c s="47" r="J190">
        <v>9</v>
      </c>
      <c s="85" r="K190">
        <v>17</v>
      </c>
      <c s="47" r="L190">
        <v>10</v>
      </c>
      <c s="47" r="M190">
        <v>7</v>
      </c>
    </row>
    <row r="191">
      <c t="s" s="144" r="A191">
        <v>375</v>
      </c>
      <c s="85" r="B191">
        <v>11</v>
      </c>
      <c s="47" r="C191">
        <v>5</v>
      </c>
      <c s="47" r="D191">
        <v>6</v>
      </c>
      <c s="85" r="E191">
        <v>10</v>
      </c>
      <c s="47" r="F191">
        <v>5</v>
      </c>
      <c s="47" r="G191">
        <v>5</v>
      </c>
      <c s="85" r="H191">
        <v>5</v>
      </c>
      <c s="47" r="I191">
        <v>1</v>
      </c>
      <c s="47" r="J191">
        <v>4</v>
      </c>
      <c s="85" r="K191">
        <v>6</v>
      </c>
      <c s="47" r="L191">
        <v>4</v>
      </c>
      <c s="47" r="M191">
        <v>2</v>
      </c>
    </row>
    <row r="193">
      <c t="s" s="109" r="A193">
        <v>376</v>
      </c>
      <c s="85" r="B193">
        <v>31</v>
      </c>
      <c s="47" r="C193">
        <v>12</v>
      </c>
      <c s="47" r="D193">
        <v>19</v>
      </c>
      <c s="85" r="E193">
        <v>30</v>
      </c>
      <c s="47" r="F193">
        <v>9</v>
      </c>
      <c s="47" r="G193">
        <v>21</v>
      </c>
      <c s="85" r="H193">
        <v>34</v>
      </c>
      <c s="47" r="I193">
        <v>16</v>
      </c>
      <c s="47" r="J193">
        <v>18</v>
      </c>
      <c s="85" r="K193">
        <v>36</v>
      </c>
      <c s="47" r="L193">
        <v>16</v>
      </c>
      <c s="47" r="M193">
        <v>20</v>
      </c>
    </row>
    <row r="194">
      <c t="s" s="109" r="A194">
        <v>377</v>
      </c>
      <c s="85" r="B194">
        <v>73</v>
      </c>
      <c s="47" r="C194">
        <v>38</v>
      </c>
      <c s="47" r="D194">
        <v>35</v>
      </c>
      <c s="85" r="E194">
        <v>83</v>
      </c>
      <c s="47" r="F194">
        <v>39</v>
      </c>
      <c s="47" r="G194">
        <v>44</v>
      </c>
      <c s="85" r="H194">
        <v>72</v>
      </c>
      <c s="47" r="I194">
        <v>30</v>
      </c>
      <c s="47" r="J194">
        <v>42</v>
      </c>
      <c s="85" r="K194">
        <v>67</v>
      </c>
      <c s="47" r="L194">
        <v>29</v>
      </c>
      <c s="47" r="M194">
        <v>38</v>
      </c>
    </row>
    <row r="195">
      <c t="s" s="109" r="A195">
        <v>378</v>
      </c>
      <c s="85" r="B195">
        <v>119</v>
      </c>
      <c s="47" r="C195">
        <v>44</v>
      </c>
      <c s="47" r="D195">
        <v>75</v>
      </c>
      <c s="85" r="E195">
        <v>90</v>
      </c>
      <c s="47" r="F195">
        <v>33</v>
      </c>
      <c s="47" r="G195">
        <v>57</v>
      </c>
      <c s="85" r="H195">
        <v>98</v>
      </c>
      <c s="47" r="I195">
        <v>44</v>
      </c>
      <c s="47" r="J195">
        <v>54</v>
      </c>
      <c s="85" r="K195">
        <v>112</v>
      </c>
      <c s="47" r="L195">
        <v>49</v>
      </c>
      <c s="47" r="M195">
        <v>63</v>
      </c>
    </row>
    <row r="196">
      <c t="s" s="109" r="A196">
        <v>379</v>
      </c>
      <c s="85" r="B196">
        <v>167</v>
      </c>
      <c s="47" r="C196">
        <v>86</v>
      </c>
      <c s="47" r="D196">
        <v>81</v>
      </c>
      <c s="85" r="E196">
        <v>129</v>
      </c>
      <c s="47" r="F196">
        <v>53</v>
      </c>
      <c s="47" r="G196">
        <v>76</v>
      </c>
      <c s="85" r="H196">
        <v>137</v>
      </c>
      <c s="47" r="I196">
        <v>58</v>
      </c>
      <c s="47" r="J196">
        <v>79</v>
      </c>
      <c s="85" r="K196">
        <v>134</v>
      </c>
      <c s="47" r="L196">
        <v>68</v>
      </c>
      <c s="47" r="M196">
        <v>66</v>
      </c>
    </row>
    <row r="197">
      <c t="s" s="109" r="A197">
        <v>380</v>
      </c>
      <c s="85" r="B197">
        <v>68</v>
      </c>
      <c s="47" r="C197">
        <v>34</v>
      </c>
      <c s="47" r="D197">
        <v>34</v>
      </c>
      <c s="85" r="E197">
        <v>84</v>
      </c>
      <c s="47" r="F197">
        <v>40</v>
      </c>
      <c s="47" r="G197">
        <v>44</v>
      </c>
      <c s="85" r="H197">
        <v>65</v>
      </c>
      <c s="47" r="I197">
        <v>24</v>
      </c>
      <c s="47" r="J197">
        <v>41</v>
      </c>
      <c s="85" r="K197">
        <v>68</v>
      </c>
      <c s="47" r="L197">
        <v>32</v>
      </c>
      <c s="47" r="M197">
        <v>36</v>
      </c>
    </row>
    <row r="198">
      <c t="s" s="109" r="A198">
        <v>381</v>
      </c>
      <c s="85" r="B198">
        <v>80</v>
      </c>
      <c s="47" r="C198">
        <v>42</v>
      </c>
      <c s="47" r="D198">
        <v>38</v>
      </c>
      <c s="85" r="E198">
        <v>86</v>
      </c>
      <c s="47" r="F198">
        <v>43</v>
      </c>
      <c s="47" r="G198">
        <v>43</v>
      </c>
      <c s="85" r="H198">
        <v>83</v>
      </c>
      <c s="47" r="I198">
        <v>41</v>
      </c>
      <c s="47" r="J198">
        <v>42</v>
      </c>
      <c s="85" r="K198">
        <v>115</v>
      </c>
      <c s="47" r="L198">
        <v>56</v>
      </c>
      <c s="47" r="M198">
        <v>59</v>
      </c>
    </row>
    <row r="199">
      <c t="s" s="109" r="A199">
        <v>382</v>
      </c>
      <c s="85" r="B199">
        <v>94</v>
      </c>
      <c s="47" r="C199">
        <v>43</v>
      </c>
      <c s="47" r="D199">
        <v>51</v>
      </c>
      <c s="85" r="E199">
        <v>73</v>
      </c>
      <c s="47" r="F199">
        <v>39</v>
      </c>
      <c s="47" r="G199">
        <v>34</v>
      </c>
      <c s="85" r="H199">
        <v>86</v>
      </c>
      <c s="47" r="I199">
        <v>38</v>
      </c>
      <c s="47" r="J199">
        <v>48</v>
      </c>
      <c s="85" r="K199">
        <v>63</v>
      </c>
      <c s="47" r="L199">
        <v>32</v>
      </c>
      <c s="47" r="M199">
        <v>31</v>
      </c>
    </row>
    <row r="201">
      <c t="s" s="144" r="A201">
        <v>383</v>
      </c>
      <c s="85" r="B201">
        <v>636</v>
      </c>
      <c s="85" r="C201">
        <v>290</v>
      </c>
      <c s="85" r="D201">
        <v>346</v>
      </c>
      <c s="85" r="E201">
        <v>530</v>
      </c>
      <c s="85" r="F201">
        <v>233</v>
      </c>
      <c s="85" r="G201">
        <v>297</v>
      </c>
      <c s="85" r="H201">
        <v>541</v>
      </c>
      <c s="85" r="I201">
        <v>228</v>
      </c>
      <c s="85" r="J201">
        <v>313</v>
      </c>
      <c s="85" r="K201">
        <v>570</v>
      </c>
      <c s="85" r="L201">
        <v>250</v>
      </c>
      <c s="85" r="M201">
        <v>320</v>
      </c>
    </row>
    <row r="203">
      <c t="s" s="144" r="A203">
        <v>384</v>
      </c>
      <c s="85" r="B203">
        <v>34</v>
      </c>
      <c s="47" r="C203">
        <v>18</v>
      </c>
      <c s="47" r="D203">
        <v>16</v>
      </c>
      <c s="85" r="E203">
        <v>36</v>
      </c>
      <c s="47" r="F203">
        <v>24</v>
      </c>
      <c s="47" r="G203">
        <v>12</v>
      </c>
      <c s="85" r="H203">
        <v>32</v>
      </c>
      <c s="47" r="I203">
        <v>13</v>
      </c>
      <c s="47" r="J203">
        <v>19</v>
      </c>
      <c s="85" r="K203">
        <v>34</v>
      </c>
      <c s="47" r="L203">
        <v>16</v>
      </c>
      <c s="47" r="M203">
        <v>18</v>
      </c>
    </row>
    <row r="204">
      <c t="s" s="144" r="A204">
        <v>385</v>
      </c>
      <c s="85" r="B204">
        <v>49</v>
      </c>
      <c s="47" r="C204">
        <v>31</v>
      </c>
      <c s="47" r="D204">
        <v>18</v>
      </c>
      <c s="85" r="E204">
        <v>34</v>
      </c>
      <c s="47" r="F204">
        <v>20</v>
      </c>
      <c s="47" r="G204">
        <v>14</v>
      </c>
      <c s="85" r="H204">
        <v>47</v>
      </c>
      <c s="47" r="I204">
        <v>29</v>
      </c>
      <c s="47" r="J204">
        <v>18</v>
      </c>
      <c s="85" r="K204">
        <v>44</v>
      </c>
      <c s="47" r="L204">
        <v>28</v>
      </c>
      <c s="47" r="M204">
        <v>16</v>
      </c>
    </row>
    <row r="205">
      <c t="s" s="144" r="A205">
        <v>386</v>
      </c>
      <c s="85" r="B205">
        <v>73</v>
      </c>
      <c s="47" r="C205">
        <v>42</v>
      </c>
      <c s="47" r="D205">
        <v>31</v>
      </c>
      <c s="85" r="E205">
        <v>60</v>
      </c>
      <c s="47" r="F205">
        <v>33</v>
      </c>
      <c s="47" r="G205">
        <v>27</v>
      </c>
      <c s="85" r="H205">
        <v>62</v>
      </c>
      <c s="47" r="I205">
        <v>29</v>
      </c>
      <c s="47" r="J205">
        <v>33</v>
      </c>
      <c s="85" r="K205">
        <v>65</v>
      </c>
      <c s="47" r="L205">
        <v>31</v>
      </c>
      <c s="47" r="M205">
        <v>34</v>
      </c>
    </row>
    <row r="206">
      <c t="s" s="144" r="A206">
        <v>387</v>
      </c>
      <c s="85" r="B206">
        <v>62</v>
      </c>
      <c s="47" r="C206">
        <v>17</v>
      </c>
      <c s="47" r="D206">
        <v>45</v>
      </c>
      <c s="85" r="E206">
        <v>69</v>
      </c>
      <c s="47" r="F206">
        <v>25</v>
      </c>
      <c s="47" r="G206">
        <v>44</v>
      </c>
      <c s="85" r="H206">
        <v>60</v>
      </c>
      <c s="47" r="I206">
        <v>20</v>
      </c>
      <c s="47" r="J206">
        <v>40</v>
      </c>
      <c s="85" r="K206">
        <v>71</v>
      </c>
      <c s="47" r="L206">
        <v>24</v>
      </c>
      <c s="47" r="M206">
        <v>47</v>
      </c>
    </row>
    <row r="207">
      <c t="s" s="144" r="A207">
        <v>388</v>
      </c>
      <c s="85" r="B207">
        <v>24</v>
      </c>
      <c s="47" r="C207">
        <v>8</v>
      </c>
      <c s="47" r="D207">
        <v>16</v>
      </c>
      <c s="85" r="E207">
        <v>16</v>
      </c>
      <c s="47" r="F207">
        <v>8</v>
      </c>
      <c s="47" r="G207">
        <v>8</v>
      </c>
      <c s="85" r="H207">
        <v>22</v>
      </c>
      <c s="47" r="I207">
        <v>9</v>
      </c>
      <c s="47" r="J207">
        <v>13</v>
      </c>
      <c s="85" r="K207">
        <v>12</v>
      </c>
      <c s="47" r="L207">
        <v>5</v>
      </c>
      <c s="47" r="M207">
        <v>7</v>
      </c>
    </row>
    <row r="208">
      <c t="s" s="144" r="A208">
        <v>389</v>
      </c>
      <c s="85" r="B208">
        <v>40</v>
      </c>
      <c s="47" r="C208">
        <v>13</v>
      </c>
      <c s="47" r="D208">
        <v>27</v>
      </c>
      <c s="85" r="E208">
        <v>22</v>
      </c>
      <c s="47" r="F208">
        <v>10</v>
      </c>
      <c s="47" r="G208">
        <v>12</v>
      </c>
      <c s="85" r="H208">
        <v>21</v>
      </c>
      <c s="47" r="I208">
        <v>6</v>
      </c>
      <c s="47" r="J208">
        <v>15</v>
      </c>
      <c s="85" r="K208">
        <v>24</v>
      </c>
      <c s="47" r="L208">
        <v>8</v>
      </c>
      <c s="47" r="M208">
        <v>16</v>
      </c>
    </row>
    <row r="209">
      <c t="s" s="144" r="A209">
        <v>390</v>
      </c>
      <c s="85" r="B209">
        <v>19</v>
      </c>
      <c s="47" r="C209">
        <v>16</v>
      </c>
      <c s="47" r="D209">
        <v>3</v>
      </c>
      <c s="85" r="E209">
        <v>19</v>
      </c>
      <c s="47" r="F209">
        <v>9</v>
      </c>
      <c s="47" r="G209">
        <v>10</v>
      </c>
      <c s="85" r="H209">
        <v>19</v>
      </c>
      <c s="47" r="I209">
        <v>12</v>
      </c>
      <c s="47" r="J209">
        <v>7</v>
      </c>
      <c s="85" r="K209">
        <v>18</v>
      </c>
      <c s="47" r="L209">
        <v>10</v>
      </c>
      <c s="47" r="M209">
        <v>8</v>
      </c>
    </row>
    <row r="210">
      <c t="s" s="144" r="A210">
        <v>391</v>
      </c>
      <c s="85" r="B210">
        <v>18</v>
      </c>
      <c s="47" r="C210">
        <v>9</v>
      </c>
      <c s="47" r="D210">
        <v>9</v>
      </c>
      <c s="85" r="E210">
        <v>17</v>
      </c>
      <c s="47" r="F210">
        <v>3</v>
      </c>
      <c s="47" r="G210">
        <v>14</v>
      </c>
      <c s="85" r="H210">
        <v>18</v>
      </c>
      <c s="47" r="I210">
        <v>7</v>
      </c>
      <c s="47" r="J210">
        <v>11</v>
      </c>
      <c s="85" r="K210">
        <v>9</v>
      </c>
      <c s="47" r="L210">
        <v>2</v>
      </c>
      <c s="47" r="M210">
        <v>7</v>
      </c>
    </row>
    <row r="211">
      <c t="s" s="144" r="A211">
        <v>392</v>
      </c>
      <c s="85" r="B211">
        <v>19</v>
      </c>
      <c s="47" r="C211">
        <v>7</v>
      </c>
      <c s="47" r="D211">
        <v>12</v>
      </c>
      <c s="85" r="E211">
        <v>14</v>
      </c>
      <c s="47" r="F211">
        <v>3</v>
      </c>
      <c s="47" r="G211">
        <v>11</v>
      </c>
      <c s="85" r="H211">
        <v>14</v>
      </c>
      <c s="47" r="I211">
        <v>4</v>
      </c>
      <c s="47" r="J211">
        <v>10</v>
      </c>
      <c s="85" r="K211">
        <v>25</v>
      </c>
      <c s="47" r="L211">
        <v>10</v>
      </c>
      <c s="47" r="M211">
        <v>15</v>
      </c>
    </row>
    <row r="212">
      <c t="s" s="144" r="A212">
        <v>393</v>
      </c>
      <c s="85" r="B212">
        <v>31</v>
      </c>
      <c s="47" r="C212">
        <v>15</v>
      </c>
      <c s="47" r="D212">
        <v>16</v>
      </c>
      <c s="85" r="E212">
        <v>21</v>
      </c>
      <c s="47" r="F212">
        <v>10</v>
      </c>
      <c s="47" r="G212">
        <v>11</v>
      </c>
      <c s="85" r="H212">
        <v>16</v>
      </c>
      <c s="47" r="I212">
        <v>8</v>
      </c>
      <c s="47" r="J212">
        <v>8</v>
      </c>
      <c s="85" r="K212">
        <v>16</v>
      </c>
      <c s="47" r="L212">
        <v>10</v>
      </c>
      <c s="47" r="M212">
        <v>6</v>
      </c>
    </row>
    <row r="213">
      <c t="s" s="144" r="A213">
        <v>394</v>
      </c>
      <c s="85" r="B213">
        <v>40</v>
      </c>
      <c s="47" r="C213">
        <v>21</v>
      </c>
      <c s="47" r="D213">
        <v>19</v>
      </c>
      <c s="85" r="E213">
        <v>34</v>
      </c>
      <c s="47" r="F213">
        <v>9</v>
      </c>
      <c s="47" r="G213">
        <v>25</v>
      </c>
      <c s="85" r="H213">
        <v>30</v>
      </c>
      <c s="47" r="I213">
        <v>13</v>
      </c>
      <c s="47" r="J213">
        <v>17</v>
      </c>
      <c s="85" r="K213">
        <v>37</v>
      </c>
      <c s="47" r="L213">
        <v>13</v>
      </c>
      <c s="47" r="M213">
        <v>24</v>
      </c>
    </row>
    <row r="215">
      <c t="s" s="109" r="A215">
        <v>395</v>
      </c>
      <c s="85" r="B215">
        <v>85</v>
      </c>
      <c s="47" r="C215">
        <v>41</v>
      </c>
      <c s="47" r="D215">
        <v>44</v>
      </c>
      <c s="85" r="E215">
        <v>65</v>
      </c>
      <c s="47" r="F215">
        <v>26</v>
      </c>
      <c s="47" r="G215">
        <v>39</v>
      </c>
      <c s="85" r="H215">
        <v>71</v>
      </c>
      <c s="47" r="I215">
        <v>26</v>
      </c>
      <c s="47" r="J215">
        <v>45</v>
      </c>
      <c s="85" r="K215">
        <v>79</v>
      </c>
      <c s="47" r="L215">
        <v>29</v>
      </c>
      <c s="47" r="M215">
        <v>50</v>
      </c>
    </row>
    <row r="216">
      <c t="s" s="109" r="A216">
        <v>396</v>
      </c>
      <c s="85" r="B216">
        <v>29</v>
      </c>
      <c s="47" r="C216">
        <v>14</v>
      </c>
      <c s="47" r="D216">
        <v>15</v>
      </c>
      <c s="85" r="E216">
        <v>24</v>
      </c>
      <c s="47" r="F216">
        <v>8</v>
      </c>
      <c s="47" r="G216">
        <v>16</v>
      </c>
      <c s="85" r="H216">
        <v>30</v>
      </c>
      <c s="47" r="I216">
        <v>15</v>
      </c>
      <c s="47" r="J216">
        <v>15</v>
      </c>
      <c s="85" r="K216">
        <v>23</v>
      </c>
      <c s="47" r="L216">
        <v>10</v>
      </c>
      <c s="47" r="M216">
        <v>13</v>
      </c>
    </row>
    <row r="217">
      <c t="s" s="109" r="A217">
        <v>397</v>
      </c>
      <c s="85" r="B217">
        <v>72</v>
      </c>
      <c s="47" r="C217">
        <v>24</v>
      </c>
      <c s="47" r="D217">
        <v>48</v>
      </c>
      <c s="85" r="E217">
        <v>59</v>
      </c>
      <c s="47" r="F217">
        <v>20</v>
      </c>
      <c s="47" r="G217">
        <v>39</v>
      </c>
      <c s="85" r="H217">
        <v>60</v>
      </c>
      <c s="47" r="I217">
        <v>23</v>
      </c>
      <c s="47" r="J217">
        <v>37</v>
      </c>
      <c s="85" r="K217">
        <v>62</v>
      </c>
      <c s="47" r="L217">
        <v>32</v>
      </c>
      <c s="47" r="M217">
        <v>30</v>
      </c>
    </row>
    <row r="218">
      <c t="s" s="109" r="A218">
        <v>398</v>
      </c>
      <c s="85" r="B218">
        <v>41</v>
      </c>
      <c s="47" r="C218">
        <v>14</v>
      </c>
      <c s="47" r="D218">
        <v>27</v>
      </c>
      <c s="85" r="E218">
        <v>40</v>
      </c>
      <c s="47" r="F218">
        <v>25</v>
      </c>
      <c s="47" r="G218">
        <v>15</v>
      </c>
      <c s="85" r="H218">
        <v>39</v>
      </c>
      <c s="47" r="I218">
        <v>14</v>
      </c>
      <c s="47" r="J218">
        <v>25</v>
      </c>
      <c s="85" r="K218">
        <v>51</v>
      </c>
      <c s="47" r="L218">
        <v>22</v>
      </c>
      <c s="47" r="M218">
        <v>29</v>
      </c>
    </row>
    <row r="220">
      <c t="s" s="144" r="A220">
        <v>399</v>
      </c>
      <c s="85" r="B220">
        <v>282</v>
      </c>
      <c s="85" r="C220">
        <v>137</v>
      </c>
      <c s="85" r="D220">
        <v>145</v>
      </c>
      <c s="85" r="E220">
        <v>244</v>
      </c>
      <c s="85" r="F220">
        <v>112</v>
      </c>
      <c s="85" r="G220">
        <v>132</v>
      </c>
      <c s="85" r="H220">
        <v>268</v>
      </c>
      <c s="85" r="I220">
        <v>105</v>
      </c>
      <c s="85" r="J220">
        <v>163</v>
      </c>
      <c s="85" r="K220">
        <v>252</v>
      </c>
      <c s="85" r="L220">
        <v>97</v>
      </c>
      <c s="85" r="M220">
        <v>155</v>
      </c>
    </row>
    <row r="222">
      <c t="s" s="109" r="A222">
        <v>400</v>
      </c>
      <c s="85" r="B222">
        <v>3</v>
      </c>
      <c s="47" r="C222">
        <v>2</v>
      </c>
      <c s="47" r="D222">
        <v>1</v>
      </c>
      <c s="85" r="E222">
        <v>2</v>
      </c>
      <c t="s" s="30" r="F222">
        <v>104</v>
      </c>
      <c s="47" r="G222">
        <v>2</v>
      </c>
      <c s="85" r="H222">
        <v>3</v>
      </c>
      <c t="s" s="30" r="I222">
        <v>104</v>
      </c>
      <c s="47" r="J222">
        <v>3</v>
      </c>
      <c s="85" r="K222">
        <v>2</v>
      </c>
      <c s="47" r="L222">
        <v>1</v>
      </c>
      <c s="47" r="M222">
        <v>1</v>
      </c>
    </row>
    <row r="223">
      <c t="s" s="109" r="A223">
        <v>401</v>
      </c>
      <c s="85" r="B223">
        <v>17</v>
      </c>
      <c s="47" r="C223">
        <v>9</v>
      </c>
      <c s="47" r="D223">
        <v>8</v>
      </c>
      <c s="85" r="E223">
        <v>11</v>
      </c>
      <c s="47" r="F223">
        <v>7</v>
      </c>
      <c s="47" r="G223">
        <v>4</v>
      </c>
      <c s="85" r="H223">
        <v>7</v>
      </c>
      <c s="30" r="I223">
        <v>4</v>
      </c>
      <c s="47" r="J223">
        <v>3</v>
      </c>
      <c s="85" r="K223">
        <v>8</v>
      </c>
      <c s="47" r="L223">
        <v>5</v>
      </c>
      <c s="47" r="M223">
        <v>3</v>
      </c>
    </row>
    <row r="224">
      <c t="s" s="109" r="A224">
        <v>402</v>
      </c>
      <c s="85" r="B224">
        <v>18</v>
      </c>
      <c s="47" r="C224">
        <v>9</v>
      </c>
      <c s="47" r="D224">
        <v>9</v>
      </c>
      <c s="85" r="E224">
        <v>10</v>
      </c>
      <c s="47" r="F224">
        <v>7</v>
      </c>
      <c s="47" r="G224">
        <v>3</v>
      </c>
      <c s="85" r="H224">
        <v>21</v>
      </c>
      <c s="30" r="I224">
        <v>13</v>
      </c>
      <c s="47" r="J224">
        <v>8</v>
      </c>
      <c s="85" r="K224">
        <v>13</v>
      </c>
      <c s="47" r="L224">
        <v>6</v>
      </c>
      <c s="47" r="M224">
        <v>7</v>
      </c>
    </row>
    <row r="225">
      <c t="s" s="109" r="A225">
        <v>403</v>
      </c>
      <c s="85" r="B225">
        <v>14</v>
      </c>
      <c s="47" r="C225">
        <v>3</v>
      </c>
      <c s="47" r="D225">
        <v>11</v>
      </c>
      <c s="85" r="E225">
        <v>7</v>
      </c>
      <c s="47" r="F225">
        <v>2</v>
      </c>
      <c s="47" r="G225">
        <v>5</v>
      </c>
      <c s="85" r="H225">
        <v>8</v>
      </c>
      <c s="30" r="I225">
        <v>1</v>
      </c>
      <c s="47" r="J225">
        <v>7</v>
      </c>
      <c s="85" r="K225">
        <v>7</v>
      </c>
      <c s="47" r="L225">
        <v>1</v>
      </c>
      <c s="47" r="M225">
        <v>6</v>
      </c>
    </row>
    <row r="226">
      <c t="s" s="109" r="A226">
        <v>404</v>
      </c>
      <c s="85" r="B226">
        <v>11</v>
      </c>
      <c s="47" r="C226">
        <v>6</v>
      </c>
      <c s="47" r="D226">
        <v>5</v>
      </c>
      <c s="85" r="E226">
        <v>10</v>
      </c>
      <c s="47" r="F226">
        <v>5</v>
      </c>
      <c s="47" r="G226">
        <v>5</v>
      </c>
      <c s="85" r="H226">
        <v>8</v>
      </c>
      <c s="30" r="I226">
        <v>5</v>
      </c>
      <c s="47" r="J226">
        <v>3</v>
      </c>
      <c s="85" r="K226">
        <v>8</v>
      </c>
      <c s="47" r="L226">
        <v>2</v>
      </c>
      <c s="47" r="M226">
        <v>6</v>
      </c>
    </row>
    <row r="227">
      <c t="s" s="109" r="A227">
        <v>405</v>
      </c>
      <c s="85" r="B227">
        <v>7</v>
      </c>
      <c s="47" r="C227">
        <v>2</v>
      </c>
      <c s="47" r="D227">
        <v>5</v>
      </c>
      <c s="85" r="E227">
        <v>8</v>
      </c>
      <c s="47" r="F227">
        <v>3</v>
      </c>
      <c s="47" r="G227">
        <v>5</v>
      </c>
      <c s="85" r="H227">
        <v>8</v>
      </c>
      <c t="s" s="30" r="I227">
        <v>104</v>
      </c>
      <c s="47" r="J227">
        <v>8</v>
      </c>
      <c s="85" r="K227">
        <v>9</v>
      </c>
      <c s="47" r="L227">
        <v>2</v>
      </c>
      <c s="47" r="M227">
        <v>7</v>
      </c>
    </row>
    <row r="228">
      <c t="s" s="109" r="A228">
        <v>406</v>
      </c>
      <c s="85" r="B228">
        <v>10</v>
      </c>
      <c s="47" r="C228">
        <v>5</v>
      </c>
      <c s="47" r="D228">
        <v>5</v>
      </c>
      <c s="85" r="E228">
        <v>13</v>
      </c>
      <c s="47" r="F228">
        <v>4</v>
      </c>
      <c s="47" r="G228">
        <v>9</v>
      </c>
      <c s="85" r="H228">
        <v>13</v>
      </c>
      <c s="30" r="I228">
        <v>6</v>
      </c>
      <c s="47" r="J228">
        <v>7</v>
      </c>
      <c s="85" r="K228">
        <v>6</v>
      </c>
      <c s="47" r="L228">
        <v>4</v>
      </c>
      <c s="47" r="M228">
        <v>2</v>
      </c>
    </row>
    <row r="229">
      <c t="s" s="109" r="A229">
        <v>407</v>
      </c>
      <c s="85" r="B229">
        <v>4</v>
      </c>
      <c s="47" r="C229">
        <v>2</v>
      </c>
      <c s="47" r="D229">
        <v>2</v>
      </c>
      <c s="85" r="E229">
        <v>5</v>
      </c>
      <c s="47" r="F229">
        <v>2</v>
      </c>
      <c s="47" r="G229">
        <v>3</v>
      </c>
      <c s="85" r="H229">
        <v>11</v>
      </c>
      <c s="30" r="I229">
        <v>4</v>
      </c>
      <c s="47" r="J229">
        <v>7</v>
      </c>
      <c s="85" r="K229">
        <v>9</v>
      </c>
      <c s="47" r="L229">
        <v>1</v>
      </c>
      <c s="47" r="M229">
        <v>8</v>
      </c>
    </row>
    <row r="230">
      <c t="s" s="109" r="A230">
        <v>408</v>
      </c>
      <c s="85" r="B230">
        <v>8</v>
      </c>
      <c s="47" r="C230">
        <v>5</v>
      </c>
      <c s="47" r="D230">
        <v>3</v>
      </c>
      <c s="85" r="E230">
        <v>8</v>
      </c>
      <c s="47" r="F230">
        <v>1</v>
      </c>
      <c s="47" r="G230">
        <v>7</v>
      </c>
      <c s="85" r="H230">
        <v>5</v>
      </c>
      <c s="47" r="I230">
        <v>1</v>
      </c>
      <c s="47" r="J230">
        <v>4</v>
      </c>
      <c s="85" r="K230">
        <v>3</v>
      </c>
      <c s="47" r="L230">
        <v>1</v>
      </c>
      <c s="47" r="M230">
        <v>2</v>
      </c>
    </row>
    <row r="231">
      <c t="s" s="109" r="A231">
        <v>409</v>
      </c>
      <c s="85" r="B231">
        <v>10</v>
      </c>
      <c s="47" r="C231">
        <v>6</v>
      </c>
      <c s="47" r="D231">
        <v>4</v>
      </c>
      <c s="85" r="E231">
        <v>21</v>
      </c>
      <c s="47" r="F231">
        <v>8</v>
      </c>
      <c s="47" r="G231">
        <v>13</v>
      </c>
      <c s="85" r="H231">
        <v>12</v>
      </c>
      <c s="47" r="I231">
        <v>6</v>
      </c>
      <c s="47" r="J231">
        <v>6</v>
      </c>
      <c s="85" r="K231">
        <v>7</v>
      </c>
      <c s="47" r="L231">
        <v>4</v>
      </c>
      <c s="47" r="M231">
        <v>3</v>
      </c>
    </row>
    <row r="232">
      <c t="s" s="109" r="A232">
        <v>410</v>
      </c>
      <c s="85" r="B232">
        <v>21</v>
      </c>
      <c s="47" r="C232">
        <v>12</v>
      </c>
      <c s="47" r="D232">
        <v>9</v>
      </c>
      <c s="85" r="E232">
        <v>23</v>
      </c>
      <c s="47" r="F232">
        <v>9</v>
      </c>
      <c s="47" r="G232">
        <v>14</v>
      </c>
      <c s="85" r="H232">
        <v>31</v>
      </c>
      <c s="47" r="I232">
        <v>10</v>
      </c>
      <c s="47" r="J232">
        <v>21</v>
      </c>
      <c s="85" r="K232">
        <v>33</v>
      </c>
      <c s="47" r="L232">
        <v>11</v>
      </c>
      <c s="47" r="M232">
        <v>22</v>
      </c>
    </row>
    <row r="233">
      <c t="s" s="109" r="A233">
        <v>411</v>
      </c>
      <c s="85" r="B233">
        <v>10</v>
      </c>
      <c s="47" r="C233">
        <v>5</v>
      </c>
      <c s="47" r="D233">
        <v>5</v>
      </c>
      <c s="85" r="E233">
        <v>8</v>
      </c>
      <c s="47" r="F233">
        <v>3</v>
      </c>
      <c s="47" r="G233">
        <v>5</v>
      </c>
      <c s="85" r="H233">
        <v>9</v>
      </c>
      <c s="47" r="I233">
        <v>1</v>
      </c>
      <c s="47" r="J233">
        <v>8</v>
      </c>
      <c s="85" r="K233">
        <v>7</v>
      </c>
      <c s="47" r="L233">
        <v>4</v>
      </c>
      <c s="47" r="M233">
        <v>3</v>
      </c>
    </row>
    <row r="234">
      <c t="s" s="109" r="A234">
        <v>412</v>
      </c>
      <c s="85" r="B234">
        <v>13</v>
      </c>
      <c s="47" r="C234">
        <v>6</v>
      </c>
      <c s="47" r="D234">
        <v>7</v>
      </c>
      <c s="85" r="E234">
        <v>11</v>
      </c>
      <c s="47" r="F234">
        <v>3</v>
      </c>
      <c s="47" r="G234">
        <v>8</v>
      </c>
      <c s="85" r="H234">
        <v>12</v>
      </c>
      <c s="47" r="I234">
        <v>5</v>
      </c>
      <c s="47" r="J234">
        <v>7</v>
      </c>
      <c s="85" r="K234">
        <v>10</v>
      </c>
      <c s="47" r="L234">
        <v>2</v>
      </c>
      <c s="47" r="M234">
        <v>8</v>
      </c>
    </row>
    <row r="235">
      <c t="s" s="109" r="A235">
        <v>413</v>
      </c>
      <c s="85" r="B235">
        <v>16</v>
      </c>
      <c s="47" r="C235">
        <v>7</v>
      </c>
      <c s="47" r="D235">
        <v>9</v>
      </c>
      <c s="85" r="E235">
        <v>12</v>
      </c>
      <c s="47" r="F235">
        <v>5</v>
      </c>
      <c s="47" r="G235">
        <v>7</v>
      </c>
      <c s="85" r="H235">
        <v>12</v>
      </c>
      <c s="47" r="I235">
        <v>3</v>
      </c>
      <c s="47" r="J235">
        <v>9</v>
      </c>
      <c s="85" r="K235">
        <v>18</v>
      </c>
      <c s="47" r="L235">
        <v>9</v>
      </c>
      <c s="47" r="M235">
        <v>9</v>
      </c>
    </row>
    <row r="236">
      <c t="s" s="109" r="A236">
        <v>414</v>
      </c>
      <c s="85" r="B236">
        <v>66</v>
      </c>
      <c s="47" r="C236">
        <v>30</v>
      </c>
      <c s="47" r="D236">
        <v>36</v>
      </c>
      <c s="85" r="E236">
        <v>49</v>
      </c>
      <c s="47" r="F236">
        <v>30</v>
      </c>
      <c s="47" r="G236">
        <v>19</v>
      </c>
      <c s="85" r="H236">
        <v>59</v>
      </c>
      <c s="47" r="I236">
        <v>27</v>
      </c>
      <c s="47" r="J236">
        <v>32</v>
      </c>
      <c s="85" r="K236">
        <v>52</v>
      </c>
      <c s="47" r="L236">
        <v>26</v>
      </c>
      <c s="47" r="M236">
        <v>26</v>
      </c>
    </row>
    <row r="237">
      <c t="s" s="109" r="A237">
        <v>415</v>
      </c>
      <c s="85" r="B237">
        <v>9</v>
      </c>
      <c s="47" r="C237">
        <v>5</v>
      </c>
      <c s="47" r="D237">
        <v>4</v>
      </c>
      <c s="85" r="E237">
        <v>10</v>
      </c>
      <c s="47" r="F237">
        <v>5</v>
      </c>
      <c s="47" r="G237">
        <v>5</v>
      </c>
      <c s="85" r="H237">
        <v>15</v>
      </c>
      <c s="47" r="I237">
        <v>9</v>
      </c>
      <c s="47" r="J237">
        <v>6</v>
      </c>
      <c s="85" r="K237">
        <v>12</v>
      </c>
      <c s="47" r="L237">
        <v>4</v>
      </c>
      <c s="47" r="M237">
        <v>8</v>
      </c>
    </row>
    <row r="238">
      <c t="s" s="109" r="A238">
        <v>416</v>
      </c>
      <c s="85" r="B238">
        <v>3</v>
      </c>
      <c t="s" s="30" r="C238">
        <v>104</v>
      </c>
      <c s="47" r="D238">
        <v>3</v>
      </c>
      <c s="85" r="E238">
        <v>2</v>
      </c>
      <c t="s" s="30" r="F238">
        <v>104</v>
      </c>
      <c s="47" r="G238">
        <v>2</v>
      </c>
      <c s="85" r="H238">
        <v>1</v>
      </c>
      <c s="30" r="I238">
        <v>1</v>
      </c>
      <c t="s" s="30" r="J238">
        <v>104</v>
      </c>
      <c s="85" r="K238">
        <v>5</v>
      </c>
      <c s="47" r="L238">
        <v>3</v>
      </c>
      <c s="47" r="M238">
        <v>2</v>
      </c>
    </row>
    <row r="239">
      <c t="s" s="109" r="A239">
        <v>417</v>
      </c>
      <c s="85" r="B239">
        <v>7</v>
      </c>
      <c s="47" r="C239">
        <v>3</v>
      </c>
      <c s="47" r="D239">
        <v>4</v>
      </c>
      <c s="85" r="E239">
        <v>8</v>
      </c>
      <c s="30" r="F239">
        <v>5</v>
      </c>
      <c s="47" r="G239">
        <v>3</v>
      </c>
      <c s="85" r="H239">
        <v>7</v>
      </c>
      <c s="30" r="I239">
        <v>3</v>
      </c>
      <c s="30" r="J239">
        <v>4</v>
      </c>
      <c s="85" r="K239">
        <v>10</v>
      </c>
      <c s="47" r="L239">
        <v>3</v>
      </c>
      <c s="47" r="M239">
        <v>7</v>
      </c>
    </row>
    <row r="240">
      <c t="s" s="109" r="A240">
        <v>418</v>
      </c>
      <c s="85" r="B240">
        <v>2</v>
      </c>
      <c s="47" r="C240">
        <v>1</v>
      </c>
      <c s="47" r="D240">
        <v>1</v>
      </c>
      <c s="85" r="E240">
        <v>1</v>
      </c>
      <c t="s" s="30" r="F240">
        <v>104</v>
      </c>
      <c s="47" r="G240">
        <v>1</v>
      </c>
      <c s="85" r="H240">
        <v>2</v>
      </c>
      <c s="30" r="I240">
        <v>2</v>
      </c>
      <c t="s" s="30" r="J240">
        <v>104</v>
      </c>
      <c s="85" r="K240">
        <v>2</v>
      </c>
      <c s="47" r="L240">
        <v>0</v>
      </c>
      <c s="47" r="M240">
        <v>2</v>
      </c>
    </row>
    <row r="241">
      <c t="s" s="109" r="A241">
        <v>419</v>
      </c>
      <c s="85" r="B241">
        <v>2</v>
      </c>
      <c t="s" s="30" r="C241">
        <v>104</v>
      </c>
      <c s="47" r="D241">
        <v>2</v>
      </c>
      <c s="85" r="E241">
        <v>4</v>
      </c>
      <c s="47" r="F241">
        <v>3</v>
      </c>
      <c s="47" r="G241">
        <v>1</v>
      </c>
      <c s="85" r="H241">
        <v>1</v>
      </c>
      <c t="s" s="30" r="I241">
        <v>104</v>
      </c>
      <c s="30" r="J241">
        <v>1</v>
      </c>
      <c s="85" r="K241">
        <v>4</v>
      </c>
      <c s="47" r="L241">
        <v>2</v>
      </c>
      <c s="47" r="M241">
        <v>2</v>
      </c>
    </row>
    <row r="242">
      <c t="s" s="109" r="A242">
        <v>420</v>
      </c>
      <c s="85" r="B242">
        <v>13</v>
      </c>
      <c s="47" r="C242">
        <v>8</v>
      </c>
      <c s="47" r="D242">
        <v>5</v>
      </c>
      <c s="85" r="E242">
        <v>9</v>
      </c>
      <c s="47" r="F242">
        <v>3</v>
      </c>
      <c s="47" r="G242">
        <v>6</v>
      </c>
      <c s="85" r="H242">
        <v>11</v>
      </c>
      <c s="30" r="I242">
        <v>3</v>
      </c>
      <c s="30" r="J242">
        <v>8</v>
      </c>
      <c s="85" r="K242">
        <v>17</v>
      </c>
      <c s="47" r="L242">
        <v>4</v>
      </c>
      <c s="47" r="M242">
        <v>13</v>
      </c>
    </row>
    <row r="243">
      <c t="s" s="109" r="A243">
        <v>421</v>
      </c>
      <c s="85" r="B243">
        <v>18</v>
      </c>
      <c s="47" r="C243">
        <v>11</v>
      </c>
      <c s="47" r="D243">
        <v>7</v>
      </c>
      <c s="85" r="E243">
        <v>12</v>
      </c>
      <c s="47" r="F243">
        <v>7</v>
      </c>
      <c s="47" r="G243">
        <v>5</v>
      </c>
      <c s="85" r="H243">
        <v>12</v>
      </c>
      <c s="47" r="I243">
        <v>1</v>
      </c>
      <c s="47" r="J243">
        <v>11</v>
      </c>
      <c s="85" r="K243">
        <v>10</v>
      </c>
      <c s="47" r="L243">
        <v>2</v>
      </c>
      <c s="47" r="M243">
        <v>8</v>
      </c>
    </row>
    <row r="245">
      <c t="s" s="144" r="A245">
        <v>422</v>
      </c>
      <c s="85" r="B245">
        <v>525</v>
      </c>
      <c s="85" r="C245">
        <v>245</v>
      </c>
      <c s="85" r="D245">
        <v>280</v>
      </c>
      <c s="85" r="E245">
        <v>498</v>
      </c>
      <c s="85" r="F245">
        <v>219</v>
      </c>
      <c s="85" r="G245">
        <v>279</v>
      </c>
      <c s="117" r="H245">
        <v>465</v>
      </c>
      <c s="117" r="I245">
        <v>197</v>
      </c>
      <c s="117" r="J245">
        <v>268</v>
      </c>
      <c s="117" r="K245">
        <v>554</v>
      </c>
      <c s="117" r="L245">
        <v>227</v>
      </c>
      <c s="117" r="M245">
        <v>327</v>
      </c>
    </row>
    <row r="247">
      <c t="s" s="109" r="A247">
        <v>423</v>
      </c>
      <c s="85" r="B247">
        <v>11</v>
      </c>
      <c s="47" r="C247">
        <v>6</v>
      </c>
      <c s="47" r="D247">
        <v>5</v>
      </c>
      <c s="85" r="E247">
        <v>14</v>
      </c>
      <c s="47" r="F247">
        <v>7</v>
      </c>
      <c s="47" r="G247">
        <v>7</v>
      </c>
      <c s="117" r="H247">
        <v>18</v>
      </c>
      <c s="30" r="I247">
        <v>10</v>
      </c>
      <c s="30" r="J247">
        <v>8</v>
      </c>
      <c s="117" r="K247">
        <v>13</v>
      </c>
      <c s="30" r="L247">
        <v>7</v>
      </c>
      <c s="30" r="M247">
        <v>6</v>
      </c>
    </row>
    <row r="248">
      <c t="s" s="109" r="A248">
        <v>424</v>
      </c>
      <c s="85" r="B248">
        <v>9</v>
      </c>
      <c s="47" r="C248">
        <v>2</v>
      </c>
      <c s="47" r="D248">
        <v>7</v>
      </c>
      <c s="85" r="E248">
        <v>8</v>
      </c>
      <c s="47" r="F248">
        <v>5</v>
      </c>
      <c s="47" r="G248">
        <v>3</v>
      </c>
      <c s="117" r="H248">
        <v>9</v>
      </c>
      <c s="30" r="I248">
        <v>3</v>
      </c>
      <c s="30" r="J248">
        <v>6</v>
      </c>
      <c s="117" r="K248">
        <v>9</v>
      </c>
      <c s="30" r="L248">
        <v>4</v>
      </c>
      <c s="30" r="M248">
        <v>5</v>
      </c>
    </row>
    <row r="249">
      <c t="s" s="109" r="A249">
        <v>425</v>
      </c>
      <c s="85" r="B249">
        <v>7</v>
      </c>
      <c s="47" r="C249">
        <v>3</v>
      </c>
      <c s="47" r="D249">
        <v>4</v>
      </c>
      <c s="85" r="E249">
        <v>2</v>
      </c>
      <c s="47" r="F249">
        <v>1</v>
      </c>
      <c s="47" r="G249">
        <v>1</v>
      </c>
      <c s="117" r="H249">
        <v>6</v>
      </c>
      <c s="30" r="I249">
        <v>2</v>
      </c>
      <c s="30" r="J249">
        <v>4</v>
      </c>
      <c s="117" r="K249">
        <v>3</v>
      </c>
      <c s="30" r="L249">
        <v>1</v>
      </c>
      <c s="30" r="M249">
        <v>2</v>
      </c>
    </row>
    <row r="250">
      <c t="s" s="109" r="A250">
        <v>426</v>
      </c>
      <c s="85" r="B250">
        <v>11</v>
      </c>
      <c s="47" r="C250">
        <v>3</v>
      </c>
      <c s="47" r="D250">
        <v>8</v>
      </c>
      <c s="85" r="E250">
        <v>16</v>
      </c>
      <c s="47" r="F250">
        <v>6</v>
      </c>
      <c s="47" r="G250">
        <v>10</v>
      </c>
      <c s="117" r="H250">
        <v>14</v>
      </c>
      <c s="30" r="I250">
        <v>6</v>
      </c>
      <c s="30" r="J250">
        <v>8</v>
      </c>
      <c s="117" r="K250">
        <v>23</v>
      </c>
      <c s="30" r="L250">
        <v>5</v>
      </c>
      <c s="30" r="M250">
        <v>18</v>
      </c>
    </row>
    <row r="251">
      <c t="s" s="109" r="A251">
        <v>427</v>
      </c>
      <c s="85" r="B251">
        <v>5</v>
      </c>
      <c s="47" r="C251">
        <v>2</v>
      </c>
      <c s="47" r="D251">
        <v>3</v>
      </c>
      <c t="s" s="117" r="E251">
        <v>104</v>
      </c>
      <c t="s" s="117" r="F251">
        <v>104</v>
      </c>
      <c t="s" s="117" r="G251">
        <v>104</v>
      </c>
      <c s="117" r="H251">
        <v>6</v>
      </c>
      <c s="30" r="I251">
        <v>1</v>
      </c>
      <c s="30" r="J251">
        <v>5</v>
      </c>
      <c s="117" r="K251">
        <v>3</v>
      </c>
      <c s="30" r="L251">
        <v>1</v>
      </c>
      <c s="30" r="M251">
        <v>2</v>
      </c>
    </row>
    <row r="252">
      <c t="s" s="109" r="A252">
        <v>428</v>
      </c>
      <c s="85" r="B252">
        <v>65</v>
      </c>
      <c s="47" r="C252">
        <v>17</v>
      </c>
      <c s="47" r="D252">
        <v>48</v>
      </c>
      <c s="85" r="E252">
        <v>43</v>
      </c>
      <c s="47" r="F252">
        <v>7</v>
      </c>
      <c s="47" r="G252">
        <v>36</v>
      </c>
      <c s="117" r="H252">
        <v>61</v>
      </c>
      <c s="30" r="I252">
        <v>16</v>
      </c>
      <c s="30" r="J252">
        <v>45</v>
      </c>
      <c s="117" r="K252">
        <v>73</v>
      </c>
      <c s="30" r="L252">
        <v>14</v>
      </c>
      <c s="30" r="M252">
        <v>59</v>
      </c>
    </row>
    <row r="253">
      <c t="s" s="109" r="A253">
        <v>429</v>
      </c>
      <c s="85" r="B253">
        <v>11</v>
      </c>
      <c s="47" r="C253">
        <v>6</v>
      </c>
      <c s="47" r="D253">
        <v>5</v>
      </c>
      <c s="85" r="E253">
        <v>9</v>
      </c>
      <c s="47" r="F253">
        <v>2</v>
      </c>
      <c s="47" r="G253">
        <v>7</v>
      </c>
      <c s="117" r="H253">
        <v>16</v>
      </c>
      <c s="30" r="I253">
        <v>8</v>
      </c>
      <c s="30" r="J253">
        <v>8</v>
      </c>
      <c s="117" r="K253">
        <v>12</v>
      </c>
      <c s="30" r="L253">
        <v>3</v>
      </c>
      <c s="30" r="M253">
        <v>9</v>
      </c>
    </row>
    <row r="254">
      <c t="s" s="109" r="A254">
        <v>430</v>
      </c>
      <c s="85" r="B254">
        <v>3</v>
      </c>
      <c t="s" s="30" r="C254">
        <v>104</v>
      </c>
      <c s="47" r="D254">
        <v>3</v>
      </c>
      <c s="85" r="E254">
        <v>5</v>
      </c>
      <c s="47" r="F254">
        <v>2</v>
      </c>
      <c s="47" r="G254">
        <v>3</v>
      </c>
      <c s="117" r="H254">
        <v>2</v>
      </c>
      <c s="30" r="I254">
        <v>1</v>
      </c>
      <c s="30" r="J254">
        <v>1</v>
      </c>
      <c s="117" r="K254">
        <v>3</v>
      </c>
      <c t="s" s="30" r="L254">
        <v>104</v>
      </c>
      <c s="30" r="M254">
        <v>3</v>
      </c>
    </row>
    <row r="255">
      <c t="s" s="109" r="A255">
        <v>431</v>
      </c>
      <c s="85" r="B255">
        <v>6</v>
      </c>
      <c s="47" r="C255">
        <v>3</v>
      </c>
      <c s="47" r="D255">
        <v>3</v>
      </c>
      <c s="85" r="E255">
        <v>1</v>
      </c>
      <c t="s" s="30" r="F255">
        <v>104</v>
      </c>
      <c s="47" r="G255">
        <v>1</v>
      </c>
      <c s="117" r="H255">
        <v>4</v>
      </c>
      <c s="30" r="I255">
        <v>3</v>
      </c>
      <c s="30" r="J255">
        <v>1</v>
      </c>
      <c s="117" r="K255">
        <v>3</v>
      </c>
      <c s="30" r="L255">
        <v>2</v>
      </c>
      <c s="30" r="M255">
        <v>1</v>
      </c>
    </row>
    <row r="256">
      <c t="s" s="109" r="A256">
        <v>432</v>
      </c>
      <c s="85" r="B256">
        <v>7</v>
      </c>
      <c s="47" r="C256">
        <v>3</v>
      </c>
      <c s="47" r="D256">
        <v>4</v>
      </c>
      <c s="85" r="E256">
        <v>10</v>
      </c>
      <c s="47" r="F256">
        <v>5</v>
      </c>
      <c s="47" r="G256">
        <v>5</v>
      </c>
      <c s="117" r="H256">
        <v>5</v>
      </c>
      <c s="30" r="I256">
        <v>1</v>
      </c>
      <c s="30" r="J256">
        <v>4</v>
      </c>
      <c s="117" r="K256">
        <v>9</v>
      </c>
      <c s="30" r="L256">
        <v>4</v>
      </c>
      <c s="30" r="M256">
        <v>5</v>
      </c>
    </row>
    <row r="257">
      <c t="s" s="109" r="A257">
        <v>433</v>
      </c>
      <c s="85" r="B257">
        <v>6</v>
      </c>
      <c s="47" r="C257">
        <v>2</v>
      </c>
      <c s="47" r="D257">
        <v>4</v>
      </c>
      <c s="85" r="E257">
        <v>7</v>
      </c>
      <c s="47" r="F257">
        <v>5</v>
      </c>
      <c s="47" r="G257">
        <v>2</v>
      </c>
      <c s="117" r="H257">
        <v>2</v>
      </c>
      <c t="s" s="30" r="I257">
        <v>104</v>
      </c>
      <c s="30" r="J257">
        <v>2</v>
      </c>
      <c s="117" r="K257">
        <v>3</v>
      </c>
      <c s="30" r="L257">
        <v>1</v>
      </c>
      <c s="30" r="M257">
        <v>2</v>
      </c>
    </row>
    <row r="258">
      <c t="s" s="109" r="A258">
        <v>434</v>
      </c>
      <c s="85" r="B258">
        <v>134</v>
      </c>
      <c s="47" r="C258">
        <v>74</v>
      </c>
      <c s="47" r="D258">
        <v>60</v>
      </c>
      <c s="85" r="E258">
        <v>122</v>
      </c>
      <c s="47" r="F258">
        <v>57</v>
      </c>
      <c s="47" r="G258">
        <v>65</v>
      </c>
      <c s="117" r="H258">
        <v>107</v>
      </c>
      <c s="30" r="I258">
        <v>59</v>
      </c>
      <c s="30" r="J258">
        <v>48</v>
      </c>
      <c s="117" r="K258">
        <v>124</v>
      </c>
      <c s="30" r="L258">
        <v>70</v>
      </c>
      <c s="30" r="M258">
        <v>54</v>
      </c>
    </row>
    <row r="259">
      <c t="s" s="109" r="A259">
        <v>435</v>
      </c>
      <c t="s" s="117" r="B259">
        <v>104</v>
      </c>
      <c t="s" s="30" r="C259">
        <v>104</v>
      </c>
      <c t="s" s="30" r="D259">
        <v>104</v>
      </c>
      <c s="85" r="E259">
        <v>1</v>
      </c>
      <c s="47" r="F259">
        <v>1</v>
      </c>
      <c t="s" s="30" r="G259">
        <v>104</v>
      </c>
      <c t="s" s="117" r="H259">
        <v>104</v>
      </c>
      <c t="s" s="30" r="I259">
        <v>104</v>
      </c>
      <c t="s" s="30" r="J259">
        <v>104</v>
      </c>
      <c t="s" s="117" r="K259">
        <v>104</v>
      </c>
      <c t="s" s="30" r="L259">
        <v>104</v>
      </c>
      <c t="s" s="30" r="M259">
        <v>104</v>
      </c>
    </row>
    <row r="260">
      <c t="s" s="109" r="A260">
        <v>436</v>
      </c>
      <c s="85" r="B260">
        <v>14</v>
      </c>
      <c s="47" r="C260">
        <v>5</v>
      </c>
      <c s="47" r="D260">
        <v>9</v>
      </c>
      <c s="85" r="E260">
        <v>8</v>
      </c>
      <c s="47" r="F260">
        <v>2</v>
      </c>
      <c s="47" r="G260">
        <v>6</v>
      </c>
      <c s="117" r="H260">
        <v>7</v>
      </c>
      <c s="30" r="I260">
        <v>2</v>
      </c>
      <c s="30" r="J260">
        <v>5</v>
      </c>
      <c s="117" r="K260">
        <v>7</v>
      </c>
      <c s="30" r="L260">
        <v>5</v>
      </c>
      <c s="30" r="M260">
        <v>2</v>
      </c>
    </row>
    <row r="261">
      <c t="s" s="109" r="A261">
        <v>437</v>
      </c>
      <c s="85" r="B261">
        <v>18</v>
      </c>
      <c s="47" r="C261">
        <v>9</v>
      </c>
      <c s="47" r="D261">
        <v>9</v>
      </c>
      <c s="85" r="E261">
        <v>22</v>
      </c>
      <c s="47" r="F261">
        <v>11</v>
      </c>
      <c s="47" r="G261">
        <v>11</v>
      </c>
      <c s="117" r="H261">
        <v>20</v>
      </c>
      <c s="30" r="I261">
        <v>7</v>
      </c>
      <c s="30" r="J261">
        <v>13</v>
      </c>
      <c s="117" r="K261">
        <v>35</v>
      </c>
      <c s="30" r="L261">
        <v>14</v>
      </c>
      <c s="30" r="M261">
        <v>21</v>
      </c>
    </row>
    <row r="262">
      <c t="s" s="109" r="A262">
        <v>438</v>
      </c>
      <c s="85" r="B262">
        <v>119</v>
      </c>
      <c s="47" r="C262">
        <v>72</v>
      </c>
      <c s="47" r="D262">
        <v>47</v>
      </c>
      <c s="85" r="E262">
        <v>111</v>
      </c>
      <c s="47" r="F262">
        <v>63</v>
      </c>
      <c s="47" r="G262">
        <v>48</v>
      </c>
      <c s="117" r="H262">
        <v>69</v>
      </c>
      <c s="30" r="I262">
        <v>33</v>
      </c>
      <c s="30" r="J262">
        <v>36</v>
      </c>
      <c s="117" r="K262">
        <v>96</v>
      </c>
      <c s="30" r="L262">
        <v>41</v>
      </c>
      <c s="30" r="M262">
        <v>55</v>
      </c>
    </row>
    <row r="263">
      <c t="s" s="109" r="A263">
        <v>439</v>
      </c>
      <c s="85" r="B263">
        <v>14</v>
      </c>
      <c s="47" r="C263">
        <v>8</v>
      </c>
      <c s="47" r="D263">
        <v>6</v>
      </c>
      <c s="85" r="E263">
        <v>23</v>
      </c>
      <c s="47" r="F263">
        <v>9</v>
      </c>
      <c s="47" r="G263">
        <v>14</v>
      </c>
      <c s="117" r="H263">
        <v>20</v>
      </c>
      <c s="30" r="I263">
        <v>8</v>
      </c>
      <c s="30" r="J263">
        <v>12</v>
      </c>
      <c s="117" r="K263">
        <v>16</v>
      </c>
      <c s="30" r="L263">
        <v>6</v>
      </c>
      <c s="30" r="M263">
        <v>10</v>
      </c>
    </row>
    <row r="264">
      <c t="s" s="109" r="A264">
        <v>440</v>
      </c>
      <c s="85" r="B264">
        <v>1</v>
      </c>
      <c t="s" s="30" r="C264">
        <v>104</v>
      </c>
      <c s="47" r="D264">
        <v>1</v>
      </c>
      <c s="85" r="E264">
        <v>6</v>
      </c>
      <c s="47" r="F264">
        <v>1</v>
      </c>
      <c s="47" r="G264">
        <v>5</v>
      </c>
      <c s="117" r="H264">
        <v>1</v>
      </c>
      <c s="30" r="I264">
        <v>1</v>
      </c>
      <c t="s" s="30" r="J264">
        <v>104</v>
      </c>
      <c s="117" r="K264">
        <v>4</v>
      </c>
      <c t="s" s="30" r="L264">
        <v>104</v>
      </c>
      <c s="30" r="M264">
        <v>4</v>
      </c>
    </row>
    <row r="265">
      <c t="s" s="109" r="A265">
        <v>441</v>
      </c>
      <c s="85" r="B265">
        <v>4</v>
      </c>
      <c t="s" s="30" r="C265">
        <v>104</v>
      </c>
      <c s="47" r="D265">
        <v>4</v>
      </c>
      <c s="85" r="E265">
        <v>4</v>
      </c>
      <c s="47" r="F265">
        <v>2</v>
      </c>
      <c s="47" r="G265">
        <v>2</v>
      </c>
      <c s="117" r="H265">
        <v>8</v>
      </c>
      <c s="30" r="I265">
        <v>4</v>
      </c>
      <c s="30" r="J265">
        <v>4</v>
      </c>
      <c s="117" r="K265">
        <v>1</v>
      </c>
      <c t="s" s="30" r="L265">
        <v>104</v>
      </c>
      <c s="30" r="M265">
        <v>1</v>
      </c>
    </row>
    <row r="266">
      <c t="s" s="109" r="A266">
        <v>442</v>
      </c>
      <c s="85" r="B266">
        <v>5</v>
      </c>
      <c s="47" r="C266">
        <v>2</v>
      </c>
      <c s="47" r="D266">
        <v>3</v>
      </c>
      <c s="85" r="E266">
        <v>3</v>
      </c>
      <c t="s" s="117" r="F266">
        <v>104</v>
      </c>
      <c s="47" r="G266">
        <v>3</v>
      </c>
      <c s="117" r="H266">
        <v>6</v>
      </c>
      <c s="30" r="I266">
        <v>1</v>
      </c>
      <c s="30" r="J266">
        <v>5</v>
      </c>
      <c s="117" r="K266">
        <v>7</v>
      </c>
      <c s="30" r="L266">
        <v>3</v>
      </c>
      <c s="30" r="M266">
        <v>4</v>
      </c>
    </row>
    <row r="267">
      <c t="s" s="109" r="A267">
        <v>443</v>
      </c>
      <c s="85" r="B267">
        <v>7</v>
      </c>
      <c s="47" r="C267">
        <v>6</v>
      </c>
      <c s="47" r="D267">
        <v>1</v>
      </c>
      <c s="85" r="E267">
        <v>10</v>
      </c>
      <c s="47" r="F267">
        <v>5</v>
      </c>
      <c s="47" r="G267">
        <v>5</v>
      </c>
      <c s="117" r="H267">
        <v>7</v>
      </c>
      <c s="30" r="I267">
        <v>4</v>
      </c>
      <c s="30" r="J267">
        <v>3</v>
      </c>
      <c s="117" r="K267">
        <v>12</v>
      </c>
      <c s="30" r="L267">
        <v>6</v>
      </c>
      <c s="30" r="M267">
        <v>6</v>
      </c>
    </row>
    <row r="268">
      <c t="s" s="109" r="A268">
        <v>444</v>
      </c>
      <c s="85" r="B268">
        <v>4</v>
      </c>
      <c s="47" r="C268">
        <v>1</v>
      </c>
      <c s="47" r="D268">
        <v>3</v>
      </c>
      <c s="85" r="E268">
        <v>7</v>
      </c>
      <c s="47" r="F268">
        <v>2</v>
      </c>
      <c s="47" r="G268">
        <v>5</v>
      </c>
      <c s="117" r="H268">
        <v>11</v>
      </c>
      <c s="30" r="I268">
        <v>4</v>
      </c>
      <c s="30" r="J268">
        <v>7</v>
      </c>
      <c s="117" r="K268">
        <v>11</v>
      </c>
      <c s="30" r="L268">
        <v>3</v>
      </c>
      <c s="30" r="M268">
        <v>8</v>
      </c>
    </row>
    <row r="269">
      <c t="s" s="109" r="A269">
        <v>445</v>
      </c>
      <c s="85" r="B269">
        <v>2</v>
      </c>
      <c t="s" s="30" r="C269">
        <v>104</v>
      </c>
      <c s="47" r="D269">
        <v>2</v>
      </c>
      <c t="s" s="117" r="E269">
        <v>104</v>
      </c>
      <c t="s" s="117" r="F269">
        <v>104</v>
      </c>
      <c t="s" s="117" r="G269">
        <v>104</v>
      </c>
      <c t="s" s="117" r="H269">
        <v>104</v>
      </c>
      <c t="s" s="30" r="I269">
        <v>104</v>
      </c>
      <c t="s" s="30" r="J269">
        <v>104</v>
      </c>
      <c s="117" r="K269">
        <v>1</v>
      </c>
      <c t="s" s="30" r="L269">
        <v>104</v>
      </c>
      <c s="30" r="M269">
        <v>1</v>
      </c>
    </row>
    <row r="270">
      <c t="s" s="109" r="A270">
        <v>446</v>
      </c>
      <c s="85" r="B270">
        <v>13</v>
      </c>
      <c s="47" r="C270">
        <v>3</v>
      </c>
      <c s="47" r="D270">
        <v>10</v>
      </c>
      <c s="85" r="E270">
        <v>10</v>
      </c>
      <c s="47" r="F270">
        <v>5</v>
      </c>
      <c s="47" r="G270">
        <v>5</v>
      </c>
      <c s="117" r="H270">
        <v>15</v>
      </c>
      <c s="30" r="I270">
        <v>8</v>
      </c>
      <c s="30" r="J270">
        <v>7</v>
      </c>
      <c s="117" r="K270">
        <v>17</v>
      </c>
      <c s="30" r="L270">
        <v>9</v>
      </c>
      <c s="30" r="M270">
        <v>8</v>
      </c>
    </row>
    <row r="271">
      <c t="s" s="109" r="A271">
        <v>447</v>
      </c>
      <c s="85" r="B271">
        <v>2</v>
      </c>
      <c s="47" r="C271">
        <v>1</v>
      </c>
      <c s="47" r="D271">
        <v>1</v>
      </c>
      <c s="85" r="E271">
        <v>4</v>
      </c>
      <c s="47" r="F271">
        <v>4</v>
      </c>
      <c t="s" s="117" r="G271">
        <v>104</v>
      </c>
      <c s="117" r="H271">
        <v>5</v>
      </c>
      <c s="30" r="I271">
        <v>1</v>
      </c>
      <c s="30" r="J271">
        <v>4</v>
      </c>
      <c s="117" r="K271">
        <v>4</v>
      </c>
      <c s="30" r="L271">
        <v>2</v>
      </c>
      <c s="30" r="M271">
        <v>2</v>
      </c>
    </row>
    <row r="272">
      <c t="s" s="109" r="A272">
        <v>448</v>
      </c>
      <c s="85" r="B272">
        <v>11</v>
      </c>
      <c s="47" r="C272">
        <v>6</v>
      </c>
      <c s="47" r="D272">
        <v>5</v>
      </c>
      <c s="85" r="E272">
        <v>13</v>
      </c>
      <c s="47" r="F272">
        <v>4</v>
      </c>
      <c s="47" r="G272">
        <v>9</v>
      </c>
      <c s="117" r="H272">
        <v>7</v>
      </c>
      <c s="30" r="I272">
        <v>2</v>
      </c>
      <c s="30" r="J272">
        <v>5</v>
      </c>
      <c s="117" r="K272">
        <v>10</v>
      </c>
      <c s="30" r="L272">
        <v>6</v>
      </c>
      <c s="30" r="M272">
        <v>4</v>
      </c>
    </row>
    <row r="273">
      <c t="s" s="109" r="A273">
        <v>449</v>
      </c>
      <c s="85" r="B273">
        <v>1</v>
      </c>
      <c s="47" r="C273">
        <v>1</v>
      </c>
      <c t="s" s="30" r="D273">
        <v>104</v>
      </c>
      <c t="s" s="117" r="E273">
        <v>104</v>
      </c>
      <c t="s" s="117" r="F273">
        <v>104</v>
      </c>
      <c t="s" s="117" r="G273">
        <v>104</v>
      </c>
      <c s="117" r="H273">
        <v>1</v>
      </c>
      <c s="30" r="I273">
        <v>1</v>
      </c>
      <c t="s" s="30" r="J273">
        <v>104</v>
      </c>
      <c s="117" r="K273">
        <v>3</v>
      </c>
      <c t="s" s="30" r="L273">
        <v>104</v>
      </c>
      <c s="30" r="M273">
        <v>3</v>
      </c>
    </row>
    <row r="274">
      <c t="s" s="109" r="A274">
        <v>450</v>
      </c>
      <c s="85" r="B274">
        <v>7</v>
      </c>
      <c s="47" r="C274">
        <v>1</v>
      </c>
      <c s="47" r="D274">
        <v>6</v>
      </c>
      <c s="85" r="E274">
        <v>3</v>
      </c>
      <c s="47" r="F274">
        <v>1</v>
      </c>
      <c s="47" r="G274">
        <v>2</v>
      </c>
      <c s="117" r="H274">
        <v>13</v>
      </c>
      <c s="30" r="I274">
        <v>6</v>
      </c>
      <c s="30" r="J274">
        <v>7</v>
      </c>
      <c s="117" r="K274">
        <v>9</v>
      </c>
      <c s="30" r="L274">
        <v>4</v>
      </c>
      <c s="30" r="M274">
        <v>5</v>
      </c>
    </row>
    <row r="275">
      <c t="s" s="109" r="A275">
        <v>451</v>
      </c>
      <c s="85" r="B275">
        <v>10</v>
      </c>
      <c s="47" r="C275">
        <v>4</v>
      </c>
      <c s="47" r="D275">
        <v>6</v>
      </c>
      <c s="85" r="E275">
        <v>16</v>
      </c>
      <c s="47" r="F275">
        <v>6</v>
      </c>
      <c s="47" r="G275">
        <v>10</v>
      </c>
      <c s="117" r="H275">
        <v>5</v>
      </c>
      <c s="30" r="I275">
        <v>3</v>
      </c>
      <c s="30" r="J275">
        <v>2</v>
      </c>
      <c s="117" r="K275">
        <v>14</v>
      </c>
      <c s="30" r="L275">
        <v>7</v>
      </c>
      <c s="30" r="M275">
        <v>7</v>
      </c>
    </row>
    <row r="276">
      <c t="s" s="109" r="A276">
        <v>452</v>
      </c>
      <c s="85" r="B276">
        <v>8</v>
      </c>
      <c s="47" r="C276">
        <v>3</v>
      </c>
      <c s="47" r="D276">
        <v>5</v>
      </c>
      <c s="85" r="E276">
        <v>10</v>
      </c>
      <c s="47" r="F276">
        <v>3</v>
      </c>
      <c s="47" r="G276">
        <v>7</v>
      </c>
      <c s="117" r="H276">
        <v>9</v>
      </c>
      <c t="s" s="30" r="I276">
        <v>104</v>
      </c>
      <c s="30" r="J276">
        <v>9</v>
      </c>
      <c s="117" r="K276">
        <v>10</v>
      </c>
      <c s="30" r="L276">
        <v>2</v>
      </c>
      <c s="30" r="M276">
        <v>8</v>
      </c>
    </row>
    <row r="277">
      <c t="s" s="109" r="A277">
        <v>453</v>
      </c>
      <c s="85" r="B277">
        <v>4</v>
      </c>
      <c t="s" s="30" r="C277">
        <v>104</v>
      </c>
      <c s="47" r="D277">
        <v>4</v>
      </c>
      <c s="85" r="E277">
        <v>5</v>
      </c>
      <c s="47" r="F277">
        <v>1</v>
      </c>
      <c s="47" r="G277">
        <v>4</v>
      </c>
      <c s="117" r="H277">
        <v>3</v>
      </c>
      <c s="30" r="I277">
        <v>1</v>
      </c>
      <c s="30" r="J277">
        <v>2</v>
      </c>
      <c s="117" r="K277">
        <v>10</v>
      </c>
      <c s="30" r="L277">
        <v>2</v>
      </c>
      <c s="30" r="M277">
        <v>8</v>
      </c>
    </row>
    <row r="278">
      <c t="s" s="109" r="A278">
        <v>454</v>
      </c>
      <c s="85" r="B278">
        <v>6</v>
      </c>
      <c s="47" r="C278">
        <v>2</v>
      </c>
      <c s="47" r="D278">
        <v>4</v>
      </c>
      <c s="85" r="E278">
        <v>5</v>
      </c>
      <c s="47" r="F278">
        <v>2</v>
      </c>
      <c s="47" r="G278">
        <v>3</v>
      </c>
      <c s="117" r="H278">
        <v>8</v>
      </c>
      <c s="30" r="I278">
        <v>1</v>
      </c>
      <c s="30" r="J278">
        <v>7</v>
      </c>
      <c s="117" r="K278">
        <v>9</v>
      </c>
      <c s="30" r="L278">
        <v>5</v>
      </c>
      <c s="30" r="M278">
        <v>4</v>
      </c>
    </row>
    <row r="280">
      <c t="s" s="144" r="A280">
        <v>455</v>
      </c>
      <c s="117" r="B280">
        <v>86</v>
      </c>
      <c s="117" r="C280">
        <v>43</v>
      </c>
      <c s="117" r="D280">
        <v>43</v>
      </c>
      <c s="85" r="E280">
        <v>96</v>
      </c>
      <c s="85" r="F280">
        <v>46</v>
      </c>
      <c s="85" r="G280">
        <v>50</v>
      </c>
      <c s="85" r="H280">
        <v>116</v>
      </c>
      <c s="85" r="I280">
        <v>54</v>
      </c>
      <c s="85" r="J280">
        <v>62</v>
      </c>
      <c s="85" r="K280">
        <v>89</v>
      </c>
      <c s="85" r="L280">
        <v>46</v>
      </c>
      <c s="85" r="M280">
        <v>43</v>
      </c>
    </row>
    <row r="282">
      <c t="s" s="109" r="A282">
        <v>456</v>
      </c>
      <c s="85" r="B282">
        <v>48</v>
      </c>
      <c s="47" r="C282">
        <v>24</v>
      </c>
      <c s="47" r="D282">
        <v>24</v>
      </c>
      <c s="85" r="E282">
        <v>63</v>
      </c>
      <c s="47" r="F282">
        <v>37</v>
      </c>
      <c s="47" r="G282">
        <v>26</v>
      </c>
      <c s="85" r="H282">
        <v>66</v>
      </c>
      <c s="47" r="I282">
        <v>27</v>
      </c>
      <c s="47" r="J282">
        <v>39</v>
      </c>
      <c s="85" r="K282">
        <v>44</v>
      </c>
      <c s="47" r="L282">
        <v>23</v>
      </c>
      <c s="47" r="M282">
        <v>21</v>
      </c>
    </row>
    <row r="283">
      <c t="s" s="109" r="A283">
        <v>457</v>
      </c>
      <c s="117" r="B283">
        <v>6</v>
      </c>
      <c s="30" r="C283">
        <v>2</v>
      </c>
      <c s="30" r="D283">
        <v>4</v>
      </c>
      <c s="85" r="E283">
        <v>7</v>
      </c>
      <c s="47" r="F283">
        <v>2</v>
      </c>
      <c s="47" r="G283">
        <v>5</v>
      </c>
      <c s="85" r="H283">
        <v>11</v>
      </c>
      <c s="47" r="I283">
        <v>7</v>
      </c>
      <c s="47" r="J283">
        <v>4</v>
      </c>
      <c s="85" r="K283">
        <v>9</v>
      </c>
      <c s="47" r="L283">
        <v>3</v>
      </c>
      <c s="47" r="M283">
        <v>6</v>
      </c>
    </row>
    <row r="284">
      <c t="s" s="109" r="A284">
        <v>458</v>
      </c>
      <c s="117" r="B284">
        <v>9</v>
      </c>
      <c s="30" r="C284">
        <v>8</v>
      </c>
      <c s="30" r="D284">
        <v>1</v>
      </c>
      <c s="85" r="E284">
        <v>9</v>
      </c>
      <c s="47" r="F284">
        <v>4</v>
      </c>
      <c s="47" r="G284">
        <v>5</v>
      </c>
      <c s="85" r="H284">
        <v>14</v>
      </c>
      <c s="47" r="I284">
        <v>6</v>
      </c>
      <c s="47" r="J284">
        <v>8</v>
      </c>
      <c s="85" r="K284">
        <v>13</v>
      </c>
      <c s="47" r="L284">
        <v>7</v>
      </c>
      <c s="47" r="M284">
        <v>6</v>
      </c>
    </row>
    <row r="285">
      <c t="s" s="109" r="A285">
        <v>459</v>
      </c>
      <c s="117" r="B285">
        <v>10</v>
      </c>
      <c s="30" r="C285">
        <v>4</v>
      </c>
      <c s="30" r="D285">
        <v>6</v>
      </c>
      <c s="117" r="E285">
        <v>4</v>
      </c>
      <c t="s" s="30" r="F285">
        <v>104</v>
      </c>
      <c s="30" r="G285">
        <v>4</v>
      </c>
      <c s="85" r="H285">
        <v>11</v>
      </c>
      <c s="47" r="I285">
        <v>7</v>
      </c>
      <c s="47" r="J285">
        <v>4</v>
      </c>
      <c s="85" r="K285">
        <v>12</v>
      </c>
      <c s="47" r="L285">
        <v>7</v>
      </c>
      <c s="47" r="M285">
        <v>5</v>
      </c>
    </row>
    <row r="286">
      <c t="s" s="109" r="A286">
        <v>460</v>
      </c>
      <c s="117" r="B286">
        <v>13</v>
      </c>
      <c s="30" r="C286">
        <v>5</v>
      </c>
      <c s="30" r="D286">
        <v>8</v>
      </c>
      <c s="85" r="E286">
        <v>13</v>
      </c>
      <c s="47" r="F286">
        <v>3</v>
      </c>
      <c s="47" r="G286">
        <v>10</v>
      </c>
      <c s="85" r="H286">
        <v>14</v>
      </c>
      <c s="47" r="I286">
        <v>7</v>
      </c>
      <c s="47" r="J286">
        <v>7</v>
      </c>
      <c s="85" r="K286">
        <v>11</v>
      </c>
      <c s="47" r="L286">
        <v>6</v>
      </c>
      <c s="47" r="M286">
        <v>5</v>
      </c>
    </row>
    <row r="288">
      <c t="s" s="162" r="A288">
        <v>461</v>
      </c>
      <c s="117" r="B288">
        <v>57</v>
      </c>
      <c s="30" r="C288">
        <v>32</v>
      </c>
      <c s="30" r="D288">
        <v>25</v>
      </c>
      <c s="85" r="E288">
        <v>72</v>
      </c>
      <c s="47" r="F288">
        <v>41</v>
      </c>
      <c s="47" r="G288">
        <v>31</v>
      </c>
      <c s="85" r="H288">
        <v>80</v>
      </c>
      <c s="47" r="I288">
        <v>33</v>
      </c>
      <c s="47" r="J288">
        <v>47</v>
      </c>
      <c s="85" r="K288">
        <v>57</v>
      </c>
      <c s="47" r="L288">
        <v>30</v>
      </c>
      <c s="47" r="M288">
        <v>27</v>
      </c>
    </row>
    <row r="289">
      <c s="146" r="A289"/>
      <c s="99" r="B289"/>
      <c s="99" r="C289"/>
      <c s="99" r="D289"/>
      <c s="74" r="E289"/>
      <c s="91" r="F289"/>
      <c s="91" r="G289"/>
      <c s="74" r="H289"/>
      <c s="112" r="I289"/>
      <c s="112" r="J289"/>
      <c s="74" r="K289"/>
      <c s="91" r="L289"/>
      <c s="91" r="M289"/>
    </row>
    <row r="290">
      <c s="66" r="A290"/>
      <c s="1" r="B290"/>
      <c s="2" r="C290"/>
      <c s="2" r="D290"/>
      <c s="2" r="E290"/>
      <c s="2" r="F290"/>
      <c s="2" r="G290"/>
      <c s="2" r="H290"/>
      <c s="2" r="I290"/>
      <c s="2" r="J290"/>
      <c s="2" r="K290"/>
      <c s="2" r="L290"/>
      <c s="2" r="M290"/>
    </row>
    <row r="292">
      <c t="s" s="81" r="A292">
        <v>207</v>
      </c>
    </row>
    <row r="293">
      <c t="s" s="109" r="A293">
        <v>462</v>
      </c>
    </row>
    <row r="294">
      <c t="s" s="109" r="A294">
        <v>463</v>
      </c>
    </row>
    <row r="295">
      <c t="s" s="109" r="A295">
        <v>464</v>
      </c>
    </row>
    <row r="296">
      <c t="s" s="109" r="A296">
        <v>465</v>
      </c>
    </row>
    <row r="297">
      <c t="s" s="109" r="A297">
        <v>466</v>
      </c>
    </row>
    <row r="298">
      <c t="s" s="109" r="A298">
        <v>467</v>
      </c>
    </row>
    <row r="299">
      <c t="s" s="109" r="A299">
        <v>468</v>
      </c>
    </row>
    <row r="300">
      <c t="s" s="109" r="A300">
        <v>469</v>
      </c>
    </row>
    <row r="301">
      <c t="s" s="81" r="A301">
        <v>470</v>
      </c>
    </row>
    <row r="302">
      <c t="s" s="109" r="A302">
        <v>471</v>
      </c>
    </row>
    <row r="303">
      <c t="s" s="109" r="A303">
        <v>472</v>
      </c>
    </row>
    <row r="304">
      <c t="s" s="109" r="A304">
        <v>473</v>
      </c>
    </row>
    <row r="305">
      <c t="s" s="109" r="A305">
        <v>474</v>
      </c>
    </row>
    <row r="306">
      <c t="s" s="109" r="A306">
        <v>475</v>
      </c>
    </row>
    <row r="307">
      <c t="s" s="81" r="A307">
        <v>476</v>
      </c>
    </row>
    <row r="308">
      <c t="s" s="81" r="A308">
        <v>477</v>
      </c>
    </row>
    <row r="309">
      <c t="s" s="81" r="A309">
        <v>478</v>
      </c>
    </row>
    <row r="310">
      <c t="s" s="81" r="A310">
        <v>479</v>
      </c>
    </row>
    <row r="311">
      <c t="s" s="81" r="A311">
        <v>480</v>
      </c>
    </row>
    <row r="313">
      <c t="s" s="81" r="A313">
        <v>209</v>
      </c>
    </row>
  </sheetData>
  <mergeCells count="5">
    <mergeCell ref="A5:A6"/>
    <mergeCell ref="B5:D5"/>
    <mergeCell ref="E5:G5"/>
    <mergeCell ref="H5:J5"/>
    <mergeCell ref="K5:M5"/>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7" ySplit="6.0" xSplit="2.0" activePane="bottomRight" state="frozen"/>
      <selection sqref="C1" activeCell="C1" pane="topRight"/>
      <selection sqref="A7" activeCell="A7" pane="bottomLeft"/>
      <selection sqref="C7" activeCell="C7" pane="bottomRight"/>
    </sheetView>
  </sheetViews>
  <sheetFormatPr customHeight="1" defaultColWidth="17.14" defaultRowHeight="12.75"/>
  <cols>
    <col min="1" customWidth="1" max="1" width="8.43"/>
    <col min="2" customWidth="1" max="2" width="10.0"/>
    <col min="3" customWidth="1" max="17" width="7.57"/>
  </cols>
  <sheetData>
    <row r="1">
      <c t="str" s="41" r="A1">
        <f>HYPERLINK("Contents!A1","Contents")</f>
        <v>Contents</v>
      </c>
    </row>
    <row r="2">
      <c t="s" s="140" r="A2">
        <v>481</v>
      </c>
    </row>
    <row r="3">
      <c t="s" s="8" r="A3">
        <v>482</v>
      </c>
    </row>
    <row r="4">
      <c t="s" s="86" r="A4">
        <v>224</v>
      </c>
      <c s="57" r="B4"/>
      <c s="57" r="C4"/>
      <c s="57" r="D4"/>
      <c s="57" r="E4"/>
      <c s="57" r="F4"/>
      <c s="57" r="G4"/>
      <c s="57" r="H4"/>
      <c s="57" r="I4"/>
      <c s="57" r="J4"/>
      <c s="57" r="K4"/>
      <c s="57" r="L4"/>
      <c s="57" r="M4"/>
      <c s="57" r="N4"/>
      <c s="57" r="O4"/>
      <c s="57" r="P4"/>
      <c t="s" s="175" r="Q4">
        <v>97</v>
      </c>
    </row>
    <row customHeight="1" r="5" ht="16.5">
      <c t="s" s="71" r="A5">
        <v>98</v>
      </c>
      <c t="s" s="35" r="B5">
        <v>483</v>
      </c>
      <c t="s" s="156" r="C5">
        <v>188</v>
      </c>
      <c s="19" r="D5"/>
      <c s="70" r="E5"/>
      <c t="s" s="156" r="F5">
        <v>189</v>
      </c>
      <c s="19" r="G5"/>
      <c s="70" r="H5"/>
      <c t="s" s="156" r="I5">
        <v>190</v>
      </c>
      <c s="19" r="J5"/>
      <c s="70" r="K5"/>
      <c t="s" s="156" r="L5">
        <v>191</v>
      </c>
      <c s="19" r="M5"/>
      <c s="70" r="N5"/>
      <c t="s" s="156" r="O5">
        <v>192</v>
      </c>
      <c s="19" r="P5"/>
      <c s="70" r="Q5"/>
    </row>
    <row customHeight="1" r="6" ht="16.5">
      <c s="10" r="B6"/>
      <c t="s" s="116" r="C6">
        <v>6</v>
      </c>
      <c t="s" s="129" r="D6">
        <v>114</v>
      </c>
      <c t="s" s="156" r="E6">
        <v>115</v>
      </c>
      <c t="s" s="116" r="F6">
        <v>6</v>
      </c>
      <c t="s" s="129" r="G6">
        <v>114</v>
      </c>
      <c t="s" s="129" r="H6">
        <v>115</v>
      </c>
      <c t="s" s="116" r="I6">
        <v>6</v>
      </c>
      <c t="s" s="129" r="J6">
        <v>114</v>
      </c>
      <c t="s" s="129" r="K6">
        <v>115</v>
      </c>
      <c t="s" s="116" r="L6">
        <v>6</v>
      </c>
      <c t="s" s="129" r="M6">
        <v>114</v>
      </c>
      <c t="s" s="129" r="N6">
        <v>115</v>
      </c>
      <c t="s" s="116" r="O6">
        <v>6</v>
      </c>
      <c t="s" s="129" r="P6">
        <v>114</v>
      </c>
      <c t="s" s="129" r="Q6">
        <v>115</v>
      </c>
    </row>
    <row r="7">
      <c s="2" r="C7"/>
      <c s="2" r="D7"/>
      <c s="2" r="E7"/>
      <c s="2" r="F7"/>
      <c s="2" r="G7"/>
      <c s="2" r="H7"/>
      <c s="2" r="I7"/>
      <c s="2" r="J7"/>
      <c s="2" r="K7"/>
      <c s="2" r="L7"/>
      <c s="2" r="M7"/>
      <c s="2" r="N7"/>
      <c s="2" r="O7"/>
      <c s="2" r="P7"/>
      <c s="2" r="Q7"/>
    </row>
    <row r="8">
      <c s="144" r="A8">
        <v>2011</v>
      </c>
      <c s="117" r="C8">
        <v>13590</v>
      </c>
      <c s="117" r="D8">
        <v>6888</v>
      </c>
      <c s="117" r="E8">
        <v>6702</v>
      </c>
      <c s="117" r="F8">
        <v>11800</v>
      </c>
      <c s="117" r="G8">
        <v>6148</v>
      </c>
      <c s="117" r="H8">
        <v>5652</v>
      </c>
      <c s="117" r="I8">
        <v>504</v>
      </c>
      <c s="117" r="J8">
        <v>194</v>
      </c>
      <c s="117" r="K8">
        <v>310</v>
      </c>
      <c s="85" r="L8">
        <v>1108</v>
      </c>
      <c s="8" r="M8">
        <v>454</v>
      </c>
      <c s="8" r="N8">
        <v>654</v>
      </c>
      <c s="8" r="O8">
        <v>178</v>
      </c>
      <c s="8" r="P8">
        <v>92</v>
      </c>
      <c s="8" r="Q8">
        <v>86</v>
      </c>
    </row>
    <row r="10">
      <c t="s" s="81" r="B10">
        <v>9</v>
      </c>
      <c s="117" r="C10">
        <v>1066</v>
      </c>
      <c s="30" r="D10">
        <v>491</v>
      </c>
      <c s="30" r="E10">
        <v>575</v>
      </c>
      <c s="117" r="F10">
        <v>920</v>
      </c>
      <c s="30" r="G10">
        <v>432</v>
      </c>
      <c s="30" r="H10">
        <v>488</v>
      </c>
      <c s="117" r="I10">
        <v>45</v>
      </c>
      <c s="30" r="J10">
        <v>15</v>
      </c>
      <c s="30" r="K10">
        <v>30</v>
      </c>
      <c s="8" r="L10">
        <v>93</v>
      </c>
      <c s="81" r="M10">
        <v>41</v>
      </c>
      <c s="81" r="N10">
        <v>52</v>
      </c>
      <c s="8" r="O10">
        <v>8</v>
      </c>
      <c s="50" r="P10">
        <v>3</v>
      </c>
      <c s="50" r="Q10">
        <v>5</v>
      </c>
    </row>
    <row r="11">
      <c t="s" s="81" r="B11">
        <v>12</v>
      </c>
      <c s="117" r="C11">
        <v>2297</v>
      </c>
      <c s="30" r="D11">
        <v>1104</v>
      </c>
      <c s="30" r="E11">
        <v>1193</v>
      </c>
      <c s="117" r="F11">
        <v>2017</v>
      </c>
      <c s="30" r="G11">
        <v>1000</v>
      </c>
      <c s="30" r="H11">
        <v>1017</v>
      </c>
      <c s="117" r="I11">
        <v>80</v>
      </c>
      <c s="30" r="J11">
        <v>28</v>
      </c>
      <c s="30" r="K11">
        <v>52</v>
      </c>
      <c s="117" r="L11">
        <v>174</v>
      </c>
      <c s="64" r="M11">
        <v>61</v>
      </c>
      <c s="64" r="N11">
        <v>113</v>
      </c>
      <c s="8" r="O11">
        <v>26</v>
      </c>
      <c s="50" r="P11">
        <v>15</v>
      </c>
      <c s="50" r="Q11">
        <v>11</v>
      </c>
    </row>
    <row r="12">
      <c t="s" s="81" r="B12">
        <v>15</v>
      </c>
      <c s="117" r="C12">
        <v>2383</v>
      </c>
      <c s="30" r="D12">
        <v>1163</v>
      </c>
      <c s="30" r="E12">
        <v>1220</v>
      </c>
      <c s="117" r="F12">
        <v>2064</v>
      </c>
      <c s="30" r="G12">
        <v>1038</v>
      </c>
      <c s="30" r="H12">
        <v>1026</v>
      </c>
      <c s="117" r="I12">
        <v>82</v>
      </c>
      <c s="30" r="J12">
        <v>31</v>
      </c>
      <c s="30" r="K12">
        <v>51</v>
      </c>
      <c s="117" r="L12">
        <v>199</v>
      </c>
      <c s="30" r="M12">
        <v>76</v>
      </c>
      <c s="30" r="N12">
        <v>123</v>
      </c>
      <c s="8" r="O12">
        <v>38</v>
      </c>
      <c s="50" r="P12">
        <v>18</v>
      </c>
      <c s="50" r="Q12">
        <v>20</v>
      </c>
    </row>
    <row r="13">
      <c t="s" s="81" r="B13">
        <v>18</v>
      </c>
      <c s="117" r="C13">
        <v>2023</v>
      </c>
      <c s="30" r="D13">
        <v>987</v>
      </c>
      <c s="30" r="E13">
        <v>1036</v>
      </c>
      <c s="117" r="F13">
        <v>1740</v>
      </c>
      <c s="30" r="G13">
        <v>871</v>
      </c>
      <c s="30" r="H13">
        <v>869</v>
      </c>
      <c s="117" r="I13">
        <v>68</v>
      </c>
      <c s="30" r="J13">
        <v>25</v>
      </c>
      <c s="30" r="K13">
        <v>43</v>
      </c>
      <c s="117" r="L13">
        <v>172</v>
      </c>
      <c s="30" r="M13">
        <v>70</v>
      </c>
      <c s="30" r="N13">
        <v>102</v>
      </c>
      <c s="8" r="O13">
        <v>43</v>
      </c>
      <c s="50" r="P13">
        <v>21</v>
      </c>
      <c s="50" r="Q13">
        <v>22</v>
      </c>
    </row>
    <row r="14">
      <c t="s" s="81" r="B14">
        <v>20</v>
      </c>
      <c s="117" r="C14">
        <v>1864</v>
      </c>
      <c s="30" r="D14">
        <v>970</v>
      </c>
      <c s="30" r="E14">
        <v>894</v>
      </c>
      <c s="117" r="F14">
        <v>1596</v>
      </c>
      <c s="30" r="G14">
        <v>869</v>
      </c>
      <c s="30" r="H14">
        <v>727</v>
      </c>
      <c s="117" r="I14">
        <v>81</v>
      </c>
      <c s="30" r="J14">
        <v>26</v>
      </c>
      <c s="30" r="K14">
        <v>55</v>
      </c>
      <c s="117" r="L14">
        <v>165</v>
      </c>
      <c s="30" r="M14">
        <v>66</v>
      </c>
      <c s="30" r="N14">
        <v>99</v>
      </c>
      <c s="8" r="O14">
        <v>22</v>
      </c>
      <c s="50" r="P14">
        <v>9</v>
      </c>
      <c s="50" r="Q14">
        <v>13</v>
      </c>
    </row>
    <row r="15">
      <c t="s" s="81" r="B15">
        <v>23</v>
      </c>
      <c s="117" r="C15">
        <v>1617</v>
      </c>
      <c s="30" r="D15">
        <v>834</v>
      </c>
      <c s="30" r="E15">
        <v>783</v>
      </c>
      <c s="117" r="F15">
        <v>1419</v>
      </c>
      <c s="30" r="G15">
        <v>744</v>
      </c>
      <c s="30" r="H15">
        <v>675</v>
      </c>
      <c s="117" r="I15">
        <v>57</v>
      </c>
      <c s="30" r="J15">
        <v>24</v>
      </c>
      <c s="30" r="K15">
        <v>33</v>
      </c>
      <c s="8" r="L15">
        <v>116</v>
      </c>
      <c s="81" r="M15">
        <v>51</v>
      </c>
      <c s="81" r="N15">
        <v>65</v>
      </c>
      <c s="8" r="O15">
        <v>25</v>
      </c>
      <c s="50" r="P15">
        <v>15</v>
      </c>
      <c s="50" r="Q15">
        <v>10</v>
      </c>
    </row>
    <row r="16">
      <c t="s" s="81" r="B16">
        <v>28</v>
      </c>
      <c s="117" r="C16">
        <v>986</v>
      </c>
      <c s="30" r="D16">
        <v>521</v>
      </c>
      <c s="30" r="E16">
        <v>465</v>
      </c>
      <c s="117" r="F16">
        <v>845</v>
      </c>
      <c s="30" r="G16">
        <v>463</v>
      </c>
      <c s="30" r="H16">
        <v>382</v>
      </c>
      <c s="117" r="I16">
        <v>39</v>
      </c>
      <c s="30" r="J16">
        <v>18</v>
      </c>
      <c s="30" r="K16">
        <v>21</v>
      </c>
      <c s="8" r="L16">
        <v>94</v>
      </c>
      <c s="81" r="M16">
        <v>36</v>
      </c>
      <c s="81" r="N16">
        <v>58</v>
      </c>
      <c s="8" r="O16">
        <v>8</v>
      </c>
      <c s="50" r="P16">
        <v>4</v>
      </c>
      <c s="50" r="Q16">
        <v>4</v>
      </c>
    </row>
    <row r="17">
      <c t="s" s="81" r="B17">
        <v>32</v>
      </c>
      <c s="117" r="C17">
        <v>575</v>
      </c>
      <c s="30" r="D17">
        <v>321</v>
      </c>
      <c s="30" r="E17">
        <v>254</v>
      </c>
      <c s="117" r="F17">
        <v>497</v>
      </c>
      <c s="30" r="G17">
        <v>282</v>
      </c>
      <c s="30" r="H17">
        <v>215</v>
      </c>
      <c s="117" r="I17">
        <v>20</v>
      </c>
      <c s="30" r="J17">
        <v>8</v>
      </c>
      <c s="30" r="K17">
        <v>12</v>
      </c>
      <c s="8" r="L17">
        <v>55</v>
      </c>
      <c s="81" r="M17">
        <v>28</v>
      </c>
      <c s="81" r="N17">
        <v>27</v>
      </c>
      <c s="8" r="O17">
        <v>3</v>
      </c>
      <c s="50" r="P17">
        <v>3</v>
      </c>
      <c t="s" s="50" r="Q17">
        <v>104</v>
      </c>
    </row>
    <row r="18">
      <c t="s" s="81" r="B18">
        <v>34</v>
      </c>
      <c s="117" r="C18">
        <v>381</v>
      </c>
      <c s="30" r="D18">
        <v>217</v>
      </c>
      <c s="30" r="E18">
        <v>164</v>
      </c>
      <c s="117" r="F18">
        <v>343</v>
      </c>
      <c s="30" r="G18">
        <v>198</v>
      </c>
      <c s="30" r="H18">
        <v>145</v>
      </c>
      <c s="117" r="I18">
        <v>15</v>
      </c>
      <c s="30" r="J18">
        <v>9</v>
      </c>
      <c s="30" r="K18">
        <v>6</v>
      </c>
      <c s="8" r="L18">
        <v>18</v>
      </c>
      <c s="81" r="M18">
        <v>6</v>
      </c>
      <c s="81" r="N18">
        <v>12</v>
      </c>
      <c s="8" r="O18">
        <v>5</v>
      </c>
      <c s="50" r="P18">
        <v>4</v>
      </c>
      <c s="50" r="Q18">
        <v>1</v>
      </c>
    </row>
    <row r="19">
      <c t="s" s="81" r="B19">
        <v>37</v>
      </c>
      <c s="117" r="C19">
        <v>398</v>
      </c>
      <c s="30" r="D19">
        <v>280</v>
      </c>
      <c s="30" r="E19">
        <v>118</v>
      </c>
      <c s="117" r="F19">
        <v>359</v>
      </c>
      <c s="30" r="G19">
        <v>251</v>
      </c>
      <c s="30" r="H19">
        <v>108</v>
      </c>
      <c s="117" r="I19">
        <v>17</v>
      </c>
      <c s="30" r="J19">
        <v>10</v>
      </c>
      <c s="30" r="K19">
        <v>7</v>
      </c>
      <c s="8" r="L19">
        <v>22</v>
      </c>
      <c s="81" r="M19">
        <v>19</v>
      </c>
      <c s="81" r="N19">
        <v>3</v>
      </c>
      <c t="s" s="142" r="O19">
        <v>104</v>
      </c>
      <c t="s" s="50" r="P19">
        <v>104</v>
      </c>
      <c t="s" s="50" r="Q19">
        <v>104</v>
      </c>
    </row>
    <row r="21">
      <c t="s" s="8" r="B21">
        <v>484</v>
      </c>
      <c s="142" r="C21">
        <v>39.2</v>
      </c>
      <c s="142" r="D21">
        <v>40.1</v>
      </c>
      <c s="142" r="E21">
        <v>38.3</v>
      </c>
      <c s="142" r="F21">
        <v>39.2</v>
      </c>
      <c s="142" r="G21">
        <v>40.1</v>
      </c>
      <c s="142" r="H21">
        <v>38.3</v>
      </c>
      <c s="142" r="I21">
        <v>39.5</v>
      </c>
      <c s="142" r="J21">
        <v>41.1</v>
      </c>
      <c s="142" r="K21">
        <v>38.6</v>
      </c>
      <c s="142" r="L21">
        <v>38.9</v>
      </c>
      <c s="142" r="M21">
        <v>39.9</v>
      </c>
      <c s="142" r="N21">
        <v>38.1</v>
      </c>
      <c s="160" r="O21">
        <v>38</v>
      </c>
      <c s="8" r="P21">
        <v>38.9</v>
      </c>
      <c s="160" r="Q21">
        <v>37</v>
      </c>
    </row>
    <row r="22">
      <c t="s" s="8" r="B22">
        <v>485</v>
      </c>
      <c s="170" r="C22">
        <v>38</v>
      </c>
      <c s="170" r="D22">
        <v>38.9</v>
      </c>
      <c s="170" r="E22">
        <v>37</v>
      </c>
      <c s="154" r="F22">
        <v>38</v>
      </c>
      <c s="142" r="G22">
        <v>38.9</v>
      </c>
      <c s="142" r="H22">
        <v>36.9</v>
      </c>
      <c s="170" r="I22">
        <v>39</v>
      </c>
      <c s="170" r="J22">
        <v>40</v>
      </c>
      <c s="170" r="K22">
        <v>38</v>
      </c>
      <c s="142" r="L22">
        <v>37.7</v>
      </c>
      <c s="142" r="M22">
        <v>38.5</v>
      </c>
      <c s="142" r="N22">
        <v>36.9</v>
      </c>
      <c s="8" r="O22">
        <v>36.5</v>
      </c>
      <c s="8" r="P22">
        <v>37.2</v>
      </c>
      <c s="8" r="Q22">
        <v>36.5</v>
      </c>
    </row>
    <row r="24">
      <c s="144" r="A24">
        <v>2010</v>
      </c>
      <c s="117" r="C24">
        <v>12770</v>
      </c>
      <c s="117" r="D24">
        <v>6238</v>
      </c>
      <c s="117" r="E24">
        <v>6532</v>
      </c>
      <c s="117" r="F24">
        <v>11072</v>
      </c>
      <c s="117" r="G24">
        <v>5526</v>
      </c>
      <c s="117" r="H24">
        <v>5546</v>
      </c>
      <c s="117" r="I24">
        <v>536</v>
      </c>
      <c s="117" r="J24">
        <v>210</v>
      </c>
      <c s="117" r="K24">
        <v>326</v>
      </c>
      <c s="117" r="L24">
        <v>930</v>
      </c>
      <c s="117" r="M24">
        <v>394</v>
      </c>
      <c s="117" r="N24">
        <v>536</v>
      </c>
      <c s="117" r="O24">
        <v>232</v>
      </c>
      <c s="30" r="P24">
        <v>108</v>
      </c>
      <c s="30" r="Q24">
        <v>124</v>
      </c>
    </row>
    <row r="26">
      <c t="s" s="81" r="B26">
        <v>9</v>
      </c>
      <c s="30" r="C26">
        <v>873</v>
      </c>
      <c s="30" r="D26">
        <v>370</v>
      </c>
      <c s="30" r="E26">
        <v>503</v>
      </c>
      <c s="117" r="F26">
        <v>761</v>
      </c>
      <c s="30" r="G26">
        <v>315</v>
      </c>
      <c s="30" r="H26">
        <v>446</v>
      </c>
      <c s="117" r="I26">
        <v>42</v>
      </c>
      <c s="30" r="J26">
        <v>19</v>
      </c>
      <c s="30" r="K26">
        <v>23</v>
      </c>
      <c s="117" r="L26">
        <v>59</v>
      </c>
      <c s="30" r="M26">
        <v>31</v>
      </c>
      <c s="30" r="N26">
        <v>28</v>
      </c>
      <c s="117" r="O26">
        <v>11</v>
      </c>
      <c s="30" r="P26">
        <v>5</v>
      </c>
      <c s="30" r="Q26">
        <v>6</v>
      </c>
    </row>
    <row r="27">
      <c t="s" s="81" r="B27">
        <v>12</v>
      </c>
      <c s="30" r="C27">
        <v>1941</v>
      </c>
      <c s="30" r="D27">
        <v>892</v>
      </c>
      <c s="30" r="E27">
        <v>1049</v>
      </c>
      <c s="117" r="F27">
        <v>1661</v>
      </c>
      <c s="30" r="G27">
        <v>777</v>
      </c>
      <c s="30" r="H27">
        <v>884</v>
      </c>
      <c s="117" r="I27">
        <v>93</v>
      </c>
      <c s="30" r="J27">
        <v>33</v>
      </c>
      <c s="30" r="K27">
        <v>60</v>
      </c>
      <c s="117" r="L27">
        <v>143</v>
      </c>
      <c s="30" r="M27">
        <v>61</v>
      </c>
      <c s="30" r="N27">
        <v>82</v>
      </c>
      <c s="117" r="O27">
        <v>44</v>
      </c>
      <c s="30" r="P27">
        <v>21</v>
      </c>
      <c s="30" r="Q27">
        <v>23</v>
      </c>
    </row>
    <row r="28">
      <c t="s" s="81" r="B28">
        <v>15</v>
      </c>
      <c s="30" r="C28">
        <v>2121</v>
      </c>
      <c s="30" r="D28">
        <v>976</v>
      </c>
      <c s="30" r="E28">
        <v>1145</v>
      </c>
      <c s="117" r="F28">
        <v>1852</v>
      </c>
      <c s="30" r="G28">
        <v>870</v>
      </c>
      <c s="30" r="H28">
        <v>982</v>
      </c>
      <c s="117" r="I28">
        <v>75</v>
      </c>
      <c s="30" r="J28">
        <v>28</v>
      </c>
      <c s="30" r="K28">
        <v>47</v>
      </c>
      <c s="117" r="L28">
        <v>156</v>
      </c>
      <c s="30" r="M28">
        <v>57</v>
      </c>
      <c s="30" r="N28">
        <v>99</v>
      </c>
      <c s="117" r="O28">
        <v>38</v>
      </c>
      <c s="30" r="P28">
        <v>21</v>
      </c>
      <c s="30" r="Q28">
        <v>17</v>
      </c>
    </row>
    <row r="29">
      <c t="s" s="81" r="B29">
        <v>18</v>
      </c>
      <c s="30" r="C29">
        <v>2205</v>
      </c>
      <c s="30" r="D29">
        <v>1001</v>
      </c>
      <c s="30" r="E29">
        <v>1204</v>
      </c>
      <c s="117" r="F29">
        <v>1904</v>
      </c>
      <c s="30" r="G29">
        <v>899</v>
      </c>
      <c s="30" r="H29">
        <v>1005</v>
      </c>
      <c s="117" r="I29">
        <v>91</v>
      </c>
      <c s="30" r="J29">
        <v>30</v>
      </c>
      <c s="30" r="K29">
        <v>61</v>
      </c>
      <c s="8" r="L29">
        <v>152</v>
      </c>
      <c s="81" r="M29">
        <v>52</v>
      </c>
      <c s="81" r="N29">
        <v>100</v>
      </c>
      <c s="117" r="O29">
        <v>58</v>
      </c>
      <c s="30" r="P29">
        <v>20</v>
      </c>
      <c s="30" r="Q29">
        <v>38</v>
      </c>
    </row>
    <row r="30">
      <c t="s" s="81" r="B30">
        <v>20</v>
      </c>
      <c s="30" r="C30">
        <v>2008</v>
      </c>
      <c s="30" r="D30">
        <v>1011</v>
      </c>
      <c s="30" r="E30">
        <v>997</v>
      </c>
      <c s="117" r="F30">
        <v>1741</v>
      </c>
      <c s="30" r="G30">
        <v>898</v>
      </c>
      <c s="30" r="H30">
        <v>843</v>
      </c>
      <c s="117" r="I30">
        <v>78</v>
      </c>
      <c s="30" r="J30">
        <v>31</v>
      </c>
      <c s="30" r="K30">
        <v>47</v>
      </c>
      <c s="8" r="L30">
        <v>161</v>
      </c>
      <c s="81" r="M30">
        <v>66</v>
      </c>
      <c s="81" r="N30">
        <v>95</v>
      </c>
      <c s="117" r="O30">
        <v>28</v>
      </c>
      <c s="30" r="P30">
        <v>16</v>
      </c>
      <c s="30" r="Q30">
        <v>12</v>
      </c>
    </row>
    <row r="31">
      <c t="s" s="81" r="B31">
        <v>23</v>
      </c>
      <c s="30" r="C31">
        <v>1525</v>
      </c>
      <c s="30" r="D31">
        <v>781</v>
      </c>
      <c s="30" r="E31">
        <v>744</v>
      </c>
      <c s="117" r="F31">
        <v>1327</v>
      </c>
      <c s="30" r="G31">
        <v>691</v>
      </c>
      <c s="30" r="H31">
        <v>636</v>
      </c>
      <c s="117" r="I31">
        <v>57</v>
      </c>
      <c s="30" r="J31">
        <v>22</v>
      </c>
      <c s="30" r="K31">
        <v>35</v>
      </c>
      <c s="117" r="L31">
        <v>116</v>
      </c>
      <c s="30" r="M31">
        <v>55</v>
      </c>
      <c s="30" r="N31">
        <v>61</v>
      </c>
      <c s="117" r="O31">
        <v>25</v>
      </c>
      <c s="30" r="P31">
        <v>13</v>
      </c>
      <c s="30" r="Q31">
        <v>12</v>
      </c>
    </row>
    <row r="32">
      <c t="s" s="81" r="B32">
        <v>28</v>
      </c>
      <c s="30" r="C32">
        <v>890</v>
      </c>
      <c s="30" r="D32">
        <v>476</v>
      </c>
      <c s="30" r="E32">
        <v>414</v>
      </c>
      <c s="117" r="F32">
        <v>766</v>
      </c>
      <c s="30" r="G32">
        <v>417</v>
      </c>
      <c s="30" r="H32">
        <v>349</v>
      </c>
      <c s="117" r="I32">
        <v>42</v>
      </c>
      <c s="30" r="J32">
        <v>20</v>
      </c>
      <c s="30" r="K32">
        <v>22</v>
      </c>
      <c s="117" r="L32">
        <v>68</v>
      </c>
      <c s="30" r="M32">
        <v>31</v>
      </c>
      <c s="30" r="N32">
        <v>37</v>
      </c>
      <c s="117" r="O32">
        <v>14</v>
      </c>
      <c s="30" r="P32">
        <v>8</v>
      </c>
      <c s="30" r="Q32">
        <v>6</v>
      </c>
    </row>
    <row r="33">
      <c t="s" s="81" r="B33">
        <v>32</v>
      </c>
      <c s="30" r="C33">
        <v>549</v>
      </c>
      <c s="30" r="D33">
        <v>311</v>
      </c>
      <c s="30" r="E33">
        <v>238</v>
      </c>
      <c s="117" r="F33">
        <v>477</v>
      </c>
      <c s="30" r="G33">
        <v>274</v>
      </c>
      <c s="30" r="H33">
        <v>203</v>
      </c>
      <c s="117" r="I33">
        <v>34</v>
      </c>
      <c s="30" r="J33">
        <v>15</v>
      </c>
      <c s="30" r="K33">
        <v>19</v>
      </c>
      <c s="117" r="L33">
        <v>30</v>
      </c>
      <c s="30" r="M33">
        <v>18</v>
      </c>
      <c s="30" r="N33">
        <v>12</v>
      </c>
      <c s="117" r="O33">
        <v>8</v>
      </c>
      <c s="30" r="P33">
        <v>4</v>
      </c>
      <c s="30" r="Q33">
        <v>4</v>
      </c>
    </row>
    <row r="34">
      <c t="s" s="81" r="B34">
        <v>34</v>
      </c>
      <c s="30" r="C34">
        <v>333</v>
      </c>
      <c s="30" r="D34">
        <v>189</v>
      </c>
      <c s="30" r="E34">
        <v>144</v>
      </c>
      <c s="117" r="F34">
        <v>297</v>
      </c>
      <c s="30" r="G34">
        <v>175</v>
      </c>
      <c s="30" r="H34">
        <v>122</v>
      </c>
      <c s="117" r="I34">
        <v>8</v>
      </c>
      <c s="30" r="J34">
        <v>3</v>
      </c>
      <c s="30" r="K34">
        <v>5</v>
      </c>
      <c s="117" r="L34">
        <v>25</v>
      </c>
      <c s="30" r="M34">
        <v>11</v>
      </c>
      <c s="30" r="N34">
        <v>14</v>
      </c>
      <c s="117" r="O34">
        <v>3</v>
      </c>
      <c t="s" s="30" r="P34">
        <v>104</v>
      </c>
      <c s="30" r="Q34">
        <v>3</v>
      </c>
    </row>
    <row r="35">
      <c t="s" s="81" r="B35">
        <v>37</v>
      </c>
      <c s="30" r="C35">
        <v>325</v>
      </c>
      <c s="30" r="D35">
        <v>231</v>
      </c>
      <c s="30" r="E35">
        <v>94</v>
      </c>
      <c s="117" r="F35">
        <v>286</v>
      </c>
      <c s="30" r="G35">
        <v>210</v>
      </c>
      <c s="30" r="H35">
        <v>76</v>
      </c>
      <c s="117" r="I35">
        <v>16</v>
      </c>
      <c s="30" r="J35">
        <v>9</v>
      </c>
      <c s="30" r="K35">
        <v>7</v>
      </c>
      <c s="117" r="L35">
        <v>20</v>
      </c>
      <c s="30" r="M35">
        <v>12</v>
      </c>
      <c s="30" r="N35">
        <v>8</v>
      </c>
      <c s="117" r="O35">
        <v>3</v>
      </c>
      <c t="s" s="30" r="P35">
        <v>104</v>
      </c>
      <c s="30" r="Q35">
        <v>3</v>
      </c>
    </row>
    <row r="37">
      <c t="s" s="8" r="B37">
        <v>484</v>
      </c>
      <c s="142" r="C37">
        <v>39.5</v>
      </c>
      <c s="142" r="D37">
        <v>40.6</v>
      </c>
      <c s="142" r="E37">
        <v>38.4</v>
      </c>
      <c s="142" r="F37">
        <v>39.5</v>
      </c>
      <c s="142" r="G37">
        <v>40.7</v>
      </c>
      <c s="142" r="H37">
        <v>38.3</v>
      </c>
      <c s="142" r="I37">
        <v>39.4</v>
      </c>
      <c s="142" r="J37">
        <v>40.4</v>
      </c>
      <c s="142" r="K37">
        <v>38.8</v>
      </c>
      <c s="142" r="L37">
        <v>39.4</v>
      </c>
      <c s="142" r="M37">
        <v>40.1</v>
      </c>
      <c s="142" r="N37">
        <v>38.9</v>
      </c>
      <c s="142" r="O37">
        <v>38.1</v>
      </c>
      <c s="142" r="P37">
        <v>37.8</v>
      </c>
      <c s="142" r="Q37">
        <v>38.5</v>
      </c>
    </row>
    <row r="38">
      <c t="s" s="8" r="B38">
        <v>485</v>
      </c>
      <c s="142" r="C38">
        <v>38.1</v>
      </c>
      <c s="142" r="D38">
        <v>39.1</v>
      </c>
      <c s="142" r="E38">
        <v>37.1</v>
      </c>
      <c s="142" r="F38">
        <v>38.1</v>
      </c>
      <c s="142" r="G38">
        <v>39.1</v>
      </c>
      <c s="142" r="H38">
        <v>37.1</v>
      </c>
      <c s="142" r="I38">
        <v>38.1</v>
      </c>
      <c s="170" r="J38">
        <v>39</v>
      </c>
      <c s="170" r="K38">
        <v>37.9</v>
      </c>
      <c s="142" r="L38">
        <v>38.6</v>
      </c>
      <c s="142" r="M38">
        <v>39.6</v>
      </c>
      <c s="142" r="N38">
        <v>38.2</v>
      </c>
      <c s="142" r="O38">
        <v>36.6</v>
      </c>
      <c s="142" r="P38">
        <v>36.2</v>
      </c>
      <c s="142" r="Q38">
        <v>36.7</v>
      </c>
    </row>
    <row r="40">
      <c s="144" r="A40">
        <v>2009</v>
      </c>
      <c s="117" r="C40">
        <v>12562</v>
      </c>
      <c s="117" r="D40">
        <v>6454</v>
      </c>
      <c s="117" r="E40">
        <v>6108</v>
      </c>
      <c s="117" r="F40">
        <v>10886</v>
      </c>
      <c s="117" r="G40">
        <v>5700</v>
      </c>
      <c s="117" r="H40">
        <v>5186</v>
      </c>
      <c s="127" r="I40">
        <v>488</v>
      </c>
      <c s="127" r="J40">
        <v>224</v>
      </c>
      <c s="117" r="K40">
        <v>264</v>
      </c>
      <c s="8" r="L40">
        <v>996</v>
      </c>
      <c s="8" r="M40">
        <v>438</v>
      </c>
      <c s="8" r="N40">
        <v>558</v>
      </c>
      <c s="89" r="O40">
        <v>192</v>
      </c>
      <c s="89" r="P40">
        <v>92</v>
      </c>
      <c s="89" r="Q40">
        <v>100</v>
      </c>
    </row>
    <row r="42">
      <c t="s" s="81" r="B42">
        <v>9</v>
      </c>
      <c s="117" r="C42">
        <v>861</v>
      </c>
      <c s="30" r="D42">
        <v>377</v>
      </c>
      <c s="30" r="E42">
        <v>484</v>
      </c>
      <c s="117" r="F42">
        <v>751</v>
      </c>
      <c s="30" r="G42">
        <v>338</v>
      </c>
      <c s="30" r="H42">
        <v>413</v>
      </c>
      <c s="8" r="I42">
        <v>44</v>
      </c>
      <c s="81" r="J42">
        <v>15</v>
      </c>
      <c s="81" r="K42">
        <v>29</v>
      </c>
      <c s="8" r="L42">
        <v>52</v>
      </c>
      <c s="81" r="M42">
        <v>18</v>
      </c>
      <c s="81" r="N42">
        <v>34</v>
      </c>
      <c s="89" r="O42">
        <v>14</v>
      </c>
      <c s="64" r="P42">
        <v>6</v>
      </c>
      <c s="64" r="Q42">
        <v>8</v>
      </c>
    </row>
    <row r="43">
      <c t="s" s="81" r="B43">
        <v>12</v>
      </c>
      <c s="117" r="C43">
        <v>1747</v>
      </c>
      <c s="30" r="D43">
        <v>823</v>
      </c>
      <c s="30" r="E43">
        <v>924</v>
      </c>
      <c s="117" r="F43">
        <v>1529</v>
      </c>
      <c s="30" r="G43">
        <v>735</v>
      </c>
      <c s="30" r="H43">
        <v>794</v>
      </c>
      <c s="8" r="I43">
        <v>57</v>
      </c>
      <c s="81" r="J43">
        <v>23</v>
      </c>
      <c s="81" r="K43">
        <v>34</v>
      </c>
      <c s="117" r="L43">
        <v>130</v>
      </c>
      <c s="64" r="M43">
        <v>50</v>
      </c>
      <c s="64" r="N43">
        <v>80</v>
      </c>
      <c s="98" r="O43">
        <v>31</v>
      </c>
      <c s="120" r="P43">
        <v>15</v>
      </c>
      <c s="120" r="Q43">
        <v>16</v>
      </c>
    </row>
    <row r="44">
      <c t="s" s="81" r="B44">
        <v>15</v>
      </c>
      <c s="117" r="C44">
        <v>1940</v>
      </c>
      <c s="30" r="D44">
        <v>947</v>
      </c>
      <c s="30" r="E44">
        <v>993</v>
      </c>
      <c s="117" r="F44">
        <v>1662</v>
      </c>
      <c s="30" r="G44">
        <v>843</v>
      </c>
      <c s="30" r="H44">
        <v>819</v>
      </c>
      <c s="8" r="I44">
        <v>78</v>
      </c>
      <c s="81" r="J44">
        <v>28</v>
      </c>
      <c s="81" r="K44">
        <v>50</v>
      </c>
      <c s="117" r="L44">
        <v>157</v>
      </c>
      <c s="30" r="M44">
        <v>64</v>
      </c>
      <c s="30" r="N44">
        <v>93</v>
      </c>
      <c s="98" r="O44">
        <v>43</v>
      </c>
      <c s="120" r="P44">
        <v>12</v>
      </c>
      <c s="120" r="Q44">
        <v>31</v>
      </c>
    </row>
    <row r="45">
      <c t="s" s="81" r="B45">
        <v>18</v>
      </c>
      <c s="117" r="C45">
        <v>2192</v>
      </c>
      <c s="30" r="D45">
        <v>1103</v>
      </c>
      <c s="30" r="E45">
        <v>1089</v>
      </c>
      <c s="117" r="F45">
        <v>1912</v>
      </c>
      <c s="30" r="G45">
        <v>974</v>
      </c>
      <c s="30" r="H45">
        <v>938</v>
      </c>
      <c s="8" r="I45">
        <v>72</v>
      </c>
      <c s="81" r="J45">
        <v>33</v>
      </c>
      <c s="81" r="K45">
        <v>39</v>
      </c>
      <c s="8" r="L45">
        <v>168</v>
      </c>
      <c s="81" r="M45">
        <v>77</v>
      </c>
      <c s="81" r="N45">
        <v>91</v>
      </c>
      <c s="98" r="O45">
        <v>40</v>
      </c>
      <c s="120" r="P45">
        <v>19</v>
      </c>
      <c s="120" r="Q45">
        <v>21</v>
      </c>
    </row>
    <row r="46">
      <c t="s" s="81" r="B46">
        <v>20</v>
      </c>
      <c s="117" r="C46">
        <v>1961</v>
      </c>
      <c s="30" r="D46">
        <v>1001</v>
      </c>
      <c s="30" r="E46">
        <v>960</v>
      </c>
      <c s="117" r="F46">
        <v>1677</v>
      </c>
      <c s="30" r="G46">
        <v>868</v>
      </c>
      <c s="30" r="H46">
        <v>809</v>
      </c>
      <c s="8" r="I46">
        <v>73</v>
      </c>
      <c s="81" r="J46">
        <v>38</v>
      </c>
      <c s="81" r="K46">
        <v>35</v>
      </c>
      <c s="8" r="L46">
        <v>187</v>
      </c>
      <c s="81" r="M46">
        <v>81</v>
      </c>
      <c s="81" r="N46">
        <v>106</v>
      </c>
      <c s="98" r="O46">
        <v>24</v>
      </c>
      <c s="120" r="P46">
        <v>14</v>
      </c>
      <c s="120" r="Q46">
        <v>10</v>
      </c>
    </row>
    <row r="47">
      <c t="s" s="81" r="B47">
        <v>23</v>
      </c>
      <c s="117" r="C47">
        <v>1594</v>
      </c>
      <c s="30" r="D47">
        <v>842</v>
      </c>
      <c s="30" r="E47">
        <v>752</v>
      </c>
      <c s="117" r="F47">
        <v>1377</v>
      </c>
      <c s="30" r="G47">
        <v>739</v>
      </c>
      <c s="30" r="H47">
        <v>638</v>
      </c>
      <c s="8" r="I47">
        <v>65</v>
      </c>
      <c s="81" r="J47">
        <v>28</v>
      </c>
      <c s="81" r="K47">
        <v>37</v>
      </c>
      <c s="8" r="L47">
        <v>133</v>
      </c>
      <c s="81" r="M47">
        <v>65</v>
      </c>
      <c s="81" r="N47">
        <v>68</v>
      </c>
      <c s="98" r="O47">
        <v>19</v>
      </c>
      <c s="120" r="P47">
        <v>10</v>
      </c>
      <c s="120" r="Q47">
        <v>9</v>
      </c>
    </row>
    <row r="48">
      <c t="s" s="81" r="B48">
        <v>28</v>
      </c>
      <c s="117" r="C48">
        <v>960</v>
      </c>
      <c s="30" r="D48">
        <v>519</v>
      </c>
      <c s="30" r="E48">
        <v>441</v>
      </c>
      <c s="117" r="F48">
        <v>812</v>
      </c>
      <c s="30" r="G48">
        <v>442</v>
      </c>
      <c s="30" r="H48">
        <v>370</v>
      </c>
      <c s="8" r="I48">
        <v>39</v>
      </c>
      <c s="81" r="J48">
        <v>20</v>
      </c>
      <c s="81" r="K48">
        <v>19</v>
      </c>
      <c s="8" r="L48">
        <v>96</v>
      </c>
      <c s="81" r="M48">
        <v>47</v>
      </c>
      <c s="81" r="N48">
        <v>49</v>
      </c>
      <c s="98" r="O48">
        <v>13</v>
      </c>
      <c s="120" r="P48">
        <v>10</v>
      </c>
      <c s="120" r="Q48">
        <v>3</v>
      </c>
    </row>
    <row r="49">
      <c t="s" s="81" r="B49">
        <v>32</v>
      </c>
      <c s="117" r="C49">
        <v>577</v>
      </c>
      <c s="30" r="D49">
        <v>334</v>
      </c>
      <c s="30" r="E49">
        <v>243</v>
      </c>
      <c s="117" r="F49">
        <v>500</v>
      </c>
      <c s="30" r="G49">
        <v>293</v>
      </c>
      <c s="30" r="H49">
        <v>207</v>
      </c>
      <c s="89" r="I49">
        <v>28</v>
      </c>
      <c s="30" r="J49">
        <v>16</v>
      </c>
      <c s="30" r="K49">
        <v>12</v>
      </c>
      <c s="8" r="L49">
        <v>45</v>
      </c>
      <c s="81" r="M49">
        <v>22</v>
      </c>
      <c s="81" r="N49">
        <v>23</v>
      </c>
      <c s="98" r="O49">
        <v>4</v>
      </c>
      <c s="120" r="P49">
        <v>3</v>
      </c>
      <c s="120" r="Q49">
        <v>1</v>
      </c>
    </row>
    <row r="50">
      <c t="s" s="81" r="B50">
        <v>34</v>
      </c>
      <c s="117" r="C50">
        <v>358</v>
      </c>
      <c s="30" r="D50">
        <v>241</v>
      </c>
      <c s="30" r="E50">
        <v>117</v>
      </c>
      <c s="117" r="F50">
        <v>326</v>
      </c>
      <c s="30" r="G50">
        <v>223</v>
      </c>
      <c s="30" r="H50">
        <v>103</v>
      </c>
      <c s="89" r="I50">
        <v>16</v>
      </c>
      <c s="30" r="J50">
        <v>12</v>
      </c>
      <c s="30" r="K50">
        <v>4</v>
      </c>
      <c s="8" r="L50">
        <v>14</v>
      </c>
      <c s="81" r="M50">
        <v>5</v>
      </c>
      <c s="81" r="N50">
        <v>9</v>
      </c>
      <c s="98" r="O50">
        <v>2</v>
      </c>
      <c s="120" r="P50">
        <v>1</v>
      </c>
      <c s="120" r="Q50">
        <v>1</v>
      </c>
    </row>
    <row r="51">
      <c t="s" s="81" r="B51">
        <v>37</v>
      </c>
      <c s="117" r="C51">
        <v>372</v>
      </c>
      <c s="30" r="D51">
        <v>267</v>
      </c>
      <c s="30" r="E51">
        <v>105</v>
      </c>
      <c s="117" r="F51">
        <v>340</v>
      </c>
      <c s="30" r="G51">
        <v>245</v>
      </c>
      <c s="30" r="H51">
        <v>95</v>
      </c>
      <c s="89" r="I51">
        <v>16</v>
      </c>
      <c s="64" r="J51">
        <v>11</v>
      </c>
      <c s="30" r="K51">
        <v>5</v>
      </c>
      <c s="8" r="L51">
        <v>14</v>
      </c>
      <c s="81" r="M51">
        <v>9</v>
      </c>
      <c s="81" r="N51">
        <v>5</v>
      </c>
      <c s="89" r="O51">
        <v>2</v>
      </c>
      <c s="64" r="P51">
        <v>2</v>
      </c>
      <c t="s" s="64" r="Q51">
        <v>104</v>
      </c>
    </row>
    <row r="53">
      <c t="s" s="8" r="B53">
        <v>484</v>
      </c>
      <c s="170" r="C53">
        <v>40.1</v>
      </c>
      <c s="170" r="D53">
        <v>41.2</v>
      </c>
      <c s="170" r="E53">
        <v>38.9</v>
      </c>
      <c s="170" r="F53">
        <v>40.1</v>
      </c>
      <c s="170" r="G53">
        <v>41.2</v>
      </c>
      <c s="170" r="H53">
        <v>38.9</v>
      </c>
      <c s="170" r="I53">
        <v>40.4</v>
      </c>
      <c s="170" r="J53">
        <v>42.5</v>
      </c>
      <c s="170" r="K53">
        <v>38.5</v>
      </c>
      <c s="154" r="L53">
        <v>40</v>
      </c>
      <c s="154" r="M53">
        <v>41</v>
      </c>
      <c s="154" r="N53">
        <v>39.3</v>
      </c>
      <c s="154" r="O53">
        <v>37.4</v>
      </c>
      <c s="154" r="P53">
        <v>39.4</v>
      </c>
      <c s="154" r="Q53">
        <v>35.6</v>
      </c>
    </row>
    <row r="54">
      <c t="s" s="8" r="B54">
        <v>485</v>
      </c>
      <c s="170" r="C54">
        <v>39</v>
      </c>
      <c s="170" r="D54">
        <v>40</v>
      </c>
      <c s="170" r="E54">
        <v>38</v>
      </c>
      <c s="170" r="F54">
        <v>39</v>
      </c>
      <c s="170" r="G54">
        <v>40</v>
      </c>
      <c s="170" r="H54">
        <v>38</v>
      </c>
      <c s="170" r="I54">
        <v>39.1</v>
      </c>
      <c s="170" r="J54">
        <v>41.1</v>
      </c>
      <c s="170" r="K54">
        <v>37.5</v>
      </c>
      <c s="102" r="L54">
        <v>39.7</v>
      </c>
      <c s="102" r="M54">
        <v>40.6</v>
      </c>
      <c s="102" r="N54">
        <v>38.7</v>
      </c>
      <c s="102" r="O54">
        <v>36.1</v>
      </c>
      <c s="102" r="P54">
        <v>38.6</v>
      </c>
      <c s="102" r="Q54">
        <v>34.2</v>
      </c>
    </row>
    <row r="56">
      <c s="144" r="A56">
        <v>2008</v>
      </c>
      <c s="117" r="C56">
        <v>14338</v>
      </c>
      <c s="117" r="D56">
        <v>7648</v>
      </c>
      <c s="117" r="E56">
        <v>6690</v>
      </c>
      <c s="117" r="F56">
        <v>12552</v>
      </c>
      <c s="117" r="G56">
        <v>6798</v>
      </c>
      <c s="117" r="H56">
        <v>5754</v>
      </c>
      <c s="117" r="I56">
        <v>564</v>
      </c>
      <c s="117" r="J56">
        <v>274</v>
      </c>
      <c s="117" r="K56">
        <v>290</v>
      </c>
      <c s="85" r="L56">
        <v>1050</v>
      </c>
      <c s="8" r="M56">
        <v>490</v>
      </c>
      <c s="8" r="N56">
        <v>560</v>
      </c>
      <c s="89" r="O56">
        <v>172</v>
      </c>
      <c s="89" r="P56">
        <v>86</v>
      </c>
      <c s="89" r="Q56">
        <v>86</v>
      </c>
    </row>
    <row r="58">
      <c t="s" s="81" r="B58">
        <v>9</v>
      </c>
      <c s="117" r="C58">
        <v>849</v>
      </c>
      <c s="30" r="D58">
        <v>412</v>
      </c>
      <c s="30" r="E58">
        <v>437</v>
      </c>
      <c s="117" r="F58">
        <v>758</v>
      </c>
      <c s="30" r="G58">
        <v>372</v>
      </c>
      <c s="30" r="H58">
        <v>386</v>
      </c>
      <c s="89" r="I58">
        <v>31</v>
      </c>
      <c s="64" r="J58">
        <v>14</v>
      </c>
      <c s="64" r="K58">
        <v>17</v>
      </c>
      <c s="89" r="L58">
        <v>52</v>
      </c>
      <c s="64" r="M58">
        <v>23</v>
      </c>
      <c s="64" r="N58">
        <v>29</v>
      </c>
      <c s="89" r="O58">
        <v>8</v>
      </c>
      <c s="64" r="P58">
        <v>3</v>
      </c>
      <c s="64" r="Q58">
        <v>5</v>
      </c>
    </row>
    <row r="59">
      <c t="s" s="81" r="B59">
        <v>12</v>
      </c>
      <c s="117" r="C59">
        <v>1838</v>
      </c>
      <c s="30" r="D59">
        <v>874</v>
      </c>
      <c s="30" r="E59">
        <v>964</v>
      </c>
      <c s="117" r="F59">
        <v>1597</v>
      </c>
      <c s="30" r="G59">
        <v>789</v>
      </c>
      <c s="30" r="H59">
        <v>808</v>
      </c>
      <c s="89" r="I59">
        <v>85</v>
      </c>
      <c s="30" r="J59">
        <v>27</v>
      </c>
      <c s="30" r="K59">
        <v>58</v>
      </c>
      <c s="8" r="L59">
        <v>135</v>
      </c>
      <c s="81" r="M59">
        <v>53</v>
      </c>
      <c s="81" r="N59">
        <v>82</v>
      </c>
      <c s="98" r="O59">
        <v>21</v>
      </c>
      <c s="120" r="P59">
        <v>5</v>
      </c>
      <c s="120" r="Q59">
        <v>16</v>
      </c>
    </row>
    <row r="60">
      <c t="s" s="81" r="B60">
        <v>15</v>
      </c>
      <c s="117" r="C60">
        <v>2045</v>
      </c>
      <c s="30" r="D60">
        <v>1061</v>
      </c>
      <c s="30" r="E60">
        <v>984</v>
      </c>
      <c s="117" r="F60">
        <v>1800</v>
      </c>
      <c s="30" r="G60">
        <v>941</v>
      </c>
      <c s="30" r="H60">
        <v>859</v>
      </c>
      <c s="89" r="I60">
        <v>82</v>
      </c>
      <c s="30" r="J60">
        <v>41</v>
      </c>
      <c s="30" r="K60">
        <v>41</v>
      </c>
      <c s="8" r="L60">
        <v>139</v>
      </c>
      <c s="81" r="M60">
        <v>66</v>
      </c>
      <c s="81" r="N60">
        <v>73</v>
      </c>
      <c s="98" r="O60">
        <v>24</v>
      </c>
      <c s="120" r="P60">
        <v>13</v>
      </c>
      <c s="120" r="Q60">
        <v>11</v>
      </c>
    </row>
    <row r="61">
      <c t="s" s="81" r="B61">
        <v>18</v>
      </c>
      <c s="117" r="C61">
        <v>2601</v>
      </c>
      <c s="30" r="D61">
        <v>1376</v>
      </c>
      <c s="30" r="E61">
        <v>1225</v>
      </c>
      <c s="117" r="F61">
        <v>2258</v>
      </c>
      <c s="30" r="G61">
        <v>1210</v>
      </c>
      <c s="30" r="H61">
        <v>1048</v>
      </c>
      <c s="89" r="I61">
        <v>92</v>
      </c>
      <c s="30" r="J61">
        <v>48</v>
      </c>
      <c s="30" r="K61">
        <v>44</v>
      </c>
      <c s="8" r="L61">
        <v>206</v>
      </c>
      <c s="81" r="M61">
        <v>102</v>
      </c>
      <c s="81" r="N61">
        <v>104</v>
      </c>
      <c s="98" r="O61">
        <v>45</v>
      </c>
      <c s="120" r="P61">
        <v>16</v>
      </c>
      <c s="120" r="Q61">
        <v>29</v>
      </c>
    </row>
    <row r="62">
      <c t="s" s="81" r="B62">
        <v>20</v>
      </c>
      <c s="117" r="C62">
        <v>2389</v>
      </c>
      <c s="30" r="D62">
        <v>1272</v>
      </c>
      <c s="30" r="E62">
        <v>1117</v>
      </c>
      <c s="117" r="F62">
        <v>2096</v>
      </c>
      <c s="30" r="G62">
        <v>1122</v>
      </c>
      <c s="30" r="H62">
        <v>974</v>
      </c>
      <c s="89" r="I62">
        <v>89</v>
      </c>
      <c s="30" r="J62">
        <v>41</v>
      </c>
      <c s="30" r="K62">
        <v>48</v>
      </c>
      <c s="8" r="L62">
        <v>168</v>
      </c>
      <c s="81" r="M62">
        <v>85</v>
      </c>
      <c s="81" r="N62">
        <v>83</v>
      </c>
      <c s="98" r="O62">
        <v>36</v>
      </c>
      <c s="120" r="P62">
        <v>24</v>
      </c>
      <c s="120" r="Q62">
        <v>12</v>
      </c>
    </row>
    <row r="63">
      <c t="s" s="81" r="B63">
        <v>23</v>
      </c>
      <c s="117" r="C63">
        <v>1772</v>
      </c>
      <c s="30" r="D63">
        <v>981</v>
      </c>
      <c s="30" r="E63">
        <v>791</v>
      </c>
      <c s="117" r="F63">
        <v>1534</v>
      </c>
      <c s="30" r="G63">
        <v>853</v>
      </c>
      <c s="30" r="H63">
        <v>681</v>
      </c>
      <c s="89" r="I63">
        <v>72</v>
      </c>
      <c s="30" r="J63">
        <v>44</v>
      </c>
      <c s="30" r="K63">
        <v>28</v>
      </c>
      <c s="8" r="L63">
        <v>145</v>
      </c>
      <c s="81" r="M63">
        <v>68</v>
      </c>
      <c s="81" r="N63">
        <v>77</v>
      </c>
      <c s="98" r="O63">
        <v>21</v>
      </c>
      <c s="120" r="P63">
        <v>16</v>
      </c>
      <c s="120" r="Q63">
        <v>5</v>
      </c>
    </row>
    <row r="64">
      <c t="s" s="81" r="B64">
        <v>28</v>
      </c>
      <c s="117" r="C64">
        <v>1144</v>
      </c>
      <c s="30" r="D64">
        <v>611</v>
      </c>
      <c s="30" r="E64">
        <v>533</v>
      </c>
      <c s="117" r="F64">
        <v>998</v>
      </c>
      <c s="30" r="G64">
        <v>548</v>
      </c>
      <c s="30" r="H64">
        <v>450</v>
      </c>
      <c s="89" r="I64">
        <v>51</v>
      </c>
      <c s="30" r="J64">
        <v>24</v>
      </c>
      <c s="30" r="K64">
        <v>27</v>
      </c>
      <c s="8" r="L64">
        <v>89</v>
      </c>
      <c s="81" r="M64">
        <v>35</v>
      </c>
      <c s="81" r="N64">
        <v>54</v>
      </c>
      <c s="98" r="O64">
        <v>6</v>
      </c>
      <c s="120" r="P64">
        <v>4</v>
      </c>
      <c s="120" r="Q64">
        <v>2</v>
      </c>
    </row>
    <row r="65">
      <c t="s" s="81" r="B65">
        <v>32</v>
      </c>
      <c s="117" r="C65">
        <v>724</v>
      </c>
      <c s="30" r="D65">
        <v>433</v>
      </c>
      <c s="30" r="E65">
        <v>291</v>
      </c>
      <c s="117" r="F65">
        <v>629</v>
      </c>
      <c s="30" r="G65">
        <v>382</v>
      </c>
      <c s="30" r="H65">
        <v>247</v>
      </c>
      <c s="89" r="I65">
        <v>27</v>
      </c>
      <c s="30" r="J65">
        <v>18</v>
      </c>
      <c s="30" r="K65">
        <v>9</v>
      </c>
      <c s="8" r="L65">
        <v>64</v>
      </c>
      <c s="81" r="M65">
        <v>30</v>
      </c>
      <c s="81" r="N65">
        <v>34</v>
      </c>
      <c s="98" r="O65">
        <v>4</v>
      </c>
      <c s="120" r="P65">
        <v>3</v>
      </c>
      <c s="120" r="Q65">
        <v>1</v>
      </c>
    </row>
    <row r="66">
      <c t="s" s="81" r="B66">
        <v>34</v>
      </c>
      <c s="117" r="C66">
        <v>470</v>
      </c>
      <c s="30" r="D66">
        <v>285</v>
      </c>
      <c s="30" r="E66">
        <v>185</v>
      </c>
      <c s="117" r="F66">
        <v>417</v>
      </c>
      <c s="30" r="G66">
        <v>262</v>
      </c>
      <c s="30" r="H66">
        <v>155</v>
      </c>
      <c s="89" r="I66">
        <v>20</v>
      </c>
      <c s="30" r="J66">
        <v>11</v>
      </c>
      <c s="30" r="K66">
        <v>9</v>
      </c>
      <c s="8" r="L66">
        <v>28</v>
      </c>
      <c s="81" r="M66">
        <v>11</v>
      </c>
      <c s="81" r="N66">
        <v>17</v>
      </c>
      <c s="98" r="O66">
        <v>5</v>
      </c>
      <c s="120" r="P66">
        <v>1</v>
      </c>
      <c s="120" r="Q66">
        <v>4</v>
      </c>
    </row>
    <row r="67">
      <c t="s" s="81" r="B67">
        <v>37</v>
      </c>
      <c s="117" r="C67">
        <v>506</v>
      </c>
      <c s="30" r="D67">
        <v>343</v>
      </c>
      <c s="30" r="E67">
        <v>163</v>
      </c>
      <c s="117" r="F67">
        <v>465</v>
      </c>
      <c s="30" r="G67">
        <v>319</v>
      </c>
      <c s="30" r="H67">
        <v>146</v>
      </c>
      <c s="89" r="I67">
        <v>15</v>
      </c>
      <c s="64" r="J67">
        <v>6</v>
      </c>
      <c s="64" r="K67">
        <v>9</v>
      </c>
      <c s="89" r="L67">
        <v>24</v>
      </c>
      <c s="64" r="M67">
        <v>17</v>
      </c>
      <c s="64" r="N67">
        <v>7</v>
      </c>
      <c s="89" r="O67">
        <v>2</v>
      </c>
      <c s="64" r="P67">
        <v>1</v>
      </c>
      <c s="64" r="Q67">
        <v>1</v>
      </c>
    </row>
    <row r="69">
      <c t="s" s="8" r="B69">
        <v>484</v>
      </c>
      <c s="170" r="C69">
        <v>40.9</v>
      </c>
      <c s="170" r="D69">
        <v>41.8</v>
      </c>
      <c s="170" r="E69">
        <v>40</v>
      </c>
      <c s="170" r="F69">
        <v>40.9</v>
      </c>
      <c s="170" r="G69">
        <v>41.8</v>
      </c>
      <c s="170" r="H69">
        <v>39.9</v>
      </c>
      <c s="170" r="I69">
        <v>40.6</v>
      </c>
      <c s="170" r="J69">
        <v>41.8</v>
      </c>
      <c s="170" r="K69">
        <v>39.5</v>
      </c>
      <c s="102" r="L69">
        <v>40.9</v>
      </c>
      <c s="102" r="M69">
        <v>41.3</v>
      </c>
      <c s="102" r="N69">
        <v>40.6</v>
      </c>
      <c s="102" r="O69">
        <v>39.3</v>
      </c>
      <c s="102" r="P69">
        <v>40.6</v>
      </c>
      <c s="102" r="Q69">
        <v>37.9</v>
      </c>
    </row>
    <row r="70">
      <c t="s" s="8" r="B70">
        <v>485</v>
      </c>
      <c s="170" r="C70">
        <v>39.7</v>
      </c>
      <c s="170" r="D70">
        <v>40.3</v>
      </c>
      <c s="170" r="E70">
        <v>38.9</v>
      </c>
      <c s="170" r="F70">
        <v>39.8</v>
      </c>
      <c s="170" r="G70">
        <v>40.3</v>
      </c>
      <c s="170" r="H70">
        <v>38.9</v>
      </c>
      <c s="170" r="I70">
        <v>39.8</v>
      </c>
      <c s="170" r="J70">
        <v>40.9</v>
      </c>
      <c s="170" r="K70">
        <v>37.8</v>
      </c>
      <c s="102" r="L70">
        <v>39.8</v>
      </c>
      <c s="102" r="M70">
        <v>40</v>
      </c>
      <c s="102" r="N70">
        <v>39.7</v>
      </c>
      <c s="102" r="O70">
        <v>38.8</v>
      </c>
      <c s="102" r="P70">
        <v>40.4</v>
      </c>
      <c s="102" r="Q70">
        <v>37.4</v>
      </c>
    </row>
    <row r="71">
      <c s="86" r="A71"/>
      <c s="86" r="B71"/>
      <c s="107" r="C71"/>
      <c s="107" r="D71"/>
      <c s="107" r="E71"/>
      <c s="107" r="F71"/>
      <c s="107" r="G71"/>
      <c s="107" r="H71"/>
      <c s="107" r="I71"/>
      <c s="107" r="J71"/>
      <c s="107" r="K71"/>
      <c s="135" r="L71"/>
      <c s="135" r="M71"/>
      <c s="135" r="N71"/>
      <c s="135" r="O71"/>
      <c s="135" r="P71"/>
      <c s="135" r="Q71"/>
    </row>
    <row r="72">
      <c s="2" r="A72"/>
      <c s="2" r="B72"/>
      <c s="2" r="C72"/>
      <c s="2" r="D72"/>
      <c s="2" r="E72"/>
      <c s="2" r="F72"/>
      <c s="2" r="G72"/>
      <c s="2" r="H72"/>
      <c s="2" r="I72"/>
      <c s="2" r="J72"/>
      <c s="2" r="K72"/>
      <c s="2" r="L72"/>
      <c s="2" r="M72"/>
      <c s="2" r="N72"/>
      <c s="2" r="O72"/>
      <c s="2" r="P72"/>
      <c s="2" r="Q72"/>
    </row>
    <row r="73">
      <c t="s" s="81" r="A73">
        <v>207</v>
      </c>
    </row>
    <row r="74">
      <c t="s" s="81" r="A74">
        <v>486</v>
      </c>
    </row>
    <row r="76">
      <c t="s" s="81" r="A76">
        <v>209</v>
      </c>
    </row>
    <row r="145">
      <c s="18" r="A145"/>
    </row>
  </sheetData>
  <mergeCells count="8">
    <mergeCell ref="A5:A6"/>
    <mergeCell ref="B5:B6"/>
    <mergeCell ref="C5:E5"/>
    <mergeCell ref="F5:H5"/>
    <mergeCell ref="I5:K5"/>
    <mergeCell ref="L5:N5"/>
    <mergeCell ref="O5:Q5"/>
    <mergeCell ref="A145:N146"/>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7.14" defaultRowHeight="12.75"/>
  <cols>
    <col min="1" customWidth="1" max="10" width="8.43"/>
  </cols>
  <sheetData>
    <row r="1">
      <c t="str" s="41" r="A1">
        <f>HYPERLINK("Contents!A1","Contents")</f>
        <v>Contents</v>
      </c>
    </row>
    <row r="2">
      <c t="s" s="140" r="A2">
        <v>487</v>
      </c>
    </row>
    <row r="4">
      <c t="s" s="86" r="A4">
        <v>186</v>
      </c>
      <c s="57" r="B4"/>
      <c s="57" r="C4"/>
      <c s="57" r="D4"/>
      <c s="57" r="E4"/>
      <c s="57" r="F4"/>
      <c s="57" r="G4"/>
      <c s="57" r="H4"/>
      <c s="57" r="I4"/>
      <c t="s" s="15" r="J4">
        <v>97</v>
      </c>
    </row>
    <row customHeight="1" r="5" ht="24.0">
      <c t="s" s="40" r="A5">
        <v>98</v>
      </c>
      <c t="s" s="40" r="B5">
        <v>125</v>
      </c>
      <c t="s" s="71" r="C5">
        <v>488</v>
      </c>
      <c t="s" s="139" r="D5">
        <v>489</v>
      </c>
      <c s="19" r="E5"/>
      <c s="19" r="F5"/>
      <c s="19" r="G5"/>
      <c s="19" r="H5"/>
      <c s="19" r="I5"/>
      <c s="70" r="J5"/>
    </row>
    <row customHeight="1" r="6" ht="24.0">
      <c s="10" r="C6"/>
      <c t="s" s="143" r="D6">
        <v>6</v>
      </c>
      <c t="s" s="165" r="E6">
        <v>9</v>
      </c>
      <c t="s" s="165" r="F6">
        <v>490</v>
      </c>
      <c t="s" s="165" r="G6">
        <v>491</v>
      </c>
      <c t="s" s="165" r="H6">
        <v>492</v>
      </c>
      <c t="s" s="165" r="I6">
        <v>493</v>
      </c>
      <c t="s" s="169" r="J6">
        <v>37</v>
      </c>
    </row>
    <row r="7">
      <c s="2" r="D7"/>
      <c s="2" r="E7"/>
      <c s="2" r="F7"/>
      <c s="2" r="G7"/>
      <c s="2" r="H7"/>
      <c s="2" r="I7"/>
      <c s="2" r="J7"/>
    </row>
    <row r="8">
      <c t="s" s="62" r="A8">
        <v>103</v>
      </c>
      <c t="s" s="21" r="B8">
        <v>114</v>
      </c>
      <c t="s" s="144" r="C8">
        <v>6</v>
      </c>
      <c s="85" r="D8">
        <v>3444</v>
      </c>
      <c s="117" r="E8">
        <v>418</v>
      </c>
      <c s="117" r="F8">
        <v>1440</v>
      </c>
      <c s="85" r="G8">
        <v>939</v>
      </c>
      <c s="85" r="H8">
        <v>482</v>
      </c>
      <c s="117" r="I8">
        <v>124</v>
      </c>
      <c s="117" r="J8">
        <v>41</v>
      </c>
    </row>
    <row r="10">
      <c t="s" s="109" r="C10">
        <v>9</v>
      </c>
      <c s="85" r="D10">
        <v>73</v>
      </c>
      <c s="30" r="E10">
        <v>73</v>
      </c>
      <c t="s" s="30" r="F10">
        <v>104</v>
      </c>
      <c t="s" s="30" r="G10">
        <v>104</v>
      </c>
      <c t="s" s="30" r="H10">
        <v>104</v>
      </c>
      <c t="s" s="30" r="I10">
        <v>104</v>
      </c>
      <c t="s" s="30" r="J10">
        <v>104</v>
      </c>
    </row>
    <row r="11">
      <c t="s" s="109" r="C11">
        <v>490</v>
      </c>
      <c s="85" r="D11">
        <v>827</v>
      </c>
      <c s="30" r="E11">
        <v>221</v>
      </c>
      <c s="30" r="F11">
        <v>606</v>
      </c>
      <c t="s" s="30" r="G11">
        <v>104</v>
      </c>
      <c t="s" s="30" r="H11">
        <v>104</v>
      </c>
      <c t="s" s="30" r="I11">
        <v>104</v>
      </c>
      <c t="s" s="30" r="J11">
        <v>104</v>
      </c>
    </row>
    <row r="12">
      <c t="s" s="109" r="C12">
        <v>491</v>
      </c>
      <c s="85" r="D12">
        <v>1018</v>
      </c>
      <c s="30" r="E12">
        <v>68</v>
      </c>
      <c s="30" r="F12">
        <v>545</v>
      </c>
      <c s="30" r="G12">
        <v>405</v>
      </c>
      <c t="s" s="30" r="H12">
        <v>104</v>
      </c>
      <c t="s" s="30" r="I12">
        <v>104</v>
      </c>
      <c t="s" s="30" r="J12">
        <v>104</v>
      </c>
    </row>
    <row r="13">
      <c t="s" s="109" r="C13">
        <v>492</v>
      </c>
      <c s="85" r="D13">
        <v>873</v>
      </c>
      <c s="30" r="E13">
        <v>33</v>
      </c>
      <c s="30" r="F13">
        <v>186</v>
      </c>
      <c s="30" r="G13">
        <v>399</v>
      </c>
      <c s="30" r="H13">
        <v>255</v>
      </c>
      <c t="s" s="30" r="I13">
        <v>104</v>
      </c>
      <c t="s" s="30" r="J13">
        <v>104</v>
      </c>
    </row>
    <row r="14">
      <c t="s" s="109" r="C14">
        <v>493</v>
      </c>
      <c s="85" r="D14">
        <v>414</v>
      </c>
      <c s="30" r="E14">
        <v>10</v>
      </c>
      <c s="30" r="F14">
        <v>75</v>
      </c>
      <c s="30" r="G14">
        <v>95</v>
      </c>
      <c s="30" r="H14">
        <v>172</v>
      </c>
      <c s="30" r="I14">
        <v>62</v>
      </c>
      <c t="s" s="30" r="J14">
        <v>104</v>
      </c>
    </row>
    <row customHeight="1" r="15" ht="13.5">
      <c t="s" s="36" r="C15">
        <v>37</v>
      </c>
      <c s="117" r="D15">
        <v>239</v>
      </c>
      <c s="30" r="E15">
        <v>13</v>
      </c>
      <c s="30" r="F15">
        <v>28</v>
      </c>
      <c s="30" r="G15">
        <v>40</v>
      </c>
      <c s="30" r="H15">
        <v>55</v>
      </c>
      <c s="30" r="I15">
        <v>62</v>
      </c>
      <c s="30" r="J15">
        <v>41</v>
      </c>
    </row>
    <row r="17">
      <c t="s" s="21" r="B17">
        <v>115</v>
      </c>
      <c t="s" s="144" r="C17">
        <v>6</v>
      </c>
      <c s="85" r="D17">
        <v>3351</v>
      </c>
      <c s="117" r="E17">
        <v>443</v>
      </c>
      <c s="117" r="F17">
        <v>1404</v>
      </c>
      <c s="85" r="G17">
        <v>883</v>
      </c>
      <c s="85" r="H17">
        <v>467</v>
      </c>
      <c s="117" r="I17">
        <v>128</v>
      </c>
      <c s="117" r="J17">
        <v>26</v>
      </c>
    </row>
    <row r="19">
      <c t="s" s="109" r="C19">
        <v>9</v>
      </c>
      <c s="117" r="D19">
        <v>132</v>
      </c>
      <c s="30" r="E19">
        <v>132</v>
      </c>
      <c t="s" s="30" r="F19">
        <v>104</v>
      </c>
      <c t="s" s="30" r="G19">
        <v>104</v>
      </c>
      <c t="s" s="30" r="H19">
        <v>104</v>
      </c>
      <c t="s" s="30" r="I19">
        <v>104</v>
      </c>
      <c t="s" s="30" r="J19">
        <v>104</v>
      </c>
    </row>
    <row r="20">
      <c t="s" s="109" r="C20">
        <v>490</v>
      </c>
      <c s="85" r="D20">
        <v>1009</v>
      </c>
      <c s="30" r="E20">
        <v>253</v>
      </c>
      <c s="30" r="F20">
        <v>756</v>
      </c>
      <c t="s" s="30" r="G20">
        <v>104</v>
      </c>
      <c t="s" s="30" r="H20">
        <v>104</v>
      </c>
      <c t="s" s="30" r="I20">
        <v>104</v>
      </c>
      <c t="s" s="30" r="J20">
        <v>104</v>
      </c>
    </row>
    <row r="21">
      <c t="s" s="109" r="C21">
        <v>491</v>
      </c>
      <c s="85" r="D21">
        <v>1047</v>
      </c>
      <c s="30" r="E21">
        <v>46</v>
      </c>
      <c s="30" r="F21">
        <v>545</v>
      </c>
      <c s="30" r="G21">
        <v>456</v>
      </c>
      <c t="s" s="30" r="H21">
        <v>104</v>
      </c>
      <c t="s" s="30" r="I21">
        <v>104</v>
      </c>
      <c t="s" s="30" r="J21">
        <v>104</v>
      </c>
    </row>
    <row r="22">
      <c t="s" s="109" r="C22">
        <v>492</v>
      </c>
      <c s="85" r="D22">
        <v>781</v>
      </c>
      <c s="30" r="E22">
        <v>12</v>
      </c>
      <c s="30" r="F22">
        <v>94</v>
      </c>
      <c s="30" r="G22">
        <v>377</v>
      </c>
      <c s="30" r="H22">
        <v>298</v>
      </c>
      <c t="s" s="30" r="I22">
        <v>104</v>
      </c>
      <c t="s" s="30" r="J22">
        <v>104</v>
      </c>
    </row>
    <row r="23">
      <c t="s" s="109" r="C23">
        <v>493</v>
      </c>
      <c s="85" r="D23">
        <v>290</v>
      </c>
      <c t="s" s="30" r="E23">
        <v>104</v>
      </c>
      <c s="30" r="F23">
        <v>8</v>
      </c>
      <c s="30" r="G23">
        <v>45</v>
      </c>
      <c s="30" r="H23">
        <v>157</v>
      </c>
      <c s="30" r="I23">
        <v>80</v>
      </c>
      <c t="s" s="30" r="J23">
        <v>104</v>
      </c>
    </row>
    <row r="24">
      <c t="s" s="36" r="C24">
        <v>37</v>
      </c>
      <c s="117" r="D24">
        <v>92</v>
      </c>
      <c t="s" s="30" r="E24">
        <v>104</v>
      </c>
      <c s="30" r="F24">
        <v>1</v>
      </c>
      <c s="30" r="G24">
        <v>5</v>
      </c>
      <c s="30" r="H24">
        <v>12</v>
      </c>
      <c s="30" r="I24">
        <v>48</v>
      </c>
      <c s="30" r="J24">
        <v>26</v>
      </c>
    </row>
    <row r="26">
      <c t="s" s="62" r="A26">
        <v>132</v>
      </c>
      <c t="s" s="21" r="B26">
        <v>114</v>
      </c>
      <c t="s" s="144" r="C26">
        <v>6</v>
      </c>
      <c s="85" r="D26">
        <v>3119</v>
      </c>
      <c s="85" r="E26">
        <v>314</v>
      </c>
      <c s="85" r="F26">
        <v>1224</v>
      </c>
      <c s="85" r="G26">
        <v>980</v>
      </c>
      <c s="85" r="H26">
        <v>433</v>
      </c>
      <c s="85" r="I26">
        <v>129</v>
      </c>
      <c s="85" r="J26">
        <v>39</v>
      </c>
    </row>
    <row r="28">
      <c t="s" s="109" r="C28">
        <v>9</v>
      </c>
      <c s="85" r="D28">
        <v>56</v>
      </c>
      <c s="47" r="E28">
        <v>56</v>
      </c>
      <c t="s" s="30" r="F28">
        <v>104</v>
      </c>
      <c t="s" s="30" r="G28">
        <v>104</v>
      </c>
      <c t="s" s="30" r="H28">
        <v>104</v>
      </c>
      <c t="s" s="30" r="I28">
        <v>104</v>
      </c>
      <c t="s" s="30" r="J28">
        <v>104</v>
      </c>
    </row>
    <row r="29">
      <c t="s" s="109" r="C29">
        <v>490</v>
      </c>
      <c s="85" r="D29">
        <v>644</v>
      </c>
      <c s="47" r="E29">
        <v>166</v>
      </c>
      <c s="47" r="F29">
        <v>478</v>
      </c>
      <c t="s" s="30" r="G29">
        <v>104</v>
      </c>
      <c t="s" s="30" r="H29">
        <v>104</v>
      </c>
      <c t="s" s="30" r="I29">
        <v>104</v>
      </c>
      <c t="s" s="30" r="J29">
        <v>104</v>
      </c>
    </row>
    <row r="30">
      <c t="s" s="109" r="C30">
        <v>491</v>
      </c>
      <c s="85" r="D30">
        <v>1032</v>
      </c>
      <c s="47" r="E30">
        <v>53</v>
      </c>
      <c s="47" r="F30">
        <v>506</v>
      </c>
      <c s="47" r="G30">
        <v>473</v>
      </c>
      <c t="s" s="30" r="H30">
        <v>104</v>
      </c>
      <c t="s" s="30" r="I30">
        <v>104</v>
      </c>
      <c t="s" s="30" r="J30">
        <v>104</v>
      </c>
    </row>
    <row r="31">
      <c t="s" s="109" r="C31">
        <v>492</v>
      </c>
      <c s="85" r="D31">
        <v>824</v>
      </c>
      <c s="47" r="E31">
        <v>30</v>
      </c>
      <c s="47" r="F31">
        <v>177</v>
      </c>
      <c s="47" r="G31">
        <v>383</v>
      </c>
      <c s="47" r="H31">
        <v>234</v>
      </c>
      <c t="s" s="30" r="I31">
        <v>104</v>
      </c>
      <c t="s" s="30" r="J31">
        <v>104</v>
      </c>
    </row>
    <row r="32">
      <c t="s" s="109" r="C32">
        <v>493</v>
      </c>
      <c s="85" r="D32">
        <v>371</v>
      </c>
      <c s="47" r="E32">
        <v>7</v>
      </c>
      <c s="47" r="F32">
        <v>52</v>
      </c>
      <c s="47" r="G32">
        <v>91</v>
      </c>
      <c s="47" r="H32">
        <v>151</v>
      </c>
      <c s="47" r="I32">
        <v>70</v>
      </c>
      <c t="s" s="30" r="J32">
        <v>104</v>
      </c>
    </row>
    <row customHeight="1" r="33" ht="11.25">
      <c t="s" s="36" r="C33">
        <v>37</v>
      </c>
      <c s="85" r="D33">
        <v>192</v>
      </c>
      <c s="47" r="E33">
        <v>2</v>
      </c>
      <c s="47" r="F33">
        <v>11</v>
      </c>
      <c s="47" r="G33">
        <v>33</v>
      </c>
      <c s="47" r="H33">
        <v>48</v>
      </c>
      <c s="47" r="I33">
        <v>59</v>
      </c>
      <c s="47" r="J33">
        <v>39</v>
      </c>
    </row>
    <row r="35">
      <c t="s" s="21" r="B35">
        <v>115</v>
      </c>
      <c t="s" s="144" r="C35">
        <v>6</v>
      </c>
      <c s="85" r="D35">
        <v>3266</v>
      </c>
      <c s="85" r="E35">
        <v>394</v>
      </c>
      <c s="85" r="F35">
        <v>1306</v>
      </c>
      <c s="85" r="G35">
        <v>1023</v>
      </c>
      <c s="85" r="H35">
        <v>406</v>
      </c>
      <c s="85" r="I35">
        <v>120</v>
      </c>
      <c s="85" r="J35">
        <v>17</v>
      </c>
    </row>
    <row r="37">
      <c t="s" s="109" r="C37">
        <v>9</v>
      </c>
      <c s="85" r="D37">
        <v>109</v>
      </c>
      <c s="47" r="E37">
        <v>109</v>
      </c>
      <c t="s" s="30" r="F37">
        <v>104</v>
      </c>
      <c t="s" s="30" r="G37">
        <v>104</v>
      </c>
      <c t="s" s="30" r="H37">
        <v>104</v>
      </c>
      <c t="s" s="30" r="I37">
        <v>104</v>
      </c>
      <c t="s" s="30" r="J37">
        <v>104</v>
      </c>
    </row>
    <row r="38">
      <c t="s" s="109" r="C38">
        <v>490</v>
      </c>
      <c s="85" r="D38">
        <v>888</v>
      </c>
      <c s="47" r="E38">
        <v>229</v>
      </c>
      <c s="47" r="F38">
        <v>659</v>
      </c>
      <c t="s" s="30" r="G38">
        <v>104</v>
      </c>
      <c t="s" s="30" r="H38">
        <v>104</v>
      </c>
      <c t="s" s="30" r="I38">
        <v>104</v>
      </c>
      <c t="s" s="30" r="J38">
        <v>104</v>
      </c>
    </row>
    <row r="39">
      <c t="s" s="109" r="C39">
        <v>491</v>
      </c>
      <c s="85" r="D39">
        <v>1178</v>
      </c>
      <c s="47" r="E39">
        <v>44</v>
      </c>
      <c s="47" r="F39">
        <v>565</v>
      </c>
      <c s="47" r="G39">
        <v>569</v>
      </c>
      <c t="s" s="30" r="H39">
        <v>104</v>
      </c>
      <c t="s" s="30" r="I39">
        <v>104</v>
      </c>
      <c t="s" s="30" r="J39">
        <v>104</v>
      </c>
    </row>
    <row r="40">
      <c t="s" s="109" r="C40">
        <v>492</v>
      </c>
      <c s="85" r="D40">
        <v>752</v>
      </c>
      <c s="47" r="E40">
        <v>11</v>
      </c>
      <c s="47" r="F40">
        <v>79</v>
      </c>
      <c s="47" r="G40">
        <v>405</v>
      </c>
      <c s="47" r="H40">
        <v>257</v>
      </c>
      <c t="s" s="30" r="I40">
        <v>104</v>
      </c>
      <c t="s" s="30" r="J40">
        <v>104</v>
      </c>
    </row>
    <row r="41">
      <c t="s" s="109" r="C41">
        <v>493</v>
      </c>
      <c s="85" r="D41">
        <v>262</v>
      </c>
      <c s="47" r="E41">
        <v>1</v>
      </c>
      <c s="47" r="F41">
        <v>3</v>
      </c>
      <c s="47" r="G41">
        <v>49</v>
      </c>
      <c s="47" r="H41">
        <v>130</v>
      </c>
      <c s="47" r="I41">
        <v>79</v>
      </c>
      <c t="s" s="30" r="J41">
        <v>104</v>
      </c>
    </row>
    <row r="42">
      <c t="s" s="36" r="C42">
        <v>37</v>
      </c>
      <c s="85" r="D42">
        <v>77</v>
      </c>
      <c t="s" s="30" r="E42">
        <v>104</v>
      </c>
      <c t="s" s="30" r="F42">
        <v>104</v>
      </c>
      <c t="s" s="30" r="G42">
        <v>104</v>
      </c>
      <c s="47" r="H42">
        <v>19</v>
      </c>
      <c s="47" r="I42">
        <v>41</v>
      </c>
      <c s="47" r="J42">
        <v>17</v>
      </c>
    </row>
    <row r="44">
      <c t="s" s="62" r="A44">
        <v>133</v>
      </c>
      <c t="s" s="21" r="B44">
        <v>114</v>
      </c>
      <c t="s" s="144" r="C44">
        <v>6</v>
      </c>
      <c s="85" r="D44">
        <v>3227</v>
      </c>
      <c s="117" r="E44">
        <v>333</v>
      </c>
      <c s="117" r="F44">
        <v>1149</v>
      </c>
      <c s="85" r="G44">
        <v>1054</v>
      </c>
      <c s="85" r="H44">
        <v>498</v>
      </c>
      <c s="85" r="I44">
        <v>146</v>
      </c>
      <c s="85" r="J44">
        <v>47</v>
      </c>
    </row>
    <row r="46">
      <c t="s" s="109" r="C46">
        <v>9</v>
      </c>
      <c s="85" r="D46">
        <v>44</v>
      </c>
      <c s="30" r="E46">
        <v>44</v>
      </c>
      <c t="s" s="30" r="F46">
        <v>104</v>
      </c>
      <c t="s" s="30" r="G46">
        <v>104</v>
      </c>
      <c t="s" s="30" r="H46">
        <v>104</v>
      </c>
      <c t="s" s="30" r="I46">
        <v>104</v>
      </c>
      <c t="s" s="30" r="J46">
        <v>104</v>
      </c>
    </row>
    <row r="47">
      <c t="s" s="109" r="C47">
        <v>490</v>
      </c>
      <c s="85" r="D47">
        <v>621</v>
      </c>
      <c s="30" r="E47">
        <v>182</v>
      </c>
      <c s="30" r="F47">
        <v>439</v>
      </c>
      <c t="s" s="30" r="G47">
        <v>104</v>
      </c>
      <c t="s" s="30" r="H47">
        <v>104</v>
      </c>
      <c t="s" s="30" r="I47">
        <v>104</v>
      </c>
      <c t="s" s="30" r="J47">
        <v>104</v>
      </c>
    </row>
    <row r="48">
      <c t="s" s="109" r="C48">
        <v>491</v>
      </c>
      <c s="85" r="D48">
        <v>1050</v>
      </c>
      <c s="30" r="E48">
        <v>72</v>
      </c>
      <c s="30" r="F48">
        <v>492</v>
      </c>
      <c s="47" r="G48">
        <v>486</v>
      </c>
      <c t="s" s="30" r="H48">
        <v>104</v>
      </c>
      <c t="s" s="30" r="I48">
        <v>104</v>
      </c>
      <c t="s" s="30" r="J48">
        <v>104</v>
      </c>
    </row>
    <row r="49">
      <c t="s" s="109" r="C49">
        <v>492</v>
      </c>
      <c s="85" r="D49">
        <v>863</v>
      </c>
      <c s="30" r="E49">
        <v>27</v>
      </c>
      <c s="30" r="F49">
        <v>146</v>
      </c>
      <c s="47" r="G49">
        <v>437</v>
      </c>
      <c s="47" r="H49">
        <v>253</v>
      </c>
      <c t="s" s="30" r="I49">
        <v>104</v>
      </c>
      <c t="s" s="30" r="J49">
        <v>104</v>
      </c>
    </row>
    <row r="50">
      <c t="s" s="109" r="C50">
        <v>493</v>
      </c>
      <c s="85" r="D50">
        <v>429</v>
      </c>
      <c s="30" r="E50">
        <v>7</v>
      </c>
      <c s="30" r="F50">
        <v>55</v>
      </c>
      <c s="47" r="G50">
        <v>102</v>
      </c>
      <c s="47" r="H50">
        <v>195</v>
      </c>
      <c s="47" r="I50">
        <v>70</v>
      </c>
      <c t="s" s="30" r="J50">
        <v>104</v>
      </c>
    </row>
    <row r="51">
      <c t="s" s="36" r="C51">
        <v>37</v>
      </c>
      <c s="85" r="D51">
        <v>220</v>
      </c>
      <c s="30" r="E51">
        <v>1</v>
      </c>
      <c s="30" r="F51">
        <v>17</v>
      </c>
      <c s="47" r="G51">
        <v>29</v>
      </c>
      <c s="47" r="H51">
        <v>50</v>
      </c>
      <c s="47" r="I51">
        <v>76</v>
      </c>
      <c s="47" r="J51">
        <v>47</v>
      </c>
    </row>
    <row r="53">
      <c t="s" s="21" r="B53">
        <v>115</v>
      </c>
      <c t="s" s="144" r="C53">
        <v>6</v>
      </c>
      <c s="85" r="D53">
        <v>3054</v>
      </c>
      <c s="117" r="E53">
        <v>383</v>
      </c>
      <c s="117" r="F53">
        <v>1139</v>
      </c>
      <c s="85" r="G53">
        <v>985</v>
      </c>
      <c s="85" r="H53">
        <v>423</v>
      </c>
      <c s="85" r="I53">
        <v>92</v>
      </c>
      <c s="85" r="J53">
        <v>32</v>
      </c>
    </row>
    <row r="55">
      <c t="s" s="109" r="C55">
        <v>9</v>
      </c>
      <c s="85" r="D55">
        <v>101</v>
      </c>
      <c s="30" r="E55">
        <v>101</v>
      </c>
      <c t="s" s="30" r="F55">
        <v>104</v>
      </c>
      <c t="s" s="30" r="G55">
        <v>104</v>
      </c>
      <c t="s" s="30" r="H55">
        <v>104</v>
      </c>
      <c t="s" s="30" r="I55">
        <v>104</v>
      </c>
      <c t="s" s="30" r="J55">
        <v>104</v>
      </c>
    </row>
    <row r="56">
      <c t="s" s="109" r="C56">
        <v>490</v>
      </c>
      <c s="85" r="D56">
        <v>778</v>
      </c>
      <c s="30" r="E56">
        <v>225</v>
      </c>
      <c s="30" r="F56">
        <v>553</v>
      </c>
      <c t="s" s="30" r="G56">
        <v>104</v>
      </c>
      <c t="s" s="30" r="H56">
        <v>104</v>
      </c>
      <c t="s" s="30" r="I56">
        <v>104</v>
      </c>
      <c t="s" s="30" r="J56">
        <v>104</v>
      </c>
    </row>
    <row r="57">
      <c t="s" s="109" r="C57">
        <v>491</v>
      </c>
      <c s="85" r="D57">
        <v>1064</v>
      </c>
      <c s="30" r="E57">
        <v>50</v>
      </c>
      <c s="30" r="F57">
        <v>496</v>
      </c>
      <c s="47" r="G57">
        <v>518</v>
      </c>
      <c t="s" s="30" r="H57">
        <v>104</v>
      </c>
      <c t="s" s="30" r="I57">
        <v>104</v>
      </c>
      <c t="s" s="30" r="J57">
        <v>104</v>
      </c>
    </row>
    <row r="58">
      <c t="s" s="109" r="C58">
        <v>492</v>
      </c>
      <c s="85" r="D58">
        <v>770</v>
      </c>
      <c s="30" r="E58">
        <v>7</v>
      </c>
      <c s="30" r="F58">
        <v>82</v>
      </c>
      <c s="47" r="G58">
        <v>409</v>
      </c>
      <c s="47" r="H58">
        <v>272</v>
      </c>
      <c t="s" s="30" r="I58">
        <v>104</v>
      </c>
      <c t="s" s="30" r="J58">
        <v>104</v>
      </c>
    </row>
    <row r="59">
      <c t="s" s="109" r="C59">
        <v>493</v>
      </c>
      <c s="85" r="D59">
        <v>268</v>
      </c>
      <c t="s" s="30" r="E59">
        <v>104</v>
      </c>
      <c s="30" r="F59">
        <v>8</v>
      </c>
      <c s="47" r="G59">
        <v>53</v>
      </c>
      <c s="47" r="H59">
        <v>140</v>
      </c>
      <c s="47" r="I59">
        <v>67</v>
      </c>
      <c t="s" s="30" r="J59">
        <v>104</v>
      </c>
    </row>
    <row r="60">
      <c t="s" s="36" r="C60">
        <v>37</v>
      </c>
      <c s="85" r="D60">
        <v>73</v>
      </c>
      <c t="s" s="30" r="E60">
        <v>104</v>
      </c>
      <c t="s" s="30" r="F60">
        <v>104</v>
      </c>
      <c s="47" r="G60">
        <v>5</v>
      </c>
      <c s="47" r="H60">
        <v>11</v>
      </c>
      <c s="47" r="I60">
        <v>25</v>
      </c>
      <c s="47" r="J60">
        <v>32</v>
      </c>
    </row>
    <row r="62">
      <c t="s" s="62" r="A62">
        <v>134</v>
      </c>
      <c t="s" s="21" r="B62">
        <v>114</v>
      </c>
      <c t="s" s="144" r="C62">
        <v>6</v>
      </c>
      <c s="85" r="D62">
        <v>3824</v>
      </c>
      <c s="117" r="E62">
        <v>356</v>
      </c>
      <c s="117" r="F62">
        <v>1295</v>
      </c>
      <c s="85" r="G62">
        <v>1369</v>
      </c>
      <c s="85" r="H62">
        <v>542</v>
      </c>
      <c s="85" r="I62">
        <v>196</v>
      </c>
      <c s="85" r="J62">
        <v>66</v>
      </c>
    </row>
    <row r="64">
      <c t="s" s="109" r="C64">
        <v>9</v>
      </c>
      <c s="85" r="D64">
        <v>56</v>
      </c>
      <c s="30" r="E64">
        <v>56</v>
      </c>
      <c t="s" s="30" r="F64">
        <v>104</v>
      </c>
      <c t="s" s="30" r="G64">
        <v>104</v>
      </c>
      <c t="s" s="30" r="H64">
        <v>104</v>
      </c>
      <c t="s" s="30" r="I64">
        <v>104</v>
      </c>
      <c t="s" s="30" r="J64">
        <v>104</v>
      </c>
    </row>
    <row r="65">
      <c t="s" s="109" r="C65">
        <v>490</v>
      </c>
      <c s="85" r="D65">
        <v>640</v>
      </c>
      <c s="30" r="E65">
        <v>201</v>
      </c>
      <c s="30" r="F65">
        <v>439</v>
      </c>
      <c t="s" s="30" r="G65">
        <v>104</v>
      </c>
      <c t="s" s="30" r="H65">
        <v>104</v>
      </c>
      <c t="s" s="30" r="I65">
        <v>104</v>
      </c>
      <c t="s" s="30" r="J65">
        <v>104</v>
      </c>
    </row>
    <row r="66">
      <c t="s" s="109" r="C66">
        <v>491</v>
      </c>
      <c s="85" r="D66">
        <v>1279</v>
      </c>
      <c s="30" r="E66">
        <v>56</v>
      </c>
      <c s="30" r="F66">
        <v>594</v>
      </c>
      <c s="47" r="G66">
        <v>629</v>
      </c>
      <c t="s" s="30" r="H66">
        <v>104</v>
      </c>
      <c t="s" s="30" r="I66">
        <v>104</v>
      </c>
      <c t="s" s="30" r="J66">
        <v>104</v>
      </c>
    </row>
    <row r="67">
      <c t="s" s="109" r="C67">
        <v>492</v>
      </c>
      <c s="85" r="D67">
        <v>1051</v>
      </c>
      <c s="30" r="E67">
        <v>26</v>
      </c>
      <c s="30" r="F67">
        <v>177</v>
      </c>
      <c s="47" r="G67">
        <v>569</v>
      </c>
      <c s="47" r="H67">
        <v>279</v>
      </c>
      <c t="s" s="30" r="I67">
        <v>104</v>
      </c>
      <c t="s" s="30" r="J67">
        <v>104</v>
      </c>
    </row>
    <row r="68">
      <c t="s" s="109" r="C68">
        <v>493</v>
      </c>
      <c s="85" r="D68">
        <v>521</v>
      </c>
      <c s="30" r="E68">
        <v>15</v>
      </c>
      <c s="30" r="F68">
        <v>67</v>
      </c>
      <c s="47" r="G68">
        <v>133</v>
      </c>
      <c s="47" r="H68">
        <v>201</v>
      </c>
      <c s="47" r="I68">
        <v>105</v>
      </c>
      <c t="s" s="30" r="J68">
        <v>104</v>
      </c>
    </row>
    <row r="69">
      <c t="s" s="36" r="C69">
        <v>37</v>
      </c>
      <c s="85" r="D69">
        <v>277</v>
      </c>
      <c s="30" r="E69">
        <v>2</v>
      </c>
      <c s="30" r="F69">
        <v>18</v>
      </c>
      <c s="47" r="G69">
        <v>38</v>
      </c>
      <c s="47" r="H69">
        <v>62</v>
      </c>
      <c s="47" r="I69">
        <v>91</v>
      </c>
      <c s="47" r="J69">
        <v>66</v>
      </c>
    </row>
    <row r="71">
      <c t="s" s="21" r="B71">
        <v>115</v>
      </c>
      <c t="s" s="144" r="C71">
        <v>6</v>
      </c>
      <c s="85" r="D71">
        <v>3345</v>
      </c>
      <c s="117" r="E71">
        <v>343</v>
      </c>
      <c s="117" r="F71">
        <v>1204</v>
      </c>
      <c s="85" r="G71">
        <v>1120</v>
      </c>
      <c s="85" r="H71">
        <v>479</v>
      </c>
      <c s="85" r="I71">
        <v>151</v>
      </c>
      <c s="85" r="J71">
        <v>48</v>
      </c>
    </row>
    <row r="73">
      <c t="s" s="109" r="C73">
        <v>9</v>
      </c>
      <c s="85" r="D73">
        <v>94</v>
      </c>
      <c s="30" r="E73">
        <v>94</v>
      </c>
      <c t="s" s="30" r="F73">
        <v>104</v>
      </c>
      <c t="s" s="30" r="G73">
        <v>104</v>
      </c>
      <c t="s" s="30" r="H73">
        <v>104</v>
      </c>
      <c t="s" s="30" r="I73">
        <v>104</v>
      </c>
      <c t="s" s="30" r="J73">
        <v>104</v>
      </c>
    </row>
    <row r="74">
      <c t="s" s="109" r="C74">
        <v>490</v>
      </c>
      <c s="85" r="D74">
        <v>744</v>
      </c>
      <c s="30" r="E74">
        <v>199</v>
      </c>
      <c s="30" r="F74">
        <v>545</v>
      </c>
      <c t="s" s="30" r="G74">
        <v>104</v>
      </c>
      <c t="s" s="30" r="H74">
        <v>104</v>
      </c>
      <c t="s" s="30" r="I74">
        <v>104</v>
      </c>
      <c t="s" s="30" r="J74">
        <v>104</v>
      </c>
    </row>
    <row r="75">
      <c t="s" s="109" r="C75">
        <v>491</v>
      </c>
      <c s="85" r="D75">
        <v>1222</v>
      </c>
      <c s="30" r="E75">
        <v>48</v>
      </c>
      <c s="30" r="F75">
        <v>567</v>
      </c>
      <c s="47" r="G75">
        <v>607</v>
      </c>
      <c t="s" s="30" r="H75">
        <v>104</v>
      </c>
      <c t="s" s="30" r="I75">
        <v>104</v>
      </c>
      <c t="s" s="30" r="J75">
        <v>104</v>
      </c>
    </row>
    <row r="76">
      <c t="s" s="109" r="C76">
        <v>492</v>
      </c>
      <c s="85" r="D76">
        <v>845</v>
      </c>
      <c s="30" r="E76">
        <v>2</v>
      </c>
      <c s="30" r="F76">
        <v>90</v>
      </c>
      <c s="47" r="G76">
        <v>459</v>
      </c>
      <c s="47" r="H76">
        <v>294</v>
      </c>
      <c t="s" s="30" r="I76">
        <v>104</v>
      </c>
      <c t="s" s="30" r="J76">
        <v>104</v>
      </c>
    </row>
    <row r="77">
      <c t="s" s="109" r="C77">
        <v>493</v>
      </c>
      <c s="85" r="D77">
        <v>325</v>
      </c>
      <c t="s" s="30" r="E77">
        <v>104</v>
      </c>
      <c s="30" r="F77">
        <v>2</v>
      </c>
      <c s="47" r="G77">
        <v>50</v>
      </c>
      <c s="47" r="H77">
        <v>173</v>
      </c>
      <c s="47" r="I77">
        <v>100</v>
      </c>
      <c t="s" s="30" r="J77">
        <v>104</v>
      </c>
    </row>
    <row r="78">
      <c t="s" s="36" r="C78">
        <v>37</v>
      </c>
      <c s="85" r="D78">
        <v>115</v>
      </c>
      <c t="s" s="30" r="E78">
        <v>104</v>
      </c>
      <c t="s" s="30" r="F78">
        <v>104</v>
      </c>
      <c s="47" r="G78">
        <v>4</v>
      </c>
      <c s="47" r="H78">
        <v>12</v>
      </c>
      <c s="47" r="I78">
        <v>51</v>
      </c>
      <c s="47" r="J78">
        <v>48</v>
      </c>
    </row>
    <row r="80">
      <c t="s" s="62" r="A80">
        <v>135</v>
      </c>
      <c t="s" s="21" r="B80">
        <v>114</v>
      </c>
      <c t="s" s="144" r="C80">
        <v>6</v>
      </c>
      <c s="85" r="D80">
        <v>4770</v>
      </c>
      <c s="117" r="E80">
        <v>370</v>
      </c>
      <c s="117" r="F80">
        <v>1461</v>
      </c>
      <c s="85" r="G80">
        <v>1799</v>
      </c>
      <c s="85" r="H80">
        <v>776</v>
      </c>
      <c s="85" r="I80">
        <v>260</v>
      </c>
      <c s="85" r="J80">
        <v>104</v>
      </c>
    </row>
    <row r="82">
      <c t="s" s="109" r="C82">
        <v>9</v>
      </c>
      <c s="85" r="D82">
        <v>55</v>
      </c>
      <c s="30" r="E82">
        <v>55</v>
      </c>
      <c t="s" s="30" r="F82">
        <v>104</v>
      </c>
      <c t="s" s="30" r="G82">
        <v>104</v>
      </c>
      <c t="s" s="30" r="H82">
        <v>104</v>
      </c>
      <c t="s" s="30" r="I82">
        <v>104</v>
      </c>
      <c t="s" s="30" r="J82">
        <v>104</v>
      </c>
    </row>
    <row r="83">
      <c t="s" s="109" r="C83">
        <v>490</v>
      </c>
      <c s="85" r="D83">
        <v>659</v>
      </c>
      <c s="30" r="E83">
        <v>180</v>
      </c>
      <c s="30" r="F83">
        <v>479</v>
      </c>
      <c t="s" s="30" r="G83">
        <v>104</v>
      </c>
      <c t="s" s="30" r="H83">
        <v>104</v>
      </c>
      <c t="s" s="30" r="I83">
        <v>104</v>
      </c>
      <c t="s" s="30" r="J83">
        <v>104</v>
      </c>
    </row>
    <row r="84">
      <c t="s" s="109" r="C84">
        <v>491</v>
      </c>
      <c s="85" r="D84">
        <v>1598</v>
      </c>
      <c s="30" r="E84">
        <v>83</v>
      </c>
      <c s="30" r="F84">
        <v>686</v>
      </c>
      <c s="47" r="G84">
        <v>829</v>
      </c>
      <c t="s" s="30" r="H84">
        <v>104</v>
      </c>
      <c t="s" s="30" r="I84">
        <v>104</v>
      </c>
      <c t="s" s="30" r="J84">
        <v>104</v>
      </c>
    </row>
    <row r="85">
      <c t="s" s="109" r="C85">
        <v>492</v>
      </c>
      <c s="85" r="D85">
        <v>1369</v>
      </c>
      <c s="30" r="E85">
        <v>34</v>
      </c>
      <c s="30" r="F85">
        <v>201</v>
      </c>
      <c s="47" r="G85">
        <v>745</v>
      </c>
      <c s="47" r="H85">
        <v>389</v>
      </c>
      <c t="s" s="30" r="I85">
        <v>104</v>
      </c>
      <c t="s" s="30" r="J85">
        <v>104</v>
      </c>
    </row>
    <row r="86">
      <c t="s" s="109" r="C86">
        <v>493</v>
      </c>
      <c s="85" r="D86">
        <v>697</v>
      </c>
      <c s="30" r="E86">
        <v>16</v>
      </c>
      <c s="30" r="F86">
        <v>76</v>
      </c>
      <c s="47" r="G86">
        <v>172</v>
      </c>
      <c s="47" r="H86">
        <v>284</v>
      </c>
      <c s="47" r="I86">
        <v>149</v>
      </c>
      <c t="s" s="30" r="J86">
        <v>104</v>
      </c>
    </row>
    <row r="87">
      <c t="s" s="36" r="C87">
        <v>37</v>
      </c>
      <c s="85" r="D87">
        <v>392</v>
      </c>
      <c s="30" r="E87">
        <v>2</v>
      </c>
      <c s="30" r="F87">
        <v>19</v>
      </c>
      <c s="47" r="G87">
        <v>53</v>
      </c>
      <c s="47" r="H87">
        <v>103</v>
      </c>
      <c s="47" r="I87">
        <v>111</v>
      </c>
      <c s="47" r="J87">
        <v>104</v>
      </c>
    </row>
    <row r="89">
      <c t="s" s="21" r="B89">
        <v>115</v>
      </c>
      <c t="s" s="144" r="C89">
        <v>6</v>
      </c>
      <c s="85" r="D89">
        <v>3958</v>
      </c>
      <c s="117" r="E89">
        <v>343</v>
      </c>
      <c s="117" r="F89">
        <v>1284</v>
      </c>
      <c s="85" r="G89">
        <v>1445</v>
      </c>
      <c s="85" r="H89">
        <v>605</v>
      </c>
      <c s="85" r="I89">
        <v>204</v>
      </c>
      <c s="85" r="J89">
        <v>77</v>
      </c>
    </row>
    <row r="91">
      <c t="s" s="109" r="C91">
        <v>9</v>
      </c>
      <c s="85" r="D91">
        <v>85</v>
      </c>
      <c s="30" r="E91">
        <v>85</v>
      </c>
      <c t="s" s="30" r="F91">
        <v>104</v>
      </c>
      <c t="s" s="30" r="G91">
        <v>104</v>
      </c>
      <c t="s" s="30" r="H91">
        <v>104</v>
      </c>
      <c t="s" s="30" r="I91">
        <v>104</v>
      </c>
      <c t="s" s="30" r="J91">
        <v>104</v>
      </c>
    </row>
    <row r="92">
      <c t="s" s="109" r="C92">
        <v>490</v>
      </c>
      <c s="85" r="D92">
        <v>747</v>
      </c>
      <c s="30" r="E92">
        <v>191</v>
      </c>
      <c s="30" r="F92">
        <v>556</v>
      </c>
      <c t="s" s="30" r="G92">
        <v>104</v>
      </c>
      <c t="s" s="30" r="H92">
        <v>104</v>
      </c>
      <c t="s" s="30" r="I92">
        <v>104</v>
      </c>
      <c t="s" s="30" r="J92">
        <v>104</v>
      </c>
    </row>
    <row r="93">
      <c t="s" s="109" r="C93">
        <v>491</v>
      </c>
      <c s="85" r="D93">
        <v>1430</v>
      </c>
      <c s="30" r="E93">
        <v>54</v>
      </c>
      <c s="30" r="F93">
        <v>627</v>
      </c>
      <c s="47" r="G93">
        <v>749</v>
      </c>
      <c t="s" s="30" r="H93">
        <v>104</v>
      </c>
      <c t="s" s="30" r="I93">
        <v>104</v>
      </c>
      <c t="s" s="30" r="J93">
        <v>104</v>
      </c>
    </row>
    <row r="94">
      <c t="s" s="109" r="C94">
        <v>492</v>
      </c>
      <c s="85" r="D94">
        <v>1080</v>
      </c>
      <c s="30" r="E94">
        <v>11</v>
      </c>
      <c s="30" r="F94">
        <v>93</v>
      </c>
      <c s="47" r="G94">
        <v>614</v>
      </c>
      <c s="47" r="H94">
        <v>362</v>
      </c>
      <c t="s" s="30" r="I94">
        <v>104</v>
      </c>
      <c t="s" s="30" r="J94">
        <v>104</v>
      </c>
    </row>
    <row r="95">
      <c t="s" s="109" r="C95">
        <v>493</v>
      </c>
      <c s="85" r="D95">
        <v>454</v>
      </c>
      <c s="30" r="E95">
        <v>2</v>
      </c>
      <c s="30" r="F95">
        <v>7</v>
      </c>
      <c s="47" r="G95">
        <v>78</v>
      </c>
      <c s="47" r="H95">
        <v>217</v>
      </c>
      <c s="47" r="I95">
        <v>150</v>
      </c>
      <c t="s" s="30" r="J95">
        <v>104</v>
      </c>
    </row>
    <row r="96">
      <c t="s" s="36" r="C96">
        <v>37</v>
      </c>
      <c s="85" r="D96">
        <v>162</v>
      </c>
      <c t="s" s="30" r="E96">
        <v>104</v>
      </c>
      <c s="30" r="F96">
        <v>1</v>
      </c>
      <c s="47" r="G96">
        <v>4</v>
      </c>
      <c s="47" r="H96">
        <v>26</v>
      </c>
      <c s="47" r="I96">
        <v>54</v>
      </c>
      <c s="47" r="J96">
        <v>77</v>
      </c>
    </row>
    <row r="98">
      <c t="s" s="62" r="A98">
        <v>494</v>
      </c>
      <c t="s" s="21" r="B98">
        <v>114</v>
      </c>
      <c t="s" s="144" r="C98">
        <v>6</v>
      </c>
      <c s="85" r="D98">
        <v>9648</v>
      </c>
      <c s="85" r="E98">
        <v>435</v>
      </c>
      <c s="85" r="F98">
        <v>2203</v>
      </c>
      <c s="85" r="G98">
        <v>3285</v>
      </c>
      <c s="85" r="H98">
        <v>2114</v>
      </c>
      <c s="85" r="I98">
        <v>1162</v>
      </c>
      <c s="85" r="J98">
        <v>449</v>
      </c>
    </row>
    <row r="100">
      <c t="s" s="109" r="C100">
        <v>9</v>
      </c>
      <c s="85" r="D100">
        <v>67</v>
      </c>
      <c s="47" r="E100">
        <v>67</v>
      </c>
      <c t="s" s="30" r="F100">
        <v>104</v>
      </c>
      <c t="s" s="30" r="G100">
        <v>104</v>
      </c>
      <c t="s" s="30" r="H100">
        <v>104</v>
      </c>
      <c t="s" s="30" r="I100">
        <v>104</v>
      </c>
      <c t="s" s="30" r="J100">
        <v>104</v>
      </c>
    </row>
    <row r="101">
      <c t="s" s="109" r="C101">
        <v>490</v>
      </c>
      <c s="85" r="D101">
        <v>888</v>
      </c>
      <c s="47" r="E101">
        <v>226</v>
      </c>
      <c s="47" r="F101">
        <v>662</v>
      </c>
      <c t="s" s="30" r="G101">
        <v>104</v>
      </c>
      <c t="s" s="30" r="H101">
        <v>104</v>
      </c>
      <c t="s" s="30" r="I101">
        <v>104</v>
      </c>
      <c t="s" s="30" r="J101">
        <v>104</v>
      </c>
    </row>
    <row r="102">
      <c t="s" s="109" r="C102">
        <v>491</v>
      </c>
      <c s="85" r="D102">
        <v>2503</v>
      </c>
      <c s="47" r="E102">
        <v>92</v>
      </c>
      <c s="47" r="F102">
        <v>1047</v>
      </c>
      <c s="47" r="G102">
        <v>1364</v>
      </c>
      <c t="s" s="30" r="H102">
        <v>104</v>
      </c>
      <c t="s" s="30" r="I102">
        <v>104</v>
      </c>
      <c t="s" s="30" r="J102">
        <v>104</v>
      </c>
    </row>
    <row r="103">
      <c t="s" s="109" r="C103">
        <v>492</v>
      </c>
      <c s="85" r="D103">
        <v>2627</v>
      </c>
      <c s="47" r="E103">
        <v>33</v>
      </c>
      <c s="47" r="F103">
        <v>345</v>
      </c>
      <c s="47" r="G103">
        <v>1325</v>
      </c>
      <c s="47" r="H103">
        <v>924</v>
      </c>
      <c t="s" s="30" r="I103">
        <v>104</v>
      </c>
      <c t="s" s="30" r="J103">
        <v>104</v>
      </c>
    </row>
    <row r="104">
      <c t="s" s="109" r="C104">
        <v>493</v>
      </c>
      <c s="85" r="D104">
        <v>1996</v>
      </c>
      <c s="47" r="E104">
        <v>14</v>
      </c>
      <c s="47" r="F104">
        <v>116</v>
      </c>
      <c s="47" r="G104">
        <v>433</v>
      </c>
      <c s="47" r="H104">
        <v>864</v>
      </c>
      <c s="47" r="I104">
        <v>569</v>
      </c>
      <c t="s" s="30" r="J104">
        <v>104</v>
      </c>
    </row>
    <row r="105">
      <c t="s" s="36" r="C105">
        <v>37</v>
      </c>
      <c s="85" r="D105">
        <v>1567</v>
      </c>
      <c s="47" r="E105">
        <v>3</v>
      </c>
      <c s="47" r="F105">
        <v>33</v>
      </c>
      <c s="47" r="G105">
        <v>163</v>
      </c>
      <c s="47" r="H105">
        <v>326</v>
      </c>
      <c s="47" r="I105">
        <v>593</v>
      </c>
      <c s="47" r="J105">
        <v>449</v>
      </c>
    </row>
    <row r="107">
      <c t="s" s="21" r="B107">
        <v>115</v>
      </c>
      <c t="s" s="144" r="C107">
        <v>6</v>
      </c>
      <c s="85" r="D107">
        <v>6458</v>
      </c>
      <c s="85" r="E107">
        <v>379</v>
      </c>
      <c s="85" r="F107">
        <v>1716</v>
      </c>
      <c s="85" r="G107">
        <v>2301</v>
      </c>
      <c s="85" r="H107">
        <v>1427</v>
      </c>
      <c s="85" r="I107">
        <v>495</v>
      </c>
      <c s="85" r="J107">
        <v>140</v>
      </c>
    </row>
    <row r="109">
      <c t="s" s="109" r="C109">
        <v>9</v>
      </c>
      <c s="85" r="D109">
        <v>100</v>
      </c>
      <c s="47" r="E109">
        <v>100</v>
      </c>
      <c t="s" s="30" r="F109">
        <v>104</v>
      </c>
      <c t="s" s="30" r="G109">
        <v>104</v>
      </c>
      <c t="s" s="30" r="H109">
        <v>104</v>
      </c>
      <c t="s" s="30" r="I109">
        <v>104</v>
      </c>
      <c t="s" s="30" r="J109">
        <v>104</v>
      </c>
    </row>
    <row r="110">
      <c t="s" s="109" r="C110">
        <v>490</v>
      </c>
      <c s="85" r="D110">
        <v>889</v>
      </c>
      <c s="47" r="E110">
        <v>201</v>
      </c>
      <c s="47" r="F110">
        <v>688</v>
      </c>
      <c t="s" s="30" r="G110">
        <v>104</v>
      </c>
      <c t="s" s="30" r="H110">
        <v>104</v>
      </c>
      <c t="s" s="30" r="I110">
        <v>104</v>
      </c>
      <c t="s" s="30" r="J110">
        <v>104</v>
      </c>
    </row>
    <row r="111">
      <c t="s" s="109" r="C111">
        <v>491</v>
      </c>
      <c s="85" r="D111">
        <v>2095</v>
      </c>
      <c s="47" r="E111">
        <v>71</v>
      </c>
      <c s="47" r="F111">
        <v>851</v>
      </c>
      <c s="47" r="G111">
        <v>1173</v>
      </c>
      <c t="s" s="30" r="H111">
        <v>104</v>
      </c>
      <c t="s" s="30" r="I111">
        <v>104</v>
      </c>
      <c t="s" s="30" r="J111">
        <v>104</v>
      </c>
    </row>
    <row r="112">
      <c t="s" s="109" r="C112">
        <v>492</v>
      </c>
      <c s="85" r="D112">
        <v>1929</v>
      </c>
      <c s="47" r="E112">
        <v>6</v>
      </c>
      <c s="47" r="F112">
        <v>160</v>
      </c>
      <c s="47" r="G112">
        <v>978</v>
      </c>
      <c s="47" r="H112">
        <v>785</v>
      </c>
      <c t="s" s="30" r="I112">
        <v>104</v>
      </c>
      <c t="s" s="30" r="J112">
        <v>104</v>
      </c>
    </row>
    <row r="113">
      <c t="s" s="109" r="C113">
        <v>493</v>
      </c>
      <c s="85" r="D113">
        <v>1083</v>
      </c>
      <c s="47" r="E113">
        <v>1</v>
      </c>
      <c s="47" r="F113">
        <v>17</v>
      </c>
      <c s="47" r="G113">
        <v>139</v>
      </c>
      <c s="47" r="H113">
        <v>583</v>
      </c>
      <c s="47" r="I113">
        <v>343</v>
      </c>
      <c t="s" s="30" r="J113">
        <v>104</v>
      </c>
    </row>
    <row r="114">
      <c t="s" s="36" r="C114">
        <v>37</v>
      </c>
      <c s="85" r="D114">
        <v>362</v>
      </c>
      <c t="s" s="30" r="E114">
        <v>104</v>
      </c>
      <c t="s" s="30" r="F114">
        <v>104</v>
      </c>
      <c s="47" r="G114">
        <v>11</v>
      </c>
      <c s="47" r="H114">
        <v>59</v>
      </c>
      <c s="47" r="I114">
        <v>152</v>
      </c>
      <c s="47" r="J114">
        <v>140</v>
      </c>
    </row>
    <row r="116">
      <c t="s" s="62" r="A116">
        <v>495</v>
      </c>
      <c t="s" s="21" r="B116">
        <v>114</v>
      </c>
      <c t="s" s="144" r="C116">
        <v>6</v>
      </c>
      <c s="85" r="D116">
        <v>1287</v>
      </c>
      <c s="85" r="E116">
        <v>22</v>
      </c>
      <c s="85" r="F116">
        <v>158</v>
      </c>
      <c s="85" r="G116">
        <v>321</v>
      </c>
      <c s="85" r="H116">
        <v>318</v>
      </c>
      <c s="85" r="I116">
        <v>296</v>
      </c>
      <c s="85" r="J116">
        <v>172</v>
      </c>
    </row>
    <row r="118">
      <c t="s" s="109" r="C118">
        <v>9</v>
      </c>
      <c s="85" r="D118">
        <v>4</v>
      </c>
      <c s="47" r="E118">
        <v>4</v>
      </c>
      <c t="s" s="30" r="F118">
        <v>104</v>
      </c>
      <c t="s" s="30" r="G118">
        <v>104</v>
      </c>
      <c t="s" s="30" r="H118">
        <v>104</v>
      </c>
      <c t="s" s="30" r="I118">
        <v>104</v>
      </c>
      <c t="s" s="30" r="J118">
        <v>104</v>
      </c>
    </row>
    <row r="119">
      <c t="s" s="109" r="C119">
        <v>490</v>
      </c>
      <c s="85" r="D119">
        <v>49</v>
      </c>
      <c s="47" r="E119">
        <v>14</v>
      </c>
      <c s="47" r="F119">
        <v>35</v>
      </c>
      <c t="s" s="30" r="G119">
        <v>104</v>
      </c>
      <c t="s" s="30" r="H119">
        <v>104</v>
      </c>
      <c t="s" s="30" r="I119">
        <v>104</v>
      </c>
      <c t="s" s="30" r="J119">
        <v>104</v>
      </c>
    </row>
    <row r="120">
      <c t="s" s="109" r="C120">
        <v>491</v>
      </c>
      <c s="85" r="D120">
        <v>214</v>
      </c>
      <c s="47" r="E120">
        <v>2</v>
      </c>
      <c s="47" r="F120">
        <v>85</v>
      </c>
      <c s="47" r="G120">
        <v>127</v>
      </c>
      <c t="s" s="30" r="H120">
        <v>104</v>
      </c>
      <c t="s" s="30" r="I120">
        <v>104</v>
      </c>
      <c t="s" s="30" r="J120">
        <v>104</v>
      </c>
    </row>
    <row r="121">
      <c t="s" s="109" r="C121">
        <v>492</v>
      </c>
      <c s="85" r="D121">
        <v>270</v>
      </c>
      <c s="47" r="E121">
        <v>2</v>
      </c>
      <c s="47" r="F121">
        <v>27</v>
      </c>
      <c s="47" r="G121">
        <v>124</v>
      </c>
      <c s="47" r="H121">
        <v>117</v>
      </c>
      <c t="s" s="30" r="I121">
        <v>104</v>
      </c>
      <c t="s" s="30" r="J121">
        <v>104</v>
      </c>
    </row>
    <row r="122">
      <c t="s" s="109" r="C122">
        <v>493</v>
      </c>
      <c s="85" r="D122">
        <v>317</v>
      </c>
      <c t="s" s="30" r="E122">
        <v>104</v>
      </c>
      <c s="47" r="F122">
        <v>7</v>
      </c>
      <c s="47" r="G122">
        <v>58</v>
      </c>
      <c s="47" r="H122">
        <v>121</v>
      </c>
      <c s="47" r="I122">
        <v>131</v>
      </c>
      <c t="s" s="30" r="J122">
        <v>104</v>
      </c>
    </row>
    <row r="123">
      <c t="s" s="36" r="C123">
        <v>37</v>
      </c>
      <c s="85" r="D123">
        <v>433</v>
      </c>
      <c t="s" s="30" r="E123">
        <v>104</v>
      </c>
      <c s="47" r="F123">
        <v>4</v>
      </c>
      <c s="47" r="G123">
        <v>12</v>
      </c>
      <c s="47" r="H123">
        <v>80</v>
      </c>
      <c s="47" r="I123">
        <v>165</v>
      </c>
      <c s="47" r="J123">
        <v>172</v>
      </c>
    </row>
    <row r="125">
      <c t="s" s="21" r="B125">
        <v>115</v>
      </c>
      <c t="s" s="144" r="C125">
        <v>6</v>
      </c>
      <c s="85" r="D125">
        <v>666</v>
      </c>
      <c s="85" r="E125">
        <v>25</v>
      </c>
      <c s="85" r="F125">
        <v>148</v>
      </c>
      <c s="85" r="G125">
        <v>248</v>
      </c>
      <c s="85" r="H125">
        <v>133</v>
      </c>
      <c s="85" r="I125">
        <v>70</v>
      </c>
      <c s="85" r="J125">
        <v>42</v>
      </c>
    </row>
    <row r="127">
      <c t="s" s="109" r="C127">
        <v>9</v>
      </c>
      <c s="85" r="D127">
        <v>5</v>
      </c>
      <c s="47" r="E127">
        <v>5</v>
      </c>
      <c t="s" s="30" r="F127">
        <v>104</v>
      </c>
      <c t="s" s="30" r="G127">
        <v>104</v>
      </c>
      <c t="s" s="30" r="H127">
        <v>104</v>
      </c>
      <c t="s" s="30" r="I127">
        <v>104</v>
      </c>
      <c t="s" s="30" r="J127">
        <v>104</v>
      </c>
    </row>
    <row r="128">
      <c t="s" s="109" r="C128">
        <v>490</v>
      </c>
      <c s="85" r="D128">
        <v>63</v>
      </c>
      <c s="47" r="E128">
        <v>13</v>
      </c>
      <c s="47" r="F128">
        <v>50</v>
      </c>
      <c t="s" s="30" r="G128">
        <v>104</v>
      </c>
      <c t="s" s="30" r="H128">
        <v>104</v>
      </c>
      <c t="s" s="30" r="I128">
        <v>104</v>
      </c>
      <c t="s" s="30" r="J128">
        <v>104</v>
      </c>
    </row>
    <row r="129">
      <c t="s" s="109" r="C129">
        <v>491</v>
      </c>
      <c s="85" r="D129">
        <v>214</v>
      </c>
      <c s="47" r="E129">
        <v>5</v>
      </c>
      <c s="47" r="F129">
        <v>81</v>
      </c>
      <c s="47" r="G129">
        <v>128</v>
      </c>
      <c t="s" s="30" r="H129">
        <v>104</v>
      </c>
      <c t="s" s="30" r="I129">
        <v>104</v>
      </c>
      <c t="s" s="30" r="J129">
        <v>104</v>
      </c>
    </row>
    <row r="130">
      <c t="s" s="109" r="C130">
        <v>492</v>
      </c>
      <c s="85" r="D130">
        <v>193</v>
      </c>
      <c s="47" r="E130">
        <v>2</v>
      </c>
      <c s="47" r="F130">
        <v>17</v>
      </c>
      <c s="47" r="G130">
        <v>102</v>
      </c>
      <c s="47" r="H130">
        <v>72</v>
      </c>
      <c t="s" s="30" r="I130">
        <v>104</v>
      </c>
      <c t="s" s="30" r="J130">
        <v>104</v>
      </c>
    </row>
    <row r="131">
      <c t="s" s="109" r="C131">
        <v>493</v>
      </c>
      <c s="85" r="D131">
        <v>127</v>
      </c>
      <c t="s" s="30" r="E131">
        <v>104</v>
      </c>
      <c t="s" s="30" r="F131">
        <v>104</v>
      </c>
      <c s="47" r="G131">
        <v>16</v>
      </c>
      <c s="47" r="H131">
        <v>57</v>
      </c>
      <c s="47" r="I131">
        <v>54</v>
      </c>
      <c t="s" s="30" r="J131">
        <v>104</v>
      </c>
    </row>
    <row r="132">
      <c t="s" s="36" r="C132">
        <v>37</v>
      </c>
      <c s="85" r="D132">
        <v>64</v>
      </c>
      <c t="s" s="30" r="E132">
        <v>104</v>
      </c>
      <c t="s" s="30" r="F132">
        <v>104</v>
      </c>
      <c s="47" r="G132">
        <v>2</v>
      </c>
      <c s="47" r="H132">
        <v>4</v>
      </c>
      <c s="47" r="I132">
        <v>16</v>
      </c>
      <c s="47" r="J132">
        <v>42</v>
      </c>
    </row>
    <row r="133">
      <c s="86" r="A133"/>
      <c s="86" r="B133"/>
      <c s="86" r="C133"/>
      <c s="113" r="D133"/>
      <c s="112" r="E133"/>
      <c s="112" r="F133"/>
      <c s="112" r="G133"/>
      <c s="112" r="H133"/>
      <c s="112" r="I133"/>
      <c s="112" r="J133"/>
    </row>
    <row r="134">
      <c s="2" r="A134"/>
      <c s="2" r="B134"/>
      <c s="2" r="C134"/>
      <c s="2" r="D134"/>
      <c s="2" r="E134"/>
      <c s="2" r="F134"/>
      <c s="2" r="G134"/>
      <c s="2" r="H134"/>
      <c s="2" r="I134"/>
      <c s="2" r="J134"/>
    </row>
    <row r="135">
      <c t="s" s="81" r="A135">
        <v>496</v>
      </c>
    </row>
    <row r="136">
      <c t="s" s="81" r="A136">
        <v>497</v>
      </c>
    </row>
    <row r="138">
      <c t="s" s="81" r="A138">
        <v>209</v>
      </c>
    </row>
  </sheetData>
  <mergeCells count="4">
    <mergeCell ref="A5:A6"/>
    <mergeCell ref="B5:B6"/>
    <mergeCell ref="C5:C6"/>
    <mergeCell ref="D5:J5"/>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7.14" defaultRowHeight="12.75"/>
  <cols>
    <col min="1" customWidth="1" max="1" width="5.14"/>
    <col min="2" customWidth="1" max="2" width="7.14"/>
    <col min="3" customWidth="1" max="3" width="13.29"/>
    <col min="4" customWidth="1" max="15" width="7.57"/>
  </cols>
  <sheetData>
    <row r="1">
      <c t="str" s="41" r="A1">
        <f>HYPERLINK("Contents!A1","Contents")</f>
        <v>Contents</v>
      </c>
    </row>
    <row r="2">
      <c t="s" s="140" r="A2">
        <v>498</v>
      </c>
    </row>
    <row r="4">
      <c t="s" s="86" r="A4">
        <v>186</v>
      </c>
      <c s="57" r="B4"/>
      <c s="57" r="C4"/>
      <c s="57" r="D4"/>
      <c s="57" r="E4"/>
      <c s="57" r="F4"/>
      <c s="57" r="G4"/>
      <c s="57" r="H4"/>
      <c s="57" r="I4"/>
      <c s="57" r="J4"/>
      <c s="57" r="K4"/>
      <c s="57" r="L4"/>
      <c s="57" r="M4"/>
      <c s="57" r="N4"/>
      <c t="s" s="175" r="O4">
        <v>97</v>
      </c>
    </row>
    <row customHeight="1" r="5" ht="22.5">
      <c t="s" s="71" r="A5">
        <v>98</v>
      </c>
      <c t="s" s="71" r="B5">
        <v>125</v>
      </c>
      <c t="s" s="71" r="C5">
        <v>499</v>
      </c>
      <c t="s" s="96" r="D5">
        <v>139</v>
      </c>
      <c s="19" r="E5"/>
      <c s="19" r="F5"/>
      <c s="70" r="G5"/>
      <c t="s" s="31" r="H5">
        <v>140</v>
      </c>
      <c s="19" r="I5"/>
      <c s="19" r="J5"/>
      <c s="70" r="K5"/>
      <c t="s" s="31" r="L5">
        <v>141</v>
      </c>
      <c s="19" r="M5"/>
      <c s="19" r="N5"/>
      <c s="19" r="O5"/>
    </row>
    <row customHeight="1" r="6" ht="22.5">
      <c s="10" r="C6"/>
      <c t="s" s="11" r="D6">
        <v>6</v>
      </c>
      <c t="s" s="54" r="E6">
        <v>128</v>
      </c>
      <c t="s" s="129" r="F6">
        <v>129</v>
      </c>
      <c t="s" s="54" r="G6">
        <v>130</v>
      </c>
      <c t="s" s="11" r="H6">
        <v>6</v>
      </c>
      <c t="s" s="54" r="I6">
        <v>128</v>
      </c>
      <c t="s" s="129" r="J6">
        <v>129</v>
      </c>
      <c t="s" s="54" r="K6">
        <v>130</v>
      </c>
      <c t="s" s="11" r="L6">
        <v>6</v>
      </c>
      <c t="s" s="54" r="M6">
        <v>128</v>
      </c>
      <c t="s" s="129" r="N6">
        <v>129</v>
      </c>
      <c t="s" s="54" r="O6">
        <v>130</v>
      </c>
    </row>
    <row r="7">
      <c s="2" r="D7"/>
      <c s="2" r="E7"/>
      <c s="2" r="F7"/>
      <c s="2" r="G7"/>
      <c s="2" r="H7"/>
      <c s="2" r="I7"/>
      <c s="2" r="J7"/>
      <c s="2" r="K7"/>
      <c s="2" r="L7"/>
      <c s="2" r="M7"/>
      <c s="2" r="N7"/>
      <c s="2" r="O7"/>
    </row>
    <row r="8">
      <c s="144" r="A8">
        <v>2011</v>
      </c>
      <c t="s" s="69" r="B8">
        <v>131</v>
      </c>
      <c t="s" s="8" r="C8">
        <v>500</v>
      </c>
      <c s="85" r="D8">
        <v>11486</v>
      </c>
      <c s="85" r="E8">
        <v>5479</v>
      </c>
      <c s="85" r="F8">
        <v>4464</v>
      </c>
      <c s="85" r="G8">
        <v>1543</v>
      </c>
      <c s="85" r="H8">
        <v>2024</v>
      </c>
      <c s="85" r="I8">
        <v>261</v>
      </c>
      <c s="85" r="J8">
        <v>1018</v>
      </c>
      <c s="85" r="K8">
        <v>745</v>
      </c>
      <c s="85" r="L8">
        <v>80</v>
      </c>
      <c s="85" r="M8">
        <v>6</v>
      </c>
      <c s="85" r="N8">
        <v>22</v>
      </c>
      <c s="85" r="O8">
        <v>52</v>
      </c>
    </row>
    <row r="10">
      <c t="s" s="81" r="C10">
        <v>501</v>
      </c>
      <c s="85" r="D10">
        <v>9986</v>
      </c>
      <c s="47" r="E10">
        <v>4768</v>
      </c>
      <c s="47" r="F10">
        <v>3858</v>
      </c>
      <c s="47" r="G10">
        <v>1360</v>
      </c>
      <c s="85" r="H10">
        <v>1743</v>
      </c>
      <c s="47" r="I10">
        <v>228</v>
      </c>
      <c s="47" r="J10">
        <v>876</v>
      </c>
      <c s="47" r="K10">
        <v>639</v>
      </c>
      <c s="85" r="L10">
        <v>71</v>
      </c>
      <c s="47" r="M10">
        <v>5</v>
      </c>
      <c s="47" r="N10">
        <v>21</v>
      </c>
      <c s="47" r="O10">
        <v>45</v>
      </c>
    </row>
    <row r="11">
      <c t="s" s="81" r="C11">
        <v>502</v>
      </c>
      <c s="85" r="D11">
        <v>410</v>
      </c>
      <c s="47" r="E11">
        <v>195</v>
      </c>
      <c s="47" r="F11">
        <v>158</v>
      </c>
      <c s="47" r="G11">
        <v>57</v>
      </c>
      <c s="85" r="H11">
        <v>92</v>
      </c>
      <c s="47" r="I11">
        <v>12</v>
      </c>
      <c s="47" r="J11">
        <v>48</v>
      </c>
      <c s="47" r="K11">
        <v>32</v>
      </c>
      <c s="85" r="L11">
        <v>2</v>
      </c>
      <c t="s" s="30" r="M11">
        <v>104</v>
      </c>
      <c t="s" s="30" r="N11">
        <v>104</v>
      </c>
      <c s="47" r="O11">
        <v>2</v>
      </c>
    </row>
    <row r="12">
      <c t="s" s="81" r="C12">
        <v>503</v>
      </c>
      <c s="8" r="D12">
        <v>934</v>
      </c>
      <c s="81" r="E12">
        <v>446</v>
      </c>
      <c s="81" r="F12">
        <v>374</v>
      </c>
      <c s="81" r="G12">
        <v>114</v>
      </c>
      <c s="8" r="H12">
        <v>167</v>
      </c>
      <c s="81" r="I12">
        <v>19</v>
      </c>
      <c s="81" r="J12">
        <v>78</v>
      </c>
      <c s="81" r="K12">
        <v>70</v>
      </c>
      <c s="8" r="L12">
        <v>7</v>
      </c>
      <c s="50" r="M12">
        <v>1</v>
      </c>
      <c s="50" r="N12">
        <v>1</v>
      </c>
      <c s="81" r="O12">
        <v>5</v>
      </c>
    </row>
    <row r="13">
      <c t="s" s="81" r="C13">
        <v>504</v>
      </c>
      <c s="142" r="D13">
        <v>156</v>
      </c>
      <c s="50" r="E13">
        <v>70</v>
      </c>
      <c s="50" r="F13">
        <v>74</v>
      </c>
      <c s="50" r="G13">
        <v>12</v>
      </c>
      <c s="142" r="H13">
        <v>22</v>
      </c>
      <c s="50" r="I13">
        <v>2</v>
      </c>
      <c s="50" r="J13">
        <v>16</v>
      </c>
      <c s="50" r="K13">
        <v>4</v>
      </c>
      <c t="s" s="30" r="L13">
        <v>104</v>
      </c>
      <c t="s" s="30" r="M13">
        <v>104</v>
      </c>
      <c t="s" s="30" r="N13">
        <v>104</v>
      </c>
      <c t="s" s="142" r="O13">
        <v>104</v>
      </c>
    </row>
    <row r="15">
      <c t="s" s="69" r="B15">
        <v>114</v>
      </c>
      <c t="s" s="8" r="C15">
        <v>500</v>
      </c>
      <c s="85" r="D15">
        <v>6149</v>
      </c>
      <c s="85" r="E15">
        <v>2692</v>
      </c>
      <c s="85" r="F15">
        <v>2448</v>
      </c>
      <c s="85" r="G15">
        <v>1009</v>
      </c>
      <c s="85" r="H15">
        <v>706</v>
      </c>
      <c s="85" r="I15">
        <v>66</v>
      </c>
      <c s="85" r="J15">
        <v>336</v>
      </c>
      <c s="85" r="K15">
        <v>304</v>
      </c>
      <c s="85" r="L15">
        <v>33</v>
      </c>
      <c t="s" s="117" r="M15">
        <v>104</v>
      </c>
      <c s="85" r="N15">
        <v>7</v>
      </c>
      <c s="85" r="O15">
        <v>26</v>
      </c>
    </row>
    <row r="17">
      <c t="s" s="81" r="C17">
        <v>501</v>
      </c>
      <c s="85" r="D17">
        <v>5494</v>
      </c>
      <c s="47" r="E17">
        <v>2412</v>
      </c>
      <c s="47" r="F17">
        <v>2178</v>
      </c>
      <c s="47" r="G17">
        <v>904</v>
      </c>
      <c s="85" r="H17">
        <v>625</v>
      </c>
      <c s="47" r="I17">
        <v>58</v>
      </c>
      <c s="47" r="J17">
        <v>300</v>
      </c>
      <c s="47" r="K17">
        <v>267</v>
      </c>
      <c s="85" r="L17">
        <v>29</v>
      </c>
      <c t="s" s="50" r="M17">
        <v>104</v>
      </c>
      <c s="47" r="N17">
        <v>6</v>
      </c>
      <c s="47" r="O17">
        <v>23</v>
      </c>
    </row>
    <row r="18">
      <c t="s" s="81" r="C18">
        <v>502</v>
      </c>
      <c s="85" r="D18">
        <v>165</v>
      </c>
      <c s="47" r="E18">
        <v>70</v>
      </c>
      <c s="47" r="F18">
        <v>65</v>
      </c>
      <c s="47" r="G18">
        <v>30</v>
      </c>
      <c s="85" r="H18">
        <v>28</v>
      </c>
      <c s="47" r="I18">
        <v>4</v>
      </c>
      <c s="47" r="J18">
        <v>10</v>
      </c>
      <c s="47" r="K18">
        <v>14</v>
      </c>
      <c s="85" r="L18">
        <v>1</v>
      </c>
      <c t="s" s="30" r="M18">
        <v>104</v>
      </c>
      <c t="s" s="30" r="N18">
        <v>104</v>
      </c>
      <c s="47" r="O18">
        <v>1</v>
      </c>
    </row>
    <row r="19">
      <c t="s" s="81" r="C19">
        <v>503</v>
      </c>
      <c s="8" r="D19">
        <v>410</v>
      </c>
      <c s="81" r="E19">
        <v>174</v>
      </c>
      <c s="81" r="F19">
        <v>170</v>
      </c>
      <c s="81" r="G19">
        <v>66</v>
      </c>
      <c s="8" r="H19">
        <v>41</v>
      </c>
      <c s="81" r="I19">
        <v>4</v>
      </c>
      <c s="81" r="J19">
        <v>16</v>
      </c>
      <c s="81" r="K19">
        <v>21</v>
      </c>
      <c s="8" r="L19">
        <v>3</v>
      </c>
      <c t="s" s="50" r="M19">
        <v>104</v>
      </c>
      <c s="50" r="N19">
        <v>1</v>
      </c>
      <c s="81" r="O19">
        <v>2</v>
      </c>
    </row>
    <row r="20">
      <c t="s" s="81" r="C20">
        <v>504</v>
      </c>
      <c s="8" r="D20">
        <v>80</v>
      </c>
      <c s="50" r="E20">
        <v>36</v>
      </c>
      <c s="50" r="F20">
        <v>35</v>
      </c>
      <c s="50" r="G20">
        <v>9</v>
      </c>
      <c s="8" r="H20">
        <v>12</v>
      </c>
      <c t="s" s="50" r="I20">
        <v>104</v>
      </c>
      <c s="50" r="J20">
        <v>10</v>
      </c>
      <c s="50" r="K20">
        <v>2</v>
      </c>
      <c t="s" s="30" r="L20">
        <v>104</v>
      </c>
      <c t="s" s="30" r="M20">
        <v>104</v>
      </c>
      <c t="s" s="30" r="N20">
        <v>104</v>
      </c>
      <c t="s" s="30" r="O20">
        <v>104</v>
      </c>
    </row>
    <row r="22">
      <c t="s" s="69" r="B22">
        <v>115</v>
      </c>
      <c t="s" s="8" r="C22">
        <v>500</v>
      </c>
      <c s="85" r="D22">
        <v>5337</v>
      </c>
      <c s="85" r="E22">
        <v>2787</v>
      </c>
      <c s="85" r="F22">
        <v>2016</v>
      </c>
      <c s="85" r="G22">
        <v>534</v>
      </c>
      <c s="85" r="H22">
        <v>1318</v>
      </c>
      <c s="85" r="I22">
        <v>195</v>
      </c>
      <c s="85" r="J22">
        <v>682</v>
      </c>
      <c s="85" r="K22">
        <v>441</v>
      </c>
      <c s="85" r="L22">
        <v>47</v>
      </c>
      <c s="85" r="M22">
        <v>6</v>
      </c>
      <c s="85" r="N22">
        <v>15</v>
      </c>
      <c s="85" r="O22">
        <v>26</v>
      </c>
    </row>
    <row r="24">
      <c t="s" s="81" r="C24">
        <v>501</v>
      </c>
      <c s="85" r="D24">
        <v>4492</v>
      </c>
      <c s="47" r="E24">
        <v>2356</v>
      </c>
      <c s="47" r="F24">
        <v>1680</v>
      </c>
      <c s="47" r="G24">
        <v>456</v>
      </c>
      <c s="85" r="H24">
        <v>1118</v>
      </c>
      <c s="47" r="I24">
        <v>170</v>
      </c>
      <c s="47" r="J24">
        <v>576</v>
      </c>
      <c s="47" r="K24">
        <v>372</v>
      </c>
      <c s="85" r="L24">
        <v>42</v>
      </c>
      <c s="47" r="M24">
        <v>5</v>
      </c>
      <c s="47" r="N24">
        <v>15</v>
      </c>
      <c s="47" r="O24">
        <v>22</v>
      </c>
    </row>
    <row r="25">
      <c t="s" s="81" r="C25">
        <v>502</v>
      </c>
      <c s="85" r="D25">
        <v>245</v>
      </c>
      <c s="47" r="E25">
        <v>125</v>
      </c>
      <c s="47" r="F25">
        <v>93</v>
      </c>
      <c s="47" r="G25">
        <v>27</v>
      </c>
      <c s="85" r="H25">
        <v>64</v>
      </c>
      <c s="47" r="I25">
        <v>8</v>
      </c>
      <c s="47" r="J25">
        <v>38</v>
      </c>
      <c s="47" r="K25">
        <v>18</v>
      </c>
      <c s="85" r="L25">
        <v>1</v>
      </c>
      <c t="s" s="30" r="M25">
        <v>104</v>
      </c>
      <c t="s" s="30" r="N25">
        <v>104</v>
      </c>
      <c s="47" r="O25">
        <v>1</v>
      </c>
    </row>
    <row r="26">
      <c t="s" s="81" r="C26">
        <v>503</v>
      </c>
      <c s="8" r="D26">
        <v>524</v>
      </c>
      <c s="81" r="E26">
        <v>272</v>
      </c>
      <c s="81" r="F26">
        <v>204</v>
      </c>
      <c s="81" r="G26">
        <v>48</v>
      </c>
      <c s="8" r="H26">
        <v>126</v>
      </c>
      <c s="81" r="I26">
        <v>15</v>
      </c>
      <c s="81" r="J26">
        <v>62</v>
      </c>
      <c s="81" r="K26">
        <v>49</v>
      </c>
      <c s="8" r="L26">
        <v>4</v>
      </c>
      <c s="50" r="M26">
        <v>1</v>
      </c>
      <c t="s" s="50" r="N26">
        <v>104</v>
      </c>
      <c s="81" r="O26">
        <v>3</v>
      </c>
    </row>
    <row r="27">
      <c t="s" s="81" r="C27">
        <v>504</v>
      </c>
      <c s="8" r="D27">
        <v>76</v>
      </c>
      <c s="50" r="E27">
        <v>34</v>
      </c>
      <c s="50" r="F27">
        <v>39</v>
      </c>
      <c s="50" r="G27">
        <v>3</v>
      </c>
      <c s="8" r="H27">
        <v>10</v>
      </c>
      <c s="50" r="I27">
        <v>2</v>
      </c>
      <c s="50" r="J27">
        <v>6</v>
      </c>
      <c s="50" r="K27">
        <v>2</v>
      </c>
      <c t="s" s="30" r="L27">
        <v>104</v>
      </c>
      <c t="s" s="30" r="M27">
        <v>104</v>
      </c>
      <c t="s" s="30" r="N27">
        <v>104</v>
      </c>
      <c t="s" s="30" r="O27">
        <v>104</v>
      </c>
    </row>
    <row r="30">
      <c s="144" r="A30">
        <v>2010</v>
      </c>
      <c t="s" s="69" r="B30">
        <v>131</v>
      </c>
      <c t="s" s="8" r="C30">
        <v>5</v>
      </c>
      <c s="85" r="D30">
        <v>10766</v>
      </c>
      <c s="85" r="E30">
        <v>4724</v>
      </c>
      <c s="85" r="F30">
        <v>4624</v>
      </c>
      <c s="85" r="G30">
        <v>1418</v>
      </c>
      <c s="85" r="H30">
        <v>1943</v>
      </c>
      <c s="85" r="I30">
        <v>207</v>
      </c>
      <c s="85" r="J30">
        <v>1094</v>
      </c>
      <c s="85" r="K30">
        <v>642</v>
      </c>
      <c s="85" r="L30">
        <v>61</v>
      </c>
      <c s="85" r="M30">
        <v>4</v>
      </c>
      <c s="85" r="N30">
        <v>20</v>
      </c>
      <c s="85" r="O30">
        <v>37</v>
      </c>
    </row>
    <row r="32">
      <c t="s" s="81" r="C32">
        <v>501</v>
      </c>
      <c s="85" r="D32">
        <v>9351</v>
      </c>
      <c s="47" r="E32">
        <v>4093</v>
      </c>
      <c s="47" r="F32">
        <v>4021</v>
      </c>
      <c s="47" r="G32">
        <v>1237</v>
      </c>
      <c s="85" r="H32">
        <v>1667</v>
      </c>
      <c s="47" r="I32">
        <v>177</v>
      </c>
      <c s="47" r="J32">
        <v>933</v>
      </c>
      <c s="47" r="K32">
        <v>557</v>
      </c>
      <c s="85" r="L32">
        <v>54</v>
      </c>
      <c s="47" r="M32">
        <v>4</v>
      </c>
      <c s="47" r="N32">
        <v>18</v>
      </c>
      <c s="47" r="O32">
        <v>32</v>
      </c>
    </row>
    <row r="33">
      <c t="s" s="81" r="C33">
        <v>502</v>
      </c>
      <c s="85" r="D33">
        <v>433</v>
      </c>
      <c s="47" r="E33">
        <v>198</v>
      </c>
      <c s="47" r="F33">
        <v>172</v>
      </c>
      <c s="47" r="G33">
        <v>63</v>
      </c>
      <c s="85" r="H33">
        <v>100</v>
      </c>
      <c s="47" r="I33">
        <v>12</v>
      </c>
      <c s="47" r="J33">
        <v>53</v>
      </c>
      <c s="47" r="K33">
        <v>35</v>
      </c>
      <c s="85" r="L33">
        <v>3</v>
      </c>
      <c t="s" s="30" r="M33">
        <v>104</v>
      </c>
      <c s="47" r="N33">
        <v>1</v>
      </c>
      <c s="47" r="O33">
        <v>2</v>
      </c>
    </row>
    <row r="34">
      <c t="s" s="81" r="C34">
        <v>505</v>
      </c>
      <c s="85" r="D34">
        <v>773</v>
      </c>
      <c s="47" r="E34">
        <v>344</v>
      </c>
      <c s="47" r="F34">
        <v>332</v>
      </c>
      <c s="47" r="G34">
        <v>97</v>
      </c>
      <c s="85" r="H34">
        <v>154</v>
      </c>
      <c s="47" r="I34">
        <v>14</v>
      </c>
      <c s="47" r="J34">
        <v>96</v>
      </c>
      <c s="47" r="K34">
        <v>44</v>
      </c>
      <c s="85" r="L34">
        <v>3</v>
      </c>
      <c t="s" s="30" r="M34">
        <v>104</v>
      </c>
      <c s="30" r="N34">
        <v>1</v>
      </c>
      <c s="30" r="O34">
        <v>2</v>
      </c>
    </row>
    <row r="35">
      <c t="s" s="81" r="C35">
        <v>506</v>
      </c>
      <c s="85" r="D35">
        <v>209</v>
      </c>
      <c s="47" r="E35">
        <v>89</v>
      </c>
      <c s="47" r="F35">
        <v>99</v>
      </c>
      <c s="47" r="G35">
        <v>21</v>
      </c>
      <c s="85" r="H35">
        <v>22</v>
      </c>
      <c s="47" r="I35">
        <v>4</v>
      </c>
      <c s="47" r="J35">
        <v>12</v>
      </c>
      <c s="47" r="K35">
        <v>6</v>
      </c>
      <c s="85" r="L35">
        <v>1</v>
      </c>
      <c t="s" s="30" r="M35">
        <v>104</v>
      </c>
      <c t="s" s="30" r="N35">
        <v>104</v>
      </c>
      <c s="30" r="O35">
        <v>1</v>
      </c>
    </row>
    <row r="37">
      <c t="s" s="69" r="B37">
        <v>114</v>
      </c>
      <c t="s" s="8" r="C37">
        <v>5</v>
      </c>
      <c s="85" r="D37">
        <v>5519</v>
      </c>
      <c s="85" r="E37">
        <v>2175</v>
      </c>
      <c s="85" r="F37">
        <v>2439</v>
      </c>
      <c s="85" r="G37">
        <v>905</v>
      </c>
      <c s="85" r="H37">
        <v>692</v>
      </c>
      <c s="85" r="I37">
        <v>61</v>
      </c>
      <c s="85" r="J37">
        <v>348</v>
      </c>
      <c s="85" r="K37">
        <v>283</v>
      </c>
      <c s="85" r="L37">
        <v>27</v>
      </c>
      <c s="117" r="M37">
        <v>2</v>
      </c>
      <c s="117" r="N37">
        <v>6</v>
      </c>
      <c s="117" r="O37">
        <v>19</v>
      </c>
    </row>
    <row r="39">
      <c t="s" s="81" r="C39">
        <v>501</v>
      </c>
      <c s="85" r="D39">
        <v>4895</v>
      </c>
      <c s="47" r="E39">
        <v>1906</v>
      </c>
      <c s="47" r="F39">
        <v>2179</v>
      </c>
      <c s="47" r="G39">
        <v>810</v>
      </c>
      <c s="85" r="H39">
        <v>608</v>
      </c>
      <c s="47" r="I39">
        <v>54</v>
      </c>
      <c s="47" r="J39">
        <v>304</v>
      </c>
      <c s="47" r="K39">
        <v>250</v>
      </c>
      <c s="85" r="L39">
        <v>23</v>
      </c>
      <c s="30" r="M39">
        <v>2</v>
      </c>
      <c s="30" r="N39">
        <v>5</v>
      </c>
      <c s="30" r="O39">
        <v>16</v>
      </c>
    </row>
    <row r="40">
      <c t="s" s="81" r="C40">
        <v>502</v>
      </c>
      <c s="85" r="D40">
        <v>177</v>
      </c>
      <c s="47" r="E40">
        <v>78</v>
      </c>
      <c s="47" r="F40">
        <v>68</v>
      </c>
      <c s="47" r="G40">
        <v>31</v>
      </c>
      <c s="85" r="H40">
        <v>32</v>
      </c>
      <c s="47" r="I40">
        <v>2</v>
      </c>
      <c s="47" r="J40">
        <v>15</v>
      </c>
      <c s="47" r="K40">
        <v>15</v>
      </c>
      <c s="85" r="L40">
        <v>1</v>
      </c>
      <c t="s" s="30" r="M40">
        <v>104</v>
      </c>
      <c t="s" s="30" r="N40">
        <v>104</v>
      </c>
      <c s="30" r="O40">
        <v>1</v>
      </c>
    </row>
    <row r="41">
      <c t="s" s="81" r="C41">
        <v>505</v>
      </c>
      <c s="85" r="D41">
        <v>346</v>
      </c>
      <c s="81" r="E41">
        <v>145</v>
      </c>
      <c s="81" r="F41">
        <v>145</v>
      </c>
      <c s="81" r="G41">
        <v>56</v>
      </c>
      <c s="85" r="H41">
        <v>46</v>
      </c>
      <c s="81" r="I41">
        <v>4</v>
      </c>
      <c s="81" r="J41">
        <v>27</v>
      </c>
      <c s="81" r="K41">
        <v>15</v>
      </c>
      <c s="85" r="L41">
        <v>2</v>
      </c>
      <c t="s" s="30" r="M41">
        <v>104</v>
      </c>
      <c s="50" r="N41">
        <v>1</v>
      </c>
      <c s="81" r="O41">
        <v>1</v>
      </c>
    </row>
    <row r="42">
      <c t="s" s="81" r="C42">
        <v>506</v>
      </c>
      <c s="85" r="D42">
        <v>101</v>
      </c>
      <c s="47" r="E42">
        <v>46</v>
      </c>
      <c s="47" r="F42">
        <v>47</v>
      </c>
      <c s="47" r="G42">
        <v>8</v>
      </c>
      <c s="85" r="H42">
        <v>6</v>
      </c>
      <c s="47" r="I42">
        <v>1</v>
      </c>
      <c s="47" r="J42">
        <v>2</v>
      </c>
      <c s="47" r="K42">
        <v>3</v>
      </c>
      <c s="85" r="L42">
        <v>1</v>
      </c>
      <c t="s" s="30" r="M42">
        <v>104</v>
      </c>
      <c t="s" s="30" r="N42">
        <v>104</v>
      </c>
      <c s="30" r="O42">
        <v>1</v>
      </c>
    </row>
    <row r="44">
      <c t="s" s="69" r="B44">
        <v>115</v>
      </c>
      <c t="s" s="8" r="C44">
        <v>5</v>
      </c>
      <c s="85" r="D44">
        <v>5247</v>
      </c>
      <c s="85" r="E44">
        <v>2549</v>
      </c>
      <c s="85" r="F44">
        <v>2185</v>
      </c>
      <c s="85" r="G44">
        <v>513</v>
      </c>
      <c s="85" r="H44">
        <v>1251</v>
      </c>
      <c s="85" r="I44">
        <v>146</v>
      </c>
      <c s="85" r="J44">
        <v>746</v>
      </c>
      <c s="85" r="K44">
        <v>359</v>
      </c>
      <c s="85" r="L44">
        <v>34</v>
      </c>
      <c s="117" r="M44">
        <v>2</v>
      </c>
      <c s="117" r="N44">
        <v>14</v>
      </c>
      <c s="117" r="O44">
        <v>18</v>
      </c>
    </row>
    <row r="46">
      <c t="s" s="81" r="C46">
        <v>501</v>
      </c>
      <c s="85" r="D46">
        <v>4456</v>
      </c>
      <c s="47" r="E46">
        <v>2187</v>
      </c>
      <c s="47" r="F46">
        <v>1842</v>
      </c>
      <c s="47" r="G46">
        <v>427</v>
      </c>
      <c s="85" r="H46">
        <v>1059</v>
      </c>
      <c s="47" r="I46">
        <v>123</v>
      </c>
      <c s="47" r="J46">
        <v>629</v>
      </c>
      <c s="47" r="K46">
        <v>307</v>
      </c>
      <c s="85" r="L46">
        <v>31</v>
      </c>
      <c s="30" r="M46">
        <v>2</v>
      </c>
      <c s="30" r="N46">
        <v>13</v>
      </c>
      <c s="30" r="O46">
        <v>16</v>
      </c>
    </row>
    <row r="47">
      <c t="s" s="81" r="C47">
        <v>502</v>
      </c>
      <c s="85" r="D47">
        <v>256</v>
      </c>
      <c s="47" r="E47">
        <v>120</v>
      </c>
      <c s="47" r="F47">
        <v>104</v>
      </c>
      <c s="47" r="G47">
        <v>32</v>
      </c>
      <c s="85" r="H47">
        <v>68</v>
      </c>
      <c s="47" r="I47">
        <v>10</v>
      </c>
      <c s="47" r="J47">
        <v>38</v>
      </c>
      <c s="47" r="K47">
        <v>20</v>
      </c>
      <c s="85" r="L47">
        <v>2</v>
      </c>
      <c t="s" s="30" r="M47">
        <v>104</v>
      </c>
      <c s="30" r="N47">
        <v>1</v>
      </c>
      <c s="30" r="O47">
        <v>1</v>
      </c>
    </row>
    <row r="48">
      <c t="s" s="81" r="C48">
        <v>505</v>
      </c>
      <c s="85" r="D48">
        <v>427</v>
      </c>
      <c s="81" r="E48">
        <v>199</v>
      </c>
      <c s="81" r="F48">
        <v>187</v>
      </c>
      <c s="81" r="G48">
        <v>41</v>
      </c>
      <c s="85" r="H48">
        <v>108</v>
      </c>
      <c s="81" r="I48">
        <v>10</v>
      </c>
      <c s="81" r="J48">
        <v>69</v>
      </c>
      <c s="81" r="K48">
        <v>29</v>
      </c>
      <c s="85" r="L48">
        <v>1</v>
      </c>
      <c t="s" s="30" r="M48">
        <v>104</v>
      </c>
      <c t="s" s="30" r="N48">
        <v>104</v>
      </c>
      <c s="30" r="O48">
        <v>1</v>
      </c>
    </row>
    <row r="49">
      <c t="s" s="81" r="C49">
        <v>506</v>
      </c>
      <c s="85" r="D49">
        <v>108</v>
      </c>
      <c s="47" r="E49">
        <v>43</v>
      </c>
      <c s="47" r="F49">
        <v>52</v>
      </c>
      <c s="47" r="G49">
        <v>13</v>
      </c>
      <c s="85" r="H49">
        <v>16</v>
      </c>
      <c s="47" r="I49">
        <v>3</v>
      </c>
      <c s="47" r="J49">
        <v>10</v>
      </c>
      <c s="47" r="K49">
        <v>3</v>
      </c>
      <c t="s" s="117" r="L49">
        <v>104</v>
      </c>
      <c t="s" s="30" r="M49">
        <v>104</v>
      </c>
      <c t="s" s="30" r="N49">
        <v>104</v>
      </c>
      <c t="s" s="30" r="O49">
        <v>104</v>
      </c>
    </row>
    <row r="51">
      <c s="144" r="A51">
        <v>2009</v>
      </c>
      <c t="s" s="69" r="B51">
        <v>131</v>
      </c>
      <c t="s" s="8" r="C51">
        <v>5</v>
      </c>
      <c s="85" r="D51">
        <v>10558</v>
      </c>
      <c s="85" r="E51">
        <v>4347</v>
      </c>
      <c s="85" r="F51">
        <v>4637</v>
      </c>
      <c s="85" r="G51">
        <v>1574</v>
      </c>
      <c s="85" r="H51">
        <v>1925</v>
      </c>
      <c s="85" r="I51">
        <v>197</v>
      </c>
      <c s="85" r="J51">
        <v>1076</v>
      </c>
      <c s="85" r="K51">
        <v>652</v>
      </c>
      <c s="85" r="L51">
        <v>79</v>
      </c>
      <c s="85" r="M51">
        <v>4</v>
      </c>
      <c s="85" r="N51">
        <v>34</v>
      </c>
      <c s="85" r="O51">
        <v>41</v>
      </c>
    </row>
    <row r="53">
      <c t="s" s="81" r="C53">
        <v>501</v>
      </c>
      <c s="85" r="D53">
        <v>9159</v>
      </c>
      <c s="47" r="E53">
        <v>3771</v>
      </c>
      <c s="47" r="F53">
        <v>4019</v>
      </c>
      <c s="47" r="G53">
        <v>1369</v>
      </c>
      <c s="85" r="H53">
        <v>1655</v>
      </c>
      <c s="47" r="I53">
        <v>168</v>
      </c>
      <c s="47" r="J53">
        <v>916</v>
      </c>
      <c s="47" r="K53">
        <v>571</v>
      </c>
      <c s="85" r="L53">
        <v>72</v>
      </c>
      <c s="47" r="M53">
        <v>3</v>
      </c>
      <c s="47" r="N53">
        <v>31</v>
      </c>
      <c s="47" r="O53">
        <v>38</v>
      </c>
    </row>
    <row r="54">
      <c t="s" s="81" r="C54">
        <v>502</v>
      </c>
      <c s="85" r="D54">
        <v>403</v>
      </c>
      <c s="47" r="E54">
        <v>169</v>
      </c>
      <c s="47" r="F54">
        <v>158</v>
      </c>
      <c s="47" r="G54">
        <v>76</v>
      </c>
      <c s="85" r="H54">
        <v>84</v>
      </c>
      <c s="47" r="I54">
        <v>9</v>
      </c>
      <c s="47" r="J54">
        <v>52</v>
      </c>
      <c s="47" r="K54">
        <v>23</v>
      </c>
      <c s="85" r="L54">
        <v>1</v>
      </c>
      <c s="47" r="M54">
        <v>1</v>
      </c>
      <c t="s" s="30" r="N54">
        <v>104</v>
      </c>
      <c t="s" s="30" r="O54">
        <v>104</v>
      </c>
    </row>
    <row r="55">
      <c t="s" s="81" r="C55">
        <v>505</v>
      </c>
      <c s="85" r="D55">
        <v>825</v>
      </c>
      <c s="47" r="E55">
        <v>325</v>
      </c>
      <c s="47" r="F55">
        <v>387</v>
      </c>
      <c s="47" r="G55">
        <v>113</v>
      </c>
      <c s="85" r="H55">
        <v>165</v>
      </c>
      <c s="47" r="I55">
        <v>14</v>
      </c>
      <c s="47" r="J55">
        <v>98</v>
      </c>
      <c s="47" r="K55">
        <v>53</v>
      </c>
      <c s="85" r="L55">
        <v>6</v>
      </c>
      <c t="s" s="30" r="M55">
        <v>104</v>
      </c>
      <c s="47" r="N55">
        <v>3</v>
      </c>
      <c s="47" r="O55">
        <v>3</v>
      </c>
    </row>
    <row r="56">
      <c t="s" s="81" r="C56">
        <v>506</v>
      </c>
      <c s="85" r="D56">
        <v>171</v>
      </c>
      <c s="30" r="E56">
        <v>82</v>
      </c>
      <c s="30" r="F56">
        <v>73</v>
      </c>
      <c s="30" r="G56">
        <v>16</v>
      </c>
      <c s="117" r="H56">
        <v>21</v>
      </c>
      <c s="30" r="I56">
        <v>6</v>
      </c>
      <c s="30" r="J56">
        <v>10</v>
      </c>
      <c s="30" r="K56">
        <v>5</v>
      </c>
      <c t="s" s="117" r="L56">
        <v>104</v>
      </c>
      <c t="s" s="30" r="M56">
        <v>104</v>
      </c>
      <c t="s" s="30" r="N56">
        <v>104</v>
      </c>
      <c t="s" s="30" r="O56">
        <v>104</v>
      </c>
    </row>
    <row r="58">
      <c t="s" s="69" r="B58">
        <v>114</v>
      </c>
      <c t="s" s="8" r="C58">
        <v>5</v>
      </c>
      <c s="85" r="D58">
        <v>5752</v>
      </c>
      <c s="85" r="E58">
        <v>2092</v>
      </c>
      <c s="85" r="F58">
        <v>2592</v>
      </c>
      <c s="85" r="G58">
        <v>1068</v>
      </c>
      <c s="85" r="H58">
        <v>674</v>
      </c>
      <c s="85" r="I58">
        <v>52</v>
      </c>
      <c s="85" r="J58">
        <v>348</v>
      </c>
      <c s="85" r="K58">
        <v>274</v>
      </c>
      <c s="85" r="L58">
        <v>28</v>
      </c>
      <c s="85" r="M58">
        <v>3</v>
      </c>
      <c s="85" r="N58">
        <v>6</v>
      </c>
      <c s="85" r="O58">
        <v>19</v>
      </c>
    </row>
    <row r="60">
      <c t="s" s="81" r="C60">
        <v>501</v>
      </c>
      <c s="85" r="D60">
        <v>5075</v>
      </c>
      <c s="47" r="E60">
        <v>1866</v>
      </c>
      <c s="30" r="F60">
        <v>2269</v>
      </c>
      <c s="30" r="G60">
        <v>940</v>
      </c>
      <c s="85" r="H60">
        <v>600</v>
      </c>
      <c s="30" r="I60">
        <v>48</v>
      </c>
      <c s="30" r="J60">
        <v>306</v>
      </c>
      <c s="30" r="K60">
        <v>246</v>
      </c>
      <c s="85" r="L60">
        <v>25</v>
      </c>
      <c s="30" r="M60">
        <v>2</v>
      </c>
      <c s="30" r="N60">
        <v>6</v>
      </c>
      <c s="30" r="O60">
        <v>17</v>
      </c>
    </row>
    <row r="61">
      <c t="s" s="81" r="C61">
        <v>502</v>
      </c>
      <c s="85" r="D61">
        <v>202</v>
      </c>
      <c s="47" r="E61">
        <v>64</v>
      </c>
      <c s="47" r="F61">
        <v>87</v>
      </c>
      <c s="47" r="G61">
        <v>51</v>
      </c>
      <c s="85" r="H61">
        <v>21</v>
      </c>
      <c s="47" r="I61">
        <v>1</v>
      </c>
      <c s="47" r="J61">
        <v>12</v>
      </c>
      <c s="47" r="K61">
        <v>8</v>
      </c>
      <c s="85" r="L61">
        <v>1</v>
      </c>
      <c s="47" r="M61">
        <v>1</v>
      </c>
      <c t="s" s="30" r="N61">
        <v>104</v>
      </c>
      <c t="s" s="30" r="O61">
        <v>104</v>
      </c>
    </row>
    <row r="62">
      <c t="s" s="81" r="C62">
        <v>505</v>
      </c>
      <c s="85" r="D62">
        <v>394</v>
      </c>
      <c s="47" r="E62">
        <v>130</v>
      </c>
      <c s="47" r="F62">
        <v>199</v>
      </c>
      <c s="47" r="G62">
        <v>65</v>
      </c>
      <c s="85" r="H62">
        <v>42</v>
      </c>
      <c s="47" r="I62">
        <v>2</v>
      </c>
      <c s="47" r="J62">
        <v>24</v>
      </c>
      <c s="47" r="K62">
        <v>16</v>
      </c>
      <c s="85" r="L62">
        <v>2</v>
      </c>
      <c t="s" s="30" r="M62">
        <v>104</v>
      </c>
      <c t="s" s="30" r="N62">
        <v>104</v>
      </c>
      <c s="47" r="O62">
        <v>2</v>
      </c>
    </row>
    <row r="63">
      <c t="s" s="81" r="C63">
        <v>506</v>
      </c>
      <c s="85" r="D63">
        <v>81</v>
      </c>
      <c s="30" r="E63">
        <v>32</v>
      </c>
      <c s="30" r="F63">
        <v>37</v>
      </c>
      <c s="30" r="G63">
        <v>12</v>
      </c>
      <c s="117" r="H63">
        <v>11</v>
      </c>
      <c s="30" r="I63">
        <v>1</v>
      </c>
      <c s="30" r="J63">
        <v>6</v>
      </c>
      <c s="30" r="K63">
        <v>4</v>
      </c>
      <c t="s" s="117" r="L63">
        <v>104</v>
      </c>
      <c t="s" s="30" r="M63">
        <v>104</v>
      </c>
      <c t="s" s="30" r="N63">
        <v>104</v>
      </c>
      <c t="s" s="30" r="O63">
        <v>104</v>
      </c>
    </row>
    <row r="65">
      <c t="s" s="69" r="B65">
        <v>115</v>
      </c>
      <c t="s" s="8" r="C65">
        <v>5</v>
      </c>
      <c s="85" r="D65">
        <v>4806</v>
      </c>
      <c s="85" r="E65">
        <v>2255</v>
      </c>
      <c s="85" r="F65">
        <v>2045</v>
      </c>
      <c s="85" r="G65">
        <v>506</v>
      </c>
      <c s="85" r="H65">
        <v>1251</v>
      </c>
      <c s="85" r="I65">
        <v>145</v>
      </c>
      <c s="85" r="J65">
        <v>728</v>
      </c>
      <c s="85" r="K65">
        <v>378</v>
      </c>
      <c s="85" r="L65">
        <v>51</v>
      </c>
      <c s="85" r="M65">
        <v>1</v>
      </c>
      <c s="85" r="N65">
        <v>28</v>
      </c>
      <c s="85" r="O65">
        <v>22</v>
      </c>
    </row>
    <row r="67">
      <c t="s" s="81" r="C67">
        <v>501</v>
      </c>
      <c s="85" r="D67">
        <v>4084</v>
      </c>
      <c s="47" r="E67">
        <v>1905</v>
      </c>
      <c s="47" r="F67">
        <v>1750</v>
      </c>
      <c s="47" r="G67">
        <v>429</v>
      </c>
      <c s="85" r="H67">
        <v>1055</v>
      </c>
      <c s="47" r="I67">
        <v>120</v>
      </c>
      <c s="47" r="J67">
        <v>610</v>
      </c>
      <c s="47" r="K67">
        <v>325</v>
      </c>
      <c s="117" r="L67">
        <v>47</v>
      </c>
      <c s="30" r="M67">
        <v>1</v>
      </c>
      <c s="30" r="N67">
        <v>25</v>
      </c>
      <c s="30" r="O67">
        <v>21</v>
      </c>
    </row>
    <row r="68">
      <c t="s" s="81" r="C68">
        <v>502</v>
      </c>
      <c s="85" r="D68">
        <v>201</v>
      </c>
      <c s="47" r="E68">
        <v>105</v>
      </c>
      <c s="47" r="F68">
        <v>71</v>
      </c>
      <c s="47" r="G68">
        <v>25</v>
      </c>
      <c s="85" r="H68">
        <v>63</v>
      </c>
      <c s="47" r="I68">
        <v>8</v>
      </c>
      <c s="47" r="J68">
        <v>40</v>
      </c>
      <c s="47" r="K68">
        <v>15</v>
      </c>
      <c t="s" s="117" r="L68">
        <v>104</v>
      </c>
      <c t="s" s="30" r="M68">
        <v>104</v>
      </c>
      <c t="s" s="117" r="N68">
        <v>104</v>
      </c>
      <c t="s" s="30" r="O68">
        <v>104</v>
      </c>
    </row>
    <row r="69">
      <c t="s" s="81" r="C69">
        <v>505</v>
      </c>
      <c s="85" r="D69">
        <v>431</v>
      </c>
      <c s="47" r="E69">
        <v>195</v>
      </c>
      <c s="47" r="F69">
        <v>188</v>
      </c>
      <c s="47" r="G69">
        <v>48</v>
      </c>
      <c s="85" r="H69">
        <v>123</v>
      </c>
      <c s="47" r="I69">
        <v>12</v>
      </c>
      <c s="47" r="J69">
        <v>74</v>
      </c>
      <c s="47" r="K69">
        <v>37</v>
      </c>
      <c s="85" r="L69">
        <v>4</v>
      </c>
      <c t="s" s="30" r="M69">
        <v>104</v>
      </c>
      <c s="47" r="N69">
        <v>3</v>
      </c>
      <c s="47" r="O69">
        <v>1</v>
      </c>
    </row>
    <row r="70">
      <c t="s" s="81" r="C70">
        <v>506</v>
      </c>
      <c s="85" r="D70">
        <v>90</v>
      </c>
      <c s="30" r="E70">
        <v>50</v>
      </c>
      <c s="30" r="F70">
        <v>36</v>
      </c>
      <c s="30" r="G70">
        <v>4</v>
      </c>
      <c s="117" r="H70">
        <v>10</v>
      </c>
      <c s="30" r="I70">
        <v>5</v>
      </c>
      <c s="30" r="J70">
        <v>4</v>
      </c>
      <c s="30" r="K70">
        <v>1</v>
      </c>
      <c t="s" s="117" r="L70">
        <v>104</v>
      </c>
      <c t="s" s="30" r="M70">
        <v>104</v>
      </c>
      <c t="s" s="30" r="N70">
        <v>104</v>
      </c>
      <c t="s" s="30" r="O70">
        <v>104</v>
      </c>
    </row>
    <row r="72">
      <c t="s" s="62" r="A72">
        <v>134</v>
      </c>
      <c t="s" s="69" r="B72">
        <v>131</v>
      </c>
      <c t="s" s="8" r="C72">
        <v>5</v>
      </c>
      <c s="85" r="D72">
        <v>12107</v>
      </c>
      <c s="85" r="E72">
        <v>4551</v>
      </c>
      <c s="85" r="F72">
        <v>5546</v>
      </c>
      <c s="85" r="G72">
        <v>2010</v>
      </c>
      <c s="85" r="H72">
        <v>2169</v>
      </c>
      <c s="117" r="I72">
        <v>175</v>
      </c>
      <c s="117" r="J72">
        <v>1197</v>
      </c>
      <c s="117" r="K72">
        <v>797</v>
      </c>
      <c s="117" r="L72">
        <v>62</v>
      </c>
      <c s="117" r="M72">
        <v>6</v>
      </c>
      <c s="117" r="N72">
        <v>19</v>
      </c>
      <c s="117" r="O72">
        <v>37</v>
      </c>
    </row>
    <row r="74">
      <c t="s" s="81" r="C74">
        <v>501</v>
      </c>
      <c s="85" r="D74">
        <v>10623</v>
      </c>
      <c s="47" r="E74">
        <v>3994</v>
      </c>
      <c s="47" r="F74">
        <v>4833</v>
      </c>
      <c s="47" r="G74">
        <v>1796</v>
      </c>
      <c s="85" r="H74">
        <v>1877</v>
      </c>
      <c s="30" r="I74">
        <v>155</v>
      </c>
      <c s="30" r="J74">
        <v>1038</v>
      </c>
      <c s="30" r="K74">
        <v>684</v>
      </c>
      <c s="117" r="L74">
        <v>52</v>
      </c>
      <c s="30" r="M74">
        <v>6</v>
      </c>
      <c s="30" r="N74">
        <v>17</v>
      </c>
      <c s="30" r="O74">
        <v>29</v>
      </c>
    </row>
    <row r="75">
      <c t="s" s="81" r="C75">
        <v>502</v>
      </c>
      <c s="85" r="D75">
        <v>468</v>
      </c>
      <c s="47" r="E75">
        <v>193</v>
      </c>
      <c s="47" r="F75">
        <v>204</v>
      </c>
      <c s="47" r="G75">
        <v>71</v>
      </c>
      <c s="85" r="H75">
        <v>93</v>
      </c>
      <c s="30" r="I75">
        <v>5</v>
      </c>
      <c s="30" r="J75">
        <v>49</v>
      </c>
      <c s="30" r="K75">
        <v>39</v>
      </c>
      <c s="117" r="L75">
        <v>3</v>
      </c>
      <c t="s" s="30" r="M75">
        <v>104</v>
      </c>
      <c t="s" s="30" r="N75">
        <v>104</v>
      </c>
      <c s="30" r="O75">
        <v>3</v>
      </c>
    </row>
    <row r="76">
      <c t="s" s="81" r="C76">
        <v>505</v>
      </c>
      <c s="85" r="D76">
        <v>862</v>
      </c>
      <c s="47" r="E76">
        <v>313</v>
      </c>
      <c s="47" r="F76">
        <v>421</v>
      </c>
      <c s="47" r="G76">
        <v>128</v>
      </c>
      <c s="85" r="H76">
        <v>183</v>
      </c>
      <c s="30" r="I76">
        <v>13</v>
      </c>
      <c s="30" r="J76">
        <v>97</v>
      </c>
      <c s="30" r="K76">
        <v>73</v>
      </c>
      <c s="117" r="L76">
        <v>5</v>
      </c>
      <c t="s" s="30" r="M76">
        <v>104</v>
      </c>
      <c s="30" r="N76">
        <v>1</v>
      </c>
      <c s="30" r="O76">
        <v>4</v>
      </c>
    </row>
    <row r="77">
      <c t="s" s="81" r="C77">
        <v>506</v>
      </c>
      <c s="85" r="D77">
        <v>154</v>
      </c>
      <c s="47" r="E77">
        <v>51</v>
      </c>
      <c s="47" r="F77">
        <v>88</v>
      </c>
      <c s="47" r="G77">
        <v>15</v>
      </c>
      <c s="85" r="H77">
        <v>16</v>
      </c>
      <c s="30" r="I77">
        <v>2</v>
      </c>
      <c s="30" r="J77">
        <v>13</v>
      </c>
      <c s="30" r="K77">
        <v>1</v>
      </c>
      <c s="117" r="L77">
        <v>2</v>
      </c>
      <c t="s" s="30" r="M77">
        <v>104</v>
      </c>
      <c s="30" r="N77">
        <v>1</v>
      </c>
      <c s="30" r="O77">
        <v>1</v>
      </c>
    </row>
    <row r="79">
      <c t="s" s="69" r="B79">
        <v>114</v>
      </c>
      <c t="s" s="8" r="C79">
        <v>5</v>
      </c>
      <c s="85" r="D79">
        <v>6838</v>
      </c>
      <c s="85" r="E79">
        <v>2290</v>
      </c>
      <c s="85" r="F79">
        <v>3223</v>
      </c>
      <c s="85" r="G79">
        <v>1325</v>
      </c>
      <c s="85" r="H79">
        <v>783</v>
      </c>
      <c s="117" r="I79">
        <v>54</v>
      </c>
      <c s="117" r="J79">
        <v>402</v>
      </c>
      <c s="117" r="K79">
        <v>327</v>
      </c>
      <c s="117" r="L79">
        <v>27</v>
      </c>
      <c s="117" r="M79">
        <v>3</v>
      </c>
      <c s="117" r="N79">
        <v>4</v>
      </c>
      <c s="117" r="O79">
        <v>20</v>
      </c>
    </row>
    <row r="81">
      <c t="s" s="81" r="C81">
        <v>501</v>
      </c>
      <c s="85" r="D81">
        <v>6078</v>
      </c>
      <c s="47" r="E81">
        <v>2053</v>
      </c>
      <c s="47" r="F81">
        <v>2823</v>
      </c>
      <c s="47" r="G81">
        <v>1202</v>
      </c>
      <c s="85" r="H81">
        <v>697</v>
      </c>
      <c s="30" r="I81">
        <v>46</v>
      </c>
      <c s="30" r="J81">
        <v>358</v>
      </c>
      <c s="30" r="K81">
        <v>293</v>
      </c>
      <c s="117" r="L81">
        <v>23</v>
      </c>
      <c s="30" r="M81">
        <v>3</v>
      </c>
      <c s="30" r="N81">
        <v>4</v>
      </c>
      <c s="30" r="O81">
        <v>16</v>
      </c>
    </row>
    <row r="82">
      <c t="s" s="81" r="C82">
        <v>502</v>
      </c>
      <c s="85" r="D82">
        <v>245</v>
      </c>
      <c s="47" r="E82">
        <v>79</v>
      </c>
      <c s="47" r="F82">
        <v>122</v>
      </c>
      <c s="47" r="G82">
        <v>44</v>
      </c>
      <c s="85" r="H82">
        <v>28</v>
      </c>
      <c s="30" r="I82">
        <v>3</v>
      </c>
      <c s="30" r="J82">
        <v>11</v>
      </c>
      <c s="30" r="K82">
        <v>14</v>
      </c>
      <c s="117" r="L82">
        <v>1</v>
      </c>
      <c t="s" s="30" r="M82">
        <v>104</v>
      </c>
      <c t="s" s="30" r="N82">
        <v>104</v>
      </c>
      <c s="30" r="O82">
        <v>1</v>
      </c>
    </row>
    <row r="83">
      <c t="s" s="81" r="C83">
        <v>505</v>
      </c>
      <c s="85" r="D83">
        <v>436</v>
      </c>
      <c s="47" r="E83">
        <v>137</v>
      </c>
      <c s="47" r="F83">
        <v>229</v>
      </c>
      <c s="47" r="G83">
        <v>70</v>
      </c>
      <c s="85" r="H83">
        <v>51</v>
      </c>
      <c s="30" r="I83">
        <v>5</v>
      </c>
      <c s="30" r="J83">
        <v>26</v>
      </c>
      <c s="30" r="K83">
        <v>20</v>
      </c>
      <c s="117" r="L83">
        <v>3</v>
      </c>
      <c t="s" s="30" r="M83">
        <v>104</v>
      </c>
      <c t="s" s="30" r="N83">
        <v>104</v>
      </c>
      <c s="30" r="O83">
        <v>3</v>
      </c>
    </row>
    <row r="84">
      <c t="s" s="81" r="C84">
        <v>506</v>
      </c>
      <c s="85" r="D84">
        <v>79</v>
      </c>
      <c s="47" r="E84">
        <v>21</v>
      </c>
      <c s="47" r="F84">
        <v>49</v>
      </c>
      <c s="47" r="G84">
        <v>9</v>
      </c>
      <c s="85" r="H84">
        <v>7</v>
      </c>
      <c t="s" s="30" r="I84">
        <v>104</v>
      </c>
      <c s="30" r="J84">
        <v>7</v>
      </c>
      <c t="s" s="30" r="K84">
        <v>104</v>
      </c>
      <c t="s" s="117" r="L84">
        <v>104</v>
      </c>
      <c t="s" s="30" r="M84">
        <v>104</v>
      </c>
      <c t="s" s="30" r="N84">
        <v>104</v>
      </c>
      <c t="s" s="30" r="O84">
        <v>104</v>
      </c>
    </row>
    <row r="86">
      <c t="s" s="69" r="B86">
        <v>115</v>
      </c>
      <c t="s" s="8" r="C86">
        <v>5</v>
      </c>
      <c s="85" r="D86">
        <v>5269</v>
      </c>
      <c s="85" r="E86">
        <v>2261</v>
      </c>
      <c s="85" r="F86">
        <v>2323</v>
      </c>
      <c s="85" r="G86">
        <v>685</v>
      </c>
      <c s="85" r="H86">
        <v>1386</v>
      </c>
      <c s="117" r="I86">
        <v>121</v>
      </c>
      <c s="117" r="J86">
        <v>795</v>
      </c>
      <c s="117" r="K86">
        <v>470</v>
      </c>
      <c s="117" r="L86">
        <v>35</v>
      </c>
      <c s="117" r="M86">
        <v>3</v>
      </c>
      <c s="117" r="N86">
        <v>15</v>
      </c>
      <c s="117" r="O86">
        <v>17</v>
      </c>
    </row>
    <row r="88">
      <c t="s" s="81" r="C88">
        <v>501</v>
      </c>
      <c s="85" r="D88">
        <v>4545</v>
      </c>
      <c s="47" r="E88">
        <v>1941</v>
      </c>
      <c s="47" r="F88">
        <v>2010</v>
      </c>
      <c s="47" r="G88">
        <v>594</v>
      </c>
      <c s="85" r="H88">
        <v>1180</v>
      </c>
      <c s="30" r="I88">
        <v>109</v>
      </c>
      <c s="30" r="J88">
        <v>680</v>
      </c>
      <c s="30" r="K88">
        <v>391</v>
      </c>
      <c s="117" r="L88">
        <v>29</v>
      </c>
      <c s="30" r="M88">
        <v>3</v>
      </c>
      <c s="30" r="N88">
        <v>13</v>
      </c>
      <c s="30" r="O88">
        <v>13</v>
      </c>
    </row>
    <row r="89">
      <c t="s" s="81" r="C89">
        <v>502</v>
      </c>
      <c s="85" r="D89">
        <v>223</v>
      </c>
      <c s="47" r="E89">
        <v>114</v>
      </c>
      <c s="47" r="F89">
        <v>82</v>
      </c>
      <c s="47" r="G89">
        <v>27</v>
      </c>
      <c s="85" r="H89">
        <v>65</v>
      </c>
      <c s="30" r="I89">
        <v>2</v>
      </c>
      <c s="30" r="J89">
        <v>38</v>
      </c>
      <c s="30" r="K89">
        <v>25</v>
      </c>
      <c s="117" r="L89">
        <v>2</v>
      </c>
      <c t="s" s="30" r="M89">
        <v>104</v>
      </c>
      <c t="s" s="30" r="N89">
        <v>104</v>
      </c>
      <c s="30" r="O89">
        <v>2</v>
      </c>
    </row>
    <row r="90">
      <c t="s" s="81" r="C90">
        <v>505</v>
      </c>
      <c s="85" r="D90">
        <v>426</v>
      </c>
      <c s="47" r="E90">
        <v>176</v>
      </c>
      <c s="47" r="F90">
        <v>192</v>
      </c>
      <c s="47" r="G90">
        <v>58</v>
      </c>
      <c s="85" r="H90">
        <v>132</v>
      </c>
      <c s="30" r="I90">
        <v>8</v>
      </c>
      <c s="30" r="J90">
        <v>71</v>
      </c>
      <c s="30" r="K90">
        <v>53</v>
      </c>
      <c s="117" r="L90">
        <v>2</v>
      </c>
      <c t="s" s="30" r="M90">
        <v>104</v>
      </c>
      <c s="30" r="N90">
        <v>1</v>
      </c>
      <c s="30" r="O90">
        <v>1</v>
      </c>
    </row>
    <row r="91">
      <c t="s" s="81" r="C91">
        <v>506</v>
      </c>
      <c s="85" r="D91">
        <v>75</v>
      </c>
      <c s="47" r="E91">
        <v>30</v>
      </c>
      <c s="47" r="F91">
        <v>39</v>
      </c>
      <c s="47" r="G91">
        <v>6</v>
      </c>
      <c s="85" r="H91">
        <v>9</v>
      </c>
      <c s="30" r="I91">
        <v>2</v>
      </c>
      <c s="30" r="J91">
        <v>6</v>
      </c>
      <c s="30" r="K91">
        <v>1</v>
      </c>
      <c s="117" r="L91">
        <v>2</v>
      </c>
      <c t="s" s="30" r="M91">
        <v>104</v>
      </c>
      <c s="30" r="N91">
        <v>1</v>
      </c>
      <c s="30" r="O91">
        <v>1</v>
      </c>
    </row>
    <row r="93">
      <c t="s" s="62" r="A93">
        <v>135</v>
      </c>
      <c t="s" s="69" r="B93">
        <v>131</v>
      </c>
      <c t="s" s="8" r="C93">
        <v>5</v>
      </c>
      <c s="85" r="D93">
        <v>14636</v>
      </c>
      <c s="85" r="E93">
        <v>4793</v>
      </c>
      <c s="85" r="F93">
        <v>7097</v>
      </c>
      <c s="85" r="G93">
        <v>2746</v>
      </c>
      <c s="85" r="H93">
        <v>2721</v>
      </c>
      <c s="85" r="I93">
        <v>208</v>
      </c>
      <c s="85" r="J93">
        <v>1513</v>
      </c>
      <c s="85" r="K93">
        <v>1000</v>
      </c>
      <c s="117" r="L93">
        <v>99</v>
      </c>
      <c s="85" r="M93">
        <v>3</v>
      </c>
      <c s="85" r="N93">
        <v>28</v>
      </c>
      <c s="85" r="O93">
        <v>68</v>
      </c>
    </row>
    <row r="95">
      <c t="s" s="81" r="C95">
        <v>501</v>
      </c>
      <c s="85" r="D95">
        <v>12835</v>
      </c>
      <c s="47" r="E95">
        <v>4218</v>
      </c>
      <c s="47" r="F95">
        <v>6188</v>
      </c>
      <c s="47" r="G95">
        <v>2429</v>
      </c>
      <c s="85" r="H95">
        <v>2345</v>
      </c>
      <c s="47" r="I95">
        <v>179</v>
      </c>
      <c s="47" r="J95">
        <v>1300</v>
      </c>
      <c s="47" r="K95">
        <v>866</v>
      </c>
      <c s="117" r="L95">
        <v>90</v>
      </c>
      <c s="47" r="M95">
        <v>3</v>
      </c>
      <c s="47" r="N95">
        <v>25</v>
      </c>
      <c s="47" r="O95">
        <v>62</v>
      </c>
    </row>
    <row r="96">
      <c t="s" s="81" r="C96">
        <v>502</v>
      </c>
      <c s="85" r="D96">
        <v>469</v>
      </c>
      <c s="47" r="E96">
        <v>141</v>
      </c>
      <c s="47" r="F96">
        <v>241</v>
      </c>
      <c s="47" r="G96">
        <v>87</v>
      </c>
      <c s="85" r="H96">
        <v>119</v>
      </c>
      <c s="47" r="I96">
        <v>12</v>
      </c>
      <c s="47" r="J96">
        <v>63</v>
      </c>
      <c s="47" r="K96">
        <v>44</v>
      </c>
      <c t="s" s="117" r="L96">
        <v>104</v>
      </c>
      <c t="s" s="30" r="M96">
        <v>104</v>
      </c>
      <c t="s" s="30" r="N96">
        <v>104</v>
      </c>
      <c t="s" s="30" r="O96">
        <v>104</v>
      </c>
    </row>
    <row r="97">
      <c t="s" s="81" r="C97">
        <v>505</v>
      </c>
      <c s="85" r="D97">
        <v>1139</v>
      </c>
      <c s="47" r="E97">
        <v>367</v>
      </c>
      <c s="47" r="F97">
        <v>570</v>
      </c>
      <c s="47" r="G97">
        <v>202</v>
      </c>
      <c s="85" r="H97">
        <v>229</v>
      </c>
      <c s="47" r="I97">
        <v>12</v>
      </c>
      <c s="47" r="J97">
        <v>131</v>
      </c>
      <c s="47" r="K97">
        <v>86</v>
      </c>
      <c s="117" r="L97">
        <v>8</v>
      </c>
      <c t="s" s="30" r="M97">
        <v>104</v>
      </c>
      <c s="47" r="N97">
        <v>3</v>
      </c>
      <c s="47" r="O97">
        <v>5</v>
      </c>
    </row>
    <row r="98">
      <c t="s" s="81" r="C98">
        <v>506</v>
      </c>
      <c s="85" r="D98">
        <v>193</v>
      </c>
      <c s="47" r="E98">
        <v>67</v>
      </c>
      <c s="47" r="F98">
        <v>98</v>
      </c>
      <c s="47" r="G98">
        <v>28</v>
      </c>
      <c s="85" r="H98">
        <v>28</v>
      </c>
      <c s="47" r="I98">
        <v>5</v>
      </c>
      <c s="47" r="J98">
        <v>19</v>
      </c>
      <c s="47" r="K98">
        <v>4</v>
      </c>
      <c s="117" r="L98">
        <v>1</v>
      </c>
      <c t="s" s="30" r="M98">
        <v>104</v>
      </c>
      <c t="s" s="30" r="N98">
        <v>104</v>
      </c>
      <c s="47" r="O98">
        <v>1</v>
      </c>
    </row>
    <row r="100">
      <c t="s" s="69" r="B100">
        <v>114</v>
      </c>
      <c t="s" s="8" r="C100">
        <v>5</v>
      </c>
      <c s="85" r="D100">
        <v>8518</v>
      </c>
      <c s="85" r="E100">
        <v>2489</v>
      </c>
      <c s="85" r="F100">
        <v>4198</v>
      </c>
      <c s="85" r="G100">
        <v>1831</v>
      </c>
      <c s="85" r="H100">
        <v>986</v>
      </c>
      <c s="85" r="I100">
        <v>56</v>
      </c>
      <c s="85" r="J100">
        <v>514</v>
      </c>
      <c s="85" r="K100">
        <v>416</v>
      </c>
      <c s="117" r="L100">
        <v>36</v>
      </c>
      <c t="s" s="117" r="M100">
        <v>104</v>
      </c>
      <c s="85" r="N100">
        <v>7</v>
      </c>
      <c s="85" r="O100">
        <v>29</v>
      </c>
    </row>
    <row r="102">
      <c t="s" s="81" r="C102">
        <v>501</v>
      </c>
      <c s="85" r="D102">
        <v>7582</v>
      </c>
      <c s="47" r="E102">
        <v>2222</v>
      </c>
      <c s="47" r="F102">
        <v>3733</v>
      </c>
      <c s="47" r="G102">
        <v>1627</v>
      </c>
      <c s="85" r="H102">
        <v>870</v>
      </c>
      <c s="47" r="I102">
        <v>51</v>
      </c>
      <c s="47" r="J102">
        <v>455</v>
      </c>
      <c s="47" r="K102">
        <v>364</v>
      </c>
      <c s="117" r="L102">
        <v>32</v>
      </c>
      <c t="s" s="30" r="M102">
        <v>104</v>
      </c>
      <c s="47" r="N102">
        <v>6</v>
      </c>
      <c s="47" r="O102">
        <v>26</v>
      </c>
    </row>
    <row r="103">
      <c t="s" s="81" r="C103">
        <v>502</v>
      </c>
      <c s="85" r="D103">
        <v>229</v>
      </c>
      <c s="47" r="E103">
        <v>59</v>
      </c>
      <c s="47" r="F103">
        <v>113</v>
      </c>
      <c s="47" r="G103">
        <v>57</v>
      </c>
      <c s="85" r="H103">
        <v>29</v>
      </c>
      <c s="47" r="I103">
        <v>2</v>
      </c>
      <c s="47" r="J103">
        <v>12</v>
      </c>
      <c s="47" r="K103">
        <v>15</v>
      </c>
      <c t="s" s="117" r="L103">
        <v>104</v>
      </c>
      <c t="s" s="30" r="M103">
        <v>104</v>
      </c>
      <c t="s" s="30" r="N103">
        <v>104</v>
      </c>
      <c t="s" s="30" r="O103">
        <v>104</v>
      </c>
    </row>
    <row r="104">
      <c t="s" s="81" r="C104">
        <v>505</v>
      </c>
      <c s="85" r="D104">
        <v>595</v>
      </c>
      <c s="47" r="E104">
        <v>171</v>
      </c>
      <c s="47" r="F104">
        <v>299</v>
      </c>
      <c s="47" r="G104">
        <v>125</v>
      </c>
      <c s="85" r="H104">
        <v>80</v>
      </c>
      <c s="47" r="I104">
        <v>2</v>
      </c>
      <c s="47" r="J104">
        <v>43</v>
      </c>
      <c s="47" r="K104">
        <v>35</v>
      </c>
      <c s="117" r="L104">
        <v>3</v>
      </c>
      <c t="s" s="30" r="M104">
        <v>104</v>
      </c>
      <c s="47" r="N104">
        <v>1</v>
      </c>
      <c s="47" r="O104">
        <v>2</v>
      </c>
    </row>
    <row r="105">
      <c t="s" s="81" r="C105">
        <v>506</v>
      </c>
      <c s="85" r="D105">
        <v>112</v>
      </c>
      <c s="47" r="E105">
        <v>37</v>
      </c>
      <c s="47" r="F105">
        <v>53</v>
      </c>
      <c s="47" r="G105">
        <v>22</v>
      </c>
      <c s="85" r="H105">
        <v>7</v>
      </c>
      <c s="47" r="I105">
        <v>1</v>
      </c>
      <c s="47" r="J105">
        <v>4</v>
      </c>
      <c s="47" r="K105">
        <v>2</v>
      </c>
      <c s="117" r="L105">
        <v>1</v>
      </c>
      <c t="s" s="30" r="M105">
        <v>104</v>
      </c>
      <c t="s" s="30" r="N105">
        <v>104</v>
      </c>
      <c s="47" r="O105">
        <v>1</v>
      </c>
    </row>
    <row r="107">
      <c t="s" s="69" r="B107">
        <v>115</v>
      </c>
      <c t="s" s="8" r="C107">
        <v>5</v>
      </c>
      <c s="85" r="D107">
        <v>6118</v>
      </c>
      <c s="85" r="E107">
        <v>2304</v>
      </c>
      <c s="85" r="F107">
        <v>2899</v>
      </c>
      <c s="85" r="G107">
        <v>915</v>
      </c>
      <c s="85" r="H107">
        <v>1735</v>
      </c>
      <c s="85" r="I107">
        <v>152</v>
      </c>
      <c s="85" r="J107">
        <v>999</v>
      </c>
      <c s="85" r="K107">
        <v>584</v>
      </c>
      <c s="117" r="L107">
        <v>63</v>
      </c>
      <c s="85" r="M107">
        <v>3</v>
      </c>
      <c s="85" r="N107">
        <v>21</v>
      </c>
      <c s="85" r="O107">
        <v>39</v>
      </c>
    </row>
    <row r="109">
      <c t="s" s="81" r="C109">
        <v>501</v>
      </c>
      <c s="85" r="D109">
        <v>5253</v>
      </c>
      <c s="47" r="E109">
        <v>1996</v>
      </c>
      <c s="47" r="F109">
        <v>2455</v>
      </c>
      <c s="47" r="G109">
        <v>802</v>
      </c>
      <c s="85" r="H109">
        <v>1475</v>
      </c>
      <c s="47" r="I109">
        <v>128</v>
      </c>
      <c s="47" r="J109">
        <v>845</v>
      </c>
      <c s="47" r="K109">
        <v>502</v>
      </c>
      <c s="117" r="L109">
        <v>58</v>
      </c>
      <c s="47" r="M109">
        <v>3</v>
      </c>
      <c s="47" r="N109">
        <v>19</v>
      </c>
      <c s="47" r="O109">
        <v>36</v>
      </c>
    </row>
    <row r="110">
      <c t="s" s="81" r="C110">
        <v>502</v>
      </c>
      <c s="85" r="D110">
        <v>240</v>
      </c>
      <c s="47" r="E110">
        <v>82</v>
      </c>
      <c s="47" r="F110">
        <v>128</v>
      </c>
      <c s="47" r="G110">
        <v>30</v>
      </c>
      <c s="85" r="H110">
        <v>90</v>
      </c>
      <c s="47" r="I110">
        <v>10</v>
      </c>
      <c s="47" r="J110">
        <v>51</v>
      </c>
      <c s="47" r="K110">
        <v>29</v>
      </c>
      <c t="s" s="117" r="L110">
        <v>104</v>
      </c>
      <c t="s" s="30" r="M110">
        <v>104</v>
      </c>
      <c t="s" s="30" r="N110">
        <v>104</v>
      </c>
      <c t="s" s="30" r="O110">
        <v>104</v>
      </c>
    </row>
    <row r="111">
      <c t="s" s="81" r="C111">
        <v>505</v>
      </c>
      <c s="85" r="D111">
        <v>544</v>
      </c>
      <c s="47" r="E111">
        <v>196</v>
      </c>
      <c s="47" r="F111">
        <v>271</v>
      </c>
      <c s="47" r="G111">
        <v>77</v>
      </c>
      <c s="85" r="H111">
        <v>149</v>
      </c>
      <c s="47" r="I111">
        <v>10</v>
      </c>
      <c s="47" r="J111">
        <v>88</v>
      </c>
      <c s="47" r="K111">
        <v>51</v>
      </c>
      <c s="117" r="L111">
        <v>5</v>
      </c>
      <c t="s" s="30" r="M111">
        <v>104</v>
      </c>
      <c s="47" r="N111">
        <v>2</v>
      </c>
      <c s="47" r="O111">
        <v>3</v>
      </c>
    </row>
    <row r="112">
      <c t="s" s="81" r="C112">
        <v>506</v>
      </c>
      <c s="85" r="D112">
        <v>81</v>
      </c>
      <c s="47" r="E112">
        <v>30</v>
      </c>
      <c s="47" r="F112">
        <v>45</v>
      </c>
      <c s="47" r="G112">
        <v>6</v>
      </c>
      <c s="85" r="H112">
        <v>21</v>
      </c>
      <c s="47" r="I112">
        <v>4</v>
      </c>
      <c s="47" r="J112">
        <v>15</v>
      </c>
      <c s="47" r="K112">
        <v>2</v>
      </c>
      <c t="s" s="117" r="L112">
        <v>104</v>
      </c>
      <c t="s" s="30" r="M112">
        <v>104</v>
      </c>
      <c t="s" s="30" r="N112">
        <v>104</v>
      </c>
      <c t="s" s="30" r="O112">
        <v>104</v>
      </c>
    </row>
    <row r="114">
      <c t="s" s="62" r="A114">
        <v>494</v>
      </c>
      <c t="s" s="69" r="B114">
        <v>131</v>
      </c>
      <c t="s" s="8" r="C114">
        <v>5</v>
      </c>
      <c s="85" r="D114">
        <v>27180</v>
      </c>
      <c s="85" r="E114">
        <v>6364</v>
      </c>
      <c s="85" r="F114">
        <v>12399</v>
      </c>
      <c s="85" r="G114">
        <v>8417</v>
      </c>
      <c s="85" r="H114">
        <v>4874</v>
      </c>
      <c s="85" r="I114">
        <v>309</v>
      </c>
      <c s="85" r="J114">
        <v>2360</v>
      </c>
      <c s="85" r="K114">
        <v>2205</v>
      </c>
      <c s="117" r="L114">
        <v>158</v>
      </c>
      <c s="85" r="M114">
        <v>4</v>
      </c>
      <c s="85" r="N114">
        <v>32</v>
      </c>
      <c s="85" r="O114">
        <v>122</v>
      </c>
    </row>
    <row r="116">
      <c t="s" s="81" r="C116">
        <v>501</v>
      </c>
      <c s="85" r="D116">
        <v>24332</v>
      </c>
      <c s="47" r="E116">
        <v>5663</v>
      </c>
      <c s="47" r="F116">
        <v>11026</v>
      </c>
      <c s="47" r="G116">
        <v>7643</v>
      </c>
      <c s="85" r="H116">
        <v>4293</v>
      </c>
      <c s="47" r="I116">
        <v>283</v>
      </c>
      <c s="47" r="J116">
        <v>2053</v>
      </c>
      <c s="47" r="K116">
        <v>1957</v>
      </c>
      <c s="117" r="L116">
        <v>141</v>
      </c>
      <c s="47" r="M116">
        <v>4</v>
      </c>
      <c s="47" r="N116">
        <v>28</v>
      </c>
      <c s="47" r="O116">
        <v>109</v>
      </c>
    </row>
    <row r="117">
      <c t="s" s="81" r="C117">
        <v>502</v>
      </c>
      <c s="85" r="D117">
        <v>890</v>
      </c>
      <c s="47" r="E117">
        <v>213</v>
      </c>
      <c s="47" r="F117">
        <v>395</v>
      </c>
      <c s="47" r="G117">
        <v>282</v>
      </c>
      <c s="85" r="H117">
        <v>223</v>
      </c>
      <c s="47" r="I117">
        <v>13</v>
      </c>
      <c s="47" r="J117">
        <v>120</v>
      </c>
      <c s="47" r="K117">
        <v>90</v>
      </c>
      <c s="117" r="L117">
        <v>7</v>
      </c>
      <c t="s" s="30" r="M117">
        <v>104</v>
      </c>
      <c s="47" r="N117">
        <v>1</v>
      </c>
      <c s="47" r="O117">
        <v>6</v>
      </c>
    </row>
    <row r="118">
      <c t="s" s="81" r="C118">
        <v>505</v>
      </c>
      <c s="85" r="D118">
        <v>1754</v>
      </c>
      <c s="47" r="E118">
        <v>418</v>
      </c>
      <c s="47" r="F118">
        <v>879</v>
      </c>
      <c s="47" r="G118">
        <v>457</v>
      </c>
      <c s="85" r="H118">
        <v>333</v>
      </c>
      <c s="47" r="I118">
        <v>13</v>
      </c>
      <c s="47" r="J118">
        <v>168</v>
      </c>
      <c s="47" r="K118">
        <v>152</v>
      </c>
      <c s="117" r="L118">
        <v>7</v>
      </c>
      <c t="s" s="30" r="M118">
        <v>104</v>
      </c>
      <c s="47" r="N118">
        <v>2</v>
      </c>
      <c s="47" r="O118">
        <v>5</v>
      </c>
    </row>
    <row r="119">
      <c t="s" s="81" r="C119">
        <v>506</v>
      </c>
      <c s="85" r="D119">
        <v>204</v>
      </c>
      <c s="47" r="E119">
        <v>70</v>
      </c>
      <c s="47" r="F119">
        <v>99</v>
      </c>
      <c s="47" r="G119">
        <v>35</v>
      </c>
      <c s="85" r="H119">
        <v>25</v>
      </c>
      <c t="s" s="30" r="I119">
        <v>104</v>
      </c>
      <c s="47" r="J119">
        <v>19</v>
      </c>
      <c s="47" r="K119">
        <v>6</v>
      </c>
      <c s="117" r="L119">
        <v>3</v>
      </c>
      <c t="s" s="30" r="M119">
        <v>104</v>
      </c>
      <c s="47" r="N119">
        <v>1</v>
      </c>
      <c s="47" r="O119">
        <v>2</v>
      </c>
    </row>
    <row r="121">
      <c t="s" s="69" r="B121">
        <v>114</v>
      </c>
      <c t="s" s="8" r="C121">
        <v>5</v>
      </c>
      <c s="85" r="D121">
        <v>17325</v>
      </c>
      <c s="85" r="E121">
        <v>3509</v>
      </c>
      <c s="85" r="F121">
        <v>7600</v>
      </c>
      <c s="85" r="G121">
        <v>6216</v>
      </c>
      <c s="85" r="H121">
        <v>1904</v>
      </c>
      <c s="85" r="I121">
        <v>83</v>
      </c>
      <c s="85" r="J121">
        <v>854</v>
      </c>
      <c s="85" r="K121">
        <v>967</v>
      </c>
      <c s="117" r="L121">
        <v>67</v>
      </c>
      <c s="85" r="M121">
        <v>1</v>
      </c>
      <c s="85" r="N121">
        <v>7</v>
      </c>
      <c s="85" r="O121">
        <v>59</v>
      </c>
    </row>
    <row r="123">
      <c t="s" s="81" r="C123">
        <v>501</v>
      </c>
      <c s="85" r="D123">
        <v>15658</v>
      </c>
      <c s="47" r="E123">
        <v>3179</v>
      </c>
      <c s="47" r="F123">
        <v>6809</v>
      </c>
      <c s="47" r="G123">
        <v>5670</v>
      </c>
      <c s="85" r="H123">
        <v>1716</v>
      </c>
      <c s="47" r="I123">
        <v>78</v>
      </c>
      <c s="47" r="J123">
        <v>762</v>
      </c>
      <c s="47" r="K123">
        <v>876</v>
      </c>
      <c s="117" r="L123">
        <v>62</v>
      </c>
      <c s="47" r="M123">
        <v>1</v>
      </c>
      <c s="47" r="N123">
        <v>6</v>
      </c>
      <c s="47" r="O123">
        <v>55</v>
      </c>
    </row>
    <row r="124">
      <c t="s" s="81" r="C124">
        <v>502</v>
      </c>
      <c s="85" r="D124">
        <v>500</v>
      </c>
      <c s="47" r="E124">
        <v>84</v>
      </c>
      <c s="47" r="F124">
        <v>211</v>
      </c>
      <c s="47" r="G124">
        <v>205</v>
      </c>
      <c s="85" r="H124">
        <v>67</v>
      </c>
      <c s="47" r="I124">
        <v>3</v>
      </c>
      <c s="47" r="J124">
        <v>30</v>
      </c>
      <c s="47" r="K124">
        <v>34</v>
      </c>
      <c s="117" r="L124">
        <v>3</v>
      </c>
      <c t="s" s="30" r="M124">
        <v>104</v>
      </c>
      <c s="30" r="N124">
        <v>1</v>
      </c>
      <c s="30" r="O124">
        <v>2</v>
      </c>
    </row>
    <row r="125">
      <c t="s" s="81" r="C125">
        <v>505</v>
      </c>
      <c s="85" r="D125">
        <v>1045</v>
      </c>
      <c s="47" r="E125">
        <v>212</v>
      </c>
      <c s="47" r="F125">
        <v>520</v>
      </c>
      <c s="47" r="G125">
        <v>313</v>
      </c>
      <c s="85" r="H125">
        <v>114</v>
      </c>
      <c s="153" r="I125">
        <v>2</v>
      </c>
      <c s="153" r="J125">
        <v>57</v>
      </c>
      <c s="153" r="K125">
        <v>55</v>
      </c>
      <c s="117" r="L125">
        <v>1</v>
      </c>
      <c t="s" s="30" r="M125">
        <v>104</v>
      </c>
      <c t="s" s="30" r="N125">
        <v>104</v>
      </c>
      <c s="153" r="O125">
        <v>1</v>
      </c>
    </row>
    <row r="126">
      <c t="s" s="81" r="C126">
        <v>506</v>
      </c>
      <c s="85" r="D126">
        <v>122</v>
      </c>
      <c s="47" r="E126">
        <v>34</v>
      </c>
      <c s="47" r="F126">
        <v>60</v>
      </c>
      <c s="47" r="G126">
        <v>28</v>
      </c>
      <c s="85" r="H126">
        <v>7</v>
      </c>
      <c t="s" s="30" r="I126">
        <v>104</v>
      </c>
      <c s="153" r="J126">
        <v>5</v>
      </c>
      <c s="153" r="K126">
        <v>2</v>
      </c>
      <c s="117" r="L126">
        <v>1</v>
      </c>
      <c t="s" s="30" r="M126">
        <v>104</v>
      </c>
      <c t="s" s="30" r="N126">
        <v>104</v>
      </c>
      <c s="153" r="O126">
        <v>1</v>
      </c>
    </row>
    <row r="128">
      <c t="s" s="69" r="B128">
        <v>115</v>
      </c>
      <c t="s" s="8" r="C128">
        <v>5</v>
      </c>
      <c s="85" r="D128">
        <v>9855</v>
      </c>
      <c s="85" r="E128">
        <v>2855</v>
      </c>
      <c s="85" r="F128">
        <v>4799</v>
      </c>
      <c s="85" r="G128">
        <v>2201</v>
      </c>
      <c s="85" r="H128">
        <v>2970</v>
      </c>
      <c s="85" r="I128">
        <v>226</v>
      </c>
      <c s="85" r="J128">
        <v>1506</v>
      </c>
      <c s="85" r="K128">
        <v>1238</v>
      </c>
      <c s="117" r="L128">
        <v>91</v>
      </c>
      <c s="85" r="M128">
        <v>3</v>
      </c>
      <c s="85" r="N128">
        <v>25</v>
      </c>
      <c s="85" r="O128">
        <v>63</v>
      </c>
    </row>
    <row r="130">
      <c t="s" s="81" r="C130">
        <v>501</v>
      </c>
      <c s="85" r="D130">
        <v>8674</v>
      </c>
      <c s="47" r="E130">
        <v>2484</v>
      </c>
      <c s="47" r="F130">
        <v>4217</v>
      </c>
      <c s="47" r="G130">
        <v>1973</v>
      </c>
      <c s="85" r="H130">
        <v>2577</v>
      </c>
      <c s="47" r="I130">
        <v>205</v>
      </c>
      <c s="47" r="J130">
        <v>1291</v>
      </c>
      <c s="47" r="K130">
        <v>1081</v>
      </c>
      <c s="117" r="L130">
        <v>79</v>
      </c>
      <c s="47" r="M130">
        <v>3</v>
      </c>
      <c s="47" r="N130">
        <v>22</v>
      </c>
      <c s="47" r="O130">
        <v>54</v>
      </c>
    </row>
    <row r="131">
      <c t="s" s="81" r="C131">
        <v>502</v>
      </c>
      <c s="85" r="D131">
        <v>390</v>
      </c>
      <c s="47" r="E131">
        <v>129</v>
      </c>
      <c s="47" r="F131">
        <v>184</v>
      </c>
      <c s="47" r="G131">
        <v>77</v>
      </c>
      <c s="85" r="H131">
        <v>156</v>
      </c>
      <c s="47" r="I131">
        <v>10</v>
      </c>
      <c s="47" r="J131">
        <v>90</v>
      </c>
      <c s="47" r="K131">
        <v>56</v>
      </c>
      <c s="117" r="L131">
        <v>4</v>
      </c>
      <c t="s" s="30" r="M131">
        <v>104</v>
      </c>
      <c t="s" s="30" r="N131">
        <v>104</v>
      </c>
      <c s="30" r="O131">
        <v>4</v>
      </c>
    </row>
    <row r="132">
      <c t="s" s="81" r="C132">
        <v>505</v>
      </c>
      <c s="85" r="D132">
        <v>709</v>
      </c>
      <c s="47" r="E132">
        <v>206</v>
      </c>
      <c s="47" r="F132">
        <v>359</v>
      </c>
      <c s="47" r="G132">
        <v>144</v>
      </c>
      <c s="85" r="H132">
        <v>219</v>
      </c>
      <c s="153" r="I132">
        <v>11</v>
      </c>
      <c s="153" r="J132">
        <v>111</v>
      </c>
      <c s="153" r="K132">
        <v>97</v>
      </c>
      <c s="117" r="L132">
        <v>6</v>
      </c>
      <c t="s" s="30" r="M132">
        <v>104</v>
      </c>
      <c s="153" r="N132">
        <v>2</v>
      </c>
      <c s="153" r="O132">
        <v>4</v>
      </c>
    </row>
    <row r="133">
      <c t="s" s="81" r="C133">
        <v>506</v>
      </c>
      <c s="85" r="D133">
        <v>82</v>
      </c>
      <c s="47" r="E133">
        <v>36</v>
      </c>
      <c s="47" r="F133">
        <v>39</v>
      </c>
      <c s="47" r="G133">
        <v>7</v>
      </c>
      <c s="85" r="H133">
        <v>18</v>
      </c>
      <c t="s" s="30" r="I133">
        <v>104</v>
      </c>
      <c s="153" r="J133">
        <v>14</v>
      </c>
      <c s="153" r="K133">
        <v>4</v>
      </c>
      <c s="117" r="L133">
        <v>2</v>
      </c>
      <c t="s" s="30" r="M133">
        <v>104</v>
      </c>
      <c s="153" r="N133">
        <v>1</v>
      </c>
      <c s="153" r="O133">
        <v>1</v>
      </c>
    </row>
    <row r="135">
      <c t="s" s="62" r="A135">
        <v>507</v>
      </c>
      <c t="s" s="69" r="B135">
        <v>131</v>
      </c>
      <c t="s" s="8" r="C135">
        <v>5</v>
      </c>
      <c s="85" r="D135">
        <v>3292</v>
      </c>
      <c s="85" r="E135">
        <v>436</v>
      </c>
      <c s="85" r="F135">
        <v>1212</v>
      </c>
      <c s="85" r="G135">
        <v>1644</v>
      </c>
      <c s="85" r="H135">
        <v>584</v>
      </c>
      <c s="85" r="I135">
        <v>38</v>
      </c>
      <c s="85" r="J135">
        <v>248</v>
      </c>
      <c s="85" r="K135">
        <v>298</v>
      </c>
      <c s="117" r="L135">
        <v>30</v>
      </c>
      <c t="s" s="117" r="M135">
        <v>104</v>
      </c>
      <c s="85" r="N135">
        <v>4</v>
      </c>
      <c s="85" r="O135">
        <v>26</v>
      </c>
    </row>
    <row r="137">
      <c t="s" s="81" r="C137">
        <v>501</v>
      </c>
      <c s="85" r="D137">
        <v>3022</v>
      </c>
      <c s="47" r="E137">
        <v>382</v>
      </c>
      <c s="47" r="F137">
        <v>1105</v>
      </c>
      <c s="47" r="G137">
        <v>1535</v>
      </c>
      <c s="85" r="H137">
        <v>532</v>
      </c>
      <c s="47" r="I137">
        <v>37</v>
      </c>
      <c s="47" r="J137">
        <v>222</v>
      </c>
      <c s="47" r="K137">
        <v>273</v>
      </c>
      <c s="117" r="L137">
        <v>26</v>
      </c>
      <c t="s" s="30" r="M137">
        <v>104</v>
      </c>
      <c s="30" r="N137">
        <v>3</v>
      </c>
      <c s="30" r="O137">
        <v>23</v>
      </c>
    </row>
    <row r="138">
      <c t="s" s="81" r="C138">
        <v>502</v>
      </c>
      <c s="85" r="D138">
        <v>108</v>
      </c>
      <c s="47" r="E138">
        <v>26</v>
      </c>
      <c s="47" r="F138">
        <v>44</v>
      </c>
      <c s="47" r="G138">
        <v>38</v>
      </c>
      <c s="85" r="H138">
        <v>25</v>
      </c>
      <c t="s" s="30" r="I138">
        <v>104</v>
      </c>
      <c s="47" r="J138">
        <v>15</v>
      </c>
      <c s="47" r="K138">
        <v>10</v>
      </c>
      <c s="117" r="L138">
        <v>1</v>
      </c>
      <c t="s" s="30" r="M138">
        <v>104</v>
      </c>
      <c t="s" s="30" r="N138">
        <v>104</v>
      </c>
      <c s="30" r="O138">
        <v>1</v>
      </c>
    </row>
    <row r="139">
      <c t="s" s="81" r="C139">
        <v>505</v>
      </c>
      <c s="85" r="D139">
        <v>141</v>
      </c>
      <c s="47" r="E139">
        <v>16</v>
      </c>
      <c s="47" r="F139">
        <v>57</v>
      </c>
      <c s="47" r="G139">
        <v>68</v>
      </c>
      <c s="85" r="H139">
        <v>24</v>
      </c>
      <c s="47" r="I139">
        <v>1</v>
      </c>
      <c s="47" r="J139">
        <v>8</v>
      </c>
      <c s="47" r="K139">
        <v>15</v>
      </c>
      <c s="117" r="L139">
        <v>3</v>
      </c>
      <c t="s" s="30" r="M139">
        <v>104</v>
      </c>
      <c s="30" r="N139">
        <v>1</v>
      </c>
      <c s="30" r="O139">
        <v>2</v>
      </c>
    </row>
    <row r="140">
      <c t="s" s="81" r="C140">
        <v>506</v>
      </c>
      <c s="85" r="D140">
        <v>21</v>
      </c>
      <c s="47" r="E140">
        <v>12</v>
      </c>
      <c s="47" r="F140">
        <v>6</v>
      </c>
      <c s="47" r="G140">
        <v>3</v>
      </c>
      <c s="85" r="H140">
        <v>3</v>
      </c>
      <c t="s" s="30" r="I140">
        <v>104</v>
      </c>
      <c s="47" r="J140">
        <v>3</v>
      </c>
      <c t="s" s="30" r="K140">
        <v>104</v>
      </c>
      <c t="s" s="117" r="L140">
        <v>104</v>
      </c>
      <c t="s" s="30" r="M140">
        <v>104</v>
      </c>
      <c t="s" s="30" r="N140">
        <v>104</v>
      </c>
      <c t="s" s="30" r="O140">
        <v>104</v>
      </c>
    </row>
    <row r="142">
      <c t="s" s="69" r="B142">
        <v>114</v>
      </c>
      <c t="s" s="8" r="C142">
        <v>5</v>
      </c>
      <c s="85" r="D142">
        <v>2310</v>
      </c>
      <c s="85" r="E142">
        <v>222</v>
      </c>
      <c s="85" r="F142">
        <v>734</v>
      </c>
      <c s="85" r="G142">
        <v>1354</v>
      </c>
      <c s="85" r="H142">
        <v>245</v>
      </c>
      <c s="85" r="I142">
        <v>11</v>
      </c>
      <c s="85" r="J142">
        <v>84</v>
      </c>
      <c s="85" r="K142">
        <v>150</v>
      </c>
      <c s="117" r="L142">
        <v>19</v>
      </c>
      <c t="s" s="117" r="M142">
        <v>104</v>
      </c>
      <c t="s" s="117" r="N142">
        <v>104</v>
      </c>
      <c s="85" r="O142">
        <v>19</v>
      </c>
    </row>
    <row r="144">
      <c t="s" s="81" r="C144">
        <v>501</v>
      </c>
      <c s="85" r="D144">
        <v>2145</v>
      </c>
      <c s="47" r="E144">
        <v>203</v>
      </c>
      <c s="47" r="F144">
        <v>679</v>
      </c>
      <c s="47" r="G144">
        <v>1263</v>
      </c>
      <c s="85" r="H144">
        <v>229</v>
      </c>
      <c s="47" r="I144">
        <v>10</v>
      </c>
      <c s="47" r="J144">
        <v>79</v>
      </c>
      <c s="47" r="K144">
        <v>140</v>
      </c>
      <c s="117" r="L144">
        <v>16</v>
      </c>
      <c t="s" s="30" r="M144">
        <v>104</v>
      </c>
      <c t="s" s="30" r="N144">
        <v>104</v>
      </c>
      <c s="47" r="O144">
        <v>16</v>
      </c>
    </row>
    <row r="145">
      <c t="s" s="81" r="C145">
        <v>502</v>
      </c>
      <c s="85" r="D145">
        <v>61</v>
      </c>
      <c s="47" r="E145">
        <v>6</v>
      </c>
      <c s="47" r="F145">
        <v>24</v>
      </c>
      <c s="47" r="G145">
        <v>31</v>
      </c>
      <c s="85" r="H145">
        <v>4</v>
      </c>
      <c t="s" s="30" r="I145">
        <v>104</v>
      </c>
      <c s="30" r="J145">
        <v>2</v>
      </c>
      <c s="30" r="K145">
        <v>2</v>
      </c>
      <c s="117" r="L145">
        <v>1</v>
      </c>
      <c t="s" s="30" r="M145">
        <v>104</v>
      </c>
      <c t="s" s="30" r="N145">
        <v>104</v>
      </c>
      <c s="30" r="O145">
        <v>1</v>
      </c>
    </row>
    <row r="146">
      <c t="s" s="81" r="C146">
        <v>505</v>
      </c>
      <c s="85" r="D146">
        <v>93</v>
      </c>
      <c s="47" r="E146">
        <v>7</v>
      </c>
      <c s="47" r="F146">
        <v>29</v>
      </c>
      <c s="47" r="G146">
        <v>57</v>
      </c>
      <c s="85" r="H146">
        <v>11</v>
      </c>
      <c s="153" r="I146">
        <v>1</v>
      </c>
      <c s="153" r="J146">
        <v>2</v>
      </c>
      <c s="153" r="K146">
        <v>8</v>
      </c>
      <c s="117" r="L146">
        <v>2</v>
      </c>
      <c t="s" s="30" r="M146">
        <v>104</v>
      </c>
      <c t="s" s="30" r="N146">
        <v>104</v>
      </c>
      <c s="153" r="O146">
        <v>2</v>
      </c>
    </row>
    <row r="147">
      <c t="s" s="81" r="C147">
        <v>506</v>
      </c>
      <c s="85" r="D147">
        <v>11</v>
      </c>
      <c s="47" r="E147">
        <v>6</v>
      </c>
      <c s="47" r="F147">
        <v>2</v>
      </c>
      <c s="47" r="G147">
        <v>3</v>
      </c>
      <c s="85" r="H147">
        <v>1</v>
      </c>
      <c t="s" s="30" r="I147">
        <v>104</v>
      </c>
      <c s="153" r="J147">
        <v>1</v>
      </c>
      <c t="s" s="30" r="K147">
        <v>104</v>
      </c>
      <c t="s" s="117" r="L147">
        <v>104</v>
      </c>
      <c t="s" s="30" r="M147">
        <v>104</v>
      </c>
      <c t="s" s="30" r="N147">
        <v>104</v>
      </c>
      <c t="s" s="30" r="O147">
        <v>104</v>
      </c>
    </row>
    <row r="149">
      <c t="s" s="69" r="B149">
        <v>115</v>
      </c>
      <c t="s" s="8" r="C149">
        <v>5</v>
      </c>
      <c s="85" r="D149">
        <v>982</v>
      </c>
      <c s="85" r="E149">
        <v>214</v>
      </c>
      <c s="85" r="F149">
        <v>478</v>
      </c>
      <c s="85" r="G149">
        <v>290</v>
      </c>
      <c s="85" r="H149">
        <v>339</v>
      </c>
      <c s="85" r="I149">
        <v>27</v>
      </c>
      <c s="85" r="J149">
        <v>164</v>
      </c>
      <c s="85" r="K149">
        <v>148</v>
      </c>
      <c s="117" r="L149">
        <v>11</v>
      </c>
      <c t="s" s="117" r="M149">
        <v>104</v>
      </c>
      <c s="85" r="N149">
        <v>4</v>
      </c>
      <c s="85" r="O149">
        <v>7</v>
      </c>
    </row>
    <row r="151">
      <c t="s" s="81" r="C151">
        <v>501</v>
      </c>
      <c s="85" r="D151">
        <v>877</v>
      </c>
      <c s="47" r="E151">
        <v>179</v>
      </c>
      <c s="47" r="F151">
        <v>426</v>
      </c>
      <c s="47" r="G151">
        <v>272</v>
      </c>
      <c s="85" r="H151">
        <v>303</v>
      </c>
      <c s="47" r="I151">
        <v>27</v>
      </c>
      <c s="47" r="J151">
        <v>143</v>
      </c>
      <c s="47" r="K151">
        <v>133</v>
      </c>
      <c s="117" r="L151">
        <v>10</v>
      </c>
      <c t="s" s="30" r="M151">
        <v>104</v>
      </c>
      <c s="47" r="N151">
        <v>3</v>
      </c>
      <c s="47" r="O151">
        <v>7</v>
      </c>
    </row>
    <row r="152">
      <c t="s" s="81" r="C152">
        <v>502</v>
      </c>
      <c s="85" r="D152">
        <v>47</v>
      </c>
      <c s="47" r="E152">
        <v>20</v>
      </c>
      <c s="47" r="F152">
        <v>20</v>
      </c>
      <c s="47" r="G152">
        <v>7</v>
      </c>
      <c s="85" r="H152">
        <v>21</v>
      </c>
      <c t="s" s="30" r="I152">
        <v>104</v>
      </c>
      <c s="30" r="J152">
        <v>13</v>
      </c>
      <c s="30" r="K152">
        <v>8</v>
      </c>
      <c t="s" s="117" r="L152">
        <v>104</v>
      </c>
      <c t="s" s="30" r="M152">
        <v>104</v>
      </c>
      <c t="s" s="30" r="N152">
        <v>104</v>
      </c>
      <c t="s" s="30" r="O152">
        <v>104</v>
      </c>
    </row>
    <row r="153">
      <c t="s" s="81" r="C153">
        <v>505</v>
      </c>
      <c s="85" r="D153">
        <v>48</v>
      </c>
      <c s="47" r="E153">
        <v>9</v>
      </c>
      <c s="47" r="F153">
        <v>28</v>
      </c>
      <c s="47" r="G153">
        <v>11</v>
      </c>
      <c s="85" r="H153">
        <v>13</v>
      </c>
      <c t="s" s="30" r="I153">
        <v>104</v>
      </c>
      <c s="153" r="J153">
        <v>6</v>
      </c>
      <c s="153" r="K153">
        <v>7</v>
      </c>
      <c s="117" r="L153">
        <v>1</v>
      </c>
      <c t="s" s="30" r="M153">
        <v>104</v>
      </c>
      <c s="153" r="N153">
        <v>1</v>
      </c>
      <c t="s" s="30" r="O153">
        <v>104</v>
      </c>
    </row>
    <row r="154">
      <c t="s" s="81" r="C154">
        <v>506</v>
      </c>
      <c s="85" r="D154">
        <v>10</v>
      </c>
      <c s="47" r="E154">
        <v>6</v>
      </c>
      <c s="47" r="F154">
        <v>4</v>
      </c>
      <c t="s" s="30" r="G154">
        <v>104</v>
      </c>
      <c s="85" r="H154">
        <v>2</v>
      </c>
      <c t="s" s="30" r="I154">
        <v>104</v>
      </c>
      <c s="153" r="J154">
        <v>2</v>
      </c>
      <c t="s" s="30" r="K154">
        <v>104</v>
      </c>
      <c t="s" s="117" r="L154">
        <v>104</v>
      </c>
      <c t="s" s="30" r="M154">
        <v>104</v>
      </c>
      <c t="s" s="30" r="N154">
        <v>104</v>
      </c>
      <c t="s" s="30" r="O154">
        <v>104</v>
      </c>
    </row>
    <row r="155">
      <c s="9" r="A155"/>
      <c s="86" r="B155"/>
      <c s="91" r="C155"/>
      <c s="74" r="D155"/>
      <c s="86" r="E155"/>
      <c s="86" r="F155"/>
      <c s="86" r="G155"/>
      <c s="9" r="H155"/>
      <c s="86" r="I155"/>
      <c s="86" r="J155"/>
      <c s="86" r="K155"/>
      <c s="9" r="L155"/>
      <c s="86" r="M155"/>
      <c s="91" r="N155"/>
      <c s="91" r="O155"/>
    </row>
    <row r="156">
      <c s="2" r="A156"/>
      <c s="2" r="B156"/>
      <c s="2" r="C156"/>
      <c s="2" r="D156"/>
      <c s="2" r="E156"/>
      <c s="2" r="F156"/>
      <c s="2" r="G156"/>
      <c s="2" r="H156"/>
      <c s="2" r="I156"/>
      <c s="2" r="J156"/>
      <c s="2" r="K156"/>
      <c s="2" r="L156"/>
      <c s="2" r="M156"/>
      <c s="2" r="N156"/>
      <c s="2" r="O156"/>
    </row>
    <row r="157">
      <c t="s" s="81" r="A157">
        <v>508</v>
      </c>
    </row>
    <row r="158">
      <c t="s" s="81" r="A158">
        <v>509</v>
      </c>
    </row>
    <row r="159">
      <c t="s" s="81" r="A159">
        <v>510</v>
      </c>
    </row>
    <row r="160">
      <c t="s" s="81" r="A160">
        <v>511</v>
      </c>
    </row>
    <row r="161">
      <c t="s" s="81" r="A161">
        <v>512</v>
      </c>
    </row>
    <row r="162">
      <c t="s" s="81" r="A162">
        <v>513</v>
      </c>
    </row>
    <row r="163">
      <c t="s" s="81" r="A163">
        <v>514</v>
      </c>
    </row>
    <row r="165">
      <c t="s" s="81" r="A165">
        <v>209</v>
      </c>
    </row>
  </sheetData>
  <mergeCells count="6">
    <mergeCell ref="A5:A6"/>
    <mergeCell ref="B5:B6"/>
    <mergeCell ref="C5:C6"/>
    <mergeCell ref="D5:G5"/>
    <mergeCell ref="H5:K5"/>
    <mergeCell ref="L5:O5"/>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7.14" defaultRowHeight="12.75"/>
  <cols>
    <col min="1" customWidth="1" max="1" width="5.14"/>
    <col min="2" customWidth="1" max="2" width="7.14"/>
    <col min="3" customWidth="1" max="3" width="13.29"/>
    <col min="4" customWidth="1" max="10" width="10.57"/>
  </cols>
  <sheetData>
    <row customHeight="1" r="1" ht="10.5">
      <c t="str" s="41" r="A1">
        <f>HYPERLINK("Contents!A1","Contents")</f>
        <v>Contents</v>
      </c>
    </row>
    <row r="2">
      <c t="s" s="140" r="A2">
        <v>515</v>
      </c>
    </row>
    <row r="4">
      <c t="s" s="86" r="A4">
        <v>186</v>
      </c>
      <c s="57" r="B4"/>
      <c s="57" r="C4"/>
      <c s="175" r="D4"/>
      <c s="57" r="E4"/>
      <c s="57" r="F4"/>
      <c s="57" r="G4"/>
      <c s="57" r="H4"/>
      <c s="57" r="I4"/>
      <c s="57" r="J4"/>
    </row>
    <row customHeight="1" r="5" ht="26.25">
      <c t="s" s="71" r="A5">
        <v>98</v>
      </c>
      <c t="s" s="71" r="B5">
        <v>125</v>
      </c>
      <c t="s" s="71" r="C5">
        <v>499</v>
      </c>
      <c t="s" s="32" r="D5">
        <v>6</v>
      </c>
      <c t="s" s="32" r="E5">
        <v>516</v>
      </c>
      <c s="70" r="F5"/>
      <c t="s" s="32" r="G5">
        <v>517</v>
      </c>
      <c s="70" r="H5"/>
      <c t="s" s="32" r="I5">
        <v>518</v>
      </c>
      <c s="70" r="J5"/>
    </row>
    <row customHeight="1" r="6" ht="16.5">
      <c s="10" r="C6"/>
      <c t="s" s="54" r="D6">
        <v>519</v>
      </c>
      <c t="s" s="54" r="E6">
        <v>519</v>
      </c>
      <c t="s" s="54" r="F6">
        <v>520</v>
      </c>
      <c t="s" s="54" r="G6">
        <v>519</v>
      </c>
      <c t="s" s="54" r="H6">
        <v>520</v>
      </c>
      <c t="s" s="54" r="I6">
        <v>519</v>
      </c>
      <c t="s" s="54" r="J6">
        <v>520</v>
      </c>
    </row>
    <row r="7">
      <c s="2" r="D7"/>
      <c s="2" r="E7"/>
      <c s="2" r="F7"/>
      <c s="2" r="G7"/>
      <c s="2" r="H7"/>
      <c s="2" r="I7"/>
      <c s="2" r="J7"/>
    </row>
    <row r="8">
      <c s="144" r="A8">
        <v>2011</v>
      </c>
      <c t="s" s="21" r="B8">
        <v>131</v>
      </c>
      <c t="s" s="8" r="C8">
        <v>500</v>
      </c>
      <c s="72" r="D8">
        <v>6795</v>
      </c>
      <c s="72" r="E8">
        <v>4977</v>
      </c>
      <c s="72" r="F8">
        <v>73.2450331125828</v>
      </c>
      <c s="72" r="G8">
        <v>1532</v>
      </c>
      <c s="72" r="H8">
        <v>22.5459896983076</v>
      </c>
      <c s="72" r="I8">
        <v>286</v>
      </c>
      <c s="72" r="J8">
        <v>4.20897718910964</v>
      </c>
    </row>
    <row r="10">
      <c t="s" s="81" r="C10">
        <v>501</v>
      </c>
      <c s="72" r="D10">
        <v>5900</v>
      </c>
      <c s="153" r="E10">
        <v>4331</v>
      </c>
      <c s="153" r="F10">
        <v>73.406779661017</v>
      </c>
      <c s="153" r="G10">
        <v>1324</v>
      </c>
      <c s="153" r="H10">
        <v>22.4406779661017</v>
      </c>
      <c s="153" r="I10">
        <v>245</v>
      </c>
      <c s="153" r="J10">
        <v>4.15254237288136</v>
      </c>
    </row>
    <row r="11">
      <c t="s" s="81" r="C11">
        <v>502</v>
      </c>
      <c s="72" r="D11">
        <v>252</v>
      </c>
      <c s="153" r="E11">
        <v>170</v>
      </c>
      <c s="153" r="F11">
        <v>67.4603174603175</v>
      </c>
      <c s="153" r="G11">
        <v>70</v>
      </c>
      <c s="153" r="H11">
        <v>27.7777777777778</v>
      </c>
      <c s="153" r="I11">
        <v>12</v>
      </c>
      <c s="153" r="J11">
        <v>4.76190476190476</v>
      </c>
    </row>
    <row r="12">
      <c t="s" s="81" r="C12">
        <v>503</v>
      </c>
      <c s="117" r="D12">
        <v>554</v>
      </c>
      <c s="30" r="E12">
        <v>406</v>
      </c>
      <c s="47" r="F12">
        <v>73</v>
      </c>
      <c s="30" r="G12">
        <v>122</v>
      </c>
      <c s="47" r="H12">
        <v>22</v>
      </c>
      <c s="30" r="I12">
        <v>26</v>
      </c>
      <c s="47" r="J12">
        <v>5</v>
      </c>
    </row>
    <row r="13">
      <c t="s" s="81" r="C13">
        <v>504</v>
      </c>
      <c s="117" r="D13">
        <v>89</v>
      </c>
      <c s="30" r="E13">
        <v>70</v>
      </c>
      <c s="123" r="F13">
        <v>78.6516853932584</v>
      </c>
      <c s="30" r="G13">
        <v>16</v>
      </c>
      <c s="123" r="H13">
        <v>17.9775280898876</v>
      </c>
      <c s="30" r="I13">
        <v>3</v>
      </c>
      <c s="123" r="J13">
        <v>3.37078651685393</v>
      </c>
    </row>
    <row r="15">
      <c t="s" s="69" r="B15">
        <v>114</v>
      </c>
      <c t="s" s="8" r="C15">
        <v>500</v>
      </c>
      <c s="72" r="D15">
        <v>3444</v>
      </c>
      <c s="72" r="E15">
        <v>2765</v>
      </c>
      <c s="72" r="F15">
        <v>80.2845528455284</v>
      </c>
      <c s="72" r="G15">
        <v>619</v>
      </c>
      <c s="72" r="H15">
        <v>17.9732868757259</v>
      </c>
      <c s="72" r="I15">
        <v>60</v>
      </c>
      <c s="72" r="J15">
        <v>1.74216027874564</v>
      </c>
    </row>
    <row r="17">
      <c t="s" s="81" r="C17">
        <v>501</v>
      </c>
      <c s="72" r="D17">
        <v>3074</v>
      </c>
      <c s="153" r="E17">
        <v>2471</v>
      </c>
      <c s="153" r="F17">
        <v>80.3838646714379</v>
      </c>
      <c s="153" r="G17">
        <v>552</v>
      </c>
      <c s="153" r="H17">
        <v>17.9570592062459</v>
      </c>
      <c s="153" r="I17">
        <v>51</v>
      </c>
      <c s="153" r="J17">
        <v>1.6590761223162</v>
      </c>
    </row>
    <row r="18">
      <c t="s" s="81" r="C18">
        <v>502</v>
      </c>
      <c s="72" r="D18">
        <v>97</v>
      </c>
      <c s="153" r="E18">
        <v>71</v>
      </c>
      <c s="153" r="F18">
        <v>73.1958762886598</v>
      </c>
      <c s="153" r="G18">
        <v>23</v>
      </c>
      <c s="153" r="H18">
        <v>23.7113402061856</v>
      </c>
      <c s="153" r="I18">
        <v>3</v>
      </c>
      <c s="153" r="J18">
        <v>3.09278350515464</v>
      </c>
    </row>
    <row r="19">
      <c t="s" s="81" r="C19">
        <v>503</v>
      </c>
      <c s="142" r="D19">
        <v>227</v>
      </c>
      <c s="81" r="E19">
        <v>187</v>
      </c>
      <c s="81" r="F19">
        <v>82</v>
      </c>
      <c s="81" r="G19">
        <v>36</v>
      </c>
      <c s="81" r="H19">
        <v>16</v>
      </c>
      <c s="81" r="I19">
        <v>4</v>
      </c>
      <c s="81" r="J19">
        <v>2</v>
      </c>
    </row>
    <row r="20">
      <c t="s" s="81" r="C20">
        <v>504</v>
      </c>
      <c s="85" r="D20">
        <v>46</v>
      </c>
      <c s="47" r="E20">
        <v>36</v>
      </c>
      <c s="123" r="F20">
        <v>78.2608695652174</v>
      </c>
      <c s="47" r="G20">
        <v>8</v>
      </c>
      <c s="123" r="H20">
        <v>17.3913043478261</v>
      </c>
      <c s="30" r="I20">
        <v>2</v>
      </c>
      <c s="123" r="J20">
        <v>4.34782608695652</v>
      </c>
    </row>
    <row r="22">
      <c t="s" s="69" r="B22">
        <v>115</v>
      </c>
      <c t="s" s="8" r="C22">
        <v>500</v>
      </c>
      <c s="72" r="D22">
        <v>3351</v>
      </c>
      <c s="72" r="E22">
        <v>2212</v>
      </c>
      <c s="72" r="F22">
        <v>66.0101462250075</v>
      </c>
      <c s="72" r="G22">
        <v>913</v>
      </c>
      <c s="72" r="H22">
        <v>27.2455983288571</v>
      </c>
      <c s="72" r="I22">
        <v>226</v>
      </c>
      <c s="72" r="J22">
        <v>6.74425544613548</v>
      </c>
    </row>
    <row r="24">
      <c t="s" s="81" r="C24">
        <v>501</v>
      </c>
      <c s="72" r="D24">
        <v>2826</v>
      </c>
      <c s="153" r="E24">
        <v>1860</v>
      </c>
      <c s="153" r="F24">
        <v>65.8174097664544</v>
      </c>
      <c s="153" r="G24">
        <v>772</v>
      </c>
      <c s="153" r="H24">
        <v>27.3177636234961</v>
      </c>
      <c s="153" r="I24">
        <v>194</v>
      </c>
      <c s="153" r="J24">
        <v>6.86482661004954</v>
      </c>
    </row>
    <row r="25">
      <c t="s" s="81" r="C25">
        <v>502</v>
      </c>
      <c s="72" r="D25">
        <v>155</v>
      </c>
      <c s="153" r="E25">
        <v>99</v>
      </c>
      <c s="153" r="F25">
        <v>63.8709677419355</v>
      </c>
      <c s="153" r="G25">
        <v>47</v>
      </c>
      <c s="153" r="H25">
        <v>30.3225806451613</v>
      </c>
      <c s="153" r="I25">
        <v>9</v>
      </c>
      <c s="153" r="J25">
        <v>5.80645161290323</v>
      </c>
    </row>
    <row r="26">
      <c t="s" s="81" r="C26">
        <v>503</v>
      </c>
      <c s="8" r="D26">
        <v>327</v>
      </c>
      <c s="81" r="E26">
        <v>219</v>
      </c>
      <c s="81" r="F26">
        <v>67</v>
      </c>
      <c s="81" r="G26">
        <v>86</v>
      </c>
      <c s="81" r="H26">
        <v>26</v>
      </c>
      <c s="81" r="I26">
        <v>22</v>
      </c>
      <c s="81" r="J26">
        <v>7</v>
      </c>
    </row>
    <row r="27">
      <c t="s" s="81" r="C27">
        <v>504</v>
      </c>
      <c s="85" r="D27">
        <v>43</v>
      </c>
      <c s="47" r="E27">
        <v>34</v>
      </c>
      <c s="47" r="F27">
        <v>79.0697674418605</v>
      </c>
      <c s="47" r="G27">
        <v>8</v>
      </c>
      <c s="123" r="H27">
        <v>18.6046511627907</v>
      </c>
      <c s="47" r="I27">
        <v>1</v>
      </c>
      <c s="123" r="J27">
        <v>2.32558139534884</v>
      </c>
    </row>
    <row r="30">
      <c s="144" r="A30">
        <v>2010</v>
      </c>
      <c t="s" s="21" r="B30">
        <v>131</v>
      </c>
      <c t="s" s="8" r="C30">
        <v>5</v>
      </c>
      <c s="72" r="D30">
        <v>6385</v>
      </c>
      <c s="72" r="E30">
        <v>4646</v>
      </c>
      <c s="72" r="F30">
        <v>72.7642913077525</v>
      </c>
      <c s="72" r="G30">
        <v>1474</v>
      </c>
      <c s="72" r="H30">
        <v>23.0853563038371</v>
      </c>
      <c s="72" r="I30">
        <v>265</v>
      </c>
      <c s="72" r="J30">
        <v>4.15035238841034</v>
      </c>
    </row>
    <row r="32">
      <c t="s" s="81" r="C32">
        <v>501</v>
      </c>
      <c s="72" r="D32">
        <v>5536</v>
      </c>
      <c s="153" r="E32">
        <v>4042</v>
      </c>
      <c s="153" r="F32">
        <v>73.0130057803468</v>
      </c>
      <c s="153" r="G32">
        <v>1267</v>
      </c>
      <c s="153" r="H32">
        <v>22.8865606936416</v>
      </c>
      <c s="153" r="I32">
        <v>227</v>
      </c>
      <c s="153" r="J32">
        <v>4.10043352601156</v>
      </c>
    </row>
    <row r="33">
      <c t="s" s="81" r="C33">
        <v>502</v>
      </c>
      <c s="72" r="D33">
        <v>268</v>
      </c>
      <c s="153" r="E33">
        <v>179</v>
      </c>
      <c s="153" r="F33">
        <v>66.7910447761194</v>
      </c>
      <c s="153" r="G33">
        <v>75</v>
      </c>
      <c s="153" r="H33">
        <v>27.9850746268657</v>
      </c>
      <c s="153" r="I33">
        <v>14</v>
      </c>
      <c s="153" r="J33">
        <v>5.22388059701492</v>
      </c>
    </row>
    <row r="34">
      <c t="s" s="81" r="C34">
        <v>505</v>
      </c>
      <c s="72" r="D34">
        <v>465</v>
      </c>
      <c s="153" r="E34">
        <v>331</v>
      </c>
      <c s="153" r="F34">
        <v>71</v>
      </c>
      <c s="153" r="G34">
        <v>111</v>
      </c>
      <c s="153" r="H34">
        <v>24</v>
      </c>
      <c s="153" r="I34">
        <v>23</v>
      </c>
      <c s="153" r="J34">
        <v>5</v>
      </c>
    </row>
    <row r="35">
      <c t="s" s="81" r="C35">
        <v>506</v>
      </c>
      <c s="72" r="D35">
        <v>116</v>
      </c>
      <c s="153" r="E35">
        <v>94</v>
      </c>
      <c s="153" r="F35">
        <v>81</v>
      </c>
      <c s="153" r="G35">
        <v>21</v>
      </c>
      <c s="153" r="H35">
        <v>18</v>
      </c>
      <c s="153" r="I35">
        <v>1</v>
      </c>
      <c s="153" r="J35">
        <v>1</v>
      </c>
    </row>
    <row r="37">
      <c t="s" s="69" r="B37">
        <v>114</v>
      </c>
      <c t="s" s="8" r="C37">
        <v>5</v>
      </c>
      <c s="72" r="D37">
        <v>3119</v>
      </c>
      <c s="72" r="E37">
        <v>2461</v>
      </c>
      <c s="72" r="F37">
        <v>78.9034947098429</v>
      </c>
      <c s="72" r="G37">
        <v>597</v>
      </c>
      <c s="72" r="H37">
        <v>19.1407502404617</v>
      </c>
      <c s="72" r="I37">
        <v>61</v>
      </c>
      <c s="72" r="J37">
        <v>1.95575504969542</v>
      </c>
    </row>
    <row r="39">
      <c t="s" s="81" r="C39">
        <v>501</v>
      </c>
      <c s="72" r="D39">
        <v>2763</v>
      </c>
      <c s="153" r="E39">
        <v>2186</v>
      </c>
      <c s="153" r="F39">
        <v>79.1169019182048</v>
      </c>
      <c s="153" r="G39">
        <v>523</v>
      </c>
      <c s="153" r="H39">
        <v>18.9287006876583</v>
      </c>
      <c s="153" r="I39">
        <v>54</v>
      </c>
      <c s="153" r="J39">
        <v>1.95439739413681</v>
      </c>
    </row>
    <row r="40">
      <c t="s" s="81" r="C40">
        <v>502</v>
      </c>
      <c s="72" r="D40">
        <v>105</v>
      </c>
      <c s="153" r="E40">
        <v>75</v>
      </c>
      <c s="153" r="F40">
        <v>71.4285714285714</v>
      </c>
      <c s="153" r="G40">
        <v>27</v>
      </c>
      <c s="153" r="H40">
        <v>25.7142857142857</v>
      </c>
      <c s="153" r="I40">
        <v>3</v>
      </c>
      <c s="153" r="J40">
        <v>2.85714285714286</v>
      </c>
    </row>
    <row r="41">
      <c t="s" s="81" r="C41">
        <v>505</v>
      </c>
      <c s="72" r="D41">
        <v>197</v>
      </c>
      <c s="153" r="E41">
        <v>153</v>
      </c>
      <c s="153" r="F41">
        <v>78</v>
      </c>
      <c s="153" r="G41">
        <v>40</v>
      </c>
      <c s="153" r="H41">
        <v>20</v>
      </c>
      <c s="153" r="I41">
        <v>4</v>
      </c>
      <c s="153" r="J41">
        <v>2</v>
      </c>
    </row>
    <row r="42">
      <c t="s" s="81" r="C42">
        <v>506</v>
      </c>
      <c s="72" r="D42">
        <v>54</v>
      </c>
      <c s="153" r="E42">
        <v>47</v>
      </c>
      <c s="153" r="F42">
        <v>87</v>
      </c>
      <c s="153" r="G42">
        <v>7</v>
      </c>
      <c s="153" r="H42">
        <v>13</v>
      </c>
      <c t="s" s="153" r="I42">
        <v>104</v>
      </c>
      <c t="s" s="153" r="J42">
        <v>104</v>
      </c>
    </row>
    <row r="44">
      <c t="s" s="69" r="B44">
        <v>115</v>
      </c>
      <c t="s" s="8" r="C44">
        <v>5</v>
      </c>
      <c s="72" r="D44">
        <v>3266</v>
      </c>
      <c s="72" r="E44">
        <v>2185</v>
      </c>
      <c s="72" r="F44">
        <v>66.9014084507042</v>
      </c>
      <c s="72" r="G44">
        <v>877</v>
      </c>
      <c s="72" r="H44">
        <v>26.852418860992</v>
      </c>
      <c s="72" r="I44">
        <v>204</v>
      </c>
      <c s="72" r="J44">
        <v>6.24617268830374</v>
      </c>
    </row>
    <row r="46">
      <c t="s" s="81" r="C46">
        <v>501</v>
      </c>
      <c s="72" r="D46">
        <v>2773</v>
      </c>
      <c s="153" r="E46">
        <v>1856</v>
      </c>
      <c s="153" r="F46">
        <v>66.9311215290299</v>
      </c>
      <c s="153" r="G46">
        <v>744</v>
      </c>
      <c s="153" r="H46">
        <v>26.8301478543094</v>
      </c>
      <c s="153" r="I46">
        <v>173</v>
      </c>
      <c s="153" r="J46">
        <v>6.23873061666066</v>
      </c>
    </row>
    <row r="47">
      <c t="s" s="81" r="C47">
        <v>502</v>
      </c>
      <c s="72" r="D47">
        <v>163</v>
      </c>
      <c s="153" r="E47">
        <v>104</v>
      </c>
      <c s="153" r="F47">
        <v>63.8036809815951</v>
      </c>
      <c s="153" r="G47">
        <v>48</v>
      </c>
      <c s="153" r="H47">
        <v>29.4478527607362</v>
      </c>
      <c s="153" r="I47">
        <v>11</v>
      </c>
      <c s="153" r="J47">
        <v>6.74846625766871</v>
      </c>
    </row>
    <row r="48">
      <c t="s" s="81" r="C48">
        <v>505</v>
      </c>
      <c s="72" r="D48">
        <v>268</v>
      </c>
      <c s="153" r="E48">
        <v>178</v>
      </c>
      <c s="153" r="F48">
        <v>66</v>
      </c>
      <c s="153" r="G48">
        <v>71</v>
      </c>
      <c s="153" r="H48">
        <v>26</v>
      </c>
      <c s="153" r="I48">
        <v>19</v>
      </c>
      <c s="153" r="J48">
        <v>7</v>
      </c>
    </row>
    <row r="49">
      <c t="s" s="81" r="C49">
        <v>506</v>
      </c>
      <c s="72" r="D49">
        <v>62</v>
      </c>
      <c s="153" r="E49">
        <v>47</v>
      </c>
      <c s="153" r="F49">
        <v>76</v>
      </c>
      <c s="153" r="G49">
        <v>14</v>
      </c>
      <c s="153" r="H49">
        <v>23</v>
      </c>
      <c s="153" r="I49">
        <v>1</v>
      </c>
      <c s="153" r="J49">
        <v>2</v>
      </c>
    </row>
    <row r="51">
      <c s="144" r="A51">
        <v>2009</v>
      </c>
      <c t="s" s="21" r="B51">
        <v>131</v>
      </c>
      <c t="s" s="8" r="C51">
        <v>5</v>
      </c>
      <c s="117" r="D51">
        <v>6281</v>
      </c>
      <c s="117" r="E51">
        <v>4555</v>
      </c>
      <c s="117" r="F51">
        <v>72.5202993153956</v>
      </c>
      <c s="117" r="G51">
        <v>1448</v>
      </c>
      <c s="117" r="H51">
        <v>23.0536538767712</v>
      </c>
      <c s="117" r="I51">
        <v>278</v>
      </c>
      <c s="117" r="J51">
        <v>4.42604680783315</v>
      </c>
    </row>
    <row r="53">
      <c t="s" s="81" r="C53">
        <v>501</v>
      </c>
      <c s="117" r="D53">
        <v>5443</v>
      </c>
      <c s="30" r="E53">
        <v>3959</v>
      </c>
      <c s="30" r="F53">
        <v>72.7356237369098</v>
      </c>
      <c s="30" r="G53">
        <v>1241</v>
      </c>
      <c s="30" r="H53">
        <v>22.7999265111152</v>
      </c>
      <c s="30" r="I53">
        <v>243</v>
      </c>
      <c s="30" r="J53">
        <v>4.46444975197501</v>
      </c>
    </row>
    <row r="54">
      <c t="s" s="81" r="C54">
        <v>502</v>
      </c>
      <c s="117" r="D54">
        <v>244</v>
      </c>
      <c s="30" r="E54">
        <v>167</v>
      </c>
      <c s="30" r="F54">
        <v>68.4426229508197</v>
      </c>
      <c s="30" r="G54">
        <v>69</v>
      </c>
      <c s="30" r="H54">
        <v>28.2786885245902</v>
      </c>
      <c s="30" r="I54">
        <v>8</v>
      </c>
      <c s="30" r="J54">
        <v>3.27868852459016</v>
      </c>
    </row>
    <row r="55">
      <c t="s" s="81" r="C55">
        <v>505</v>
      </c>
      <c s="117" r="D55">
        <v>498</v>
      </c>
      <c s="30" r="E55">
        <v>350</v>
      </c>
      <c s="110" r="F55">
        <v>70.281124497992</v>
      </c>
      <c s="30" r="G55">
        <v>125</v>
      </c>
      <c s="110" r="H55">
        <v>25.1004016064257</v>
      </c>
      <c s="30" r="I55">
        <v>23</v>
      </c>
      <c s="110" r="J55">
        <v>4.61847389558233</v>
      </c>
    </row>
    <row r="56">
      <c t="s" s="81" r="C56">
        <v>506</v>
      </c>
      <c s="117" r="D56">
        <v>96</v>
      </c>
      <c s="30" r="E56">
        <v>79</v>
      </c>
      <c s="47" r="F56">
        <v>82.2916666666667</v>
      </c>
      <c s="30" r="G56">
        <v>13</v>
      </c>
      <c s="47" r="H56">
        <v>13.5416666666667</v>
      </c>
      <c s="30" r="I56">
        <v>4</v>
      </c>
      <c s="47" r="J56">
        <v>4.16666666666667</v>
      </c>
    </row>
    <row r="58">
      <c t="s" s="69" r="B58">
        <v>114</v>
      </c>
      <c t="s" s="8" r="C58">
        <v>5</v>
      </c>
      <c s="117" r="D58">
        <v>3227</v>
      </c>
      <c s="117" r="E58">
        <v>2583</v>
      </c>
      <c s="117" r="F58">
        <v>80.0433839479393</v>
      </c>
      <c s="117" r="G58">
        <v>586</v>
      </c>
      <c s="117" r="H58">
        <v>18.1592810660056</v>
      </c>
      <c s="117" r="I58">
        <v>58</v>
      </c>
      <c s="117" r="J58">
        <v>1.79733498605516</v>
      </c>
    </row>
    <row r="60">
      <c t="s" s="81" r="C60">
        <v>501</v>
      </c>
      <c s="142" r="D60">
        <v>2850</v>
      </c>
      <c s="30" r="E60">
        <v>2277</v>
      </c>
      <c s="30" r="F60">
        <v>79.8947368421053</v>
      </c>
      <c s="30" r="G60">
        <v>521</v>
      </c>
      <c s="30" r="H60">
        <v>18.280701754386</v>
      </c>
      <c s="30" r="I60">
        <v>52</v>
      </c>
      <c s="30" r="J60">
        <v>1.82456140350877</v>
      </c>
    </row>
    <row r="61">
      <c t="s" s="81" r="C61">
        <v>502</v>
      </c>
      <c s="85" r="D61">
        <v>112</v>
      </c>
      <c s="47" r="E61">
        <v>90</v>
      </c>
      <c s="30" r="F61">
        <v>80.3571428571429</v>
      </c>
      <c s="47" r="G61">
        <v>22</v>
      </c>
      <c s="30" r="H61">
        <v>19.6428571428571</v>
      </c>
      <c t="s" s="30" r="I61">
        <v>104</v>
      </c>
      <c s="30" r="J61">
        <v>0</v>
      </c>
    </row>
    <row r="62">
      <c t="s" s="81" r="C62">
        <v>505</v>
      </c>
      <c s="85" r="D62">
        <v>219</v>
      </c>
      <c s="47" r="E62">
        <v>179</v>
      </c>
      <c s="110" r="F62">
        <v>81.7351598173516</v>
      </c>
      <c s="47" r="G62">
        <v>36</v>
      </c>
      <c s="110" r="H62">
        <v>16.4383561643836</v>
      </c>
      <c s="47" r="I62">
        <v>4</v>
      </c>
      <c s="110" r="J62">
        <v>1.82648401826484</v>
      </c>
    </row>
    <row r="63">
      <c t="s" s="81" r="C63">
        <v>506</v>
      </c>
      <c s="85" r="D63">
        <v>46</v>
      </c>
      <c s="47" r="E63">
        <v>37</v>
      </c>
      <c s="47" r="F63">
        <v>80.4347826086956</v>
      </c>
      <c s="47" r="G63">
        <v>7</v>
      </c>
      <c s="47" r="H63">
        <v>15.2173913043478</v>
      </c>
      <c s="47" r="I63">
        <v>2</v>
      </c>
      <c s="47" r="J63">
        <v>4.34782608695652</v>
      </c>
    </row>
    <row r="65">
      <c t="s" s="69" r="B65">
        <v>115</v>
      </c>
      <c t="s" s="8" r="C65">
        <v>5</v>
      </c>
      <c s="85" r="D65">
        <v>3054</v>
      </c>
      <c s="85" r="E65">
        <v>1972</v>
      </c>
      <c s="85" r="F65">
        <v>64.5710543549443</v>
      </c>
      <c s="85" r="G65">
        <v>862</v>
      </c>
      <c s="85" r="H65">
        <v>28.2252783235102</v>
      </c>
      <c s="85" r="I65">
        <v>220</v>
      </c>
      <c s="85" r="J65">
        <v>7.20366732154551</v>
      </c>
    </row>
    <row r="67">
      <c t="s" s="81" r="C67">
        <v>501</v>
      </c>
      <c s="85" r="D67">
        <v>2593</v>
      </c>
      <c s="47" r="E67">
        <v>1682</v>
      </c>
      <c s="47" r="F67">
        <v>64.8669494793675</v>
      </c>
      <c s="47" r="G67">
        <v>720</v>
      </c>
      <c s="47" r="H67">
        <v>27.7670651754724</v>
      </c>
      <c s="47" r="I67">
        <v>191</v>
      </c>
      <c s="47" r="J67">
        <v>7.36598534516005</v>
      </c>
    </row>
    <row r="68">
      <c t="s" s="81" r="C68">
        <v>502</v>
      </c>
      <c s="85" r="D68">
        <v>132</v>
      </c>
      <c s="47" r="E68">
        <v>77</v>
      </c>
      <c s="47" r="F68">
        <v>58.3333333333333</v>
      </c>
      <c s="47" r="G68">
        <v>47</v>
      </c>
      <c s="47" r="H68">
        <v>35.6060606060606</v>
      </c>
      <c s="47" r="I68">
        <v>8</v>
      </c>
      <c s="47" r="J68">
        <v>6.06060606060606</v>
      </c>
    </row>
    <row r="69">
      <c t="s" s="81" r="C69">
        <v>505</v>
      </c>
      <c s="85" r="D69">
        <v>279</v>
      </c>
      <c s="47" r="E69">
        <v>171</v>
      </c>
      <c s="110" r="F69">
        <v>61.2903225806452</v>
      </c>
      <c s="47" r="G69">
        <v>89</v>
      </c>
      <c s="110" r="H69">
        <v>31.8996415770609</v>
      </c>
      <c s="47" r="I69">
        <v>19</v>
      </c>
      <c s="110" r="J69">
        <v>6.81003584229391</v>
      </c>
    </row>
    <row r="70">
      <c t="s" s="81" r="C70">
        <v>506</v>
      </c>
      <c s="85" r="D70">
        <v>50</v>
      </c>
      <c s="47" r="E70">
        <v>42</v>
      </c>
      <c s="47" r="F70">
        <v>84</v>
      </c>
      <c s="47" r="G70">
        <v>6</v>
      </c>
      <c s="47" r="H70">
        <v>12</v>
      </c>
      <c s="47" r="I70">
        <v>2</v>
      </c>
      <c s="47" r="J70">
        <v>4</v>
      </c>
    </row>
    <row r="72">
      <c s="144" r="A72">
        <v>2008</v>
      </c>
      <c t="s" s="21" r="B72">
        <v>131</v>
      </c>
      <c t="s" s="8" r="C72">
        <v>5</v>
      </c>
      <c s="117" r="D72">
        <v>7169</v>
      </c>
      <c s="117" r="E72">
        <v>5239</v>
      </c>
      <c s="85" r="F72">
        <v>73.0785325707909</v>
      </c>
      <c s="117" r="G72">
        <v>1629</v>
      </c>
      <c s="85" r="H72">
        <v>22.7228344260008</v>
      </c>
      <c s="117" r="I72">
        <v>301</v>
      </c>
      <c s="85" r="J72">
        <v>4.19863300320826</v>
      </c>
    </row>
    <row r="74">
      <c t="s" s="81" r="C74">
        <v>501</v>
      </c>
      <c s="85" r="D74">
        <v>6276</v>
      </c>
      <c s="47" r="E74">
        <v>4595</v>
      </c>
      <c s="47" r="F74">
        <v>73.2154238368388</v>
      </c>
      <c s="47" r="G74">
        <v>1433</v>
      </c>
      <c s="47" r="H74">
        <v>22.8330146590185</v>
      </c>
      <c s="47" r="I74">
        <v>248</v>
      </c>
      <c s="47" r="J74">
        <v>3.95156150414277</v>
      </c>
    </row>
    <row r="75">
      <c t="s" s="81" r="C75">
        <v>502</v>
      </c>
      <c s="85" r="D75">
        <v>282</v>
      </c>
      <c s="47" r="E75">
        <v>206</v>
      </c>
      <c s="47" r="F75">
        <v>73.0496453900709</v>
      </c>
      <c s="47" r="G75">
        <v>56</v>
      </c>
      <c s="47" r="H75">
        <v>19.8581560283688</v>
      </c>
      <c s="47" r="I75">
        <v>20</v>
      </c>
      <c s="47" r="J75">
        <v>7.09219858156028</v>
      </c>
    </row>
    <row r="76">
      <c t="s" s="81" r="C76">
        <v>505</v>
      </c>
      <c s="85" r="D76">
        <v>525</v>
      </c>
      <c s="47" r="E76">
        <v>367</v>
      </c>
      <c s="47" r="F76">
        <v>69.9047619047619</v>
      </c>
      <c s="47" r="G76">
        <v>128</v>
      </c>
      <c s="47" r="H76">
        <v>24.3809523809524</v>
      </c>
      <c s="47" r="I76">
        <v>30</v>
      </c>
      <c s="47" r="J76">
        <v>5.71428571428572</v>
      </c>
    </row>
    <row r="77">
      <c t="s" s="81" r="C77">
        <v>506</v>
      </c>
      <c s="85" r="D77">
        <v>86</v>
      </c>
      <c s="47" r="E77">
        <v>71</v>
      </c>
      <c s="47" r="F77">
        <v>82.5581395348837</v>
      </c>
      <c s="47" r="G77">
        <v>12</v>
      </c>
      <c s="47" r="H77">
        <v>13.953488372093</v>
      </c>
      <c s="47" r="I77">
        <v>3</v>
      </c>
      <c s="47" r="J77">
        <v>3.48837209302326</v>
      </c>
    </row>
    <row r="79">
      <c t="s" s="69" r="B79">
        <v>114</v>
      </c>
      <c t="s" s="8" r="C79">
        <v>5</v>
      </c>
      <c s="85" r="D79">
        <v>3824</v>
      </c>
      <c s="85" r="E79">
        <v>3074</v>
      </c>
      <c s="85" r="F79">
        <v>80.3870292887029</v>
      </c>
      <c s="85" r="G79">
        <v>690</v>
      </c>
      <c s="85" r="H79">
        <v>18.0439330543933</v>
      </c>
      <c s="85" r="I79">
        <v>60</v>
      </c>
      <c s="85" r="J79">
        <v>1.56903765690377</v>
      </c>
    </row>
    <row r="81">
      <c t="s" s="81" r="C81">
        <v>501</v>
      </c>
      <c s="85" r="D81">
        <v>3399</v>
      </c>
      <c s="47" r="E81">
        <v>2729</v>
      </c>
      <c s="47" r="F81">
        <v>80.2883200941453</v>
      </c>
      <c s="47" r="G81">
        <v>620</v>
      </c>
      <c s="47" r="H81">
        <v>18.240659017358</v>
      </c>
      <c s="47" r="I81">
        <v>50</v>
      </c>
      <c s="47" r="J81">
        <v>1.47102088849662</v>
      </c>
    </row>
    <row r="82">
      <c t="s" s="81" r="C82">
        <v>502</v>
      </c>
      <c s="85" r="D82">
        <v>137</v>
      </c>
      <c s="47" r="E82">
        <v>112</v>
      </c>
      <c s="47" r="F82">
        <v>81.7518248175182</v>
      </c>
      <c s="47" r="G82">
        <v>21</v>
      </c>
      <c s="47" r="H82">
        <v>15.3284671532847</v>
      </c>
      <c s="47" r="I82">
        <v>4</v>
      </c>
      <c s="47" r="J82">
        <v>2.91970802919708</v>
      </c>
    </row>
    <row r="83">
      <c t="s" s="81" r="C83">
        <v>505</v>
      </c>
      <c s="85" r="D83">
        <v>245</v>
      </c>
      <c s="30" r="E83">
        <v>197</v>
      </c>
      <c s="47" r="F83">
        <v>80.4081632653061</v>
      </c>
      <c s="30" r="G83">
        <v>42</v>
      </c>
      <c s="47" r="H83">
        <v>17.1428571428571</v>
      </c>
      <c s="30" r="I83">
        <v>6</v>
      </c>
      <c s="47" r="J83">
        <v>2.44897959183673</v>
      </c>
    </row>
    <row r="84">
      <c t="s" s="81" r="C84">
        <v>506</v>
      </c>
      <c s="85" r="D84">
        <v>43</v>
      </c>
      <c s="47" r="E84">
        <v>36</v>
      </c>
      <c s="47" r="F84">
        <v>83.7209302325582</v>
      </c>
      <c s="47" r="G84">
        <v>7</v>
      </c>
      <c s="47" r="H84">
        <v>16.2790697674419</v>
      </c>
      <c t="s" s="30" r="I84">
        <v>104</v>
      </c>
      <c t="s" s="30" r="J84">
        <v>104</v>
      </c>
    </row>
    <row r="86">
      <c t="s" s="69" r="B86">
        <v>115</v>
      </c>
      <c t="s" s="8" r="C86">
        <v>5</v>
      </c>
      <c s="85" r="D86">
        <v>3345</v>
      </c>
      <c s="85" r="E86">
        <v>2165</v>
      </c>
      <c s="85" r="F86">
        <v>64.7234678624813</v>
      </c>
      <c s="85" r="G86">
        <v>939</v>
      </c>
      <c s="85" r="H86">
        <v>28.0717488789238</v>
      </c>
      <c s="85" r="I86">
        <v>241</v>
      </c>
      <c s="85" r="J86">
        <v>7.20478325859492</v>
      </c>
    </row>
    <row r="88">
      <c t="s" s="81" r="C88">
        <v>501</v>
      </c>
      <c s="85" r="D88">
        <v>2877</v>
      </c>
      <c s="47" r="E88">
        <v>1866</v>
      </c>
      <c s="47" r="F88">
        <v>64.859228362878</v>
      </c>
      <c s="47" r="G88">
        <v>813</v>
      </c>
      <c s="47" r="H88">
        <v>28.2586027111575</v>
      </c>
      <c s="47" r="I88">
        <v>198</v>
      </c>
      <c s="47" r="J88">
        <v>6.88216892596455</v>
      </c>
    </row>
    <row r="89">
      <c t="s" s="81" r="C89">
        <v>502</v>
      </c>
      <c s="85" r="D89">
        <v>145</v>
      </c>
      <c s="47" r="E89">
        <v>94</v>
      </c>
      <c s="47" r="F89">
        <v>64.8275862068965</v>
      </c>
      <c s="47" r="G89">
        <v>35</v>
      </c>
      <c s="47" r="H89">
        <v>24.1379310344828</v>
      </c>
      <c s="47" r="I89">
        <v>16</v>
      </c>
      <c s="47" r="J89">
        <v>11.0344827586207</v>
      </c>
    </row>
    <row r="90">
      <c t="s" s="81" r="C90">
        <v>505</v>
      </c>
      <c s="85" r="D90">
        <v>280</v>
      </c>
      <c s="30" r="E90">
        <v>170</v>
      </c>
      <c s="47" r="F90">
        <v>60.7142857142857</v>
      </c>
      <c s="30" r="G90">
        <v>86</v>
      </c>
      <c s="47" r="H90">
        <v>30.7142857142857</v>
      </c>
      <c s="30" r="I90">
        <v>24</v>
      </c>
      <c s="47" r="J90">
        <v>8.57142857142857</v>
      </c>
    </row>
    <row r="91">
      <c t="s" s="81" r="C91">
        <v>506</v>
      </c>
      <c s="85" r="D91">
        <v>43</v>
      </c>
      <c s="47" r="E91">
        <v>35</v>
      </c>
      <c s="47" r="F91">
        <v>81.3953488372093</v>
      </c>
      <c s="47" r="G91">
        <v>5</v>
      </c>
      <c s="47" r="H91">
        <v>11.6279069767442</v>
      </c>
      <c s="47" r="I91">
        <v>3</v>
      </c>
      <c s="47" r="J91">
        <v>6.97674418604651</v>
      </c>
    </row>
    <row r="93">
      <c s="144" r="A93">
        <v>2007</v>
      </c>
      <c t="s" s="21" r="B93">
        <v>131</v>
      </c>
      <c t="s" s="8" r="C93">
        <v>5</v>
      </c>
      <c s="117" r="D93">
        <v>8728</v>
      </c>
      <c s="117" r="E93">
        <v>6279</v>
      </c>
      <c s="117" r="F93">
        <v>71.9408799266728</v>
      </c>
      <c s="117" r="G93">
        <v>2078</v>
      </c>
      <c s="117" r="H93">
        <v>23.8084326306141</v>
      </c>
      <c s="117" r="I93">
        <v>371</v>
      </c>
      <c s="117" r="J93">
        <v>4.25068744271311</v>
      </c>
    </row>
    <row r="95">
      <c t="s" s="81" r="C95">
        <v>501</v>
      </c>
      <c s="117" r="D95">
        <v>7635</v>
      </c>
      <c s="30" r="E95">
        <v>5517</v>
      </c>
      <c s="30" r="F95">
        <v>72.2593320235756</v>
      </c>
      <c s="30" r="G95">
        <v>1801</v>
      </c>
      <c s="30" r="H95">
        <v>23.5887360838245</v>
      </c>
      <c s="30" r="I95">
        <v>317</v>
      </c>
      <c s="30" r="J95">
        <v>4.15193189259987</v>
      </c>
    </row>
    <row r="96">
      <c t="s" s="81" r="C96">
        <v>502</v>
      </c>
      <c s="117" r="D96">
        <v>294</v>
      </c>
      <c s="30" r="E96">
        <v>195</v>
      </c>
      <c s="30" r="F96">
        <v>66.3265306122449</v>
      </c>
      <c s="30" r="G96">
        <v>79</v>
      </c>
      <c s="30" r="H96">
        <v>26.8707482993197</v>
      </c>
      <c s="30" r="I96">
        <v>20</v>
      </c>
      <c s="30" r="J96">
        <v>6.80272108843538</v>
      </c>
    </row>
    <row r="97">
      <c t="s" s="81" r="C97">
        <v>505</v>
      </c>
      <c s="117" r="D97">
        <v>688</v>
      </c>
      <c s="30" r="E97">
        <v>482</v>
      </c>
      <c s="30" r="F97">
        <v>70.0581395348837</v>
      </c>
      <c s="30" r="G97">
        <v>175</v>
      </c>
      <c s="30" r="H97">
        <v>25.4360465116279</v>
      </c>
      <c s="30" r="I97">
        <v>31</v>
      </c>
      <c s="30" r="J97">
        <v>4.50581395348837</v>
      </c>
    </row>
    <row r="98">
      <c t="s" s="81" r="C98">
        <v>506</v>
      </c>
      <c s="117" r="D98">
        <v>111</v>
      </c>
      <c s="30" r="E98">
        <v>85</v>
      </c>
      <c s="30" r="F98">
        <v>76.5765765765766</v>
      </c>
      <c s="30" r="G98">
        <v>23</v>
      </c>
      <c s="30" r="H98">
        <v>20.7207207207207</v>
      </c>
      <c s="30" r="I98">
        <v>3</v>
      </c>
      <c s="30" r="J98">
        <v>2.7027027027027</v>
      </c>
    </row>
    <row r="100">
      <c t="s" s="69" r="B100">
        <v>114</v>
      </c>
      <c t="s" s="8" r="C100">
        <v>5</v>
      </c>
      <c s="117" r="D100">
        <v>4770</v>
      </c>
      <c s="117" r="E100">
        <v>3842</v>
      </c>
      <c s="117" r="F100">
        <v>80.545073375262</v>
      </c>
      <c s="117" r="G100">
        <v>834</v>
      </c>
      <c s="117" r="H100">
        <v>17.4842767295598</v>
      </c>
      <c s="117" r="I100">
        <v>94</v>
      </c>
      <c s="117" r="J100">
        <v>1.9706498951782</v>
      </c>
    </row>
    <row r="102">
      <c t="s" s="81" r="C102">
        <v>501</v>
      </c>
      <c s="117" r="D102">
        <v>4242</v>
      </c>
      <c s="30" r="E102">
        <v>3423</v>
      </c>
      <c s="30" r="F102">
        <v>80.6930693069307</v>
      </c>
      <c s="30" r="G102">
        <v>736</v>
      </c>
      <c s="30" r="H102">
        <v>17.3503064592174</v>
      </c>
      <c s="30" r="I102">
        <v>83</v>
      </c>
      <c s="30" r="J102">
        <v>1.95662423385196</v>
      </c>
    </row>
    <row r="103">
      <c t="s" s="81" r="C103">
        <v>502</v>
      </c>
      <c s="117" r="D103">
        <v>129</v>
      </c>
      <c s="30" r="E103">
        <v>103</v>
      </c>
      <c s="30" r="F103">
        <v>79.8449612403101</v>
      </c>
      <c s="30" r="G103">
        <v>23</v>
      </c>
      <c s="30" r="H103">
        <v>17.8294573643411</v>
      </c>
      <c s="30" r="I103">
        <v>3</v>
      </c>
      <c s="30" r="J103">
        <v>2.32558139534884</v>
      </c>
    </row>
    <row r="104">
      <c t="s" s="81" r="C104">
        <v>505</v>
      </c>
      <c s="117" r="D104">
        <v>339</v>
      </c>
      <c s="30" r="E104">
        <v>264</v>
      </c>
      <c s="30" r="F104">
        <v>77.8761061946903</v>
      </c>
      <c s="30" r="G104">
        <v>67</v>
      </c>
      <c s="30" r="H104">
        <v>19.76401179941</v>
      </c>
      <c s="30" r="I104">
        <v>8</v>
      </c>
      <c s="30" r="J104">
        <v>2.3598820058997</v>
      </c>
    </row>
    <row r="105">
      <c t="s" s="81" r="C105">
        <v>506</v>
      </c>
      <c s="117" r="D105">
        <v>60</v>
      </c>
      <c s="30" r="E105">
        <v>52</v>
      </c>
      <c s="30" r="F105">
        <v>86.6666666666667</v>
      </c>
      <c s="30" r="G105">
        <v>8</v>
      </c>
      <c s="30" r="H105">
        <v>13.3333333333333</v>
      </c>
      <c t="s" s="30" r="I105">
        <v>104</v>
      </c>
      <c t="s" s="30" r="J105">
        <v>104</v>
      </c>
    </row>
    <row r="107">
      <c t="s" s="69" r="B107">
        <v>115</v>
      </c>
      <c t="s" s="8" r="C107">
        <v>5</v>
      </c>
      <c s="117" r="D107">
        <v>3958</v>
      </c>
      <c s="117" r="E107">
        <v>2437</v>
      </c>
      <c s="117" r="F107">
        <v>61.5715007579586</v>
      </c>
      <c s="117" r="G107">
        <v>1244</v>
      </c>
      <c s="117" r="H107">
        <v>31.4300151591713</v>
      </c>
      <c s="117" r="I107">
        <v>277</v>
      </c>
      <c s="117" r="J107">
        <v>6.99848408287014</v>
      </c>
    </row>
    <row r="109">
      <c t="s" s="81" r="C109">
        <v>501</v>
      </c>
      <c s="117" r="D109">
        <v>3393</v>
      </c>
      <c s="30" r="E109">
        <v>2094</v>
      </c>
      <c s="30" r="F109">
        <v>61.7152961980548</v>
      </c>
      <c s="30" r="G109">
        <v>1065</v>
      </c>
      <c s="30" r="H109">
        <v>31.3881520778072</v>
      </c>
      <c s="30" r="I109">
        <v>234</v>
      </c>
      <c s="30" r="J109">
        <v>6.89655172413793</v>
      </c>
    </row>
    <row r="110">
      <c t="s" s="81" r="C110">
        <v>502</v>
      </c>
      <c s="117" r="D110">
        <v>165</v>
      </c>
      <c s="30" r="E110">
        <v>92</v>
      </c>
      <c s="30" r="F110">
        <v>55.7575757575758</v>
      </c>
      <c s="30" r="G110">
        <v>56</v>
      </c>
      <c s="30" r="H110">
        <v>33.9393939393939</v>
      </c>
      <c s="30" r="I110">
        <v>17</v>
      </c>
      <c s="30" r="J110">
        <v>10.3030303030303</v>
      </c>
    </row>
    <row r="111">
      <c t="s" s="81" r="C111">
        <v>505</v>
      </c>
      <c s="117" r="D111">
        <v>349</v>
      </c>
      <c s="30" r="E111">
        <v>218</v>
      </c>
      <c s="30" r="F111">
        <v>62.4641833810888</v>
      </c>
      <c s="30" r="G111">
        <v>108</v>
      </c>
      <c s="30" r="H111">
        <v>30.945558739255</v>
      </c>
      <c s="30" r="I111">
        <v>23</v>
      </c>
      <c s="30" r="J111">
        <v>6.59025787965616</v>
      </c>
    </row>
    <row r="112">
      <c t="s" s="81" r="C112">
        <v>506</v>
      </c>
      <c s="117" r="D112">
        <v>51</v>
      </c>
      <c s="30" r="E112">
        <v>33</v>
      </c>
      <c s="30" r="F112">
        <v>64.7058823529412</v>
      </c>
      <c s="30" r="G112">
        <v>15</v>
      </c>
      <c s="30" r="H112">
        <v>29.4117647058824</v>
      </c>
      <c s="30" r="I112">
        <v>3</v>
      </c>
      <c s="30" r="J112">
        <v>5.88235294117647</v>
      </c>
    </row>
    <row r="114">
      <c s="144" r="A114">
        <v>2006</v>
      </c>
      <c t="s" s="21" r="B114">
        <v>131</v>
      </c>
      <c t="s" s="8" r="C114">
        <v>5</v>
      </c>
      <c s="117" r="D114">
        <v>16106</v>
      </c>
      <c s="117" r="E114">
        <v>11734</v>
      </c>
      <c s="117" r="F114">
        <v>72.8548367068173</v>
      </c>
      <c s="117" r="G114">
        <v>3712</v>
      </c>
      <c s="117" r="H114">
        <v>23.047311560909</v>
      </c>
      <c s="117" r="I114">
        <v>660</v>
      </c>
      <c s="117" r="J114">
        <v>4.09785173227369</v>
      </c>
    </row>
    <row r="116">
      <c t="s" s="81" r="C116">
        <v>501</v>
      </c>
      <c s="117" r="D116">
        <v>14383</v>
      </c>
      <c s="30" r="E116">
        <v>10518</v>
      </c>
      <c s="30" r="F116">
        <v>73.1279983313634</v>
      </c>
      <c s="30" r="G116">
        <v>3296</v>
      </c>
      <c s="30" r="H116">
        <v>22.9159424320378</v>
      </c>
      <c s="30" r="I116">
        <v>569</v>
      </c>
      <c s="30" r="J116">
        <v>3.95605923659876</v>
      </c>
    </row>
    <row r="117">
      <c t="s" s="81" r="C117">
        <v>502</v>
      </c>
      <c s="117" r="D117">
        <v>560</v>
      </c>
      <c s="30" r="E117">
        <v>363</v>
      </c>
      <c s="30" r="F117">
        <v>64.8214285714286</v>
      </c>
      <c s="30" r="G117">
        <v>164</v>
      </c>
      <c s="30" r="H117">
        <v>29.2857142857143</v>
      </c>
      <c s="30" r="I117">
        <v>33</v>
      </c>
      <c s="30" r="J117">
        <v>5.89285714285714</v>
      </c>
    </row>
    <row r="118">
      <c t="s" s="81" r="C118">
        <v>505</v>
      </c>
      <c s="117" r="D118">
        <v>1047</v>
      </c>
      <c s="30" r="E118">
        <v>762</v>
      </c>
      <c s="30" r="F118">
        <v>72.7793696275072</v>
      </c>
      <c s="30" r="G118">
        <v>230</v>
      </c>
      <c s="30" r="H118">
        <v>21.9675262655205</v>
      </c>
      <c s="30" r="I118">
        <v>55</v>
      </c>
      <c s="30" r="J118">
        <v>5.2531041069723</v>
      </c>
    </row>
    <row r="119">
      <c t="s" s="81" r="C119">
        <v>506</v>
      </c>
      <c s="117" r="D119">
        <v>116</v>
      </c>
      <c s="30" r="E119">
        <v>91</v>
      </c>
      <c s="30" r="F119">
        <v>78.448275862069</v>
      </c>
      <c s="30" r="G119">
        <v>22</v>
      </c>
      <c s="30" r="H119">
        <v>18.9655172413793</v>
      </c>
      <c s="30" r="I119">
        <v>3</v>
      </c>
      <c s="30" r="J119">
        <v>2.58620689655172</v>
      </c>
    </row>
    <row r="121">
      <c t="s" s="69" r="B121">
        <v>114</v>
      </c>
      <c t="s" s="8" r="C121">
        <v>5</v>
      </c>
      <c s="117" r="D121">
        <v>9648</v>
      </c>
      <c s="117" r="E121">
        <v>7833</v>
      </c>
      <c s="117" r="F121">
        <v>81.1878109452736</v>
      </c>
      <c s="117" r="G121">
        <v>1659</v>
      </c>
      <c s="117" r="H121">
        <v>17.1952736318408</v>
      </c>
      <c s="117" r="I121">
        <v>156</v>
      </c>
      <c s="117" r="J121">
        <v>1.61691542288557</v>
      </c>
    </row>
    <row r="123">
      <c t="s" s="81" r="C123">
        <v>501</v>
      </c>
      <c s="117" r="D123">
        <v>8718</v>
      </c>
      <c s="30" r="E123">
        <v>7081</v>
      </c>
      <c s="30" r="F123">
        <v>81.2227575131911</v>
      </c>
      <c s="30" r="G123">
        <v>1496</v>
      </c>
      <c s="30" r="H123">
        <v>17.1598990594173</v>
      </c>
      <c s="30" r="I123">
        <v>141</v>
      </c>
      <c s="30" r="J123">
        <v>1.6173434273916</v>
      </c>
    </row>
    <row r="124">
      <c t="s" s="81" r="C124">
        <v>502</v>
      </c>
      <c s="117" r="D124">
        <v>285</v>
      </c>
      <c s="30" r="E124">
        <v>219</v>
      </c>
      <c s="30" r="F124">
        <v>76.8421052631579</v>
      </c>
      <c s="30" r="G124">
        <v>62</v>
      </c>
      <c s="30" r="H124">
        <v>21.7543859649123</v>
      </c>
      <c s="30" r="I124">
        <v>4</v>
      </c>
      <c s="30" r="J124">
        <v>1.40350877192982</v>
      </c>
    </row>
    <row r="125">
      <c t="s" s="81" r="C125">
        <v>505</v>
      </c>
      <c s="117" r="D125">
        <v>580</v>
      </c>
      <c s="30" r="E125">
        <v>476</v>
      </c>
      <c s="30" r="F125">
        <v>82.0689655172414</v>
      </c>
      <c s="30" r="G125">
        <v>93</v>
      </c>
      <c s="30" r="H125">
        <v>16.0344827586207</v>
      </c>
      <c s="30" r="I125">
        <v>11</v>
      </c>
      <c s="30" r="J125">
        <v>1.89655172413793</v>
      </c>
    </row>
    <row r="126">
      <c t="s" s="81" r="C126">
        <v>506</v>
      </c>
      <c s="117" r="D126">
        <v>65</v>
      </c>
      <c s="30" r="E126">
        <v>57</v>
      </c>
      <c s="30" r="F126">
        <v>87.6923076923077</v>
      </c>
      <c s="30" r="G126">
        <v>8</v>
      </c>
      <c s="30" r="H126">
        <v>12.3076923076923</v>
      </c>
      <c t="s" s="30" r="I126">
        <v>104</v>
      </c>
      <c t="s" s="30" r="J126">
        <v>104</v>
      </c>
    </row>
    <row r="128">
      <c t="s" s="69" r="B128">
        <v>115</v>
      </c>
      <c t="s" s="8" r="C128">
        <v>5</v>
      </c>
      <c s="117" r="D128">
        <v>6458</v>
      </c>
      <c s="117" r="E128">
        <v>3901</v>
      </c>
      <c s="117" r="F128">
        <v>60.405698358625</v>
      </c>
      <c s="117" r="G128">
        <v>2053</v>
      </c>
      <c s="117" r="H128">
        <v>31.7900278724063</v>
      </c>
      <c s="117" r="I128">
        <v>504</v>
      </c>
      <c s="117" r="J128">
        <v>7.80427376896872</v>
      </c>
    </row>
    <row r="130">
      <c t="s" s="81" r="C130">
        <v>501</v>
      </c>
      <c s="117" r="D130">
        <v>5665</v>
      </c>
      <c s="30" r="E130">
        <v>3437</v>
      </c>
      <c s="30" r="F130">
        <v>60.6707855251545</v>
      </c>
      <c s="30" r="G130">
        <v>1800</v>
      </c>
      <c s="30" r="H130">
        <v>31.7740511915269</v>
      </c>
      <c s="30" r="I130">
        <v>428</v>
      </c>
      <c s="30" r="J130">
        <v>7.55516328331862</v>
      </c>
    </row>
    <row r="131">
      <c t="s" s="81" r="C131">
        <v>502</v>
      </c>
      <c s="117" r="D131">
        <v>275</v>
      </c>
      <c s="30" r="E131">
        <v>144</v>
      </c>
      <c s="30" r="F131">
        <v>52.3636363636364</v>
      </c>
      <c s="30" r="G131">
        <v>102</v>
      </c>
      <c s="30" r="H131">
        <v>37.0909090909091</v>
      </c>
      <c s="30" r="I131">
        <v>29</v>
      </c>
      <c s="30" r="J131">
        <v>10.5454545454545</v>
      </c>
    </row>
    <row r="132">
      <c t="s" s="81" r="C132">
        <v>505</v>
      </c>
      <c s="117" r="D132">
        <v>467</v>
      </c>
      <c s="30" r="E132">
        <v>286</v>
      </c>
      <c s="30" r="F132">
        <v>61.2419700214133</v>
      </c>
      <c s="30" r="G132">
        <v>137</v>
      </c>
      <c s="30" r="H132">
        <v>29.3361884368308</v>
      </c>
      <c s="30" r="I132">
        <v>44</v>
      </c>
      <c s="30" r="J132">
        <v>9.42184154175589</v>
      </c>
    </row>
    <row r="133">
      <c t="s" s="81" r="C133">
        <v>506</v>
      </c>
      <c s="117" r="D133">
        <v>51</v>
      </c>
      <c s="30" r="E133">
        <v>34</v>
      </c>
      <c s="30" r="F133">
        <v>66.6666666666667</v>
      </c>
      <c s="30" r="G133">
        <v>14</v>
      </c>
      <c s="30" r="H133">
        <v>27.4509803921569</v>
      </c>
      <c s="30" r="I133">
        <v>3</v>
      </c>
      <c s="30" r="J133">
        <v>5.88235294117647</v>
      </c>
    </row>
    <row r="135">
      <c t="s" s="62" r="A135">
        <v>521</v>
      </c>
      <c t="s" s="21" r="B135">
        <v>131</v>
      </c>
      <c t="s" s="8" r="C135">
        <v>5</v>
      </c>
      <c s="117" r="D135">
        <v>1953</v>
      </c>
      <c s="117" r="E135">
        <v>1418</v>
      </c>
      <c s="117" r="F135">
        <v>72.6062467997952</v>
      </c>
      <c s="117" r="G135">
        <v>456</v>
      </c>
      <c s="117" r="H135">
        <v>23.3486943164362</v>
      </c>
      <c s="117" r="I135">
        <v>79</v>
      </c>
      <c s="117" r="J135">
        <v>4.04505888376856</v>
      </c>
    </row>
    <row r="137">
      <c t="s" s="81" r="C137">
        <v>501</v>
      </c>
      <c s="117" r="D137">
        <v>1790</v>
      </c>
      <c s="30" r="E137">
        <v>1305</v>
      </c>
      <c s="30" r="F137">
        <v>72.9050279329609</v>
      </c>
      <c s="30" r="G137">
        <v>412</v>
      </c>
      <c s="30" r="H137">
        <v>23.0167597765363</v>
      </c>
      <c s="30" r="I137">
        <v>73</v>
      </c>
      <c s="30" r="J137">
        <v>4.07821229050279</v>
      </c>
    </row>
    <row r="138">
      <c t="s" s="81" r="C138">
        <v>502</v>
      </c>
      <c s="117" r="D138">
        <v>67</v>
      </c>
      <c s="30" r="E138">
        <v>45</v>
      </c>
      <c s="30" r="F138">
        <v>67.1641791044776</v>
      </c>
      <c s="30" r="G138">
        <v>18</v>
      </c>
      <c s="30" r="H138">
        <v>26.865671641791</v>
      </c>
      <c s="30" r="I138">
        <v>4</v>
      </c>
      <c s="30" r="J138">
        <v>5.97014925373134</v>
      </c>
    </row>
    <row r="139">
      <c t="s" s="81" r="C139">
        <v>505</v>
      </c>
      <c s="117" r="D139">
        <v>84</v>
      </c>
      <c s="30" r="E139">
        <v>59</v>
      </c>
      <c s="30" r="F139">
        <v>70.2380952380952</v>
      </c>
      <c s="30" r="G139">
        <v>23</v>
      </c>
      <c s="30" r="H139">
        <v>27.3809523809524</v>
      </c>
      <c s="30" r="I139">
        <v>2</v>
      </c>
      <c s="30" r="J139">
        <v>2.38095238095238</v>
      </c>
    </row>
    <row r="140">
      <c t="s" s="81" r="C140">
        <v>506</v>
      </c>
      <c s="117" r="D140">
        <v>12</v>
      </c>
      <c s="30" r="E140">
        <v>9</v>
      </c>
      <c s="30" r="F140">
        <v>75</v>
      </c>
      <c s="30" r="G140">
        <v>3</v>
      </c>
      <c s="30" r="H140">
        <v>25</v>
      </c>
      <c t="s" s="30" r="I140">
        <v>104</v>
      </c>
      <c t="s" s="30" r="J140">
        <v>104</v>
      </c>
    </row>
    <row r="142">
      <c t="s" s="69" r="B142">
        <v>114</v>
      </c>
      <c t="s" s="8" r="C142">
        <v>5</v>
      </c>
      <c s="117" r="D142">
        <v>1287</v>
      </c>
      <c s="117" r="E142">
        <v>1041</v>
      </c>
      <c s="117" r="F142">
        <v>80.8857808857809</v>
      </c>
      <c s="117" r="G142">
        <v>228</v>
      </c>
      <c s="117" r="H142">
        <v>17.7156177156177</v>
      </c>
      <c s="117" r="I142">
        <v>18</v>
      </c>
      <c s="117" r="J142">
        <v>1.3986013986014</v>
      </c>
    </row>
    <row r="144">
      <c t="s" s="81" r="C144">
        <v>501</v>
      </c>
      <c s="117" r="D144">
        <v>1195</v>
      </c>
      <c s="30" r="E144">
        <v>968</v>
      </c>
      <c s="30" r="F144">
        <v>81.0041841004184</v>
      </c>
      <c s="30" r="G144">
        <v>209</v>
      </c>
      <c s="30" r="H144">
        <v>17.489539748954</v>
      </c>
      <c s="30" r="I144">
        <v>18</v>
      </c>
      <c s="30" r="J144">
        <v>1.50627615062762</v>
      </c>
    </row>
    <row r="145">
      <c t="s" s="81" r="C145">
        <v>502</v>
      </c>
      <c s="117" r="D145">
        <v>33</v>
      </c>
      <c s="30" r="E145">
        <v>28</v>
      </c>
      <c s="30" r="F145">
        <v>84.8484848484848</v>
      </c>
      <c s="30" r="G145">
        <v>5</v>
      </c>
      <c s="30" r="H145">
        <v>15.1515151515152</v>
      </c>
      <c t="s" s="30" r="I145">
        <v>104</v>
      </c>
      <c t="s" s="30" r="J145">
        <v>104</v>
      </c>
    </row>
    <row r="146">
      <c t="s" s="81" r="C146">
        <v>505</v>
      </c>
      <c s="117" r="D146">
        <v>53</v>
      </c>
      <c s="30" r="E146">
        <v>40</v>
      </c>
      <c s="30" r="F146">
        <v>75.4716981132076</v>
      </c>
      <c s="30" r="G146">
        <v>13</v>
      </c>
      <c s="30" r="H146">
        <v>24.5283018867925</v>
      </c>
      <c t="s" s="30" r="I146">
        <v>104</v>
      </c>
      <c t="s" s="30" r="J146">
        <v>104</v>
      </c>
    </row>
    <row r="147">
      <c t="s" s="81" r="C147">
        <v>506</v>
      </c>
      <c s="117" r="D147">
        <v>6</v>
      </c>
      <c s="30" r="E147">
        <v>5</v>
      </c>
      <c s="30" r="F147">
        <v>83.3333333333333</v>
      </c>
      <c s="30" r="G147">
        <v>1</v>
      </c>
      <c s="30" r="H147">
        <v>16.6666666666667</v>
      </c>
      <c t="s" s="30" r="I147">
        <v>104</v>
      </c>
      <c t="s" s="30" r="J147">
        <v>104</v>
      </c>
    </row>
    <row r="149">
      <c t="s" s="69" r="B149">
        <v>115</v>
      </c>
      <c t="s" s="8" r="C149">
        <v>5</v>
      </c>
      <c s="117" r="D149">
        <v>666</v>
      </c>
      <c s="117" r="E149">
        <v>377</v>
      </c>
      <c s="117" r="F149">
        <v>56.6066066066066</v>
      </c>
      <c s="117" r="G149">
        <v>228</v>
      </c>
      <c s="117" r="H149">
        <v>34.2342342342342</v>
      </c>
      <c s="117" r="I149">
        <v>61</v>
      </c>
      <c s="117" r="J149">
        <v>9.15915915915916</v>
      </c>
    </row>
    <row r="151">
      <c t="s" s="81" r="C151">
        <v>501</v>
      </c>
      <c s="117" r="D151">
        <v>595</v>
      </c>
      <c s="30" r="E151">
        <v>337</v>
      </c>
      <c s="30" r="F151">
        <v>56.6386554621849</v>
      </c>
      <c s="30" r="G151">
        <v>203</v>
      </c>
      <c s="30" r="H151">
        <v>34.1176470588235</v>
      </c>
      <c s="30" r="I151">
        <v>55</v>
      </c>
      <c s="30" r="J151">
        <v>9.2436974789916</v>
      </c>
    </row>
    <row r="152">
      <c t="s" s="81" r="C152">
        <v>502</v>
      </c>
      <c s="117" r="D152">
        <v>34</v>
      </c>
      <c s="30" r="E152">
        <v>17</v>
      </c>
      <c s="30" r="F152">
        <v>50</v>
      </c>
      <c s="30" r="G152">
        <v>13</v>
      </c>
      <c s="30" r="H152">
        <v>38.2352941176471</v>
      </c>
      <c s="30" r="I152">
        <v>4</v>
      </c>
      <c s="30" r="J152">
        <v>11.7647058823529</v>
      </c>
    </row>
    <row r="153">
      <c t="s" s="81" r="C153">
        <v>505</v>
      </c>
      <c s="117" r="D153">
        <v>31</v>
      </c>
      <c s="30" r="E153">
        <v>19</v>
      </c>
      <c s="30" r="F153">
        <v>61.2903225806452</v>
      </c>
      <c s="30" r="G153">
        <v>10</v>
      </c>
      <c s="30" r="H153">
        <v>32.258064516129</v>
      </c>
      <c s="30" r="I153">
        <v>2</v>
      </c>
      <c s="30" r="J153">
        <v>6.45161290322581</v>
      </c>
    </row>
    <row r="154">
      <c t="s" s="81" r="C154">
        <v>506</v>
      </c>
      <c s="117" r="D154">
        <v>6</v>
      </c>
      <c s="30" r="E154">
        <v>4</v>
      </c>
      <c s="30" r="F154">
        <v>66.6666666666667</v>
      </c>
      <c s="30" r="G154">
        <v>2</v>
      </c>
      <c s="30" r="H154">
        <v>33.3333333333333</v>
      </c>
      <c t="s" s="30" r="I154">
        <v>104</v>
      </c>
      <c t="s" s="30" r="J154">
        <v>104</v>
      </c>
    </row>
    <row r="155">
      <c s="86" r="A155"/>
      <c s="86" r="B155"/>
      <c s="86" r="C155"/>
      <c s="86" r="D155"/>
      <c s="86" r="E155"/>
      <c s="86" r="F155"/>
      <c s="86" r="G155"/>
      <c s="86" r="H155"/>
      <c s="86" r="I155"/>
      <c s="86" r="J155"/>
    </row>
    <row r="156">
      <c s="2" r="A156"/>
      <c s="2" r="B156"/>
      <c s="2" r="C156"/>
      <c s="2" r="D156"/>
      <c s="2" r="E156"/>
      <c s="2" r="F156"/>
      <c s="2" r="G156"/>
      <c s="2" r="H156"/>
      <c s="2" r="I156"/>
      <c s="2" r="J156"/>
    </row>
    <row r="157">
      <c t="s" s="81" r="A157">
        <v>522</v>
      </c>
    </row>
    <row r="158">
      <c t="s" s="81" r="A158">
        <v>523</v>
      </c>
    </row>
    <row r="160">
      <c t="s" s="81" r="A160">
        <v>508</v>
      </c>
    </row>
    <row r="161">
      <c t="s" s="81" r="A161">
        <v>524</v>
      </c>
    </row>
    <row r="162">
      <c t="s" s="81" r="A162">
        <v>525</v>
      </c>
    </row>
    <row r="163">
      <c t="s" s="81" r="A163">
        <v>526</v>
      </c>
    </row>
    <row r="164">
      <c t="s" s="81" r="A164">
        <v>514</v>
      </c>
    </row>
    <row r="166">
      <c t="s" s="81" r="A166">
        <v>209</v>
      </c>
    </row>
  </sheetData>
  <mergeCells count="7">
    <mergeCell ref="D4:I4"/>
    <mergeCell ref="A5:A6"/>
    <mergeCell ref="B5:B6"/>
    <mergeCell ref="C5:C6"/>
    <mergeCell ref="E5:F5"/>
    <mergeCell ref="G5:H5"/>
    <mergeCell ref="I5:J5"/>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6" width="8.43"/>
  </cols>
  <sheetData>
    <row r="1">
      <c t="str" s="124" r="A1">
        <f>HYPERLINK("Contents!A1","Contents")</f>
        <v>Contents</v>
      </c>
    </row>
    <row r="2">
      <c s="124" r="A2"/>
    </row>
    <row customHeight="1" r="3" ht="15.75">
      <c t="s" s="79" r="A3">
        <v>145</v>
      </c>
    </row>
    <row customHeight="1" r="4" ht="15.75">
      <c s="79" r="A4"/>
    </row>
    <row r="5">
      <c t="s" s="157" r="A5">
        <v>527</v>
      </c>
    </row>
    <row r="6">
      <c t="str" s="124" r="A6">
        <f>HYPERLINK("http://ons.gov.uk/ons/publications/re-reference-tables.html?edition=tcm%3A77-264793","http://ons.gov.uk/ons/publications/re-reference-tables.html?edition=tcm%3A77-264793 ")</f>
        <v>http://ons.gov.uk/ons/publications/re-reference-tables.html?edition=tcm%3A77-264793 </v>
      </c>
    </row>
    <row r="8">
      <c t="str" s="124" r="A8">
        <f>HYPERLINK("http://www.ons.gov.uk/ons/guide-method/method-quality/quality/quality-information/social-statistics/index.html","Quality and Methodology Information")</f>
        <v>Quality and Methodology Information</v>
      </c>
    </row>
    <row r="9">
      <c t="s" s="157" r="A9">
        <v>147</v>
      </c>
    </row>
    <row r="11">
      <c t="s" s="157" r="A11">
        <v>148</v>
      </c>
    </row>
    <row r="12">
      <c t="str" s="124" r="A12">
        <f>HYPERLINK("http://www.ons.gov.uk/ons/rel/vsob1/marriages-in-england-and-wales--provisional-/index.html","www.ons.gov.uk/ons/rel/vsob1/marriages-in-england-and-wales--provisional-/index.html")</f>
        <v>www.ons.gov.uk/ons/rel/vsob1/marriages-in-england-and-wales--provisional-/index.html</v>
      </c>
    </row>
    <row r="13">
      <c s="157" r="A13"/>
    </row>
    <row r="14">
      <c t="s" s="157" r="A14">
        <v>149</v>
      </c>
    </row>
    <row r="15">
      <c t="str" s="124" r="A15">
        <f>HYPERLINK("http://www.ons.gov.uk/ons/rel/vsob1/divorces-in-england-and-wales/index.html","www.ons.gov.uk/ons/rel/vsob1/divorces-in-england-and-wales/index.html")</f>
        <v>www.ons.gov.uk/ons/rel/vsob1/divorces-in-england-and-wales/index.html</v>
      </c>
    </row>
    <row r="17">
      <c t="s" s="157" r="A17">
        <v>150</v>
      </c>
    </row>
    <row r="18">
      <c t="s" s="157" r="A18">
        <v>151</v>
      </c>
    </row>
    <row r="19">
      <c t="str" s="124" r="A19">
        <f>HYPERLINK("http://www.ons.gov.uk/ons/rel/vsob1/vital-statistics--population-and-health-reference-tables/index.html","Vital Statistics: Population and Health Reference Tables")</f>
        <v>Vital Statistics: Population and Health Reference Tables</v>
      </c>
    </row>
    <row r="21">
      <c t="s" s="92" r="A21">
        <v>152</v>
      </c>
    </row>
    <row r="22">
      <c t="str" s="124" r="A22">
        <f>HYPERLINK("http://www.ons.gov.uk/ons/rel/population-trends-rd/population-trends/no--145--autumn-2011/index.html","http://www.ons.gov.uk/ons/rel/population-trends-rd/population-trends/no--145--autumn-2011/index.html")</f>
        <v>http://www.ons.gov.uk/ons/rel/population-trends-rd/population-trends/no--145--autumn-2011/index.html</v>
      </c>
    </row>
    <row r="24">
      <c t="s" s="92" r="A24">
        <v>153</v>
      </c>
    </row>
    <row r="25">
      <c t="str" s="124" r="A25">
        <f>HYPERLINK("http://www.youtube.com/user/onsstats?feature=mhee#p/u/0/kbOhUFDPHfQ","http://www.youtube.com/user/onsstats?feature=mhee#p/u/0/kbOhUFDPHfQ ")</f>
        <v>http://www.youtube.com/user/onsstats?feature=mhee#p/u/0/kbOhUFDPHfQ </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4.14"/>
    <col min="2" customWidth="1" max="2" width="21.57"/>
    <col min="3" customWidth="1" max="3" width="38.14"/>
    <col min="4" customWidth="1" max="11" width="9.71"/>
  </cols>
  <sheetData>
    <row r="1">
      <c s="130" r="B1"/>
      <c s="130" r="C1"/>
      <c s="130" r="D1"/>
      <c s="130" r="E1"/>
      <c s="130" r="F1"/>
      <c s="130" r="G1"/>
      <c s="130" r="H1"/>
      <c s="130" r="I1"/>
      <c s="130" r="J1"/>
      <c s="130" r="K1"/>
    </row>
    <row r="2">
      <c t="s" s="122" r="B2">
        <v>47</v>
      </c>
      <c t="s" s="103" r="C2">
        <v>48</v>
      </c>
      <c s="141" r="D2"/>
      <c s="141" r="E2"/>
      <c s="141" r="F2"/>
      <c s="141" r="G2"/>
      <c s="141" r="H2"/>
      <c s="141" r="I2"/>
      <c s="141" r="J2"/>
      <c s="141" r="K2"/>
    </row>
    <row r="3">
      <c s="141" r="C3"/>
      <c s="141" r="D3"/>
      <c s="141" r="E3"/>
      <c s="141" r="F3"/>
      <c s="141" r="G3"/>
      <c s="141" r="H3"/>
      <c s="141" r="I3"/>
      <c s="141" r="J3"/>
      <c s="141" r="K3"/>
    </row>
    <row r="4">
      <c s="141" r="C4"/>
      <c s="141" r="D4"/>
      <c s="141" r="E4"/>
      <c s="141" r="F4"/>
      <c s="141" r="G4"/>
      <c s="141" r="H4"/>
      <c s="141" r="I4"/>
      <c s="141" r="J4"/>
      <c s="141" r="K4"/>
    </row>
    <row r="5">
      <c s="60" r="B5"/>
      <c s="60" r="C5"/>
      <c s="60" r="D5"/>
      <c s="60" r="E5"/>
      <c s="60" r="F5"/>
      <c s="60" r="G5"/>
      <c s="60" r="H5"/>
      <c s="60" r="I5"/>
      <c s="60" r="J5"/>
      <c s="60" r="K5"/>
    </row>
    <row r="6">
      <c t="str" s="132" r="B6">
        <f>HYPERLINK("Metadata!A1","Metadata")</f>
        <v>Metadata</v>
      </c>
      <c t="s" s="121" r="C6">
        <v>49</v>
      </c>
      <c s="157" r="D6"/>
      <c s="157" r="E6"/>
      <c s="157" r="F6"/>
      <c s="157" r="G6"/>
      <c s="157" r="H6"/>
      <c s="157" r="I6"/>
      <c s="157" r="J6"/>
      <c s="157" r="K6"/>
    </row>
    <row r="7">
      <c s="132" r="B7"/>
      <c s="121" r="C7"/>
      <c s="157" r="D7"/>
      <c s="157" r="E7"/>
      <c s="157" r="F7"/>
      <c s="157" r="G7"/>
      <c s="157" r="H7"/>
      <c s="157" r="I7"/>
      <c s="157" r="J7"/>
      <c s="157" r="K7"/>
    </row>
    <row r="8">
      <c t="str" s="132" r="B8">
        <f>HYPERLINK("'Terms and conditions'!A1","Terms and Conditions")</f>
        <v>Terms and Conditions</v>
      </c>
      <c t="s" s="121" r="C8">
        <v>50</v>
      </c>
      <c s="157" r="D8"/>
      <c s="157" r="E8"/>
      <c s="157" r="F8"/>
      <c s="157" r="G8"/>
      <c s="157" r="H8"/>
      <c s="157" r="I8"/>
      <c s="157" r="J8"/>
      <c s="157" r="K8"/>
    </row>
    <row r="9">
      <c s="132" r="B9"/>
      <c s="121" r="C9"/>
      <c s="157" r="D9"/>
      <c s="157" r="E9"/>
      <c s="157" r="F9"/>
      <c s="157" r="G9"/>
      <c s="157" r="H9"/>
      <c s="157" r="I9"/>
      <c s="157" r="J9"/>
      <c s="157" r="K9"/>
    </row>
    <row customHeight="1" r="10" ht="13.5">
      <c t="str" s="132" r="B10">
        <f>HYPERLINK("'Table 1'!A1","Table 1")</f>
        <v>Table 1</v>
      </c>
      <c t="s" s="145" r="C10">
        <v>51</v>
      </c>
      <c s="157" r="D10"/>
      <c s="157" r="E10"/>
      <c s="157" r="F10"/>
      <c s="157" r="G10"/>
      <c s="157" r="H10"/>
      <c s="157" r="I10"/>
      <c s="157" r="J10"/>
      <c s="157" r="K10"/>
    </row>
    <row r="11">
      <c s="20" r="B11"/>
      <c s="157" r="D11"/>
      <c s="157" r="E11"/>
      <c s="157" r="F11"/>
      <c s="157" r="G11"/>
      <c s="157" r="H11"/>
      <c s="157" r="I11"/>
      <c s="157" r="J11"/>
      <c s="157" r="K11"/>
    </row>
    <row r="12">
      <c t="str" s="124" r="B12">
        <f>HYPERLINK("'Table 2'!A1","Table 2")</f>
        <v>Table 2</v>
      </c>
      <c t="s" s="92" r="C12">
        <v>52</v>
      </c>
      <c s="157" r="D12"/>
      <c s="157" r="E12"/>
      <c s="157" r="F12"/>
      <c s="157" r="G12"/>
      <c s="157" r="H12"/>
      <c s="157" r="I12"/>
      <c s="157" r="J12"/>
      <c s="157" r="K12"/>
    </row>
    <row r="13">
      <c s="20" r="B13"/>
      <c s="157" r="C13"/>
      <c s="157" r="D13"/>
      <c s="157" r="E13"/>
      <c s="157" r="F13"/>
      <c s="157" r="G13"/>
      <c s="157" r="H13"/>
      <c s="157" r="I13"/>
      <c s="157" r="J13"/>
      <c s="157" r="K13"/>
    </row>
    <row r="14">
      <c t="str" s="132" r="B14">
        <f>HYPERLINK("'Table 3'!A1","Table 3")</f>
        <v>Table 3</v>
      </c>
      <c t="s" s="157" r="C14">
        <v>53</v>
      </c>
      <c s="157" r="D14"/>
      <c s="157" r="E14"/>
      <c s="157" r="F14"/>
      <c s="157" r="G14"/>
      <c s="157" r="H14"/>
      <c s="157" r="I14"/>
      <c s="157" r="J14"/>
      <c s="157" r="K14"/>
    </row>
    <row r="15">
      <c s="132" r="B15"/>
      <c t="s" s="157" r="C15">
        <v>54</v>
      </c>
      <c s="157" r="D15"/>
      <c s="157" r="E15"/>
      <c s="157" r="F15"/>
      <c s="157" r="G15"/>
      <c s="157" r="H15"/>
      <c s="157" r="I15"/>
      <c s="157" r="J15"/>
      <c s="157" r="K15"/>
    </row>
    <row r="16">
      <c s="132" r="B16"/>
      <c s="157" r="C16"/>
      <c s="157" r="D16"/>
      <c s="157" r="E16"/>
      <c s="157" r="F16"/>
      <c s="157" r="G16"/>
      <c s="157" r="H16"/>
      <c s="157" r="I16"/>
      <c s="157" r="J16"/>
      <c s="157" r="K16"/>
    </row>
    <row r="17">
      <c t="str" s="132" r="B17">
        <f>HYPERLINK("'Table 4'!A1","Table 4")</f>
        <v>Table 4</v>
      </c>
      <c t="s" s="92" r="C17">
        <v>55</v>
      </c>
      <c s="157" r="D17"/>
      <c s="157" r="E17"/>
      <c s="157" r="F17"/>
      <c s="157" r="G17"/>
      <c s="157" r="H17"/>
      <c s="157" r="I17"/>
      <c s="157" r="J17"/>
      <c s="157" r="K17"/>
    </row>
    <row r="19">
      <c t="str" s="124" r="B19">
        <f>HYPERLINK("'Related publications'!A1","Related publications")</f>
        <v>Related publications</v>
      </c>
      <c t="s" s="157" r="C19">
        <v>56</v>
      </c>
    </row>
  </sheetData>
  <mergeCells count="2">
    <mergeCell ref="B2:B4"/>
    <mergeCell ref="C2:K4"/>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4.14"/>
    <col min="2" customWidth="1" max="2" width="107.86"/>
  </cols>
  <sheetData>
    <row r="1">
      <c t="str" s="168" r="B1">
        <f>HYPERLINK("Contents!A1","contents")</f>
        <v>contents</v>
      </c>
      <c s="28" r="C1"/>
      <c s="28" r="D1"/>
      <c s="28" r="E1"/>
      <c s="28" r="F1"/>
      <c s="28" r="G1"/>
      <c s="28" r="H1"/>
      <c s="28" r="I1"/>
      <c s="28" r="J1"/>
      <c s="28" r="K1"/>
    </row>
    <row r="2">
      <c t="s" s="122" r="B2">
        <v>57</v>
      </c>
    </row>
    <row r="5">
      <c s="118" r="B5"/>
    </row>
    <row r="6">
      <c t="s" s="147" r="B6">
        <v>58</v>
      </c>
    </row>
    <row r="7">
      <c s="17" r="B7"/>
    </row>
    <row customHeight="1" r="8" ht="25.5">
      <c t="s" s="121" r="B8">
        <v>59</v>
      </c>
    </row>
    <row r="9">
      <c s="121" r="B9"/>
    </row>
    <row customHeight="1" r="10" ht="25.5">
      <c t="s" s="121" r="B10">
        <v>60</v>
      </c>
    </row>
    <row r="11">
      <c s="121" r="B11"/>
    </row>
    <row r="12">
      <c t="s" s="108" r="B12">
        <v>61</v>
      </c>
    </row>
    <row r="13">
      <c s="108" r="B13"/>
    </row>
    <row r="14">
      <c t="s" s="121" r="B14">
        <v>62</v>
      </c>
    </row>
    <row r="15">
      <c s="121" r="B15"/>
    </row>
    <row customHeight="1" r="16" ht="25.5">
      <c t="s" s="121" r="B16">
        <v>63</v>
      </c>
    </row>
    <row r="17">
      <c s="121" r="B17"/>
    </row>
    <row r="18">
      <c t="s" s="121" r="B18">
        <v>64</v>
      </c>
    </row>
    <row r="19">
      <c s="108" r="B19"/>
    </row>
    <row r="20">
      <c t="s" s="121" r="B20">
        <v>65</v>
      </c>
    </row>
    <row r="21">
      <c s="121" r="B21"/>
    </row>
    <row customHeight="1" r="22" ht="25.5">
      <c t="s" s="121" r="B22">
        <v>66</v>
      </c>
    </row>
    <row r="23">
      <c s="121" r="B23"/>
    </row>
    <row customHeight="1" r="24" ht="25.5">
      <c t="s" s="121" r="B24">
        <v>67</v>
      </c>
    </row>
    <row r="25">
      <c s="121" r="B25"/>
    </row>
    <row r="26">
      <c s="88" r="A26"/>
      <c t="s" s="108" r="B26">
        <v>68</v>
      </c>
    </row>
    <row r="27">
      <c s="121" r="B27"/>
    </row>
    <row r="28">
      <c t="s" s="157" r="B28">
        <v>69</v>
      </c>
    </row>
    <row r="29">
      <c t="s" s="157" r="B29">
        <v>70</v>
      </c>
    </row>
    <row r="30">
      <c s="157" r="B30"/>
    </row>
    <row r="31">
      <c t="s" s="157" r="B31">
        <v>71</v>
      </c>
    </row>
    <row r="32">
      <c s="121" r="B32"/>
    </row>
    <row r="33">
      <c t="s" s="147" r="B33">
        <v>72</v>
      </c>
    </row>
    <row r="34">
      <c s="147" r="B34"/>
    </row>
    <row r="35">
      <c t="s" s="38" r="B35">
        <v>73</v>
      </c>
    </row>
    <row r="36">
      <c t="s" s="17" r="B36">
        <v>74</v>
      </c>
    </row>
    <row r="37">
      <c t="s" s="17" r="B37">
        <v>75</v>
      </c>
    </row>
    <row r="38">
      <c s="17" r="B38"/>
    </row>
    <row r="39">
      <c t="s" s="17" r="B39">
        <v>76</v>
      </c>
    </row>
    <row r="40">
      <c t="s" s="17" r="B40">
        <v>77</v>
      </c>
    </row>
    <row r="41">
      <c s="17" r="B41"/>
    </row>
    <row r="42">
      <c t="s" s="147" r="B42">
        <v>78</v>
      </c>
    </row>
    <row r="43">
      <c s="147" r="B43"/>
    </row>
    <row r="44">
      <c t="s" s="17" r="B44">
        <v>79</v>
      </c>
    </row>
    <row r="45">
      <c t="s" s="17" r="B45">
        <v>80</v>
      </c>
    </row>
    <row r="46">
      <c t="s" s="17" r="B46">
        <v>81</v>
      </c>
    </row>
    <row r="47">
      <c t="s" s="17" r="B47">
        <v>82</v>
      </c>
    </row>
    <row r="48">
      <c t="s" s="17" r="B48">
        <v>83</v>
      </c>
    </row>
    <row r="49">
      <c t="s" s="17" r="B49">
        <v>84</v>
      </c>
    </row>
    <row r="50">
      <c t="s" s="17" r="B50">
        <v>85</v>
      </c>
    </row>
    <row r="51">
      <c t="s" s="17" r="B51">
        <v>86</v>
      </c>
    </row>
    <row r="52">
      <c t="s" s="17" r="B52">
        <v>87</v>
      </c>
    </row>
    <row r="53">
      <c s="157" r="B53"/>
    </row>
    <row r="54">
      <c t="s" s="157" r="B54">
        <v>88</v>
      </c>
    </row>
    <row r="55">
      <c t="s" s="157" r="B55">
        <v>89</v>
      </c>
    </row>
    <row r="56">
      <c t="s" s="157" r="B56">
        <v>90</v>
      </c>
    </row>
    <row r="58">
      <c t="s" s="157" r="B58">
        <v>91</v>
      </c>
    </row>
    <row r="59">
      <c t="str" s="44" r="B59">
        <f>HYPERLINK("http://www.ons.gov.uk/ons/about-ons/who-we-are/services/charging-policy/index.html","http://www.ons.gov.uk/ons/about-ons/who-we-are/services/charging-policy/index.html")</f>
        <v>http://www.ons.gov.uk/ons/about-ons/who-we-are/services/charging-policy/index.html</v>
      </c>
    </row>
    <row r="60">
      <c s="157" r="B60"/>
    </row>
    <row r="61">
      <c t="s" s="88" r="B61">
        <v>92</v>
      </c>
    </row>
    <row r="62">
      <c s="88" r="B62"/>
    </row>
    <row r="63">
      <c t="s" s="157" r="B63">
        <v>93</v>
      </c>
    </row>
    <row r="64">
      <c t="str" s="44" r="B64">
        <f>HYPERLINK("http://www.ons.gov.uk/ons/guide-method/method-quality/user-engagement/user-engagement-in-the-health-and-life-events-division.pdf","www.ons.gov.uk/ons/guide-method/method-quality/user-engagement/user-engagement-in-the-health-and-life-events-division.pdf")</f>
        <v>www.ons.gov.uk/ons/guide-method/method-quality/user-engagement/user-engagement-in-the-health-and-life-events-division.pdf</v>
      </c>
    </row>
    <row r="65">
      <c t="s" s="157" r="B65">
        <v>94</v>
      </c>
    </row>
  </sheetData>
  <mergeCells count="1">
    <mergeCell ref="B2:B4"/>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9.14" defaultRowHeight="12.75"/>
  <sheetData>
    <row r="1">
      <c t="str" s="41" r="A1">
        <f>HYPERLINK("Contents!A1","Contents")</f>
        <v>Contents</v>
      </c>
    </row>
    <row r="2">
      <c t="s" s="140" r="A2">
        <v>95</v>
      </c>
    </row>
    <row r="4">
      <c t="s" s="48" r="A4">
        <v>96</v>
      </c>
      <c s="48" r="B4"/>
      <c s="155" r="C4"/>
      <c s="48" r="D4"/>
      <c s="48" r="E4"/>
      <c s="155" r="F4"/>
      <c s="48" r="G4"/>
      <c s="48" r="H4"/>
      <c s="134" r="I4"/>
      <c s="138" r="J4"/>
      <c s="138" r="K4"/>
      <c s="155" r="L4"/>
      <c s="48" r="M4"/>
      <c t="s" s="138" r="N4">
        <v>97</v>
      </c>
    </row>
    <row customHeight="1" r="5" ht="16.5">
      <c t="s" s="104" r="A5">
        <v>98</v>
      </c>
      <c t="s" s="14" r="B5">
        <v>99</v>
      </c>
      <c t="s" s="73" r="C5">
        <v>5</v>
      </c>
      <c s="141" r="D5"/>
      <c s="114" r="E5"/>
      <c t="s" s="73" r="F5">
        <v>100</v>
      </c>
      <c s="141" r="G5"/>
      <c s="114" r="H5"/>
      <c t="s" s="73" r="I5">
        <v>101</v>
      </c>
      <c s="141" r="J5"/>
      <c s="114" r="K5"/>
      <c t="s" s="73" r="L5">
        <v>102</v>
      </c>
      <c s="141" r="M5"/>
      <c s="114" r="N5"/>
    </row>
    <row customHeight="1" r="6" ht="16.5">
      <c s="136" r="B6"/>
      <c t="s" s="58" r="C6">
        <v>6</v>
      </c>
      <c t="s" s="174" r="D6">
        <v>7</v>
      </c>
      <c t="s" s="174" r="E6">
        <v>8</v>
      </c>
      <c t="s" s="58" r="F6">
        <v>6</v>
      </c>
      <c t="s" s="174" r="G6">
        <v>7</v>
      </c>
      <c t="s" s="174" r="H6">
        <v>8</v>
      </c>
      <c t="s" s="58" r="I6">
        <v>6</v>
      </c>
      <c t="s" s="174" r="J6">
        <v>7</v>
      </c>
      <c t="s" s="174" r="K6">
        <v>8</v>
      </c>
      <c t="s" s="58" r="L6">
        <v>6</v>
      </c>
      <c t="s" s="174" r="M6">
        <v>7</v>
      </c>
      <c t="s" s="174" r="N6">
        <v>8</v>
      </c>
    </row>
    <row r="7">
      <c s="3" r="B7"/>
      <c s="172" r="C7"/>
      <c s="172" r="D7"/>
      <c s="172" r="E7"/>
      <c s="172" r="F7"/>
      <c s="172" r="G7"/>
      <c s="172" r="H7"/>
      <c s="172" r="I7"/>
      <c s="172" r="J7"/>
      <c s="172" r="K7"/>
      <c s="172" r="L7"/>
      <c s="172" r="M7"/>
      <c s="172" r="N7"/>
    </row>
    <row r="8">
      <c t="s" s="144" r="A8">
        <v>103</v>
      </c>
      <c s="8" r="C8">
        <v>672</v>
      </c>
      <c s="8" r="D8">
        <v>238</v>
      </c>
      <c s="8" r="E8">
        <v>434</v>
      </c>
      <c s="8" r="F8">
        <v>624</v>
      </c>
      <c s="8" r="G8">
        <v>221</v>
      </c>
      <c s="8" r="H8">
        <v>403</v>
      </c>
      <c s="85" r="I8">
        <v>44</v>
      </c>
      <c s="85" r="J8">
        <v>17</v>
      </c>
      <c s="85" r="K8">
        <v>27</v>
      </c>
      <c s="142" r="L8">
        <v>4</v>
      </c>
      <c t="s" s="142" r="M8">
        <v>104</v>
      </c>
      <c s="142" r="N8">
        <v>4</v>
      </c>
    </row>
    <row r="10">
      <c t="s" s="81" r="B10">
        <v>105</v>
      </c>
      <c s="8" r="C10">
        <v>184</v>
      </c>
      <c s="81" r="D10">
        <v>72</v>
      </c>
      <c s="81" r="E10">
        <v>112</v>
      </c>
      <c s="8" r="F10">
        <v>175</v>
      </c>
      <c s="81" r="G10">
        <v>67</v>
      </c>
      <c s="81" r="H10">
        <v>108</v>
      </c>
      <c s="85" r="I10">
        <v>9</v>
      </c>
      <c s="47" r="J10">
        <v>5</v>
      </c>
      <c s="47" r="K10">
        <v>4</v>
      </c>
      <c t="s" s="142" r="L10">
        <v>104</v>
      </c>
      <c t="s" s="50" r="M10">
        <v>104</v>
      </c>
      <c t="s" s="50" r="N10">
        <v>104</v>
      </c>
    </row>
    <row r="11">
      <c t="s" s="81" r="B11">
        <v>106</v>
      </c>
      <c s="8" r="C11">
        <v>152</v>
      </c>
      <c s="81" r="D11">
        <v>59</v>
      </c>
      <c s="81" r="E11">
        <v>93</v>
      </c>
      <c s="8" r="F11">
        <v>139</v>
      </c>
      <c s="81" r="G11">
        <v>53</v>
      </c>
      <c s="81" r="H11">
        <v>86</v>
      </c>
      <c s="85" r="I11">
        <v>11</v>
      </c>
      <c s="47" r="J11">
        <v>6</v>
      </c>
      <c s="47" r="K11">
        <v>5</v>
      </c>
      <c s="142" r="L11">
        <v>2</v>
      </c>
      <c t="s" s="50" r="M11">
        <v>104</v>
      </c>
      <c s="50" r="N11">
        <v>2</v>
      </c>
    </row>
    <row r="12">
      <c t="s" s="81" r="B12">
        <v>107</v>
      </c>
      <c s="8" r="C12">
        <v>142</v>
      </c>
      <c s="81" r="D12">
        <v>42</v>
      </c>
      <c s="81" r="E12">
        <v>100</v>
      </c>
      <c s="8" r="F12">
        <v>132</v>
      </c>
      <c s="81" r="G12">
        <v>39</v>
      </c>
      <c s="81" r="H12">
        <v>93</v>
      </c>
      <c s="85" r="I12">
        <v>10</v>
      </c>
      <c s="47" r="J12">
        <v>3</v>
      </c>
      <c s="47" r="K12">
        <v>7</v>
      </c>
      <c t="s" s="142" r="L12">
        <v>104</v>
      </c>
      <c t="s" s="50" r="M12">
        <v>104</v>
      </c>
      <c t="s" s="50" r="N12">
        <v>104</v>
      </c>
    </row>
    <row r="13">
      <c t="s" s="81" r="B13">
        <v>108</v>
      </c>
      <c s="8" r="C13">
        <v>194</v>
      </c>
      <c s="81" r="D13">
        <v>65</v>
      </c>
      <c s="81" r="E13">
        <v>129</v>
      </c>
      <c s="8" r="F13">
        <v>178</v>
      </c>
      <c s="81" r="G13">
        <v>62</v>
      </c>
      <c s="81" r="H13">
        <v>116</v>
      </c>
      <c s="85" r="I13">
        <v>14</v>
      </c>
      <c s="47" r="J13">
        <v>3</v>
      </c>
      <c s="47" r="K13">
        <v>11</v>
      </c>
      <c s="142" r="L13">
        <v>2</v>
      </c>
      <c t="s" s="50" r="M13">
        <v>104</v>
      </c>
      <c s="50" r="N13">
        <v>2</v>
      </c>
    </row>
    <row r="15">
      <c s="144" r="A15">
        <v>2010</v>
      </c>
      <c s="8" r="C15">
        <v>522</v>
      </c>
      <c s="8" r="D15">
        <v>206</v>
      </c>
      <c s="8" r="E15">
        <v>316</v>
      </c>
      <c s="8" r="F15">
        <v>485</v>
      </c>
      <c s="8" r="G15">
        <v>190</v>
      </c>
      <c s="8" r="H15">
        <v>295</v>
      </c>
      <c s="8" r="I15">
        <v>34</v>
      </c>
      <c s="8" r="J15">
        <v>15</v>
      </c>
      <c s="8" r="K15">
        <v>19</v>
      </c>
      <c s="142" r="L15">
        <v>3</v>
      </c>
      <c s="142" r="M15">
        <v>1</v>
      </c>
      <c s="142" r="N15">
        <v>2</v>
      </c>
    </row>
    <row r="17">
      <c t="s" s="81" r="B17">
        <v>105</v>
      </c>
      <c s="8" r="C17">
        <v>113</v>
      </c>
      <c s="81" r="D17">
        <v>53</v>
      </c>
      <c s="81" r="E17">
        <v>60</v>
      </c>
      <c s="8" r="F17">
        <v>107</v>
      </c>
      <c s="81" r="G17">
        <v>52</v>
      </c>
      <c s="81" r="H17">
        <v>55</v>
      </c>
      <c s="8" r="I17">
        <v>6</v>
      </c>
      <c s="81" r="J17">
        <v>1</v>
      </c>
      <c s="81" r="K17">
        <v>5</v>
      </c>
      <c t="s" s="142" r="L17">
        <v>104</v>
      </c>
      <c t="s" s="50" r="M17">
        <v>104</v>
      </c>
      <c t="s" s="50" r="N17">
        <v>104</v>
      </c>
    </row>
    <row r="18">
      <c t="s" s="81" r="B18">
        <v>106</v>
      </c>
      <c s="8" r="C18">
        <v>142</v>
      </c>
      <c s="81" r="D18">
        <v>55</v>
      </c>
      <c s="81" r="E18">
        <v>87</v>
      </c>
      <c s="8" r="F18">
        <v>134</v>
      </c>
      <c s="81" r="G18">
        <v>53</v>
      </c>
      <c s="81" r="H18">
        <v>81</v>
      </c>
      <c s="8" r="I18">
        <v>6</v>
      </c>
      <c s="81" r="J18">
        <v>2</v>
      </c>
      <c s="81" r="K18">
        <v>4</v>
      </c>
      <c s="142" r="L18">
        <v>2</v>
      </c>
      <c t="s" s="50" r="M18">
        <v>104</v>
      </c>
      <c s="50" r="N18">
        <v>2</v>
      </c>
    </row>
    <row r="19">
      <c t="s" s="81" r="B19">
        <v>107</v>
      </c>
      <c s="8" r="C19">
        <v>122</v>
      </c>
      <c s="81" r="D19">
        <v>44</v>
      </c>
      <c s="81" r="E19">
        <v>78</v>
      </c>
      <c s="8" r="F19">
        <v>117</v>
      </c>
      <c s="81" r="G19">
        <v>40</v>
      </c>
      <c s="81" r="H19">
        <v>77</v>
      </c>
      <c s="8" r="I19">
        <v>4</v>
      </c>
      <c s="81" r="J19">
        <v>3</v>
      </c>
      <c s="81" r="K19">
        <v>1</v>
      </c>
      <c s="142" r="L19">
        <v>1</v>
      </c>
      <c s="50" r="M19">
        <v>1</v>
      </c>
      <c t="s" s="50" r="N19">
        <v>104</v>
      </c>
    </row>
    <row r="20">
      <c t="s" s="81" r="B20">
        <v>108</v>
      </c>
      <c s="8" r="C20">
        <v>145</v>
      </c>
      <c s="81" r="D20">
        <v>54</v>
      </c>
      <c s="81" r="E20">
        <v>91</v>
      </c>
      <c s="8" r="F20">
        <v>127</v>
      </c>
      <c s="81" r="G20">
        <v>45</v>
      </c>
      <c s="81" r="H20">
        <v>82</v>
      </c>
      <c s="8" r="I20">
        <v>18</v>
      </c>
      <c s="81" r="J20">
        <v>9</v>
      </c>
      <c s="81" r="K20">
        <v>9</v>
      </c>
      <c t="s" s="142" r="L20">
        <v>104</v>
      </c>
      <c t="s" s="50" r="M20">
        <v>104</v>
      </c>
      <c t="s" s="50" r="N20">
        <v>104</v>
      </c>
    </row>
    <row r="22">
      <c s="144" r="A22">
        <v>2009</v>
      </c>
      <c s="85" r="C22">
        <v>353</v>
      </c>
      <c s="85" r="D22">
        <v>127</v>
      </c>
      <c s="85" r="E22">
        <v>226</v>
      </c>
      <c s="85" r="F22">
        <v>329</v>
      </c>
      <c s="85" r="G22">
        <v>120</v>
      </c>
      <c s="85" r="H22">
        <v>209</v>
      </c>
      <c s="85" r="I22">
        <v>24</v>
      </c>
      <c s="85" r="J22">
        <v>7</v>
      </c>
      <c s="85" r="K22">
        <v>17</v>
      </c>
      <c t="s" s="117" r="L22">
        <v>104</v>
      </c>
      <c t="s" s="117" r="M22">
        <v>104</v>
      </c>
      <c t="s" s="117" r="N22">
        <v>104</v>
      </c>
    </row>
    <row r="24">
      <c t="s" s="81" r="B24">
        <v>105</v>
      </c>
      <c s="85" r="C24">
        <v>71</v>
      </c>
      <c s="47" r="D24">
        <v>26</v>
      </c>
      <c s="47" r="E24">
        <v>45</v>
      </c>
      <c s="8" r="F24">
        <v>67</v>
      </c>
      <c s="81" r="G24">
        <v>25</v>
      </c>
      <c s="81" r="H24">
        <v>42</v>
      </c>
      <c s="117" r="I24">
        <v>4</v>
      </c>
      <c s="30" r="J24">
        <v>1</v>
      </c>
      <c s="30" r="K24">
        <v>3</v>
      </c>
      <c t="s" s="117" r="L24">
        <v>104</v>
      </c>
      <c t="s" s="30" r="M24">
        <v>104</v>
      </c>
      <c t="s" s="30" r="N24">
        <v>104</v>
      </c>
    </row>
    <row r="25">
      <c t="s" s="81" r="B25">
        <v>106</v>
      </c>
      <c s="85" r="C25">
        <v>79</v>
      </c>
      <c s="47" r="D25">
        <v>30</v>
      </c>
      <c s="47" r="E25">
        <v>49</v>
      </c>
      <c s="85" r="F25">
        <v>75</v>
      </c>
      <c s="47" r="G25">
        <v>30</v>
      </c>
      <c s="47" r="H25">
        <v>45</v>
      </c>
      <c s="117" r="I25">
        <v>4</v>
      </c>
      <c t="s" s="30" r="J25">
        <v>104</v>
      </c>
      <c s="30" r="K25">
        <v>4</v>
      </c>
      <c t="s" s="117" r="L25">
        <v>104</v>
      </c>
      <c t="s" s="30" r="M25">
        <v>104</v>
      </c>
      <c t="s" s="30" r="N25">
        <v>104</v>
      </c>
    </row>
    <row r="26">
      <c t="s" s="81" r="B26">
        <v>107</v>
      </c>
      <c s="85" r="C26">
        <v>106</v>
      </c>
      <c s="47" r="D26">
        <v>37</v>
      </c>
      <c s="47" r="E26">
        <v>69</v>
      </c>
      <c s="85" r="F26">
        <v>100</v>
      </c>
      <c s="47" r="G26">
        <v>34</v>
      </c>
      <c s="47" r="H26">
        <v>66</v>
      </c>
      <c s="117" r="I26">
        <v>6</v>
      </c>
      <c s="30" r="J26">
        <v>3</v>
      </c>
      <c s="30" r="K26">
        <v>3</v>
      </c>
      <c t="s" s="117" r="L26">
        <v>104</v>
      </c>
      <c t="s" s="30" r="M26">
        <v>104</v>
      </c>
      <c t="s" s="30" r="N26">
        <v>104</v>
      </c>
    </row>
    <row r="27">
      <c t="s" s="81" r="B27">
        <v>108</v>
      </c>
      <c s="85" r="C27">
        <v>97</v>
      </c>
      <c s="47" r="D27">
        <v>34</v>
      </c>
      <c s="47" r="E27">
        <v>63</v>
      </c>
      <c s="85" r="F27">
        <v>87</v>
      </c>
      <c s="47" r="G27">
        <v>31</v>
      </c>
      <c s="47" r="H27">
        <v>56</v>
      </c>
      <c s="117" r="I27">
        <v>10</v>
      </c>
      <c s="30" r="J27">
        <v>3</v>
      </c>
      <c s="30" r="K27">
        <v>7</v>
      </c>
      <c t="s" s="117" r="L27">
        <v>104</v>
      </c>
      <c t="s" s="30" r="M27">
        <v>104</v>
      </c>
      <c t="s" s="30" r="N27">
        <v>104</v>
      </c>
    </row>
    <row r="29">
      <c s="69" r="A29">
        <v>2008</v>
      </c>
      <c s="85" r="C29">
        <v>180</v>
      </c>
      <c s="85" r="D29">
        <v>64</v>
      </c>
      <c s="85" r="E29">
        <v>116</v>
      </c>
      <c s="85" r="F29">
        <v>166</v>
      </c>
      <c s="117" r="G29">
        <v>61</v>
      </c>
      <c s="85" r="H29">
        <v>105</v>
      </c>
      <c s="85" r="I29">
        <v>14</v>
      </c>
      <c s="85" r="J29">
        <v>3</v>
      </c>
      <c s="85" r="K29">
        <v>11</v>
      </c>
      <c t="s" s="117" r="L29">
        <v>104</v>
      </c>
      <c t="s" s="117" r="M29">
        <v>104</v>
      </c>
      <c t="s" s="117" r="N29">
        <v>104</v>
      </c>
    </row>
    <row r="31">
      <c t="s" s="36" r="B31">
        <v>105</v>
      </c>
      <c s="85" r="C31">
        <v>23</v>
      </c>
      <c s="47" r="D31">
        <v>11</v>
      </c>
      <c s="47" r="E31">
        <v>12</v>
      </c>
      <c s="85" r="F31">
        <v>22</v>
      </c>
      <c s="47" r="G31">
        <v>11</v>
      </c>
      <c s="47" r="H31">
        <v>11</v>
      </c>
      <c s="117" r="I31">
        <v>1</v>
      </c>
      <c t="s" s="30" r="J31">
        <v>104</v>
      </c>
      <c s="30" r="K31">
        <v>1</v>
      </c>
      <c t="s" s="117" r="L31">
        <v>104</v>
      </c>
      <c t="s" s="30" r="M31">
        <v>104</v>
      </c>
      <c t="s" s="30" r="N31">
        <v>104</v>
      </c>
    </row>
    <row r="32">
      <c t="s" s="36" r="B32">
        <v>106</v>
      </c>
      <c s="85" r="C32">
        <v>46</v>
      </c>
      <c s="47" r="D32">
        <v>13</v>
      </c>
      <c s="47" r="E32">
        <v>33</v>
      </c>
      <c s="85" r="F32">
        <v>43</v>
      </c>
      <c s="47" r="G32">
        <v>13</v>
      </c>
      <c s="47" r="H32">
        <v>30</v>
      </c>
      <c s="117" r="I32">
        <v>3</v>
      </c>
      <c t="s" s="30" r="J32">
        <v>104</v>
      </c>
      <c s="30" r="K32">
        <v>3</v>
      </c>
      <c t="s" s="117" r="L32">
        <v>104</v>
      </c>
      <c t="s" s="30" r="M32">
        <v>104</v>
      </c>
      <c t="s" s="30" r="N32">
        <v>104</v>
      </c>
    </row>
    <row r="33">
      <c t="s" s="36" r="B33">
        <v>107</v>
      </c>
      <c s="85" r="C33">
        <v>45</v>
      </c>
      <c s="47" r="D33">
        <v>10</v>
      </c>
      <c s="47" r="E33">
        <v>35</v>
      </c>
      <c s="85" r="F33">
        <v>42</v>
      </c>
      <c s="47" r="G33">
        <v>10</v>
      </c>
      <c s="47" r="H33">
        <v>32</v>
      </c>
      <c s="117" r="I33">
        <v>3</v>
      </c>
      <c t="s" s="30" r="J33">
        <v>104</v>
      </c>
      <c s="30" r="K33">
        <v>3</v>
      </c>
      <c t="s" s="117" r="L33">
        <v>104</v>
      </c>
      <c t="s" s="30" r="M33">
        <v>104</v>
      </c>
      <c t="s" s="30" r="N33">
        <v>104</v>
      </c>
    </row>
    <row r="34">
      <c t="s" s="36" r="B34">
        <v>108</v>
      </c>
      <c s="85" r="C34">
        <v>66</v>
      </c>
      <c s="47" r="D34">
        <v>30</v>
      </c>
      <c s="47" r="E34">
        <v>36</v>
      </c>
      <c s="85" r="F34">
        <v>59</v>
      </c>
      <c s="47" r="G34">
        <v>27</v>
      </c>
      <c s="47" r="H34">
        <v>32</v>
      </c>
      <c s="117" r="I34">
        <v>7</v>
      </c>
      <c s="30" r="J34">
        <v>3</v>
      </c>
      <c s="30" r="K34">
        <v>4</v>
      </c>
      <c t="s" s="117" r="L34">
        <v>104</v>
      </c>
      <c t="s" s="30" r="M34">
        <v>104</v>
      </c>
      <c t="s" s="30" r="N34">
        <v>104</v>
      </c>
    </row>
    <row r="36">
      <c s="144" r="A36">
        <v>2007</v>
      </c>
      <c t="s" s="119" r="C36">
        <v>109</v>
      </c>
      <c s="85" r="D36">
        <v>13</v>
      </c>
      <c s="85" r="E36">
        <v>28</v>
      </c>
      <c s="85" r="F36">
        <v>40</v>
      </c>
      <c s="85" r="G36">
        <v>12</v>
      </c>
      <c s="85" r="H36">
        <v>28</v>
      </c>
      <c s="117" r="I36">
        <v>1</v>
      </c>
      <c s="30" r="J36">
        <v>1</v>
      </c>
      <c t="s" s="117" r="K36">
        <v>104</v>
      </c>
      <c t="s" s="117" r="L36">
        <v>104</v>
      </c>
      <c t="s" s="117" r="M36">
        <v>104</v>
      </c>
      <c t="s" s="117" r="N36">
        <v>104</v>
      </c>
    </row>
    <row r="38">
      <c t="s" s="36" r="B38">
        <v>105</v>
      </c>
      <c t="s" s="117" r="C38">
        <v>104</v>
      </c>
      <c t="s" s="30" r="D38">
        <v>104</v>
      </c>
      <c t="s" s="30" r="E38">
        <v>104</v>
      </c>
      <c t="s" s="117" r="F38">
        <v>104</v>
      </c>
      <c t="s" s="30" r="G38">
        <v>104</v>
      </c>
      <c t="s" s="30" r="H38">
        <v>104</v>
      </c>
      <c t="s" s="117" r="I38">
        <v>104</v>
      </c>
      <c t="s" s="30" r="J38">
        <v>104</v>
      </c>
      <c t="s" s="30" r="K38">
        <v>104</v>
      </c>
      <c t="s" s="117" r="L38">
        <v>104</v>
      </c>
      <c t="s" s="30" r="M38">
        <v>104</v>
      </c>
      <c t="s" s="30" r="N38">
        <v>104</v>
      </c>
    </row>
    <row r="39">
      <c t="s" s="36" r="B39">
        <v>106</v>
      </c>
      <c s="85" r="C39">
        <v>9</v>
      </c>
      <c s="47" r="D39">
        <v>2</v>
      </c>
      <c s="47" r="E39">
        <v>7</v>
      </c>
      <c s="85" r="F39">
        <v>8</v>
      </c>
      <c s="47" r="G39">
        <v>1</v>
      </c>
      <c s="47" r="H39">
        <v>7</v>
      </c>
      <c s="117" r="I39">
        <v>1</v>
      </c>
      <c s="30" r="J39">
        <v>1</v>
      </c>
      <c t="s" s="30" r="K39">
        <v>104</v>
      </c>
      <c t="s" s="117" r="L39">
        <v>104</v>
      </c>
      <c t="s" s="30" r="M39">
        <v>104</v>
      </c>
      <c t="s" s="30" r="N39">
        <v>104</v>
      </c>
    </row>
    <row r="40">
      <c t="s" s="36" r="B40">
        <v>107</v>
      </c>
      <c s="85" r="C40">
        <v>13</v>
      </c>
      <c s="47" r="D40">
        <v>3</v>
      </c>
      <c s="47" r="E40">
        <v>10</v>
      </c>
      <c s="85" r="F40">
        <v>13</v>
      </c>
      <c s="47" r="G40">
        <v>3</v>
      </c>
      <c s="47" r="H40">
        <v>10</v>
      </c>
      <c t="s" s="117" r="I40">
        <v>104</v>
      </c>
      <c t="s" s="30" r="J40">
        <v>104</v>
      </c>
      <c t="s" s="30" r="K40">
        <v>104</v>
      </c>
      <c t="s" s="117" r="L40">
        <v>104</v>
      </c>
      <c t="s" s="30" r="M40">
        <v>104</v>
      </c>
      <c t="s" s="30" r="N40">
        <v>104</v>
      </c>
    </row>
    <row r="41">
      <c t="s" s="36" r="B41">
        <v>108</v>
      </c>
      <c s="85" r="C41">
        <v>19</v>
      </c>
      <c s="47" r="D41">
        <v>8</v>
      </c>
      <c s="47" r="E41">
        <v>11</v>
      </c>
      <c s="85" r="F41">
        <v>19</v>
      </c>
      <c s="47" r="G41">
        <v>8</v>
      </c>
      <c s="47" r="H41">
        <v>11</v>
      </c>
      <c t="s" s="117" r="I41">
        <v>104</v>
      </c>
      <c t="s" s="30" r="J41">
        <v>104</v>
      </c>
      <c t="s" s="30" r="K41">
        <v>104</v>
      </c>
      <c t="s" s="117" r="L41">
        <v>104</v>
      </c>
      <c t="s" s="30" r="M41">
        <v>104</v>
      </c>
      <c t="s" s="30" r="N41">
        <v>104</v>
      </c>
    </row>
    <row r="42">
      <c s="48" r="A42"/>
      <c s="48" r="B42"/>
      <c s="5" r="C42"/>
      <c s="151" r="D42"/>
      <c s="151" r="E42"/>
      <c s="5" r="F42"/>
      <c s="151" r="G42"/>
      <c s="151" r="H42"/>
      <c s="152" r="I42"/>
      <c s="49" r="J42"/>
      <c s="49" r="K42"/>
      <c s="5" r="L42"/>
      <c s="151" r="M42"/>
      <c s="68" r="N42"/>
    </row>
    <row r="43">
      <c s="172" r="A43"/>
      <c s="172" r="B43"/>
      <c s="125" r="C43"/>
      <c s="55" r="D43"/>
      <c s="55" r="E43"/>
      <c s="125" r="F43"/>
      <c s="55" r="G43"/>
      <c s="55" r="H43"/>
      <c s="78" r="I43"/>
      <c s="46" r="J43"/>
      <c s="46" r="K43"/>
      <c s="125" r="L43"/>
      <c s="125" r="M43"/>
      <c s="27" r="N43"/>
    </row>
    <row r="44">
      <c t="s" s="81" r="A44">
        <v>110</v>
      </c>
    </row>
    <row r="46">
      <c t="s" s="81" r="A46">
        <v>111</v>
      </c>
    </row>
  </sheetData>
  <mergeCells count="6">
    <mergeCell ref="A5:A6"/>
    <mergeCell ref="B5:B6"/>
    <mergeCell ref="C5:E5"/>
    <mergeCell ref="F5:H5"/>
    <mergeCell ref="I5:K5"/>
    <mergeCell ref="L5:N5"/>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9.14" defaultRowHeight="12.75"/>
  <cols>
    <col min="1" customWidth="1" max="1" width="8.57"/>
    <col min="2" customWidth="1" max="2" width="10.14"/>
    <col min="3" customWidth="1" max="14" width="7.57"/>
  </cols>
  <sheetData>
    <row r="1">
      <c t="str" s="41" r="A1">
        <f>HYPERLINK("Contents!A1","Contents")</f>
        <v>Contents</v>
      </c>
    </row>
    <row r="2">
      <c t="s" s="140" r="A2">
        <v>112</v>
      </c>
    </row>
    <row r="4">
      <c t="s" s="48" r="A4">
        <v>96</v>
      </c>
      <c s="48" r="B4"/>
      <c s="155" r="C4"/>
      <c s="155" r="D4"/>
      <c s="155" r="E4"/>
      <c s="155" r="F4"/>
      <c s="48" r="G4"/>
      <c s="48" r="H4"/>
      <c s="134" r="I4"/>
      <c s="138" r="J4"/>
      <c s="138" r="K4"/>
      <c s="48" r="L4"/>
      <c s="48" r="M4"/>
      <c t="s" s="138" r="N4">
        <v>97</v>
      </c>
    </row>
    <row customHeight="1" r="5" ht="16.5">
      <c t="s" s="61" r="A5">
        <v>98</v>
      </c>
      <c t="s" s="24" r="B5">
        <v>113</v>
      </c>
      <c t="s" s="73" r="C5">
        <v>5</v>
      </c>
      <c s="141" r="D5"/>
      <c s="114" r="E5"/>
      <c t="s" s="73" r="F5">
        <v>100</v>
      </c>
      <c s="141" r="G5"/>
      <c s="114" r="H5"/>
      <c t="s" s="73" r="I5">
        <v>101</v>
      </c>
      <c s="141" r="J5"/>
      <c s="114" r="K5"/>
      <c t="s" s="73" r="L5">
        <v>102</v>
      </c>
      <c s="141" r="M5"/>
      <c s="114" r="N5"/>
    </row>
    <row customHeight="1" r="6" ht="16.5">
      <c s="136" r="B6"/>
      <c t="s" s="58" r="C6">
        <v>6</v>
      </c>
      <c t="s" s="174" r="D6">
        <v>114</v>
      </c>
      <c t="s" s="73" r="E6">
        <v>115</v>
      </c>
      <c t="s" s="58" r="F6">
        <v>6</v>
      </c>
      <c t="s" s="174" r="G6">
        <v>114</v>
      </c>
      <c t="s" s="174" r="H6">
        <v>115</v>
      </c>
      <c t="s" s="58" r="I6">
        <v>6</v>
      </c>
      <c t="s" s="174" r="J6">
        <v>114</v>
      </c>
      <c t="s" s="174" r="K6">
        <v>115</v>
      </c>
      <c t="s" s="58" r="L6">
        <v>6</v>
      </c>
      <c t="s" s="174" r="M6">
        <v>114</v>
      </c>
      <c t="s" s="174" r="N6">
        <v>115</v>
      </c>
    </row>
    <row r="7">
      <c s="90" r="A7"/>
      <c s="159" r="B7"/>
      <c s="101" r="C7"/>
      <c s="105" r="D7"/>
      <c s="105" r="E7"/>
      <c s="101" r="F7"/>
      <c s="105" r="G7"/>
      <c s="105" r="H7"/>
      <c s="111" r="I7"/>
      <c s="167" r="J7"/>
      <c s="167" r="K7"/>
      <c s="172" r="L7"/>
      <c s="172" r="M7"/>
      <c s="172" r="N7"/>
    </row>
    <row r="8">
      <c t="s" s="144" r="A8">
        <v>103</v>
      </c>
      <c s="117" r="C8">
        <v>1344</v>
      </c>
      <c s="117" r="D8">
        <v>476</v>
      </c>
      <c s="117" r="E8">
        <v>868</v>
      </c>
      <c s="117" r="F8">
        <v>1248</v>
      </c>
      <c s="117" r="G8">
        <v>442</v>
      </c>
      <c s="117" r="H8">
        <v>806</v>
      </c>
      <c s="117" r="I8">
        <v>88</v>
      </c>
      <c s="117" r="J8">
        <v>34</v>
      </c>
      <c s="117" r="K8">
        <v>54</v>
      </c>
      <c s="117" r="L8">
        <v>8</v>
      </c>
      <c t="s" s="117" r="M8">
        <v>104</v>
      </c>
      <c s="117" r="N8">
        <v>8</v>
      </c>
    </row>
    <row r="10">
      <c t="s" s="109" r="B10">
        <v>9</v>
      </c>
      <c s="117" r="C10">
        <v>56</v>
      </c>
      <c s="30" r="D10">
        <v>22</v>
      </c>
      <c s="30" r="E10">
        <v>34</v>
      </c>
      <c s="117" r="F10">
        <v>55</v>
      </c>
      <c s="30" r="G10">
        <v>21</v>
      </c>
      <c s="30" r="H10">
        <v>34</v>
      </c>
      <c s="117" r="I10">
        <v>1</v>
      </c>
      <c s="30" r="J10">
        <v>1</v>
      </c>
      <c t="s" s="30" r="K10">
        <v>116</v>
      </c>
      <c t="s" s="117" r="L10">
        <v>104</v>
      </c>
      <c t="s" s="30" r="M10">
        <v>104</v>
      </c>
      <c t="s" s="30" r="N10">
        <v>104</v>
      </c>
    </row>
    <row r="11">
      <c t="s" s="109" r="B11">
        <v>12</v>
      </c>
      <c s="117" r="C11">
        <v>228</v>
      </c>
      <c s="30" r="D11">
        <v>88</v>
      </c>
      <c s="30" r="E11">
        <v>140</v>
      </c>
      <c s="117" r="F11">
        <v>210</v>
      </c>
      <c s="30" r="G11">
        <v>84</v>
      </c>
      <c s="30" r="H11">
        <v>126</v>
      </c>
      <c s="117" r="I11">
        <v>18</v>
      </c>
      <c s="30" r="J11">
        <v>4</v>
      </c>
      <c s="30" r="K11">
        <v>14</v>
      </c>
      <c t="s" s="117" r="L11">
        <v>104</v>
      </c>
      <c t="s" s="30" r="M11">
        <v>104</v>
      </c>
      <c t="s" s="30" r="N11">
        <v>104</v>
      </c>
    </row>
    <row r="12">
      <c t="s" s="109" r="B12">
        <v>15</v>
      </c>
      <c s="117" r="C12">
        <v>254</v>
      </c>
      <c s="30" r="D12">
        <v>91</v>
      </c>
      <c s="30" r="E12">
        <v>163</v>
      </c>
      <c s="117" r="F12">
        <v>235</v>
      </c>
      <c s="30" r="G12">
        <v>83</v>
      </c>
      <c s="30" r="H12">
        <v>152</v>
      </c>
      <c s="117" r="I12">
        <v>14</v>
      </c>
      <c s="30" r="J12">
        <v>8</v>
      </c>
      <c s="30" r="K12">
        <v>6</v>
      </c>
      <c s="117" r="L12">
        <v>5</v>
      </c>
      <c t="s" s="30" r="M12">
        <v>104</v>
      </c>
      <c s="30" r="N12">
        <v>5</v>
      </c>
    </row>
    <row r="13">
      <c t="s" s="109" r="B13">
        <v>18</v>
      </c>
      <c s="117" r="C13">
        <v>233</v>
      </c>
      <c s="30" r="D13">
        <v>69</v>
      </c>
      <c s="30" r="E13">
        <v>164</v>
      </c>
      <c s="117" r="F13">
        <v>212</v>
      </c>
      <c s="30" r="G13">
        <v>63</v>
      </c>
      <c s="30" r="H13">
        <v>149</v>
      </c>
      <c s="117" r="I13">
        <v>20</v>
      </c>
      <c s="30" r="J13">
        <v>6</v>
      </c>
      <c s="30" r="K13">
        <v>14</v>
      </c>
      <c s="117" r="L13">
        <v>1</v>
      </c>
      <c t="s" s="30" r="M13">
        <v>104</v>
      </c>
      <c s="30" r="N13">
        <v>1</v>
      </c>
    </row>
    <row r="14">
      <c t="s" s="109" r="B14">
        <v>20</v>
      </c>
      <c s="117" r="C14">
        <v>222</v>
      </c>
      <c s="30" r="D14">
        <v>72</v>
      </c>
      <c s="30" r="E14">
        <v>150</v>
      </c>
      <c s="117" r="F14">
        <v>210</v>
      </c>
      <c s="30" r="G14">
        <v>68</v>
      </c>
      <c s="30" r="H14">
        <v>142</v>
      </c>
      <c s="117" r="I14">
        <v>11</v>
      </c>
      <c s="30" r="J14">
        <v>4</v>
      </c>
      <c s="30" r="K14">
        <v>7</v>
      </c>
      <c s="117" r="L14">
        <v>1</v>
      </c>
      <c t="s" s="30" r="M14">
        <v>104</v>
      </c>
      <c s="30" r="N14">
        <v>1</v>
      </c>
    </row>
    <row r="15">
      <c t="s" s="109" r="B15">
        <v>23</v>
      </c>
      <c s="117" r="C15">
        <v>167</v>
      </c>
      <c s="30" r="D15">
        <v>60</v>
      </c>
      <c s="30" r="E15">
        <v>107</v>
      </c>
      <c s="117" r="F15">
        <v>150</v>
      </c>
      <c s="30" r="G15">
        <v>53</v>
      </c>
      <c s="30" r="H15">
        <v>97</v>
      </c>
      <c s="117" r="I15">
        <v>16</v>
      </c>
      <c s="30" r="J15">
        <v>7</v>
      </c>
      <c s="30" r="K15">
        <v>9</v>
      </c>
      <c s="117" r="L15">
        <v>1</v>
      </c>
      <c t="s" s="30" r="M15">
        <v>104</v>
      </c>
      <c s="30" r="N15">
        <v>1</v>
      </c>
    </row>
    <row r="16">
      <c t="s" s="109" r="B16">
        <v>28</v>
      </c>
      <c s="117" r="C16">
        <v>88</v>
      </c>
      <c s="30" r="D16">
        <v>39</v>
      </c>
      <c s="30" r="E16">
        <v>49</v>
      </c>
      <c s="117" r="F16">
        <v>83</v>
      </c>
      <c s="30" r="G16">
        <v>35</v>
      </c>
      <c s="30" r="H16">
        <v>48</v>
      </c>
      <c s="117" r="I16">
        <v>5</v>
      </c>
      <c s="30" r="J16">
        <v>4</v>
      </c>
      <c s="30" r="K16">
        <v>1</v>
      </c>
      <c t="s" s="117" r="L16">
        <v>104</v>
      </c>
      <c t="s" s="30" r="M16">
        <v>104</v>
      </c>
      <c t="s" s="30" r="N16">
        <v>104</v>
      </c>
    </row>
    <row r="17">
      <c t="s" s="109" r="B17">
        <v>32</v>
      </c>
      <c s="117" r="C17">
        <v>42</v>
      </c>
      <c s="30" r="D17">
        <v>13</v>
      </c>
      <c s="30" r="E17">
        <v>29</v>
      </c>
      <c s="117" r="F17">
        <v>41</v>
      </c>
      <c s="30" r="G17">
        <v>13</v>
      </c>
      <c s="30" r="H17">
        <v>28</v>
      </c>
      <c s="117" r="I17">
        <v>1</v>
      </c>
      <c t="s" s="30" r="J17">
        <v>116</v>
      </c>
      <c s="30" r="K17">
        <v>1</v>
      </c>
      <c t="s" s="117" r="L17">
        <v>104</v>
      </c>
      <c t="s" s="30" r="M17">
        <v>104</v>
      </c>
      <c t="s" s="30" r="N17">
        <v>104</v>
      </c>
    </row>
    <row r="18">
      <c t="s" s="109" r="B18">
        <v>34</v>
      </c>
      <c s="117" r="C18">
        <v>26</v>
      </c>
      <c s="30" r="D18">
        <v>12</v>
      </c>
      <c s="30" r="E18">
        <v>14</v>
      </c>
      <c s="117" r="F18">
        <v>26</v>
      </c>
      <c s="30" r="G18">
        <v>12</v>
      </c>
      <c s="30" r="H18">
        <v>14</v>
      </c>
      <c t="s" s="117" r="I18">
        <v>117</v>
      </c>
      <c t="s" s="30" r="J18">
        <v>116</v>
      </c>
      <c t="s" s="30" r="K18">
        <v>116</v>
      </c>
      <c t="s" s="117" r="L18">
        <v>104</v>
      </c>
      <c t="s" s="30" r="M18">
        <v>104</v>
      </c>
      <c t="s" s="30" r="N18">
        <v>104</v>
      </c>
    </row>
    <row r="19">
      <c t="s" s="109" r="B19">
        <v>37</v>
      </c>
      <c s="117" r="C19">
        <v>10</v>
      </c>
      <c s="30" r="D19">
        <v>6</v>
      </c>
      <c s="30" r="E19">
        <v>4</v>
      </c>
      <c s="117" r="F19">
        <v>10</v>
      </c>
      <c s="30" r="G19">
        <v>6</v>
      </c>
      <c s="30" r="H19">
        <v>4</v>
      </c>
      <c t="s" s="117" r="I19">
        <v>117</v>
      </c>
      <c t="s" s="30" r="J19">
        <v>116</v>
      </c>
      <c t="s" s="30" r="K19">
        <v>116</v>
      </c>
      <c t="s" s="117" r="L19">
        <v>104</v>
      </c>
      <c t="s" s="30" r="M19">
        <v>104</v>
      </c>
      <c t="s" s="30" r="N19">
        <v>104</v>
      </c>
    </row>
    <row r="20">
      <c t="s" s="81" r="B20">
        <v>46</v>
      </c>
      <c s="117" r="C20">
        <v>18</v>
      </c>
      <c s="30" r="D20">
        <v>4</v>
      </c>
      <c s="30" r="E20">
        <v>14</v>
      </c>
      <c s="117" r="F20">
        <v>16</v>
      </c>
      <c s="30" r="G20">
        <v>4</v>
      </c>
      <c s="30" r="H20">
        <v>12</v>
      </c>
      <c s="117" r="I20">
        <v>2</v>
      </c>
      <c t="s" s="30" r="J20">
        <v>116</v>
      </c>
      <c s="30" r="K20">
        <v>2</v>
      </c>
      <c t="s" s="117" r="L20">
        <v>104</v>
      </c>
      <c t="s" s="30" r="M20">
        <v>104</v>
      </c>
      <c t="s" s="30" r="N20">
        <v>104</v>
      </c>
    </row>
    <row r="22">
      <c t="s" s="144" r="B22">
        <v>118</v>
      </c>
      <c s="142" r="C22">
        <v>38.7</v>
      </c>
      <c s="50" r="D22">
        <v>38.9</v>
      </c>
      <c s="50" r="E22">
        <v>38.6</v>
      </c>
      <c s="142" r="F22">
        <v>38.8</v>
      </c>
      <c s="50" r="G22">
        <v>38.8</v>
      </c>
      <c s="50" r="H22">
        <v>38.7</v>
      </c>
      <c s="142" r="I22">
        <v>38.1</v>
      </c>
      <c s="50" r="J22">
        <v>39.1</v>
      </c>
      <c s="50" r="K22">
        <v>37.4</v>
      </c>
      <c s="142" r="L22">
        <v>36.5</v>
      </c>
      <c t="s" s="50" r="M22">
        <v>116</v>
      </c>
      <c s="50" r="N22">
        <v>36.5</v>
      </c>
    </row>
    <row r="23">
      <c t="s" s="144" r="B23">
        <v>119</v>
      </c>
      <c s="142" r="C23">
        <v>37.8</v>
      </c>
      <c s="50" r="D23">
        <v>37.4</v>
      </c>
      <c s="50" r="E23">
        <v>37.9</v>
      </c>
      <c s="142" r="F23">
        <v>37.9</v>
      </c>
      <c s="50" r="G23">
        <v>37.4</v>
      </c>
      <c s="50" r="H23">
        <v>38.1</v>
      </c>
      <c s="142" r="I23">
        <v>37.7</v>
      </c>
      <c s="50" r="J23">
        <v>38.1</v>
      </c>
      <c s="50" r="K23">
        <v>37.5</v>
      </c>
      <c s="142" r="L23">
        <v>34.2</v>
      </c>
      <c t="s" s="50" r="M23">
        <v>116</v>
      </c>
      <c s="50" r="N23">
        <v>34.2</v>
      </c>
    </row>
    <row r="25">
      <c s="144" r="A25">
        <v>2010</v>
      </c>
      <c s="117" r="C25">
        <v>1044</v>
      </c>
      <c s="142" r="D25">
        <v>412</v>
      </c>
      <c s="142" r="E25">
        <v>632</v>
      </c>
      <c s="142" r="F25">
        <v>970</v>
      </c>
      <c s="142" r="G25">
        <v>380</v>
      </c>
      <c s="142" r="H25">
        <v>590</v>
      </c>
      <c s="142" r="I25">
        <v>68</v>
      </c>
      <c s="142" r="J25">
        <v>30</v>
      </c>
      <c s="142" r="K25">
        <v>38</v>
      </c>
      <c s="142" r="L25">
        <v>6</v>
      </c>
      <c s="142" r="M25">
        <v>2</v>
      </c>
      <c s="142" r="N25">
        <v>4</v>
      </c>
    </row>
    <row r="27">
      <c t="s" s="109" r="B27">
        <v>9</v>
      </c>
      <c s="142" r="C27">
        <v>47</v>
      </c>
      <c s="50" r="D27">
        <v>12</v>
      </c>
      <c s="50" r="E27">
        <v>35</v>
      </c>
      <c s="142" r="F27">
        <v>46</v>
      </c>
      <c s="50" r="G27">
        <v>11</v>
      </c>
      <c s="50" r="H27">
        <v>35</v>
      </c>
      <c s="142" r="I27">
        <v>1</v>
      </c>
      <c s="50" r="J27">
        <v>1</v>
      </c>
      <c t="s" s="50" r="K27">
        <v>104</v>
      </c>
      <c t="s" s="142" r="L27">
        <v>104</v>
      </c>
      <c t="s" s="50" r="M27">
        <v>104</v>
      </c>
      <c t="s" s="50" r="N27">
        <v>104</v>
      </c>
    </row>
    <row r="28">
      <c t="s" s="109" r="B28">
        <v>12</v>
      </c>
      <c s="142" r="C28">
        <v>171</v>
      </c>
      <c s="50" r="D28">
        <v>57</v>
      </c>
      <c s="50" r="E28">
        <v>114</v>
      </c>
      <c s="142" r="F28">
        <v>162</v>
      </c>
      <c s="50" r="G28">
        <v>53</v>
      </c>
      <c s="50" r="H28">
        <v>109</v>
      </c>
      <c s="142" r="I28">
        <v>9</v>
      </c>
      <c s="50" r="J28">
        <v>4</v>
      </c>
      <c s="50" r="K28">
        <v>5</v>
      </c>
      <c t="s" s="142" r="L28">
        <v>104</v>
      </c>
      <c t="s" s="50" r="M28">
        <v>104</v>
      </c>
      <c t="s" s="50" r="N28">
        <v>104</v>
      </c>
    </row>
    <row r="29">
      <c t="s" s="109" r="B29">
        <v>15</v>
      </c>
      <c s="142" r="C29">
        <v>206</v>
      </c>
      <c s="50" r="D29">
        <v>82</v>
      </c>
      <c s="50" r="E29">
        <v>124</v>
      </c>
      <c s="142" r="F29">
        <v>181</v>
      </c>
      <c s="50" r="G29">
        <v>74</v>
      </c>
      <c s="50" r="H29">
        <v>107</v>
      </c>
      <c s="142" r="I29">
        <v>24</v>
      </c>
      <c s="50" r="J29">
        <v>8</v>
      </c>
      <c s="50" r="K29">
        <v>16</v>
      </c>
      <c s="142" r="L29">
        <v>1</v>
      </c>
      <c t="s" s="50" r="M29">
        <v>104</v>
      </c>
      <c s="50" r="N29">
        <v>1</v>
      </c>
    </row>
    <row r="30">
      <c t="s" s="109" r="B30">
        <v>18</v>
      </c>
      <c s="142" r="C30">
        <v>215</v>
      </c>
      <c s="50" r="D30">
        <v>84</v>
      </c>
      <c s="50" r="E30">
        <v>131</v>
      </c>
      <c s="142" r="F30">
        <v>201</v>
      </c>
      <c s="50" r="G30">
        <v>78</v>
      </c>
      <c s="50" r="H30">
        <v>123</v>
      </c>
      <c s="142" r="I30">
        <v>14</v>
      </c>
      <c s="50" r="J30">
        <v>6</v>
      </c>
      <c s="50" r="K30">
        <v>8</v>
      </c>
      <c t="s" s="142" r="L30">
        <v>104</v>
      </c>
      <c t="s" s="50" r="M30">
        <v>104</v>
      </c>
      <c t="s" s="50" r="N30">
        <v>104</v>
      </c>
    </row>
    <row r="31">
      <c t="s" s="109" r="B31">
        <v>20</v>
      </c>
      <c s="142" r="C31">
        <v>159</v>
      </c>
      <c s="50" r="D31">
        <v>65</v>
      </c>
      <c s="50" r="E31">
        <v>94</v>
      </c>
      <c s="142" r="F31">
        <v>147</v>
      </c>
      <c s="50" r="G31">
        <v>60</v>
      </c>
      <c s="50" r="H31">
        <v>87</v>
      </c>
      <c s="142" r="I31">
        <v>8</v>
      </c>
      <c s="50" r="J31">
        <v>4</v>
      </c>
      <c s="50" r="K31">
        <v>4</v>
      </c>
      <c s="142" r="L31">
        <v>4</v>
      </c>
      <c s="50" r="M31">
        <v>1</v>
      </c>
      <c s="50" r="N31">
        <v>3</v>
      </c>
    </row>
    <row r="32">
      <c t="s" s="109" r="B32">
        <v>23</v>
      </c>
      <c s="142" r="C32">
        <v>113</v>
      </c>
      <c s="50" r="D32">
        <v>49</v>
      </c>
      <c s="50" r="E32">
        <v>64</v>
      </c>
      <c s="142" r="F32">
        <v>106</v>
      </c>
      <c s="50" r="G32">
        <v>44</v>
      </c>
      <c s="50" r="H32">
        <v>62</v>
      </c>
      <c s="142" r="I32">
        <v>7</v>
      </c>
      <c s="50" r="J32">
        <v>5</v>
      </c>
      <c s="50" r="K32">
        <v>2</v>
      </c>
      <c t="s" s="142" r="L32">
        <v>104</v>
      </c>
      <c t="s" s="50" r="M32">
        <v>104</v>
      </c>
      <c t="s" s="50" r="N32">
        <v>104</v>
      </c>
    </row>
    <row r="33">
      <c t="s" s="109" r="B33">
        <v>28</v>
      </c>
      <c s="142" r="C33">
        <v>60</v>
      </c>
      <c s="50" r="D33">
        <v>30</v>
      </c>
      <c s="50" r="E33">
        <v>30</v>
      </c>
      <c s="142" r="F33">
        <v>58</v>
      </c>
      <c s="50" r="G33">
        <v>29</v>
      </c>
      <c s="50" r="H33">
        <v>29</v>
      </c>
      <c s="142" r="I33">
        <v>2</v>
      </c>
      <c s="50" r="J33">
        <v>1</v>
      </c>
      <c s="50" r="K33">
        <v>1</v>
      </c>
      <c t="s" s="142" r="L33">
        <v>104</v>
      </c>
      <c t="s" s="50" r="M33">
        <v>104</v>
      </c>
      <c t="s" s="50" r="N33">
        <v>104</v>
      </c>
    </row>
    <row r="34">
      <c t="s" s="109" r="B34">
        <v>32</v>
      </c>
      <c s="142" r="C34">
        <v>32</v>
      </c>
      <c s="50" r="D34">
        <v>15</v>
      </c>
      <c s="50" r="E34">
        <v>17</v>
      </c>
      <c s="142" r="F34">
        <v>29</v>
      </c>
      <c s="50" r="G34">
        <v>14</v>
      </c>
      <c s="50" r="H34">
        <v>15</v>
      </c>
      <c s="142" r="I34">
        <v>2</v>
      </c>
      <c t="s" s="50" r="J34">
        <v>104</v>
      </c>
      <c s="50" r="K34">
        <v>2</v>
      </c>
      <c s="142" r="L34">
        <v>1</v>
      </c>
      <c s="50" r="M34">
        <v>1</v>
      </c>
      <c t="s" s="50" r="N34">
        <v>104</v>
      </c>
    </row>
    <row r="35">
      <c t="s" s="109" r="B35">
        <v>34</v>
      </c>
      <c s="142" r="C35">
        <v>15</v>
      </c>
      <c s="50" r="D35">
        <v>4</v>
      </c>
      <c s="50" r="E35">
        <v>11</v>
      </c>
      <c s="142" r="F35">
        <v>14</v>
      </c>
      <c s="50" r="G35">
        <v>3</v>
      </c>
      <c s="50" r="H35">
        <v>11</v>
      </c>
      <c s="142" r="I35">
        <v>1</v>
      </c>
      <c s="50" r="J35">
        <v>1</v>
      </c>
      <c t="s" s="50" r="K35">
        <v>104</v>
      </c>
      <c t="s" s="142" r="L35">
        <v>104</v>
      </c>
      <c t="s" s="50" r="M35">
        <v>104</v>
      </c>
      <c t="s" s="50" r="N35">
        <v>104</v>
      </c>
    </row>
    <row r="36">
      <c t="s" s="109" r="B36">
        <v>37</v>
      </c>
      <c s="142" r="C36">
        <v>11</v>
      </c>
      <c s="50" r="D36">
        <v>8</v>
      </c>
      <c s="50" r="E36">
        <v>3</v>
      </c>
      <c s="142" r="F36">
        <v>11</v>
      </c>
      <c s="50" r="G36">
        <v>8</v>
      </c>
      <c s="50" r="H36">
        <v>3</v>
      </c>
      <c s="131" r="I36">
        <v>0</v>
      </c>
      <c s="131" r="J36">
        <v>0</v>
      </c>
      <c s="131" r="K36">
        <v>0</v>
      </c>
      <c t="s" s="142" r="L36">
        <v>104</v>
      </c>
      <c t="s" s="50" r="M36">
        <v>104</v>
      </c>
      <c t="s" s="50" r="N36">
        <v>104</v>
      </c>
    </row>
    <row r="37">
      <c t="s" s="81" r="B37">
        <v>46</v>
      </c>
      <c s="142" r="C37">
        <v>15</v>
      </c>
      <c s="50" r="D37">
        <v>6</v>
      </c>
      <c s="50" r="E37">
        <v>9</v>
      </c>
      <c s="142" r="F37">
        <v>15</v>
      </c>
      <c s="50" r="G37">
        <v>6</v>
      </c>
      <c s="50" r="H37">
        <v>9</v>
      </c>
      <c s="131" r="I37">
        <v>0</v>
      </c>
      <c s="131" r="J37">
        <v>0</v>
      </c>
      <c s="131" r="K37">
        <v>0</v>
      </c>
      <c t="s" s="142" r="L37">
        <v>104</v>
      </c>
      <c t="s" s="50" r="M37">
        <v>104</v>
      </c>
      <c t="s" s="50" r="N37">
        <v>104</v>
      </c>
    </row>
    <row r="39">
      <c t="s" s="144" r="B39">
        <v>118</v>
      </c>
      <c s="142" r="C39">
        <v>38.3</v>
      </c>
      <c s="50" r="D39">
        <v>39.4</v>
      </c>
      <c s="50" r="E39">
        <v>37.5</v>
      </c>
      <c s="142" r="F39">
        <v>38.3</v>
      </c>
      <c s="50" r="G39">
        <v>39.5</v>
      </c>
      <c s="50" r="H39">
        <v>37.6</v>
      </c>
      <c s="170" r="I39">
        <v>37</v>
      </c>
      <c s="50" r="J39">
        <v>37.8</v>
      </c>
      <c s="50" r="K39">
        <v>36.4</v>
      </c>
      <c s="142" r="L39">
        <v>42.9</v>
      </c>
      <c s="50" r="M39">
        <v>48.9</v>
      </c>
      <c s="50" r="N39">
        <v>39.9</v>
      </c>
    </row>
    <row r="40">
      <c t="s" s="144" r="B40">
        <v>119</v>
      </c>
      <c s="142" r="C40">
        <v>37.4</v>
      </c>
      <c s="50" r="D40">
        <v>38.5</v>
      </c>
      <c s="50" r="E40">
        <v>36.7</v>
      </c>
      <c s="142" r="F40">
        <v>37.5</v>
      </c>
      <c s="50" r="G40">
        <v>38.5</v>
      </c>
      <c s="56" r="H40">
        <v>36.9</v>
      </c>
      <c s="170" r="I40">
        <v>35</v>
      </c>
      <c s="50" r="J40">
        <v>36.3</v>
      </c>
      <c s="50" r="K40">
        <v>33.7</v>
      </c>
      <c s="142" r="L40">
        <v>40.8</v>
      </c>
      <c s="50" r="M40">
        <v>48.9</v>
      </c>
      <c s="50" r="N40">
        <v>40.7</v>
      </c>
    </row>
    <row r="42">
      <c s="144" r="A42">
        <v>2009</v>
      </c>
      <c s="85" r="C42">
        <v>706</v>
      </c>
      <c s="85" r="D42">
        <v>254</v>
      </c>
      <c s="85" r="E42">
        <v>452</v>
      </c>
      <c s="21" r="F42">
        <v>658</v>
      </c>
      <c s="21" r="G42">
        <v>240</v>
      </c>
      <c s="21" r="H42">
        <v>418</v>
      </c>
      <c s="8" r="I42">
        <v>48</v>
      </c>
      <c s="8" r="J42">
        <v>14</v>
      </c>
      <c s="8" r="K42">
        <v>34</v>
      </c>
      <c t="s" s="117" r="L42">
        <v>104</v>
      </c>
      <c t="s" s="30" r="M42">
        <v>104</v>
      </c>
      <c t="s" s="30" r="N42">
        <v>104</v>
      </c>
    </row>
    <row r="44">
      <c t="s" s="109" r="B44">
        <v>9</v>
      </c>
      <c s="85" r="C44">
        <v>43</v>
      </c>
      <c s="47" r="D44">
        <v>17</v>
      </c>
      <c s="47" r="E44">
        <v>26</v>
      </c>
      <c s="85" r="F44">
        <v>38</v>
      </c>
      <c s="75" r="G44">
        <v>16</v>
      </c>
      <c s="75" r="H44">
        <v>22</v>
      </c>
      <c s="117" r="I44">
        <v>5</v>
      </c>
      <c s="30" r="J44">
        <v>1</v>
      </c>
      <c s="30" r="K44">
        <v>4</v>
      </c>
      <c t="s" s="117" r="L44">
        <v>104</v>
      </c>
      <c t="s" s="30" r="M44">
        <v>104</v>
      </c>
      <c t="s" s="30" r="N44">
        <v>104</v>
      </c>
    </row>
    <row r="45">
      <c t="s" s="109" r="B45">
        <v>12</v>
      </c>
      <c s="85" r="C45">
        <v>100</v>
      </c>
      <c s="47" r="D45">
        <v>36</v>
      </c>
      <c s="47" r="E45">
        <v>64</v>
      </c>
      <c s="22" r="F45">
        <v>93</v>
      </c>
      <c s="75" r="G45">
        <v>32</v>
      </c>
      <c s="75" r="H45">
        <v>61</v>
      </c>
      <c s="85" r="I45">
        <v>7</v>
      </c>
      <c s="47" r="J45">
        <v>4</v>
      </c>
      <c s="47" r="K45">
        <v>3</v>
      </c>
      <c t="s" s="117" r="L45">
        <v>104</v>
      </c>
      <c t="s" s="30" r="M45">
        <v>104</v>
      </c>
      <c t="s" s="30" r="N45">
        <v>104</v>
      </c>
    </row>
    <row r="46">
      <c t="s" s="109" r="B46">
        <v>15</v>
      </c>
      <c s="85" r="C46">
        <v>112</v>
      </c>
      <c s="47" r="D46">
        <v>40</v>
      </c>
      <c s="47" r="E46">
        <v>72</v>
      </c>
      <c s="22" r="F46">
        <v>105</v>
      </c>
      <c s="75" r="G46">
        <v>37</v>
      </c>
      <c s="75" r="H46">
        <v>68</v>
      </c>
      <c s="85" r="I46">
        <v>7</v>
      </c>
      <c s="47" r="J46">
        <v>3</v>
      </c>
      <c s="47" r="K46">
        <v>4</v>
      </c>
      <c t="s" s="117" r="L46">
        <v>104</v>
      </c>
      <c t="s" s="30" r="M46">
        <v>104</v>
      </c>
      <c t="s" s="30" r="N46">
        <v>104</v>
      </c>
    </row>
    <row r="47">
      <c t="s" s="109" r="B47">
        <v>18</v>
      </c>
      <c s="85" r="C47">
        <v>147</v>
      </c>
      <c s="47" r="D47">
        <v>44</v>
      </c>
      <c s="47" r="E47">
        <v>103</v>
      </c>
      <c s="22" r="F47">
        <v>138</v>
      </c>
      <c s="75" r="G47">
        <v>43</v>
      </c>
      <c s="75" r="H47">
        <v>95</v>
      </c>
      <c s="85" r="I47">
        <v>9</v>
      </c>
      <c s="47" r="J47">
        <v>1</v>
      </c>
      <c s="47" r="K47">
        <v>8</v>
      </c>
      <c t="s" s="117" r="L47">
        <v>104</v>
      </c>
      <c t="s" s="30" r="M47">
        <v>104</v>
      </c>
      <c t="s" s="30" r="N47">
        <v>104</v>
      </c>
    </row>
    <row r="48">
      <c t="s" s="109" r="B48">
        <v>20</v>
      </c>
      <c s="85" r="C48">
        <v>127</v>
      </c>
      <c s="47" r="D48">
        <v>38</v>
      </c>
      <c s="47" r="E48">
        <v>89</v>
      </c>
      <c s="22" r="F48">
        <v>118</v>
      </c>
      <c s="75" r="G48">
        <v>37</v>
      </c>
      <c s="75" r="H48">
        <v>81</v>
      </c>
      <c s="85" r="I48">
        <v>9</v>
      </c>
      <c s="47" r="J48">
        <v>1</v>
      </c>
      <c s="47" r="K48">
        <v>8</v>
      </c>
      <c t="s" s="117" r="L48">
        <v>104</v>
      </c>
      <c t="s" s="30" r="M48">
        <v>104</v>
      </c>
      <c t="s" s="30" r="N48">
        <v>104</v>
      </c>
    </row>
    <row r="49">
      <c t="s" s="109" r="B49">
        <v>23</v>
      </c>
      <c s="85" r="C49">
        <v>86</v>
      </c>
      <c s="47" r="D49">
        <v>34</v>
      </c>
      <c s="47" r="E49">
        <v>52</v>
      </c>
      <c s="22" r="F49">
        <v>81</v>
      </c>
      <c s="75" r="G49">
        <v>33</v>
      </c>
      <c s="75" r="H49">
        <v>48</v>
      </c>
      <c s="85" r="I49">
        <v>5</v>
      </c>
      <c s="47" r="J49">
        <v>1</v>
      </c>
      <c s="47" r="K49">
        <v>4</v>
      </c>
      <c t="s" s="117" r="L49">
        <v>104</v>
      </c>
      <c t="s" s="30" r="M49">
        <v>104</v>
      </c>
      <c t="s" s="30" r="N49">
        <v>104</v>
      </c>
    </row>
    <row r="50">
      <c t="s" s="109" r="B50">
        <v>28</v>
      </c>
      <c s="85" r="C50">
        <v>35</v>
      </c>
      <c s="47" r="D50">
        <v>18</v>
      </c>
      <c s="47" r="E50">
        <v>17</v>
      </c>
      <c s="22" r="F50">
        <v>32</v>
      </c>
      <c s="75" r="G50">
        <v>16</v>
      </c>
      <c s="75" r="H50">
        <v>16</v>
      </c>
      <c s="85" r="I50">
        <v>3</v>
      </c>
      <c s="47" r="J50">
        <v>2</v>
      </c>
      <c s="47" r="K50">
        <v>1</v>
      </c>
      <c t="s" s="117" r="L50">
        <v>104</v>
      </c>
    </row>
    <row r="51">
      <c t="s" s="109" r="B51">
        <v>32</v>
      </c>
      <c s="85" r="C51">
        <v>36</v>
      </c>
      <c s="47" r="D51">
        <v>19</v>
      </c>
      <c s="47" r="E51">
        <v>17</v>
      </c>
      <c s="22" r="F51">
        <v>33</v>
      </c>
      <c s="75" r="G51">
        <v>18</v>
      </c>
      <c s="75" r="H51">
        <v>15</v>
      </c>
      <c s="85" r="I51">
        <v>3</v>
      </c>
      <c s="47" r="J51">
        <v>1</v>
      </c>
      <c s="47" r="K51">
        <v>2</v>
      </c>
      <c t="s" s="117" r="L51">
        <v>104</v>
      </c>
      <c t="s" s="30" r="M51">
        <v>104</v>
      </c>
      <c t="s" s="30" r="N51">
        <v>104</v>
      </c>
    </row>
    <row r="52">
      <c t="s" s="109" r="B52">
        <v>34</v>
      </c>
      <c s="85" r="C52">
        <v>11</v>
      </c>
      <c s="47" r="D52">
        <v>3</v>
      </c>
      <c s="47" r="E52">
        <v>8</v>
      </c>
      <c s="22" r="F52">
        <v>11</v>
      </c>
      <c s="75" r="G52">
        <v>3</v>
      </c>
      <c s="75" r="H52">
        <v>8</v>
      </c>
      <c t="s" s="117" r="I52">
        <v>104</v>
      </c>
      <c t="s" s="30" r="J52">
        <v>104</v>
      </c>
      <c t="s" s="30" r="K52">
        <v>104</v>
      </c>
      <c t="s" s="117" r="L52">
        <v>104</v>
      </c>
      <c t="s" s="30" r="M52">
        <v>104</v>
      </c>
      <c t="s" s="30" r="N52">
        <v>104</v>
      </c>
    </row>
    <row r="53">
      <c t="s" s="109" r="B53">
        <v>37</v>
      </c>
      <c s="85" r="C53">
        <v>9</v>
      </c>
      <c s="47" r="D53">
        <v>5</v>
      </c>
      <c s="47" r="E53">
        <v>4</v>
      </c>
      <c s="22" r="F53">
        <v>9</v>
      </c>
      <c s="75" r="G53">
        <v>5</v>
      </c>
      <c s="75" r="H53">
        <v>4</v>
      </c>
      <c t="s" s="117" r="I53">
        <v>104</v>
      </c>
      <c t="s" s="30" r="J53">
        <v>104</v>
      </c>
      <c t="s" s="30" r="K53">
        <v>104</v>
      </c>
      <c t="s" s="117" r="L53">
        <v>104</v>
      </c>
      <c t="s" s="30" r="M53">
        <v>104</v>
      </c>
      <c t="s" s="30" r="N53">
        <v>104</v>
      </c>
    </row>
    <row r="55">
      <c t="s" s="144" r="B55">
        <v>118</v>
      </c>
      <c s="160" r="C55">
        <v>39.1</v>
      </c>
      <c s="128" r="D55">
        <v>39.9</v>
      </c>
      <c s="128" r="E55">
        <v>38.7</v>
      </c>
      <c s="160" r="F55">
        <v>39.2</v>
      </c>
      <c s="76" r="G55">
        <v>40</v>
      </c>
      <c s="128" r="H55">
        <v>38.7</v>
      </c>
      <c s="160" r="I55">
        <v>38.2</v>
      </c>
      <c s="128" r="J55">
        <v>37.4</v>
      </c>
      <c s="128" r="K55">
        <v>38.5</v>
      </c>
      <c t="s" s="89" r="L55">
        <v>104</v>
      </c>
      <c t="s" s="126" r="M55">
        <v>104</v>
      </c>
      <c t="s" s="126" r="N55">
        <v>104</v>
      </c>
    </row>
    <row r="56">
      <c t="s" s="144" r="B56">
        <v>119</v>
      </c>
      <c s="160" r="C56">
        <v>38.2</v>
      </c>
      <c s="128" r="D56">
        <v>38.3</v>
      </c>
      <c s="128" r="E56">
        <v>38.1</v>
      </c>
      <c s="160" r="F56">
        <v>38.1</v>
      </c>
      <c s="128" r="G56">
        <v>38.5</v>
      </c>
      <c s="128" r="H56">
        <v>38</v>
      </c>
      <c s="160" r="I56">
        <v>38.9</v>
      </c>
      <c s="128" r="J56">
        <v>33</v>
      </c>
      <c s="128" r="K56">
        <v>39.5</v>
      </c>
      <c t="s" s="89" r="L56">
        <v>104</v>
      </c>
      <c t="s" s="126" r="M56">
        <v>104</v>
      </c>
      <c t="s" s="126" r="N56">
        <v>104</v>
      </c>
    </row>
    <row r="58">
      <c s="144" r="A58">
        <v>2008</v>
      </c>
      <c s="8" r="C58">
        <v>360</v>
      </c>
      <c s="8" r="D58">
        <v>128</v>
      </c>
      <c s="8" r="E58">
        <v>232</v>
      </c>
      <c s="8" r="F58">
        <v>332</v>
      </c>
      <c s="8" r="G58">
        <v>122</v>
      </c>
      <c s="8" r="H58">
        <v>210</v>
      </c>
      <c s="8" r="I58">
        <v>28</v>
      </c>
      <c s="8" r="J58">
        <v>6</v>
      </c>
      <c s="8" r="K58">
        <v>22</v>
      </c>
      <c t="s" s="89" r="L58">
        <v>104</v>
      </c>
      <c t="s" s="89" r="M58">
        <v>104</v>
      </c>
      <c t="s" s="89" r="N58">
        <v>104</v>
      </c>
    </row>
    <row r="60">
      <c t="s" s="109" r="B60">
        <v>9</v>
      </c>
      <c s="8" r="C60">
        <v>23</v>
      </c>
      <c s="81" r="D60">
        <v>8</v>
      </c>
      <c s="81" r="E60">
        <v>15</v>
      </c>
      <c s="8" r="F60">
        <v>21</v>
      </c>
      <c s="81" r="G60">
        <v>8</v>
      </c>
      <c s="81" r="H60">
        <v>13</v>
      </c>
      <c s="8" r="I60">
        <v>2</v>
      </c>
      <c t="s" s="50" r="J60">
        <v>104</v>
      </c>
      <c s="50" r="K60">
        <v>2</v>
      </c>
      <c t="s" s="89" r="L60">
        <v>104</v>
      </c>
      <c t="s" s="64" r="M60">
        <v>104</v>
      </c>
      <c t="s" s="64" r="N60">
        <v>104</v>
      </c>
    </row>
    <row r="61">
      <c t="s" s="109" r="B61">
        <v>12</v>
      </c>
      <c s="8" r="C61">
        <v>55</v>
      </c>
      <c s="81" r="D61">
        <v>19</v>
      </c>
      <c s="81" r="E61">
        <v>36</v>
      </c>
      <c s="8" r="F61">
        <v>51</v>
      </c>
      <c s="81" r="G61">
        <v>19</v>
      </c>
      <c s="81" r="H61">
        <v>32</v>
      </c>
      <c s="8" r="I61">
        <v>4</v>
      </c>
      <c t="s" s="50" r="J61">
        <v>104</v>
      </c>
      <c s="50" r="K61">
        <v>4</v>
      </c>
      <c t="s" s="89" r="L61">
        <v>104</v>
      </c>
      <c t="s" s="12" r="M61">
        <v>104</v>
      </c>
      <c t="s" s="12" r="N61">
        <v>104</v>
      </c>
    </row>
    <row r="62">
      <c t="s" s="109" r="B62">
        <v>15</v>
      </c>
      <c s="8" r="C62">
        <v>64</v>
      </c>
      <c s="81" r="D62">
        <v>20</v>
      </c>
      <c s="81" r="E62">
        <v>44</v>
      </c>
      <c s="8" r="F62">
        <v>60</v>
      </c>
      <c s="81" r="G62">
        <v>20</v>
      </c>
      <c s="81" r="H62">
        <v>40</v>
      </c>
      <c s="8" r="I62">
        <v>4</v>
      </c>
      <c t="s" s="50" r="J62">
        <v>104</v>
      </c>
      <c s="50" r="K62">
        <v>4</v>
      </c>
      <c t="s" s="89" r="L62">
        <v>104</v>
      </c>
      <c t="s" s="12" r="M62">
        <v>104</v>
      </c>
      <c t="s" s="12" r="N62">
        <v>104</v>
      </c>
    </row>
    <row r="63">
      <c t="s" s="109" r="B63">
        <v>18</v>
      </c>
      <c s="8" r="C63">
        <v>83</v>
      </c>
      <c s="81" r="D63">
        <v>23</v>
      </c>
      <c s="81" r="E63">
        <v>60</v>
      </c>
      <c s="8" r="F63">
        <v>74</v>
      </c>
      <c s="81" r="G63">
        <v>20</v>
      </c>
      <c s="81" r="H63">
        <v>54</v>
      </c>
      <c s="142" r="I63">
        <v>9</v>
      </c>
      <c s="50" r="J63">
        <v>3</v>
      </c>
      <c s="50" r="K63">
        <v>6</v>
      </c>
      <c t="s" s="89" r="L63">
        <v>104</v>
      </c>
      <c t="s" s="12" r="M63">
        <v>104</v>
      </c>
      <c t="s" s="12" r="N63">
        <v>104</v>
      </c>
    </row>
    <row r="64">
      <c t="s" s="109" r="B64">
        <v>20</v>
      </c>
      <c s="8" r="C64">
        <v>63</v>
      </c>
      <c s="81" r="D64">
        <v>29</v>
      </c>
      <c s="81" r="E64">
        <v>34</v>
      </c>
      <c s="8" r="F64">
        <v>58</v>
      </c>
      <c s="81" r="G64">
        <v>26</v>
      </c>
      <c s="81" r="H64">
        <v>32</v>
      </c>
      <c s="142" r="I64">
        <v>5</v>
      </c>
      <c s="50" r="J64">
        <v>3</v>
      </c>
      <c s="50" r="K64">
        <v>2</v>
      </c>
      <c t="s" s="89" r="L64">
        <v>104</v>
      </c>
      <c t="s" s="12" r="M64">
        <v>104</v>
      </c>
      <c t="s" s="12" r="N64">
        <v>104</v>
      </c>
    </row>
    <row r="65">
      <c t="s" s="109" r="B65">
        <v>23</v>
      </c>
      <c s="8" r="C65">
        <v>34</v>
      </c>
      <c s="81" r="D65">
        <v>11</v>
      </c>
      <c s="81" r="E65">
        <v>23</v>
      </c>
      <c s="8" r="F65">
        <v>33</v>
      </c>
      <c s="81" r="G65">
        <v>11</v>
      </c>
      <c s="81" r="H65">
        <v>22</v>
      </c>
      <c s="142" r="I65">
        <v>1</v>
      </c>
      <c t="s" s="50" r="J65">
        <v>104</v>
      </c>
      <c s="50" r="K65">
        <v>1</v>
      </c>
      <c t="s" s="89" r="L65">
        <v>104</v>
      </c>
      <c t="s" s="12" r="M65">
        <v>104</v>
      </c>
      <c t="s" s="12" r="N65">
        <v>104</v>
      </c>
    </row>
    <row r="66">
      <c t="s" s="109" r="B66">
        <v>28</v>
      </c>
      <c s="8" r="C66">
        <v>23</v>
      </c>
      <c s="81" r="D66">
        <v>9</v>
      </c>
      <c s="81" r="E66">
        <v>14</v>
      </c>
      <c s="8" r="F66">
        <v>20</v>
      </c>
      <c s="81" r="G66">
        <v>9</v>
      </c>
      <c s="81" r="H66">
        <v>11</v>
      </c>
      <c s="142" r="I66">
        <v>3</v>
      </c>
      <c t="s" s="50" r="J66">
        <v>104</v>
      </c>
      <c s="50" r="K66">
        <v>3</v>
      </c>
      <c t="s" s="89" r="L66">
        <v>104</v>
      </c>
    </row>
    <row r="67">
      <c t="s" s="109" r="B67">
        <v>32</v>
      </c>
      <c s="8" r="C67">
        <v>7</v>
      </c>
      <c s="81" r="D67">
        <v>5</v>
      </c>
      <c s="81" r="E67">
        <v>2</v>
      </c>
      <c s="8" r="F67">
        <v>7</v>
      </c>
      <c s="81" r="G67">
        <v>5</v>
      </c>
      <c s="81" r="H67">
        <v>2</v>
      </c>
      <c t="s" s="142" r="I67">
        <v>104</v>
      </c>
      <c t="s" s="50" r="J67">
        <v>104</v>
      </c>
      <c t="s" s="50" r="K67">
        <v>104</v>
      </c>
      <c t="s" s="89" r="L67">
        <v>104</v>
      </c>
      <c t="s" s="12" r="M67">
        <v>104</v>
      </c>
      <c t="s" s="12" r="N67">
        <v>104</v>
      </c>
    </row>
    <row r="68">
      <c t="s" s="109" r="B68">
        <v>34</v>
      </c>
      <c s="8" r="C68">
        <v>3</v>
      </c>
      <c s="81" r="D68">
        <v>2</v>
      </c>
      <c s="81" r="E68">
        <v>1</v>
      </c>
      <c s="8" r="F68">
        <v>3</v>
      </c>
      <c s="81" r="G68">
        <v>2</v>
      </c>
      <c s="81" r="H68">
        <v>1</v>
      </c>
      <c t="s" s="142" r="I68">
        <v>104</v>
      </c>
      <c t="s" s="50" r="J68">
        <v>104</v>
      </c>
      <c t="s" s="50" r="K68">
        <v>104</v>
      </c>
      <c t="s" s="89" r="L68">
        <v>104</v>
      </c>
      <c t="s" s="12" r="M68">
        <v>104</v>
      </c>
      <c t="s" s="12" r="N68">
        <v>104</v>
      </c>
    </row>
    <row r="69">
      <c t="s" s="109" r="B69">
        <v>37</v>
      </c>
      <c s="8" r="C69">
        <v>5</v>
      </c>
      <c s="81" r="D69">
        <v>2</v>
      </c>
      <c s="81" r="E69">
        <v>3</v>
      </c>
      <c s="8" r="F69">
        <v>5</v>
      </c>
      <c s="81" r="G69">
        <v>2</v>
      </c>
      <c s="81" r="H69">
        <v>3</v>
      </c>
      <c t="s" s="93" r="I69">
        <v>104</v>
      </c>
      <c t="s" s="50" r="J69">
        <v>104</v>
      </c>
      <c t="s" s="50" r="K69">
        <v>104</v>
      </c>
      <c t="s" s="89" r="L69">
        <v>104</v>
      </c>
      <c t="s" s="12" r="M69">
        <v>104</v>
      </c>
      <c t="s" s="12" r="N69">
        <v>104</v>
      </c>
    </row>
    <row r="71">
      <c t="s" s="144" r="B71">
        <v>118</v>
      </c>
      <c s="160" r="C71">
        <v>38</v>
      </c>
      <c s="128" r="D71">
        <v>39.1</v>
      </c>
      <c s="128" r="E71">
        <v>37.4</v>
      </c>
      <c s="160" r="F71">
        <v>38</v>
      </c>
      <c s="128" r="G71">
        <v>39</v>
      </c>
      <c s="128" r="H71">
        <v>37.4</v>
      </c>
      <c s="160" r="I71">
        <v>37.5</v>
      </c>
      <c s="128" r="J71">
        <v>41.2</v>
      </c>
      <c s="128" r="K71">
        <v>36.5</v>
      </c>
      <c t="s" s="89" r="L71">
        <v>104</v>
      </c>
      <c t="s" s="126" r="M71">
        <v>104</v>
      </c>
      <c t="s" s="126" r="N71">
        <v>104</v>
      </c>
    </row>
    <row r="72">
      <c t="s" s="144" r="B72">
        <v>119</v>
      </c>
      <c s="160" r="C72">
        <v>36.9</v>
      </c>
      <c s="128" r="D72">
        <v>39.2</v>
      </c>
      <c s="128" r="E72">
        <v>35.9</v>
      </c>
      <c s="160" r="F72">
        <v>36.9</v>
      </c>
      <c s="128" r="G72">
        <v>39.1</v>
      </c>
      <c s="128" r="H72">
        <v>36</v>
      </c>
      <c s="160" r="I72">
        <v>37.8</v>
      </c>
      <c s="128" r="J72">
        <v>40.5</v>
      </c>
      <c s="128" r="K72">
        <v>35.3</v>
      </c>
      <c t="s" s="89" r="L72">
        <v>104</v>
      </c>
      <c t="s" s="126" r="M72">
        <v>104</v>
      </c>
      <c t="s" s="126" r="N72">
        <v>104</v>
      </c>
    </row>
    <row r="74">
      <c s="144" r="A74">
        <v>2007</v>
      </c>
      <c t="s" s="119" r="C74">
        <v>120</v>
      </c>
      <c s="85" r="D74">
        <v>26</v>
      </c>
      <c s="85" r="E74">
        <v>56</v>
      </c>
      <c s="85" r="F74">
        <v>80</v>
      </c>
      <c s="85" r="G74">
        <v>24</v>
      </c>
      <c s="85" r="H74">
        <v>56</v>
      </c>
      <c s="117" r="I74">
        <v>2</v>
      </c>
      <c s="117" r="J74">
        <v>2</v>
      </c>
      <c t="s" s="117" r="K74">
        <v>104</v>
      </c>
      <c t="s" s="117" r="L74">
        <v>104</v>
      </c>
      <c t="s" s="117" r="M74">
        <v>104</v>
      </c>
      <c t="s" s="117" r="N74">
        <v>104</v>
      </c>
    </row>
    <row r="76">
      <c t="s" s="109" r="B76">
        <v>9</v>
      </c>
      <c s="21" r="C76">
        <v>2</v>
      </c>
      <c t="s" s="13" r="D76">
        <v>104</v>
      </c>
      <c s="18" r="E76">
        <v>2</v>
      </c>
      <c s="21" r="F76">
        <v>2</v>
      </c>
      <c t="s" s="13" r="G76">
        <v>104</v>
      </c>
      <c s="18" r="H76">
        <v>2</v>
      </c>
      <c t="s" s="142" r="I76">
        <v>104</v>
      </c>
      <c t="s" s="50" r="J76">
        <v>104</v>
      </c>
      <c t="s" s="50" r="K76">
        <v>104</v>
      </c>
      <c t="s" s="89" r="L76">
        <v>104</v>
      </c>
      <c t="s" s="64" r="M76">
        <v>104</v>
      </c>
      <c t="s" s="64" r="N76">
        <v>104</v>
      </c>
    </row>
    <row r="77">
      <c t="s" s="109" r="B77">
        <v>12</v>
      </c>
      <c s="21" r="C77">
        <v>8</v>
      </c>
      <c s="18" r="D77">
        <v>2</v>
      </c>
      <c s="18" r="E77">
        <v>6</v>
      </c>
      <c s="21" r="F77">
        <v>8</v>
      </c>
      <c s="18" r="G77">
        <v>2</v>
      </c>
      <c s="18" r="H77">
        <v>6</v>
      </c>
      <c t="s" s="142" r="I77">
        <v>104</v>
      </c>
      <c t="s" s="50" r="J77">
        <v>104</v>
      </c>
      <c t="s" s="50" r="K77">
        <v>104</v>
      </c>
      <c t="s" s="89" r="L77">
        <v>104</v>
      </c>
      <c t="s" s="12" r="M77">
        <v>104</v>
      </c>
      <c t="s" s="12" r="N77">
        <v>104</v>
      </c>
    </row>
    <row r="78">
      <c t="s" s="109" r="B78">
        <v>15</v>
      </c>
      <c s="21" r="C78">
        <v>19</v>
      </c>
      <c s="18" r="D78">
        <v>4</v>
      </c>
      <c s="18" r="E78">
        <v>15</v>
      </c>
      <c s="21" r="F78">
        <v>19</v>
      </c>
      <c s="18" r="G78">
        <v>4</v>
      </c>
      <c s="18" r="H78">
        <v>15</v>
      </c>
      <c t="s" s="142" r="I78">
        <v>104</v>
      </c>
      <c t="s" s="50" r="J78">
        <v>104</v>
      </c>
      <c t="s" s="50" r="K78">
        <v>104</v>
      </c>
      <c t="s" s="89" r="L78">
        <v>104</v>
      </c>
      <c t="s" s="12" r="M78">
        <v>104</v>
      </c>
      <c t="s" s="12" r="N78">
        <v>104</v>
      </c>
    </row>
    <row r="79">
      <c t="s" s="109" r="B79">
        <v>18</v>
      </c>
      <c s="21" r="C79">
        <v>18</v>
      </c>
      <c s="18" r="D79">
        <v>7</v>
      </c>
      <c s="18" r="E79">
        <v>11</v>
      </c>
      <c s="21" r="F79">
        <v>18</v>
      </c>
      <c s="18" r="G79">
        <v>7</v>
      </c>
      <c s="18" r="H79">
        <v>11</v>
      </c>
      <c t="s" s="142" r="I79">
        <v>104</v>
      </c>
      <c t="s" s="50" r="J79">
        <v>104</v>
      </c>
      <c t="s" s="50" r="K79">
        <v>104</v>
      </c>
      <c t="s" s="89" r="L79">
        <v>104</v>
      </c>
      <c t="s" s="12" r="M79">
        <v>104</v>
      </c>
      <c t="s" s="12" r="N79">
        <v>104</v>
      </c>
    </row>
    <row r="80">
      <c t="s" s="109" r="B80">
        <v>20</v>
      </c>
      <c s="21" r="C80">
        <v>15</v>
      </c>
      <c s="18" r="D80">
        <v>6</v>
      </c>
      <c s="18" r="E80">
        <v>9</v>
      </c>
      <c s="21" r="F80">
        <v>15</v>
      </c>
      <c s="18" r="G80">
        <v>6</v>
      </c>
      <c s="18" r="H80">
        <v>9</v>
      </c>
      <c t="s" s="142" r="I80">
        <v>104</v>
      </c>
      <c t="s" s="50" r="J80">
        <v>104</v>
      </c>
      <c t="s" s="50" r="K80">
        <v>104</v>
      </c>
      <c t="s" s="89" r="L80">
        <v>104</v>
      </c>
      <c t="s" s="12" r="M80">
        <v>104</v>
      </c>
      <c t="s" s="12" r="N80">
        <v>104</v>
      </c>
    </row>
    <row r="81">
      <c t="s" s="109" r="B81">
        <v>23</v>
      </c>
      <c s="21" r="C81">
        <v>9</v>
      </c>
      <c s="18" r="D81">
        <v>3</v>
      </c>
      <c s="18" r="E81">
        <v>6</v>
      </c>
      <c s="21" r="F81">
        <v>7</v>
      </c>
      <c s="18" r="G81">
        <v>1</v>
      </c>
      <c s="18" r="H81">
        <v>6</v>
      </c>
      <c s="142" r="I81">
        <v>2</v>
      </c>
      <c s="50" r="J81">
        <v>2</v>
      </c>
      <c t="s" s="50" r="K81">
        <v>104</v>
      </c>
      <c t="s" s="89" r="L81">
        <v>104</v>
      </c>
      <c t="s" s="12" r="M81">
        <v>104</v>
      </c>
      <c t="s" s="12" r="N81">
        <v>104</v>
      </c>
    </row>
    <row r="82">
      <c t="s" s="109" r="B82">
        <v>28</v>
      </c>
      <c s="21" r="C82">
        <v>4</v>
      </c>
      <c s="18" r="D82">
        <v>2</v>
      </c>
      <c s="18" r="E82">
        <v>2</v>
      </c>
      <c s="21" r="F82">
        <v>4</v>
      </c>
      <c s="18" r="G82">
        <v>2</v>
      </c>
      <c s="18" r="H82">
        <v>2</v>
      </c>
      <c t="s" s="142" r="I82">
        <v>104</v>
      </c>
      <c t="s" s="50" r="J82">
        <v>104</v>
      </c>
      <c t="s" s="50" r="K82">
        <v>104</v>
      </c>
      <c t="s" s="89" r="L82">
        <v>104</v>
      </c>
    </row>
    <row r="83">
      <c t="s" s="109" r="B83">
        <v>32</v>
      </c>
      <c s="21" r="C83">
        <v>4</v>
      </c>
      <c s="18" r="D83">
        <v>1</v>
      </c>
      <c s="18" r="E83">
        <v>3</v>
      </c>
      <c s="21" r="F83">
        <v>4</v>
      </c>
      <c s="18" r="G83">
        <v>1</v>
      </c>
      <c s="18" r="H83">
        <v>3</v>
      </c>
      <c t="s" s="142" r="I83">
        <v>104</v>
      </c>
      <c t="s" s="50" r="J83">
        <v>104</v>
      </c>
      <c t="s" s="50" r="K83">
        <v>104</v>
      </c>
      <c t="s" s="89" r="L83">
        <v>104</v>
      </c>
      <c t="s" s="12" r="M83">
        <v>104</v>
      </c>
      <c t="s" s="12" r="N83">
        <v>104</v>
      </c>
    </row>
    <row r="84">
      <c t="s" s="109" r="B84">
        <v>34</v>
      </c>
      <c s="21" r="C84">
        <v>1</v>
      </c>
      <c t="s" s="13" r="D84">
        <v>104</v>
      </c>
      <c s="18" r="E84">
        <v>1</v>
      </c>
      <c s="21" r="F84">
        <v>1</v>
      </c>
      <c t="s" s="13" r="G84">
        <v>104</v>
      </c>
      <c s="18" r="H84">
        <v>1</v>
      </c>
      <c t="s" s="142" r="I84">
        <v>104</v>
      </c>
      <c t="s" s="50" r="J84">
        <v>104</v>
      </c>
      <c t="s" s="50" r="K84">
        <v>104</v>
      </c>
      <c t="s" s="89" r="L84">
        <v>104</v>
      </c>
      <c t="s" s="12" r="M84">
        <v>104</v>
      </c>
      <c t="s" s="12" r="N84">
        <v>104</v>
      </c>
    </row>
    <row r="85">
      <c t="s" s="109" r="B85">
        <v>37</v>
      </c>
      <c s="21" r="C85">
        <v>2</v>
      </c>
      <c s="18" r="D85">
        <v>1</v>
      </c>
      <c s="18" r="E85">
        <v>1</v>
      </c>
      <c s="21" r="F85">
        <v>2</v>
      </c>
      <c s="18" r="G85">
        <v>1</v>
      </c>
      <c s="18" r="H85">
        <v>1</v>
      </c>
      <c t="s" s="93" r="I85">
        <v>104</v>
      </c>
      <c t="s" s="50" r="J85">
        <v>104</v>
      </c>
      <c t="s" s="50" r="K85">
        <v>104</v>
      </c>
      <c t="s" s="89" r="L85">
        <v>104</v>
      </c>
      <c t="s" s="12" r="M85">
        <v>104</v>
      </c>
      <c t="s" s="12" r="N85">
        <v>104</v>
      </c>
    </row>
    <row r="87">
      <c t="s" s="144" r="B87">
        <v>118</v>
      </c>
      <c s="160" r="C87">
        <v>39.9</v>
      </c>
      <c s="128" r="D87">
        <v>41</v>
      </c>
      <c s="128" r="E87">
        <v>39.4</v>
      </c>
      <c s="160" r="F87">
        <v>39.7</v>
      </c>
      <c s="128" r="G87">
        <v>40.5</v>
      </c>
      <c s="128" r="H87">
        <v>39.4</v>
      </c>
      <c s="160" r="I87">
        <v>47.5</v>
      </c>
      <c s="128" r="J87">
        <v>47.5</v>
      </c>
      <c t="s" s="56" r="K87">
        <v>104</v>
      </c>
      <c t="s" s="89" r="L87">
        <v>104</v>
      </c>
      <c t="s" s="126" r="M87">
        <v>104</v>
      </c>
      <c t="s" s="126" r="N87">
        <v>104</v>
      </c>
    </row>
    <row r="88">
      <c t="s" s="144" r="B88">
        <v>119</v>
      </c>
      <c s="160" r="C88">
        <v>38.3</v>
      </c>
      <c s="128" r="D88">
        <v>40.1</v>
      </c>
      <c s="128" r="E88">
        <v>37.8</v>
      </c>
      <c s="160" r="F88">
        <v>38.2</v>
      </c>
      <c s="128" r="G88">
        <v>39</v>
      </c>
      <c s="128" r="H88">
        <v>37.8</v>
      </c>
      <c s="160" r="I88">
        <v>47.5</v>
      </c>
      <c s="128" r="J88">
        <v>47.5</v>
      </c>
      <c t="s" s="56" r="K88">
        <v>104</v>
      </c>
      <c t="s" s="89" r="L88">
        <v>104</v>
      </c>
      <c t="s" s="126" r="M88">
        <v>104</v>
      </c>
      <c t="s" s="126" r="N88">
        <v>104</v>
      </c>
    </row>
    <row r="89">
      <c s="68" r="A89"/>
      <c s="48" r="B89"/>
      <c s="149" r="C89"/>
      <c s="68" r="D89"/>
      <c s="68" r="E89"/>
      <c s="149" r="F89"/>
      <c s="68" r="G89"/>
      <c s="68" r="H89"/>
      <c s="149" r="I89"/>
      <c s="68" r="J89"/>
      <c s="68" r="K89"/>
      <c s="68" r="L89"/>
      <c s="68" r="M89"/>
      <c s="68" r="N89"/>
    </row>
    <row r="90">
      <c s="3" r="A90"/>
      <c s="172" r="B90"/>
      <c s="42" r="C90"/>
      <c s="3" r="D90"/>
      <c s="3" r="E90"/>
      <c s="42" r="F90"/>
      <c s="3" r="G90"/>
      <c s="3" r="H90"/>
      <c s="42" r="I90"/>
      <c s="3" r="J90"/>
      <c s="3" r="K90"/>
      <c s="3" r="L90"/>
      <c s="3" r="M90"/>
      <c s="3" r="N90"/>
    </row>
    <row r="91">
      <c t="s" s="81" r="A91">
        <v>121</v>
      </c>
    </row>
    <row r="92">
      <c t="s" s="81" r="A92">
        <v>122</v>
      </c>
    </row>
    <row r="94">
      <c t="s" s="81" r="A94">
        <v>123</v>
      </c>
    </row>
    <row r="95">
      <c t="s" s="81" r="A95">
        <v>110</v>
      </c>
    </row>
    <row r="97">
      <c t="s" s="81" r="A97">
        <v>111</v>
      </c>
    </row>
  </sheetData>
  <mergeCells count="6">
    <mergeCell ref="A5:A6"/>
    <mergeCell ref="B5:B6"/>
    <mergeCell ref="C5:E5"/>
    <mergeCell ref="F5:H5"/>
    <mergeCell ref="I5:K5"/>
    <mergeCell ref="L5:N5"/>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9.14" defaultRowHeight="12.75"/>
  <cols>
    <col min="1" customWidth="1" max="7" width="10.0"/>
  </cols>
  <sheetData>
    <row r="1">
      <c t="str" s="41" r="A1">
        <f>HYPERLINK("Contents!A1","Contents")</f>
        <v>Contents</v>
      </c>
    </row>
    <row r="2">
      <c t="s" s="140" r="A2">
        <v>124</v>
      </c>
    </row>
    <row r="4">
      <c t="s" s="48" r="A4">
        <v>96</v>
      </c>
      <c s="148" r="B4"/>
      <c s="148" r="C4"/>
      <c s="148" r="D4"/>
      <c s="148" r="E4"/>
      <c s="148" r="F4"/>
      <c s="148" r="G4"/>
      <c t="s" s="138" r="H4">
        <v>97</v>
      </c>
    </row>
    <row customHeight="1" r="5" ht="16.5">
      <c t="s" s="97" r="A5">
        <v>98</v>
      </c>
      <c t="s" s="97" r="B5">
        <v>125</v>
      </c>
      <c t="s" s="61" r="C5">
        <v>126</v>
      </c>
      <c t="s" s="173" r="D5">
        <v>127</v>
      </c>
      <c s="141" r="E5"/>
      <c s="141" r="F5"/>
      <c s="141" r="G5"/>
      <c s="141" r="H5"/>
    </row>
    <row customHeight="1" r="6" ht="16.5">
      <c s="136" r="C6"/>
      <c t="s" s="34" r="D6">
        <v>6</v>
      </c>
      <c t="s" s="67" r="E6">
        <v>128</v>
      </c>
      <c t="s" s="174" r="F6">
        <v>129</v>
      </c>
      <c t="s" s="67" r="G6">
        <v>130</v>
      </c>
      <c t="s" s="174" r="H6">
        <v>46</v>
      </c>
    </row>
    <row r="7">
      <c s="27" r="D7"/>
      <c s="27" r="E7"/>
      <c s="27" r="F7"/>
      <c s="27" r="G7"/>
      <c s="27" r="H7"/>
    </row>
    <row r="8">
      <c t="s" s="62" r="A8">
        <v>103</v>
      </c>
      <c t="s" s="8" r="B8">
        <v>131</v>
      </c>
      <c t="s" s="8" r="C8">
        <v>6</v>
      </c>
      <c s="8" r="D8">
        <v>672</v>
      </c>
      <c s="8" r="E8">
        <v>364</v>
      </c>
      <c s="8" r="F8">
        <v>266</v>
      </c>
      <c s="8" r="G8">
        <v>33</v>
      </c>
      <c s="8" r="H8">
        <v>9</v>
      </c>
    </row>
    <row r="10">
      <c t="s" s="81" r="C10">
        <v>128</v>
      </c>
      <c s="8" r="D10">
        <v>193</v>
      </c>
      <c s="81" r="E10">
        <v>193</v>
      </c>
      <c t="s" s="50" r="F10">
        <v>116</v>
      </c>
      <c t="s" s="50" r="G10">
        <v>116</v>
      </c>
      <c t="s" s="50" r="H10">
        <v>116</v>
      </c>
    </row>
    <row r="11">
      <c t="s" s="81" r="C11">
        <v>129</v>
      </c>
      <c s="8" r="D11">
        <v>342</v>
      </c>
      <c s="81" r="E11">
        <v>151</v>
      </c>
      <c s="81" r="F11">
        <v>191</v>
      </c>
      <c t="s" s="50" r="G11">
        <v>116</v>
      </c>
      <c t="s" s="50" r="H11">
        <v>116</v>
      </c>
    </row>
    <row r="12">
      <c t="s" s="81" r="C12">
        <v>130</v>
      </c>
      <c s="8" r="D12">
        <v>128</v>
      </c>
      <c s="81" r="E12">
        <v>20</v>
      </c>
      <c s="81" r="F12">
        <v>75</v>
      </c>
      <c s="81" r="G12">
        <v>33</v>
      </c>
      <c t="s" s="50" r="H12">
        <v>116</v>
      </c>
    </row>
    <row r="13">
      <c t="s" s="81" r="C13">
        <v>46</v>
      </c>
      <c s="8" r="D13">
        <v>9</v>
      </c>
      <c t="s" s="50" r="E13">
        <v>116</v>
      </c>
      <c t="s" s="50" r="F13">
        <v>116</v>
      </c>
      <c t="s" s="50" r="G13">
        <v>116</v>
      </c>
      <c s="81" r="H13">
        <v>9</v>
      </c>
    </row>
    <row r="15">
      <c t="s" s="8" r="B15">
        <v>114</v>
      </c>
      <c t="s" s="8" r="C15">
        <v>6</v>
      </c>
      <c s="8" r="D15">
        <v>238</v>
      </c>
      <c s="8" r="E15">
        <v>140</v>
      </c>
      <c s="8" r="F15">
        <v>85</v>
      </c>
      <c s="8" r="G15">
        <v>11</v>
      </c>
      <c s="8" r="H15">
        <v>2</v>
      </c>
    </row>
    <row r="17">
      <c t="s" s="81" r="C17">
        <v>128</v>
      </c>
      <c s="8" r="D17">
        <v>66</v>
      </c>
      <c s="81" r="E17">
        <v>66</v>
      </c>
      <c t="s" s="50" r="F17">
        <v>116</v>
      </c>
      <c t="s" s="50" r="G17">
        <v>116</v>
      </c>
      <c t="s" s="50" r="H17">
        <v>116</v>
      </c>
    </row>
    <row r="18">
      <c t="s" s="81" r="C18">
        <v>129</v>
      </c>
      <c s="8" r="D18">
        <v>115</v>
      </c>
      <c s="81" r="E18">
        <v>57</v>
      </c>
      <c s="81" r="F18">
        <v>58</v>
      </c>
      <c t="s" s="50" r="G18">
        <v>116</v>
      </c>
      <c t="s" s="50" r="H18">
        <v>116</v>
      </c>
    </row>
    <row r="19">
      <c t="s" s="81" r="C19">
        <v>130</v>
      </c>
      <c s="8" r="D19">
        <v>55</v>
      </c>
      <c s="81" r="E19">
        <v>17</v>
      </c>
      <c s="81" r="F19">
        <v>27</v>
      </c>
      <c s="81" r="G19">
        <v>11</v>
      </c>
      <c t="s" s="50" r="H19">
        <v>116</v>
      </c>
    </row>
    <row r="20">
      <c t="s" s="81" r="C20">
        <v>46</v>
      </c>
      <c s="8" r="D20">
        <v>2</v>
      </c>
      <c t="s" s="50" r="E20">
        <v>116</v>
      </c>
      <c t="s" s="50" r="F20">
        <v>116</v>
      </c>
      <c t="s" s="50" r="G20">
        <v>116</v>
      </c>
      <c s="81" r="H20">
        <v>2</v>
      </c>
    </row>
    <row r="22">
      <c t="s" s="8" r="B22">
        <v>115</v>
      </c>
      <c t="s" s="8" r="C22">
        <v>6</v>
      </c>
      <c s="8" r="D22">
        <v>434</v>
      </c>
      <c s="8" r="E22">
        <v>224</v>
      </c>
      <c s="8" r="F22">
        <v>181</v>
      </c>
      <c s="8" r="G22">
        <v>22</v>
      </c>
      <c s="8" r="H22">
        <v>7</v>
      </c>
    </row>
    <row r="24">
      <c t="s" s="81" r="C24">
        <v>128</v>
      </c>
      <c s="8" r="D24">
        <v>127</v>
      </c>
      <c s="81" r="E24">
        <v>127</v>
      </c>
      <c t="s" s="50" r="F24">
        <v>116</v>
      </c>
      <c t="s" s="50" r="G24">
        <v>116</v>
      </c>
      <c t="s" s="50" r="H24">
        <v>116</v>
      </c>
    </row>
    <row r="25">
      <c t="s" s="81" r="C25">
        <v>129</v>
      </c>
      <c s="8" r="D25">
        <v>227</v>
      </c>
      <c s="81" r="E25">
        <v>94</v>
      </c>
      <c s="50" r="F25">
        <v>133</v>
      </c>
      <c t="s" s="50" r="G25">
        <v>116</v>
      </c>
      <c t="s" s="50" r="H25">
        <v>116</v>
      </c>
    </row>
    <row r="26">
      <c t="s" s="81" r="C26">
        <v>130</v>
      </c>
      <c s="8" r="D26">
        <v>73</v>
      </c>
      <c s="81" r="E26">
        <v>3</v>
      </c>
      <c s="50" r="F26">
        <v>48</v>
      </c>
      <c s="50" r="G26">
        <v>22</v>
      </c>
      <c t="s" s="50" r="H26">
        <v>116</v>
      </c>
    </row>
    <row r="27">
      <c t="s" s="81" r="C27">
        <v>46</v>
      </c>
      <c s="8" r="D27">
        <v>7</v>
      </c>
      <c t="s" s="50" r="E27">
        <v>116</v>
      </c>
      <c t="s" s="50" r="F27">
        <v>116</v>
      </c>
      <c t="s" s="50" r="G27">
        <v>116</v>
      </c>
      <c s="81" r="H27">
        <v>7</v>
      </c>
    </row>
    <row r="29">
      <c t="s" s="62" r="A29">
        <v>132</v>
      </c>
      <c t="s" s="8" r="B29">
        <v>131</v>
      </c>
      <c t="s" s="8" r="C29">
        <v>6</v>
      </c>
      <c s="8" r="D29">
        <v>522</v>
      </c>
      <c s="8" r="E29">
        <v>290</v>
      </c>
      <c s="8" r="F29">
        <v>207</v>
      </c>
      <c s="8" r="G29">
        <v>17</v>
      </c>
      <c s="8" r="H29">
        <v>8</v>
      </c>
    </row>
    <row r="31">
      <c t="s" s="81" r="C31">
        <v>128</v>
      </c>
      <c s="8" r="D31">
        <v>134</v>
      </c>
      <c s="81" r="E31">
        <v>134</v>
      </c>
      <c t="s" s="50" r="F31">
        <v>116</v>
      </c>
      <c t="s" s="50" r="G31">
        <v>116</v>
      </c>
      <c t="s" s="50" r="H31">
        <v>116</v>
      </c>
    </row>
    <row r="32">
      <c t="s" s="81" r="C32">
        <v>129</v>
      </c>
      <c s="8" r="D32">
        <v>280</v>
      </c>
      <c s="81" r="E32">
        <v>133</v>
      </c>
      <c s="81" r="F32">
        <v>146</v>
      </c>
      <c t="s" s="50" r="G32">
        <v>116</v>
      </c>
      <c s="50" r="H32">
        <v>1</v>
      </c>
    </row>
    <row r="33">
      <c t="s" s="81" r="C33">
        <v>130</v>
      </c>
      <c s="8" r="D33">
        <v>101</v>
      </c>
      <c s="81" r="E33">
        <v>23</v>
      </c>
      <c s="81" r="F33">
        <v>61</v>
      </c>
      <c s="81" r="G33">
        <v>17</v>
      </c>
      <c t="s" s="50" r="H33">
        <v>116</v>
      </c>
    </row>
    <row r="34">
      <c t="s" s="81" r="C34">
        <v>46</v>
      </c>
      <c s="8" r="D34">
        <v>7</v>
      </c>
      <c t="s" s="50" r="E34">
        <v>116</v>
      </c>
      <c t="s" s="50" r="F34">
        <v>116</v>
      </c>
      <c t="s" s="50" r="G34">
        <v>116</v>
      </c>
      <c s="81" r="H34">
        <v>7</v>
      </c>
    </row>
    <row r="36">
      <c t="s" s="8" r="B36">
        <v>114</v>
      </c>
      <c t="s" s="8" r="C36">
        <v>6</v>
      </c>
      <c s="8" r="D36">
        <v>206</v>
      </c>
      <c s="8" r="E36">
        <v>114</v>
      </c>
      <c s="8" r="F36">
        <v>86</v>
      </c>
      <c s="8" r="G36">
        <v>3</v>
      </c>
      <c s="8" r="H36">
        <v>3</v>
      </c>
    </row>
    <row r="38">
      <c t="s" s="81" r="C38">
        <v>128</v>
      </c>
      <c s="8" r="D38">
        <v>37</v>
      </c>
      <c s="81" r="E38">
        <v>37</v>
      </c>
      <c t="s" s="50" r="F38">
        <v>116</v>
      </c>
      <c t="s" s="50" r="G38">
        <v>116</v>
      </c>
      <c t="s" s="50" r="H38">
        <v>116</v>
      </c>
    </row>
    <row r="39">
      <c t="s" s="81" r="C39">
        <v>129</v>
      </c>
      <c s="8" r="D39">
        <v>112</v>
      </c>
      <c s="81" r="E39">
        <v>56</v>
      </c>
      <c s="81" r="F39">
        <v>56</v>
      </c>
      <c t="s" s="50" r="G39">
        <v>116</v>
      </c>
      <c t="s" s="50" r="H39">
        <v>116</v>
      </c>
    </row>
    <row r="40">
      <c t="s" s="81" r="C40">
        <v>130</v>
      </c>
      <c s="8" r="D40">
        <v>54</v>
      </c>
      <c s="81" r="E40">
        <v>21</v>
      </c>
      <c s="81" r="F40">
        <v>30</v>
      </c>
      <c s="81" r="G40">
        <v>3</v>
      </c>
      <c t="s" s="50" r="H40">
        <v>116</v>
      </c>
    </row>
    <row r="41">
      <c t="s" s="81" r="C41">
        <v>46</v>
      </c>
      <c s="8" r="D41">
        <v>3</v>
      </c>
      <c t="s" s="50" r="E41">
        <v>116</v>
      </c>
      <c t="s" s="50" r="F41">
        <v>116</v>
      </c>
      <c t="s" s="50" r="G41">
        <v>116</v>
      </c>
      <c s="81" r="H41">
        <v>3</v>
      </c>
    </row>
    <row r="43">
      <c t="s" s="8" r="B43">
        <v>115</v>
      </c>
      <c t="s" s="8" r="C43">
        <v>6</v>
      </c>
      <c s="8" r="D43">
        <v>316</v>
      </c>
      <c s="8" r="E43">
        <v>176</v>
      </c>
      <c s="8" r="F43">
        <v>121</v>
      </c>
      <c s="8" r="G43">
        <v>14</v>
      </c>
      <c s="8" r="H43">
        <v>5</v>
      </c>
    </row>
    <row r="45">
      <c t="s" s="81" r="C45">
        <v>128</v>
      </c>
      <c s="8" r="D45">
        <v>97</v>
      </c>
      <c s="81" r="E45">
        <v>97</v>
      </c>
      <c t="s" s="50" r="F45">
        <v>116</v>
      </c>
      <c t="s" s="50" r="G45">
        <v>116</v>
      </c>
      <c t="s" s="50" r="H45">
        <v>116</v>
      </c>
    </row>
    <row r="46">
      <c t="s" s="81" r="C46">
        <v>129</v>
      </c>
      <c s="8" r="D46">
        <v>168</v>
      </c>
      <c s="81" r="E46">
        <v>77</v>
      </c>
      <c s="81" r="F46">
        <v>90</v>
      </c>
      <c t="s" s="50" r="G46">
        <v>116</v>
      </c>
      <c s="50" r="H46">
        <v>1</v>
      </c>
    </row>
    <row r="47">
      <c t="s" s="81" r="C47">
        <v>130</v>
      </c>
      <c s="8" r="D47">
        <v>47</v>
      </c>
      <c s="81" r="E47">
        <v>2</v>
      </c>
      <c s="81" r="F47">
        <v>31</v>
      </c>
      <c s="81" r="G47">
        <v>14</v>
      </c>
      <c t="s" s="50" r="H47">
        <v>116</v>
      </c>
    </row>
    <row r="48">
      <c t="s" s="81" r="C48">
        <v>46</v>
      </c>
      <c s="8" r="D48">
        <v>4</v>
      </c>
      <c t="s" s="50" r="E48">
        <v>116</v>
      </c>
      <c t="s" s="50" r="F48">
        <v>116</v>
      </c>
      <c t="s" s="50" r="G48">
        <v>116</v>
      </c>
      <c s="81" r="H48">
        <v>4</v>
      </c>
    </row>
    <row r="50">
      <c t="s" s="62" r="A50">
        <v>133</v>
      </c>
      <c t="s" s="8" r="B50">
        <v>131</v>
      </c>
      <c t="s" s="8" r="C50">
        <v>6</v>
      </c>
      <c s="142" r="D50">
        <v>353</v>
      </c>
      <c s="142" r="E50">
        <v>173</v>
      </c>
      <c s="142" r="F50">
        <v>164</v>
      </c>
      <c s="142" r="G50">
        <v>16</v>
      </c>
      <c t="s" s="142" r="H50">
        <v>104</v>
      </c>
    </row>
    <row r="52">
      <c t="s" s="81" r="C52">
        <v>128</v>
      </c>
      <c s="142" r="D52">
        <v>82</v>
      </c>
      <c s="50" r="E52">
        <v>82</v>
      </c>
      <c t="s" s="50" r="F52">
        <v>104</v>
      </c>
      <c t="s" s="50" r="G52">
        <v>104</v>
      </c>
      <c t="s" s="50" r="H52">
        <v>104</v>
      </c>
    </row>
    <row r="53">
      <c t="s" s="81" r="C53">
        <v>129</v>
      </c>
      <c s="142" r="D53">
        <v>196</v>
      </c>
      <c s="50" r="E53">
        <v>81</v>
      </c>
      <c s="50" r="F53">
        <v>115</v>
      </c>
      <c t="s" s="50" r="G53">
        <v>104</v>
      </c>
      <c t="s" s="50" r="H53">
        <v>104</v>
      </c>
    </row>
    <row r="54">
      <c t="s" s="81" r="C54">
        <v>130</v>
      </c>
      <c s="142" r="D54">
        <v>75</v>
      </c>
      <c s="50" r="E54">
        <v>10</v>
      </c>
      <c s="50" r="F54">
        <v>49</v>
      </c>
      <c s="50" r="G54">
        <v>16</v>
      </c>
      <c t="s" s="50" r="H54">
        <v>104</v>
      </c>
    </row>
    <row r="56">
      <c t="s" s="8" r="B56">
        <v>114</v>
      </c>
      <c t="s" s="8" r="C56">
        <v>6</v>
      </c>
      <c s="142" r="D56">
        <v>127</v>
      </c>
      <c s="142" r="E56">
        <v>63</v>
      </c>
      <c s="142" r="F56">
        <v>57</v>
      </c>
      <c s="142" r="G56">
        <v>7</v>
      </c>
      <c t="s" s="142" r="H56">
        <v>104</v>
      </c>
    </row>
    <row r="58">
      <c t="s" s="81" r="C58">
        <v>128</v>
      </c>
      <c s="142" r="D58">
        <v>30</v>
      </c>
      <c s="50" r="E58">
        <v>30</v>
      </c>
      <c t="s" s="50" r="F58">
        <v>104</v>
      </c>
      <c t="s" s="50" r="G58">
        <v>104</v>
      </c>
      <c t="s" s="50" r="H58">
        <v>104</v>
      </c>
    </row>
    <row r="59">
      <c t="s" s="81" r="C59">
        <v>129</v>
      </c>
      <c s="142" r="D59">
        <v>59</v>
      </c>
      <c s="50" r="E59">
        <v>27</v>
      </c>
      <c s="50" r="F59">
        <v>32</v>
      </c>
      <c t="s" s="50" r="G59">
        <v>104</v>
      </c>
      <c t="s" s="50" r="H59">
        <v>104</v>
      </c>
    </row>
    <row r="60">
      <c t="s" s="81" r="C60">
        <v>130</v>
      </c>
      <c s="142" r="D60">
        <v>38</v>
      </c>
      <c s="50" r="E60">
        <v>6</v>
      </c>
      <c s="50" r="F60">
        <v>25</v>
      </c>
      <c s="50" r="G60">
        <v>7</v>
      </c>
      <c t="s" s="50" r="H60">
        <v>104</v>
      </c>
    </row>
    <row r="62">
      <c t="s" s="8" r="B62">
        <v>115</v>
      </c>
      <c t="s" s="8" r="C62">
        <v>6</v>
      </c>
      <c s="142" r="D62">
        <v>226</v>
      </c>
      <c s="142" r="E62">
        <v>110</v>
      </c>
      <c s="142" r="F62">
        <v>107</v>
      </c>
      <c s="142" r="G62">
        <v>9</v>
      </c>
      <c t="s" s="142" r="H62">
        <v>104</v>
      </c>
    </row>
    <row r="64">
      <c t="s" s="81" r="C64">
        <v>128</v>
      </c>
      <c s="142" r="D64">
        <v>52</v>
      </c>
      <c s="50" r="E64">
        <v>52</v>
      </c>
      <c t="s" s="50" r="F64">
        <v>104</v>
      </c>
      <c t="s" s="50" r="G64">
        <v>104</v>
      </c>
      <c t="s" s="50" r="H64">
        <v>104</v>
      </c>
    </row>
    <row r="65">
      <c t="s" s="81" r="C65">
        <v>129</v>
      </c>
      <c s="142" r="D65">
        <v>137</v>
      </c>
      <c s="50" r="E65">
        <v>54</v>
      </c>
      <c s="50" r="F65">
        <v>83</v>
      </c>
      <c t="s" s="50" r="G65">
        <v>104</v>
      </c>
      <c t="s" s="50" r="H65">
        <v>104</v>
      </c>
    </row>
    <row r="66">
      <c t="s" s="81" r="C66">
        <v>130</v>
      </c>
      <c s="142" r="D66">
        <v>37</v>
      </c>
      <c s="50" r="E66">
        <v>4</v>
      </c>
      <c s="50" r="F66">
        <v>24</v>
      </c>
      <c s="50" r="G66">
        <v>9</v>
      </c>
      <c t="s" s="50" r="H66">
        <v>104</v>
      </c>
    </row>
    <row r="68">
      <c t="s" s="62" r="A68">
        <v>134</v>
      </c>
      <c t="s" s="8" r="B68">
        <v>131</v>
      </c>
      <c t="s" s="8" r="C68">
        <v>6</v>
      </c>
      <c s="142" r="D68">
        <v>180</v>
      </c>
      <c s="142" r="E68">
        <v>94</v>
      </c>
      <c s="142" r="F68">
        <v>78</v>
      </c>
      <c s="142" r="G68">
        <v>8</v>
      </c>
      <c t="s" s="142" r="H68">
        <v>104</v>
      </c>
    </row>
    <row r="70">
      <c t="s" s="81" r="C70">
        <v>128</v>
      </c>
      <c s="142" r="D70">
        <v>48</v>
      </c>
      <c s="50" r="E70">
        <v>48</v>
      </c>
      <c t="s" s="50" r="F70">
        <v>104</v>
      </c>
      <c t="s" s="50" r="G70">
        <v>104</v>
      </c>
      <c t="s" s="50" r="H70">
        <v>104</v>
      </c>
    </row>
    <row r="71">
      <c t="s" s="81" r="C71">
        <v>129</v>
      </c>
      <c s="142" r="D71">
        <v>102</v>
      </c>
      <c s="50" r="E71">
        <v>41</v>
      </c>
      <c s="50" r="F71">
        <v>61</v>
      </c>
      <c t="s" s="50" r="G71">
        <v>104</v>
      </c>
      <c t="s" s="50" r="H71">
        <v>104</v>
      </c>
    </row>
    <row r="72">
      <c t="s" s="81" r="C72">
        <v>130</v>
      </c>
      <c s="142" r="D72">
        <v>30</v>
      </c>
      <c s="50" r="E72">
        <v>5</v>
      </c>
      <c s="50" r="F72">
        <v>17</v>
      </c>
      <c s="50" r="G72">
        <v>8</v>
      </c>
      <c t="s" s="50" r="H72">
        <v>104</v>
      </c>
    </row>
    <row r="74">
      <c t="s" s="8" r="B74">
        <v>114</v>
      </c>
      <c t="s" s="8" r="C74">
        <v>6</v>
      </c>
      <c s="142" r="D74">
        <v>64</v>
      </c>
      <c s="142" r="E74">
        <v>31</v>
      </c>
      <c s="142" r="F74">
        <v>30</v>
      </c>
      <c s="142" r="G74">
        <v>3</v>
      </c>
      <c t="s" s="142" r="H74">
        <v>104</v>
      </c>
    </row>
    <row r="76">
      <c t="s" s="81" r="C76">
        <v>128</v>
      </c>
      <c s="142" r="D76">
        <v>16</v>
      </c>
      <c s="50" r="E76">
        <v>16</v>
      </c>
      <c t="s" s="50" r="F76">
        <v>104</v>
      </c>
      <c t="s" s="50" r="G76">
        <v>104</v>
      </c>
      <c t="s" s="50" r="H76">
        <v>104</v>
      </c>
    </row>
    <row r="77">
      <c t="s" s="81" r="C77">
        <v>129</v>
      </c>
      <c s="142" r="D77">
        <v>33</v>
      </c>
      <c s="50" r="E77">
        <v>12</v>
      </c>
      <c s="50" r="F77">
        <v>21</v>
      </c>
      <c t="s" s="50" r="G77">
        <v>104</v>
      </c>
      <c t="s" s="50" r="H77">
        <v>104</v>
      </c>
    </row>
    <row r="78">
      <c t="s" s="81" r="C78">
        <v>130</v>
      </c>
      <c s="142" r="D78">
        <v>15</v>
      </c>
      <c s="50" r="E78">
        <v>3</v>
      </c>
      <c s="50" r="F78">
        <v>9</v>
      </c>
      <c s="50" r="G78">
        <v>3</v>
      </c>
      <c t="s" s="50" r="H78">
        <v>104</v>
      </c>
    </row>
    <row r="80">
      <c t="s" s="8" r="B80">
        <v>115</v>
      </c>
      <c t="s" s="8" r="C80">
        <v>6</v>
      </c>
      <c s="142" r="D80">
        <v>116</v>
      </c>
      <c s="142" r="E80">
        <v>63</v>
      </c>
      <c s="142" r="F80">
        <v>48</v>
      </c>
      <c s="142" r="G80">
        <v>5</v>
      </c>
      <c t="s" s="142" r="H80">
        <v>104</v>
      </c>
    </row>
    <row r="82">
      <c t="s" s="81" r="C82">
        <v>128</v>
      </c>
      <c s="142" r="D82">
        <v>32</v>
      </c>
      <c s="50" r="E82">
        <v>32</v>
      </c>
      <c t="s" s="50" r="F82">
        <v>104</v>
      </c>
      <c t="s" s="50" r="G82">
        <v>104</v>
      </c>
      <c t="s" s="50" r="H82">
        <v>104</v>
      </c>
    </row>
    <row r="83">
      <c t="s" s="81" r="C83">
        <v>129</v>
      </c>
      <c s="142" r="D83">
        <v>69</v>
      </c>
      <c s="50" r="E83">
        <v>29</v>
      </c>
      <c s="50" r="F83">
        <v>40</v>
      </c>
      <c t="s" s="50" r="G83">
        <v>104</v>
      </c>
      <c t="s" s="50" r="H83">
        <v>104</v>
      </c>
    </row>
    <row r="84">
      <c t="s" s="81" r="C84">
        <v>130</v>
      </c>
      <c s="142" r="D84">
        <v>15</v>
      </c>
      <c s="50" r="E84">
        <v>2</v>
      </c>
      <c s="50" r="F84">
        <v>8</v>
      </c>
      <c s="50" r="G84">
        <v>5</v>
      </c>
      <c t="s" s="50" r="H84">
        <v>104</v>
      </c>
    </row>
    <row r="86">
      <c t="s" s="62" r="A86">
        <v>135</v>
      </c>
      <c t="s" s="8" r="B86">
        <v>131</v>
      </c>
      <c t="s" s="8" r="C86">
        <v>6</v>
      </c>
      <c t="s" s="119" r="D86">
        <v>109</v>
      </c>
      <c s="142" r="E86">
        <v>22</v>
      </c>
      <c s="142" r="F86">
        <v>16</v>
      </c>
      <c s="142" r="G86">
        <v>3</v>
      </c>
      <c t="s" s="142" r="H86">
        <v>104</v>
      </c>
    </row>
    <row r="88">
      <c t="s" s="81" r="C88">
        <v>128</v>
      </c>
      <c s="142" r="D88">
        <v>7</v>
      </c>
      <c s="50" r="E88">
        <v>7</v>
      </c>
      <c t="s" s="50" r="F88">
        <v>104</v>
      </c>
      <c t="s" s="50" r="G88">
        <v>104</v>
      </c>
      <c t="s" s="50" r="H88">
        <v>104</v>
      </c>
    </row>
    <row r="89">
      <c t="s" s="81" r="C89">
        <v>129</v>
      </c>
      <c s="142" r="D89">
        <v>26</v>
      </c>
      <c s="50" r="E89">
        <v>13</v>
      </c>
      <c s="50" r="F89">
        <v>13</v>
      </c>
      <c t="s" s="50" r="G89">
        <v>104</v>
      </c>
      <c t="s" s="50" r="H89">
        <v>104</v>
      </c>
    </row>
    <row r="90">
      <c t="s" s="81" r="C90">
        <v>130</v>
      </c>
      <c s="142" r="D90">
        <v>8</v>
      </c>
      <c s="50" r="E90">
        <v>2</v>
      </c>
      <c s="50" r="F90">
        <v>3</v>
      </c>
      <c s="50" r="G90">
        <v>3</v>
      </c>
      <c t="s" s="50" r="H90">
        <v>104</v>
      </c>
    </row>
    <row r="92">
      <c t="s" s="8" r="B92">
        <v>114</v>
      </c>
      <c t="s" s="8" r="C92">
        <v>6</v>
      </c>
      <c s="142" r="D92">
        <v>13</v>
      </c>
      <c s="142" r="E92">
        <v>6</v>
      </c>
      <c s="142" r="F92">
        <v>6</v>
      </c>
      <c s="142" r="G92">
        <v>1</v>
      </c>
      <c t="s" s="142" r="H92">
        <v>104</v>
      </c>
    </row>
    <row r="94">
      <c t="s" s="81" r="C94">
        <v>128</v>
      </c>
      <c t="s" s="142" r="D94">
        <v>104</v>
      </c>
      <c t="s" s="50" r="E94">
        <v>104</v>
      </c>
      <c t="s" s="50" r="F94">
        <v>104</v>
      </c>
      <c t="s" s="50" r="G94">
        <v>104</v>
      </c>
      <c t="s" s="50" r="H94">
        <v>104</v>
      </c>
    </row>
    <row r="95">
      <c t="s" s="81" r="C95">
        <v>129</v>
      </c>
      <c s="142" r="D95">
        <v>10</v>
      </c>
      <c s="50" r="E95">
        <v>5</v>
      </c>
      <c s="50" r="F95">
        <v>5</v>
      </c>
      <c t="s" s="50" r="G95">
        <v>104</v>
      </c>
      <c t="s" s="50" r="H95">
        <v>104</v>
      </c>
    </row>
    <row r="96">
      <c t="s" s="81" r="C96">
        <v>130</v>
      </c>
      <c s="142" r="D96">
        <v>3</v>
      </c>
      <c s="50" r="E96">
        <v>1</v>
      </c>
      <c s="50" r="F96">
        <v>1</v>
      </c>
      <c s="50" r="G96">
        <v>1</v>
      </c>
      <c t="s" s="50" r="H96">
        <v>104</v>
      </c>
    </row>
    <row r="98">
      <c t="s" s="8" r="B98">
        <v>115</v>
      </c>
      <c t="s" s="8" r="C98">
        <v>6</v>
      </c>
      <c s="142" r="D98">
        <v>28</v>
      </c>
      <c s="142" r="E98">
        <v>16</v>
      </c>
      <c s="142" r="F98">
        <v>10</v>
      </c>
      <c s="142" r="G98">
        <v>2</v>
      </c>
      <c t="s" s="142" r="H98">
        <v>104</v>
      </c>
    </row>
    <row r="100">
      <c t="s" s="81" r="C100">
        <v>128</v>
      </c>
      <c s="142" r="D100">
        <v>7</v>
      </c>
      <c s="50" r="E100">
        <v>7</v>
      </c>
      <c t="s" s="50" r="F100">
        <v>104</v>
      </c>
      <c t="s" s="50" r="G100">
        <v>104</v>
      </c>
      <c t="s" s="50" r="H100">
        <v>104</v>
      </c>
    </row>
    <row r="101">
      <c t="s" s="81" r="C101">
        <v>129</v>
      </c>
      <c s="142" r="D101">
        <v>16</v>
      </c>
      <c s="50" r="E101">
        <v>8</v>
      </c>
      <c s="50" r="F101">
        <v>8</v>
      </c>
      <c t="s" s="50" r="G101">
        <v>104</v>
      </c>
      <c t="s" s="50" r="H101">
        <v>104</v>
      </c>
    </row>
    <row r="102">
      <c t="s" s="81" r="C102">
        <v>130</v>
      </c>
      <c s="142" r="D102">
        <v>5</v>
      </c>
      <c s="50" r="E102">
        <v>1</v>
      </c>
      <c s="50" r="F102">
        <v>2</v>
      </c>
      <c s="50" r="G102">
        <v>2</v>
      </c>
      <c t="s" s="50" r="H102">
        <v>104</v>
      </c>
    </row>
    <row r="103">
      <c s="68" r="A103"/>
      <c s="68" r="B103"/>
      <c s="68" r="C103"/>
      <c s="68" r="D103"/>
      <c s="68" r="E103"/>
      <c s="68" r="F103"/>
      <c s="68" r="G103"/>
      <c s="68" r="H103"/>
    </row>
    <row r="104">
      <c s="27" r="A104"/>
      <c s="27" r="B104"/>
      <c s="27" r="C104"/>
      <c s="27" r="D104"/>
      <c s="27" r="E104"/>
      <c s="27" r="F104"/>
      <c s="27" r="G104"/>
      <c s="27" r="H104"/>
    </row>
    <row r="105">
      <c t="s" s="81" r="A105">
        <v>110</v>
      </c>
    </row>
    <row r="107">
      <c t="s" s="81" r="A107">
        <v>111</v>
      </c>
    </row>
  </sheetData>
  <mergeCells count="4">
    <mergeCell ref="A5:A6"/>
    <mergeCell ref="B5:B6"/>
    <mergeCell ref="C5:C6"/>
    <mergeCell ref="D5:H5"/>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A8" activeCell="A8" pane="bottomLeft"/>
    </sheetView>
  </sheetViews>
  <sheetFormatPr customHeight="1" defaultColWidth="9.14" defaultRowHeight="12.75"/>
  <cols>
    <col min="1" customWidth="1" max="2" width="8.57"/>
    <col min="3" customWidth="1" max="3" width="10.0"/>
    <col min="4" customWidth="1" max="8" width="12.0"/>
  </cols>
  <sheetData>
    <row r="1">
      <c t="str" s="41" r="A1">
        <f>HYPERLINK("Contents!A1","Contents")</f>
        <v>Contents</v>
      </c>
    </row>
    <row r="2">
      <c t="s" s="140" r="A2">
        <v>136</v>
      </c>
    </row>
    <row r="3">
      <c s="140" r="C3"/>
    </row>
    <row r="4">
      <c t="s" s="48" r="A4">
        <v>96</v>
      </c>
      <c s="148" r="B4"/>
      <c s="148" r="C4"/>
      <c s="148" r="D4"/>
      <c s="148" r="E4"/>
      <c s="148" r="F4"/>
      <c s="148" r="G4"/>
      <c t="s" s="138" r="H4">
        <v>97</v>
      </c>
      <c s="115" r="J4"/>
    </row>
    <row customHeight="1" r="5" ht="16.5">
      <c t="s" s="61" r="A5">
        <v>98</v>
      </c>
      <c t="s" s="61" r="B5">
        <v>125</v>
      </c>
      <c t="s" s="61" r="C5">
        <v>137</v>
      </c>
      <c t="s" s="82" r="D5">
        <v>138</v>
      </c>
      <c s="141" r="E5"/>
      <c s="141" r="F5"/>
      <c s="141" r="G5"/>
      <c s="141" r="H5"/>
    </row>
    <row customHeight="1" r="6" ht="23.25">
      <c s="136" r="C6"/>
      <c t="s" s="37" r="D6">
        <v>6</v>
      </c>
      <c t="s" s="37" r="E6">
        <v>139</v>
      </c>
      <c t="s" s="37" r="F6">
        <v>140</v>
      </c>
      <c t="s" s="37" r="G6">
        <v>141</v>
      </c>
      <c t="s" s="37" r="H6">
        <v>46</v>
      </c>
      <c s="52" r="I6"/>
    </row>
    <row customHeight="1" r="7" ht="23.25"/>
    <row r="8">
      <c s="3" r="B8"/>
      <c s="172" r="C8"/>
      <c s="53" r="D8"/>
      <c s="172" r="E8"/>
      <c s="172" r="F8"/>
      <c s="172" r="G8"/>
      <c s="172" r="H8"/>
    </row>
    <row r="9">
      <c t="s" s="62" r="A9">
        <v>103</v>
      </c>
      <c t="s" s="8" r="B9">
        <v>131</v>
      </c>
      <c t="s" s="8" r="C9">
        <v>6</v>
      </c>
      <c s="85" r="D9">
        <v>1344</v>
      </c>
      <c s="85" r="E9">
        <v>1117</v>
      </c>
      <c s="85" r="F9">
        <v>200</v>
      </c>
      <c s="85" r="G9">
        <v>4</v>
      </c>
      <c s="85" r="H9">
        <v>23</v>
      </c>
    </row>
    <row r="10">
      <c s="21" r="A10"/>
      <c s="8" r="B10"/>
      <c s="81" r="C10"/>
      <c s="85" r="D10"/>
      <c s="47" r="E10"/>
      <c s="47" r="F10"/>
      <c s="47" r="G10"/>
      <c s="47" r="H10"/>
    </row>
    <row r="11">
      <c s="8" r="A11"/>
      <c s="8" r="B11"/>
      <c t="s" s="81" r="C11">
        <v>128</v>
      </c>
      <c s="85" r="D11">
        <v>538</v>
      </c>
      <c s="47" r="E11">
        <v>518</v>
      </c>
      <c s="47" r="F11">
        <v>13</v>
      </c>
      <c s="47" r="G11">
        <v>1</v>
      </c>
      <c s="47" r="H11">
        <v>6</v>
      </c>
    </row>
    <row r="12">
      <c s="8" r="A12"/>
      <c s="8" r="B12"/>
      <c t="s" s="81" r="C12">
        <v>129</v>
      </c>
      <c s="85" r="D12">
        <v>622</v>
      </c>
      <c s="47" r="E12">
        <v>492</v>
      </c>
      <c s="47" r="F12">
        <v>120</v>
      </c>
      <c s="47" r="G12">
        <v>2</v>
      </c>
      <c s="47" r="H12">
        <v>8</v>
      </c>
    </row>
    <row r="13">
      <c s="8" r="A13"/>
      <c s="8" r="B13"/>
      <c t="s" s="81" r="C13">
        <v>130</v>
      </c>
      <c s="85" r="D13">
        <v>166</v>
      </c>
      <c s="47" r="E13">
        <v>98</v>
      </c>
      <c s="47" r="F13">
        <v>66</v>
      </c>
      <c s="47" r="G13">
        <v>1</v>
      </c>
      <c s="47" r="H13">
        <v>1</v>
      </c>
    </row>
    <row r="14">
      <c s="8" r="A14"/>
      <c s="8" r="B14"/>
      <c t="s" s="81" r="C14">
        <v>46</v>
      </c>
      <c s="85" r="D14">
        <v>18</v>
      </c>
      <c s="47" r="E14">
        <v>9</v>
      </c>
      <c s="47" r="F14">
        <v>1</v>
      </c>
      <c t="s" s="30" r="G14">
        <v>116</v>
      </c>
      <c s="47" r="H14">
        <v>8</v>
      </c>
    </row>
    <row r="15">
      <c s="8" r="A15"/>
      <c s="8" r="B15"/>
      <c s="85" r="D15"/>
      <c s="47" r="E15"/>
      <c s="47" r="F15"/>
      <c s="47" r="G15"/>
      <c s="47" r="H15"/>
    </row>
    <row r="16">
      <c s="21" r="A16"/>
      <c t="s" s="8" r="B16">
        <v>114</v>
      </c>
      <c t="s" s="8" r="C16">
        <v>6</v>
      </c>
      <c s="85" r="D16">
        <v>476</v>
      </c>
      <c s="85" r="E16">
        <v>424</v>
      </c>
      <c s="85" r="F16">
        <v>41</v>
      </c>
      <c s="85" r="G16">
        <v>1</v>
      </c>
      <c s="85" r="H16">
        <v>10</v>
      </c>
    </row>
    <row r="17">
      <c s="21" r="A17"/>
      <c s="8" r="B17"/>
      <c s="92" r="C17"/>
      <c s="85" r="D17"/>
      <c s="47" r="E17"/>
      <c s="47" r="F17"/>
      <c s="47" r="G17"/>
      <c s="47" r="H17"/>
    </row>
    <row r="18">
      <c s="144" r="A18"/>
      <c s="8" r="B18"/>
      <c t="s" s="81" r="C18">
        <v>128</v>
      </c>
      <c s="85" r="D18">
        <v>201</v>
      </c>
      <c s="47" r="E18">
        <v>196</v>
      </c>
      <c s="47" r="F18">
        <v>2</v>
      </c>
      <c s="47" r="G18">
        <v>1</v>
      </c>
      <c s="47" r="H18">
        <v>2</v>
      </c>
    </row>
    <row r="19">
      <c s="144" r="A19"/>
      <c s="8" r="B19"/>
      <c t="s" s="81" r="C19">
        <v>129</v>
      </c>
      <c s="85" r="D19">
        <v>201</v>
      </c>
      <c s="47" r="E19">
        <v>176</v>
      </c>
      <c s="47" r="F19">
        <v>20</v>
      </c>
      <c t="s" s="30" r="G19">
        <v>116</v>
      </c>
      <c s="30" r="H19">
        <v>5</v>
      </c>
    </row>
    <row r="20">
      <c s="8" r="A20"/>
      <c s="8" r="B20"/>
      <c t="s" s="81" r="C20">
        <v>130</v>
      </c>
      <c s="85" r="D20">
        <v>70</v>
      </c>
      <c s="47" r="E20">
        <v>51</v>
      </c>
      <c s="47" r="F20">
        <v>18</v>
      </c>
      <c t="s" s="30" r="G20">
        <v>116</v>
      </c>
      <c s="30" r="H20">
        <v>1</v>
      </c>
    </row>
    <row r="21">
      <c s="8" r="A21"/>
      <c s="8" r="B21"/>
      <c t="s" s="81" r="C21">
        <v>46</v>
      </c>
      <c s="85" r="D21">
        <v>4</v>
      </c>
      <c s="47" r="E21">
        <v>1</v>
      </c>
      <c s="47" r="F21">
        <v>1</v>
      </c>
      <c t="s" s="30" r="G21">
        <v>116</v>
      </c>
      <c s="30" r="H21">
        <v>2</v>
      </c>
    </row>
    <row r="22">
      <c s="8" r="A22"/>
      <c s="8" r="B22"/>
      <c s="85" r="D22"/>
      <c s="47" r="E22"/>
      <c s="47" r="F22"/>
      <c s="47" r="G22"/>
      <c s="47" r="H22"/>
    </row>
    <row r="23">
      <c s="21" r="A23"/>
      <c t="s" s="8" r="B23">
        <v>115</v>
      </c>
      <c t="s" s="8" r="C23">
        <v>6</v>
      </c>
      <c s="85" r="D23">
        <v>868</v>
      </c>
      <c s="85" r="E23">
        <v>693</v>
      </c>
      <c s="85" r="F23">
        <v>159</v>
      </c>
      <c s="85" r="G23">
        <v>3</v>
      </c>
      <c s="85" r="H23">
        <v>13</v>
      </c>
    </row>
    <row r="24">
      <c s="21" r="A24"/>
      <c s="8" r="B24"/>
      <c s="81" r="C24"/>
      <c s="85" r="D24"/>
      <c s="47" r="E24"/>
      <c s="47" r="F24"/>
      <c s="47" r="G24"/>
      <c s="47" r="H24"/>
    </row>
    <row r="25">
      <c s="144" r="A25"/>
      <c s="8" r="B25"/>
      <c t="s" s="81" r="C25">
        <v>128</v>
      </c>
      <c s="85" r="D25">
        <v>337</v>
      </c>
      <c s="47" r="E25">
        <v>322</v>
      </c>
      <c s="47" r="F25">
        <v>11</v>
      </c>
      <c t="s" s="30" r="G25">
        <v>116</v>
      </c>
      <c s="47" r="H25">
        <v>4</v>
      </c>
    </row>
    <row r="26">
      <c s="144" r="A26"/>
      <c s="8" r="B26"/>
      <c t="s" s="81" r="C26">
        <v>129</v>
      </c>
      <c s="85" r="D26">
        <v>421</v>
      </c>
      <c s="47" r="E26">
        <v>316</v>
      </c>
      <c s="47" r="F26">
        <v>100</v>
      </c>
      <c s="47" r="G26">
        <v>2</v>
      </c>
      <c s="47" r="H26">
        <v>3</v>
      </c>
    </row>
    <row r="27">
      <c s="8" r="A27"/>
      <c s="8" r="B27"/>
      <c t="s" s="81" r="C27">
        <v>130</v>
      </c>
      <c s="85" r="D27">
        <v>96</v>
      </c>
      <c s="47" r="E27">
        <v>47</v>
      </c>
      <c s="47" r="F27">
        <v>48</v>
      </c>
      <c s="47" r="G27">
        <v>1</v>
      </c>
      <c t="s" s="30" r="H27">
        <v>116</v>
      </c>
    </row>
    <row r="28">
      <c s="8" r="A28"/>
      <c s="8" r="B28"/>
      <c t="s" s="81" r="C28">
        <v>46</v>
      </c>
      <c s="85" r="D28">
        <v>14</v>
      </c>
      <c s="47" r="E28">
        <v>8</v>
      </c>
      <c t="s" s="30" r="F28">
        <v>116</v>
      </c>
      <c t="s" s="30" r="G28">
        <v>116</v>
      </c>
      <c s="47" r="H28">
        <v>6</v>
      </c>
    </row>
    <row r="29">
      <c s="92" r="B29"/>
      <c s="81" r="C29"/>
      <c s="8" r="D29"/>
      <c s="81" r="E29"/>
      <c s="81" r="F29"/>
      <c s="81" r="G29"/>
      <c s="81" r="H29"/>
    </row>
    <row r="30">
      <c t="s" s="62" r="A30">
        <v>132</v>
      </c>
      <c t="s" s="8" r="B30">
        <v>131</v>
      </c>
      <c t="s" s="8" r="C30">
        <v>6</v>
      </c>
      <c s="85" r="D30">
        <v>1044</v>
      </c>
      <c s="8" r="E30">
        <v>879</v>
      </c>
      <c s="8" r="F30">
        <v>144</v>
      </c>
      <c s="8" r="G30">
        <v>3</v>
      </c>
      <c s="8" r="H30">
        <v>18</v>
      </c>
    </row>
    <row r="31">
      <c s="21" r="A31"/>
      <c s="8" r="B31"/>
      <c s="81" r="C31"/>
      <c s="8" r="D31"/>
      <c s="81" r="E31"/>
      <c s="81" r="F31"/>
      <c s="81" r="G31"/>
      <c s="81" r="H31"/>
    </row>
    <row r="32">
      <c s="8" r="A32"/>
      <c s="8" r="B32"/>
      <c t="s" s="81" r="C32">
        <v>128</v>
      </c>
      <c s="8" r="D32">
        <v>424</v>
      </c>
      <c s="81" r="E32">
        <v>409</v>
      </c>
      <c s="81" r="F32">
        <v>10</v>
      </c>
      <c t="s" s="142" r="G32">
        <v>116</v>
      </c>
      <c s="81" r="H32">
        <v>5</v>
      </c>
    </row>
    <row r="33">
      <c s="8" r="A33"/>
      <c s="8" r="B33"/>
      <c t="s" s="81" r="C33">
        <v>129</v>
      </c>
      <c s="8" r="D33">
        <v>487</v>
      </c>
      <c s="81" r="E33">
        <v>399</v>
      </c>
      <c s="81" r="F33">
        <v>87</v>
      </c>
      <c t="s" s="142" r="G33">
        <v>116</v>
      </c>
      <c s="50" r="H33">
        <v>1</v>
      </c>
    </row>
    <row r="34">
      <c s="8" r="A34"/>
      <c s="8" r="B34"/>
      <c t="s" s="81" r="C34">
        <v>130</v>
      </c>
      <c s="8" r="D34">
        <v>118</v>
      </c>
      <c s="81" r="E34">
        <v>67</v>
      </c>
      <c s="81" r="F34">
        <v>47</v>
      </c>
      <c s="81" r="G34">
        <v>3</v>
      </c>
      <c s="50" r="H34">
        <v>1</v>
      </c>
    </row>
    <row r="35">
      <c s="8" r="A35"/>
      <c s="8" r="B35"/>
      <c t="s" s="81" r="C35">
        <v>46</v>
      </c>
      <c s="8" r="D35">
        <v>15</v>
      </c>
      <c s="142" r="E35">
        <v>4</v>
      </c>
      <c t="s" s="142" r="F35">
        <v>116</v>
      </c>
      <c t="s" s="142" r="G35">
        <v>116</v>
      </c>
      <c s="81" r="H35">
        <v>11</v>
      </c>
    </row>
    <row r="36">
      <c s="8" r="A36"/>
      <c s="8" r="B36"/>
      <c s="8" r="D36"/>
      <c s="81" r="E36"/>
      <c s="81" r="F36"/>
      <c s="81" r="G36"/>
      <c s="81" r="H36"/>
    </row>
    <row r="37">
      <c s="21" r="A37"/>
      <c t="s" s="8" r="B37">
        <v>114</v>
      </c>
      <c t="s" s="8" r="C37">
        <v>6</v>
      </c>
      <c s="8" r="D37">
        <v>412</v>
      </c>
      <c s="8" r="E37">
        <v>353</v>
      </c>
      <c s="8" r="F37">
        <v>45</v>
      </c>
      <c s="8" r="G37">
        <v>2</v>
      </c>
      <c s="8" r="H37">
        <v>12</v>
      </c>
    </row>
    <row r="38">
      <c s="21" r="A38"/>
      <c s="8" r="B38"/>
      <c s="92" r="C38"/>
      <c s="8" r="D38"/>
      <c s="81" r="E38"/>
      <c s="81" r="F38"/>
      <c s="81" r="G38"/>
      <c s="81" r="H38"/>
    </row>
    <row r="39">
      <c s="144" r="A39"/>
      <c s="8" r="B39"/>
      <c t="s" s="81" r="C39">
        <v>128</v>
      </c>
      <c s="8" r="D39">
        <v>151</v>
      </c>
      <c s="81" r="E39">
        <v>144</v>
      </c>
      <c s="81" r="F39">
        <v>2</v>
      </c>
      <c t="s" s="142" r="G39">
        <v>116</v>
      </c>
      <c s="81" r="H39">
        <v>5</v>
      </c>
    </row>
    <row r="40">
      <c s="144" r="A40"/>
      <c s="8" r="B40"/>
      <c t="s" s="81" r="C40">
        <v>129</v>
      </c>
      <c s="8" r="D40">
        <v>198</v>
      </c>
      <c s="81" r="E40">
        <v>172</v>
      </c>
      <c s="81" r="F40">
        <v>25</v>
      </c>
      <c t="s" s="142" r="G40">
        <v>116</v>
      </c>
      <c s="50" r="H40">
        <v>1</v>
      </c>
    </row>
    <row r="41">
      <c s="8" r="A41"/>
      <c s="8" r="B41"/>
      <c t="s" s="81" r="C41">
        <v>130</v>
      </c>
      <c s="8" r="D41">
        <v>57</v>
      </c>
      <c s="81" r="E41">
        <v>36</v>
      </c>
      <c s="81" r="F41">
        <v>18</v>
      </c>
      <c s="81" r="G41">
        <v>2</v>
      </c>
      <c s="50" r="H41">
        <v>1</v>
      </c>
    </row>
    <row r="42">
      <c s="8" r="A42"/>
      <c s="8" r="B42"/>
      <c t="s" s="81" r="C42">
        <v>46</v>
      </c>
      <c s="8" r="D42">
        <v>6</v>
      </c>
      <c s="142" r="E42">
        <v>1</v>
      </c>
      <c t="s" s="142" r="F42">
        <v>116</v>
      </c>
      <c t="s" s="142" r="G42">
        <v>116</v>
      </c>
      <c s="81" r="H42">
        <v>5</v>
      </c>
    </row>
    <row r="43">
      <c s="8" r="A43"/>
      <c s="8" r="B43"/>
      <c s="8" r="D43"/>
      <c s="81" r="E43"/>
      <c s="81" r="F43"/>
      <c s="81" r="G43"/>
      <c s="81" r="H43"/>
    </row>
    <row r="44">
      <c s="21" r="A44"/>
      <c t="s" s="8" r="B44">
        <v>115</v>
      </c>
      <c t="s" s="8" r="C44">
        <v>6</v>
      </c>
      <c s="8" r="D44">
        <v>632</v>
      </c>
      <c s="8" r="E44">
        <v>526</v>
      </c>
      <c s="8" r="F44">
        <v>99</v>
      </c>
      <c s="8" r="G44">
        <v>1</v>
      </c>
      <c s="8" r="H44">
        <v>6</v>
      </c>
    </row>
    <row r="45">
      <c s="21" r="A45"/>
      <c s="8" r="B45"/>
      <c s="81" r="C45"/>
      <c s="8" r="D45"/>
      <c s="81" r="E45"/>
      <c s="81" r="F45"/>
      <c s="81" r="G45"/>
      <c s="81" r="H45"/>
    </row>
    <row r="46">
      <c s="144" r="A46"/>
      <c s="8" r="B46"/>
      <c t="s" s="81" r="C46">
        <v>128</v>
      </c>
      <c s="8" r="D46">
        <v>273</v>
      </c>
      <c s="81" r="E46">
        <v>265</v>
      </c>
      <c s="81" r="F46">
        <v>8</v>
      </c>
      <c t="s" s="142" r="G46">
        <v>116</v>
      </c>
      <c t="s" s="142" r="H46">
        <v>116</v>
      </c>
    </row>
    <row r="47">
      <c s="144" r="A47"/>
      <c s="8" r="B47"/>
      <c t="s" s="81" r="C47">
        <v>129</v>
      </c>
      <c s="8" r="D47">
        <v>289</v>
      </c>
      <c s="81" r="E47">
        <v>227</v>
      </c>
      <c s="81" r="F47">
        <v>62</v>
      </c>
      <c t="s" s="142" r="G47">
        <v>116</v>
      </c>
      <c t="s" s="142" r="H47">
        <v>116</v>
      </c>
    </row>
    <row r="48">
      <c s="8" r="A48"/>
      <c s="8" r="B48"/>
      <c t="s" s="81" r="C48">
        <v>130</v>
      </c>
      <c s="8" r="D48">
        <v>61</v>
      </c>
      <c s="81" r="E48">
        <v>31</v>
      </c>
      <c s="81" r="F48">
        <v>29</v>
      </c>
      <c s="81" r="G48">
        <v>1</v>
      </c>
      <c t="s" s="142" r="H48">
        <v>116</v>
      </c>
    </row>
    <row r="49">
      <c s="8" r="A49"/>
      <c s="8" r="B49"/>
      <c t="s" s="81" r="C49">
        <v>46</v>
      </c>
      <c s="8" r="D49">
        <v>9</v>
      </c>
      <c s="142" r="E49">
        <v>3</v>
      </c>
      <c t="s" s="142" r="F49">
        <v>116</v>
      </c>
      <c t="s" s="142" r="G49">
        <v>116</v>
      </c>
      <c s="81" r="H49">
        <v>6</v>
      </c>
    </row>
    <row r="50">
      <c s="92" r="B50"/>
      <c s="81" r="C50"/>
      <c s="8" r="D50"/>
      <c s="81" r="E50"/>
      <c s="81" r="F50"/>
      <c s="81" r="G50"/>
      <c s="81" r="H50"/>
    </row>
    <row r="51">
      <c t="s" s="62" r="A51">
        <v>133</v>
      </c>
      <c t="s" s="8" r="B51">
        <v>131</v>
      </c>
      <c t="s" s="8" r="C51">
        <v>6</v>
      </c>
      <c s="142" r="D51">
        <v>706</v>
      </c>
      <c s="142" r="E51">
        <v>573</v>
      </c>
      <c s="142" r="F51">
        <v>129</v>
      </c>
      <c s="142" r="G51">
        <v>4</v>
      </c>
      <c t="s" s="142" r="H51">
        <v>104</v>
      </c>
    </row>
    <row r="52">
      <c s="21" r="A52"/>
      <c s="8" r="B52"/>
      <c s="81" r="C52"/>
      <c s="8" r="D52"/>
      <c s="142" r="E52"/>
      <c s="142" r="F52"/>
      <c s="142" r="G52"/>
      <c s="142" r="H52"/>
      <c s="6" r="I52"/>
    </row>
    <row r="53">
      <c s="8" r="A53"/>
      <c s="8" r="B53"/>
      <c t="s" s="81" r="C53">
        <v>128</v>
      </c>
      <c s="8" r="D53">
        <v>255</v>
      </c>
      <c s="50" r="E53">
        <v>243</v>
      </c>
      <c s="50" r="F53">
        <v>12</v>
      </c>
      <c t="s" s="50" r="G53">
        <v>104</v>
      </c>
      <c t="s" s="50" r="H53">
        <v>104</v>
      </c>
    </row>
    <row r="54">
      <c s="8" r="A54"/>
      <c s="8" r="B54"/>
      <c t="s" s="81" r="C54">
        <v>129</v>
      </c>
      <c s="8" r="D54">
        <v>360</v>
      </c>
      <c s="50" r="E54">
        <v>277</v>
      </c>
      <c s="50" r="F54">
        <v>82</v>
      </c>
      <c s="50" r="G54">
        <v>1</v>
      </c>
      <c t="s" s="50" r="H54">
        <v>104</v>
      </c>
    </row>
    <row r="55">
      <c s="8" r="A55"/>
      <c s="8" r="B55"/>
      <c t="s" s="81" r="C55">
        <v>130</v>
      </c>
      <c s="8" r="D55">
        <v>91</v>
      </c>
      <c s="50" r="E55">
        <v>53</v>
      </c>
      <c s="50" r="F55">
        <v>35</v>
      </c>
      <c s="50" r="G55">
        <v>3</v>
      </c>
      <c t="s" s="50" r="H55">
        <v>104</v>
      </c>
    </row>
    <row r="56">
      <c s="8" r="A56"/>
      <c s="8" r="B56"/>
      <c s="166" r="D56"/>
      <c s="4" r="E56"/>
      <c s="4" r="F56"/>
      <c s="4" r="G56"/>
      <c s="50" r="H56"/>
    </row>
    <row r="57">
      <c s="21" r="A57"/>
      <c t="s" s="8" r="B57">
        <v>114</v>
      </c>
      <c t="s" s="8" r="C57">
        <v>6</v>
      </c>
      <c s="8" r="D57">
        <v>254</v>
      </c>
      <c s="8" r="E57">
        <v>217</v>
      </c>
      <c s="8" r="F57">
        <v>37</v>
      </c>
      <c t="s" s="142" r="G57">
        <v>104</v>
      </c>
      <c t="s" s="142" r="H57">
        <v>104</v>
      </c>
    </row>
    <row r="58">
      <c s="21" r="A58"/>
      <c s="8" r="B58"/>
      <c s="92" r="C58"/>
      <c s="8" r="D58"/>
      <c s="8" r="E58"/>
      <c s="8" r="F58"/>
      <c s="142" r="G58"/>
      <c s="142" r="H58"/>
    </row>
    <row r="59">
      <c s="144" r="A59"/>
      <c s="8" r="B59"/>
      <c t="s" s="81" r="C59">
        <v>128</v>
      </c>
      <c s="8" r="D59">
        <v>93</v>
      </c>
      <c s="81" r="E59">
        <v>92</v>
      </c>
      <c s="81" r="F59">
        <v>1</v>
      </c>
      <c t="s" s="50" r="G59">
        <v>104</v>
      </c>
      <c t="s" s="50" r="H59">
        <v>104</v>
      </c>
    </row>
    <row r="60">
      <c s="144" r="A60"/>
      <c s="8" r="B60"/>
      <c t="s" s="81" r="C60">
        <v>129</v>
      </c>
      <c s="8" r="D60">
        <v>116</v>
      </c>
      <c s="81" r="E60">
        <v>96</v>
      </c>
      <c s="81" r="F60">
        <v>20</v>
      </c>
      <c t="s" s="50" r="G60">
        <v>104</v>
      </c>
      <c t="s" s="50" r="H60">
        <v>104</v>
      </c>
    </row>
    <row r="61">
      <c s="8" r="A61"/>
      <c s="8" r="B61"/>
      <c t="s" s="81" r="C61">
        <v>130</v>
      </c>
      <c s="8" r="D61">
        <v>45</v>
      </c>
      <c s="81" r="E61">
        <v>29</v>
      </c>
      <c s="81" r="F61">
        <v>16</v>
      </c>
      <c t="s" s="50" r="G61">
        <v>104</v>
      </c>
      <c t="s" s="50" r="H61">
        <v>104</v>
      </c>
    </row>
    <row r="62">
      <c s="8" r="A62"/>
      <c s="8" r="B62"/>
      <c s="166" r="D62"/>
      <c s="51" r="E62"/>
      <c s="51" r="F62"/>
      <c s="4" r="G62"/>
      <c s="50" r="H62"/>
    </row>
    <row r="63">
      <c s="21" r="A63"/>
      <c t="s" s="8" r="B63">
        <v>115</v>
      </c>
      <c t="s" s="8" r="C63">
        <v>6</v>
      </c>
      <c s="8" r="D63">
        <v>452</v>
      </c>
      <c s="8" r="E63">
        <v>356</v>
      </c>
      <c s="8" r="F63">
        <v>92</v>
      </c>
      <c s="142" r="G63">
        <v>4</v>
      </c>
      <c t="s" s="142" r="H63">
        <v>104</v>
      </c>
    </row>
    <row r="64">
      <c s="21" r="A64"/>
      <c s="8" r="B64"/>
      <c s="81" r="C64"/>
      <c s="166" r="D64"/>
      <c s="8" r="E64"/>
      <c s="8" r="F64"/>
      <c s="142" r="G64"/>
      <c s="142" r="H64"/>
    </row>
    <row r="65">
      <c s="144" r="A65"/>
      <c s="8" r="B65"/>
      <c t="s" s="81" r="C65">
        <v>128</v>
      </c>
      <c s="8" r="D65">
        <v>162</v>
      </c>
      <c s="81" r="E65">
        <v>151</v>
      </c>
      <c s="81" r="F65">
        <v>11</v>
      </c>
      <c t="s" s="50" r="G65">
        <v>104</v>
      </c>
      <c t="s" s="50" r="H65">
        <v>104</v>
      </c>
    </row>
    <row r="66">
      <c s="144" r="A66"/>
      <c s="8" r="B66"/>
      <c t="s" s="81" r="C66">
        <v>129</v>
      </c>
      <c s="8" r="D66">
        <v>244</v>
      </c>
      <c s="81" r="E66">
        <v>181</v>
      </c>
      <c s="81" r="F66">
        <v>62</v>
      </c>
      <c s="50" r="G66">
        <v>1</v>
      </c>
      <c t="s" s="50" r="H66">
        <v>104</v>
      </c>
    </row>
    <row r="67">
      <c s="8" r="A67"/>
      <c s="8" r="B67"/>
      <c t="s" s="81" r="C67">
        <v>130</v>
      </c>
      <c s="8" r="D67">
        <v>46</v>
      </c>
      <c s="81" r="E67">
        <v>24</v>
      </c>
      <c s="81" r="F67">
        <v>19</v>
      </c>
      <c s="50" r="G67">
        <v>3</v>
      </c>
      <c t="s" s="50" r="H67">
        <v>104</v>
      </c>
    </row>
    <row r="68">
      <c s="8" r="A68"/>
      <c s="81" r="B68"/>
      <c s="8" r="D68"/>
      <c s="81" r="E68"/>
      <c s="81" r="F68"/>
      <c s="50" r="G68"/>
      <c s="81" r="H68"/>
    </row>
    <row r="69">
      <c t="s" s="62" r="A69">
        <v>134</v>
      </c>
      <c t="s" s="8" r="B69">
        <v>131</v>
      </c>
      <c t="s" s="8" r="C69">
        <v>6</v>
      </c>
      <c s="142" r="D69">
        <v>360</v>
      </c>
      <c s="142" r="E69">
        <v>307</v>
      </c>
      <c s="142" r="F69">
        <v>47</v>
      </c>
      <c t="s" s="142" r="G69">
        <v>104</v>
      </c>
      <c s="142" r="H69">
        <v>6</v>
      </c>
    </row>
    <row r="70">
      <c s="8" r="B70"/>
      <c s="81" r="C70"/>
      <c s="142" r="D70"/>
      <c s="142" r="E70"/>
      <c s="142" r="F70"/>
      <c s="142" r="G70"/>
      <c s="142" r="H70"/>
    </row>
    <row r="71">
      <c s="8" r="B71"/>
      <c t="s" s="81" r="C71">
        <v>128</v>
      </c>
      <c s="142" r="D71">
        <v>142</v>
      </c>
      <c s="50" r="E71">
        <v>138</v>
      </c>
      <c s="50" r="F71">
        <v>3</v>
      </c>
      <c t="s" s="50" r="G71">
        <v>104</v>
      </c>
      <c s="50" r="H71">
        <v>1</v>
      </c>
    </row>
    <row r="72">
      <c s="8" r="B72"/>
      <c t="s" s="81" r="C72">
        <v>129</v>
      </c>
      <c s="142" r="D72">
        <v>180</v>
      </c>
      <c s="50" r="E72">
        <v>141</v>
      </c>
      <c s="50" r="F72">
        <v>35</v>
      </c>
      <c t="s" s="50" r="G72">
        <v>104</v>
      </c>
      <c s="50" r="H72">
        <v>4</v>
      </c>
    </row>
    <row r="73">
      <c s="8" r="B73"/>
      <c t="s" s="81" r="C73">
        <v>130</v>
      </c>
      <c s="142" r="D73">
        <v>38</v>
      </c>
      <c s="50" r="E73">
        <v>28</v>
      </c>
      <c s="50" r="F73">
        <v>9</v>
      </c>
      <c t="s" s="50" r="G73">
        <v>104</v>
      </c>
      <c s="50" r="H73">
        <v>1</v>
      </c>
    </row>
    <row r="74">
      <c s="8" r="B74"/>
      <c s="81" r="C74"/>
      <c s="142" r="D74"/>
      <c s="142" r="E74"/>
      <c s="142" r="F74"/>
      <c s="142" r="G74"/>
      <c s="142" r="H74"/>
    </row>
    <row r="75">
      <c t="s" s="8" r="B75">
        <v>114</v>
      </c>
      <c t="s" s="8" r="C75">
        <v>6</v>
      </c>
      <c s="142" r="D75">
        <v>128</v>
      </c>
      <c s="142" r="E75">
        <v>116</v>
      </c>
      <c s="142" r="F75">
        <v>8</v>
      </c>
      <c t="s" s="142" r="G75">
        <v>104</v>
      </c>
      <c s="142" r="H75">
        <v>4</v>
      </c>
    </row>
    <row r="76">
      <c s="8" r="B76"/>
      <c s="92" r="C76"/>
      <c s="142" r="D76"/>
      <c s="142" r="E76"/>
      <c s="142" r="F76"/>
      <c s="142" r="G76"/>
      <c s="142" r="H76"/>
    </row>
    <row r="77">
      <c s="8" r="B77"/>
      <c t="s" s="81" r="C77">
        <v>128</v>
      </c>
      <c s="142" r="D77">
        <v>47</v>
      </c>
      <c s="50" r="E77">
        <v>46</v>
      </c>
      <c t="s" s="50" r="F77">
        <v>104</v>
      </c>
      <c t="s" s="50" r="G77">
        <v>104</v>
      </c>
      <c s="50" r="H77">
        <v>1</v>
      </c>
    </row>
    <row r="78">
      <c s="8" r="B78"/>
      <c t="s" s="81" r="C78">
        <v>129</v>
      </c>
      <c s="142" r="D78">
        <v>63</v>
      </c>
      <c s="50" r="E78">
        <v>54</v>
      </c>
      <c s="50" r="F78">
        <v>6</v>
      </c>
      <c t="s" s="50" r="G78">
        <v>104</v>
      </c>
      <c s="50" r="H78">
        <v>3</v>
      </c>
    </row>
    <row r="79">
      <c s="8" r="B79"/>
      <c t="s" s="81" r="C79">
        <v>130</v>
      </c>
      <c s="142" r="D79">
        <v>18</v>
      </c>
      <c s="50" r="E79">
        <v>16</v>
      </c>
      <c s="50" r="F79">
        <v>2</v>
      </c>
      <c t="s" s="50" r="G79">
        <v>104</v>
      </c>
      <c t="s" s="50" r="H79">
        <v>104</v>
      </c>
    </row>
    <row r="80">
      <c s="8" r="B80"/>
      <c s="81" r="C80"/>
      <c s="142" r="D80"/>
      <c s="142" r="E80"/>
      <c s="142" r="F80"/>
      <c s="142" r="G80"/>
      <c s="142" r="H80"/>
    </row>
    <row r="81">
      <c t="s" s="8" r="B81">
        <v>115</v>
      </c>
      <c t="s" s="8" r="C81">
        <v>6</v>
      </c>
      <c s="142" r="D81">
        <v>232</v>
      </c>
      <c s="142" r="E81">
        <v>191</v>
      </c>
      <c s="142" r="F81">
        <v>39</v>
      </c>
      <c t="s" s="142" r="G81">
        <v>104</v>
      </c>
      <c s="142" r="H81">
        <v>2</v>
      </c>
    </row>
    <row r="82">
      <c s="8" r="B82"/>
      <c s="81" r="C82"/>
      <c s="142" r="D82"/>
      <c s="142" r="E82"/>
      <c s="142" r="F82"/>
      <c s="142" r="G82"/>
      <c s="142" r="H82"/>
    </row>
    <row r="83">
      <c s="8" r="B83"/>
      <c t="s" s="81" r="C83">
        <v>128</v>
      </c>
      <c s="142" r="D83">
        <v>95</v>
      </c>
      <c s="50" r="E83">
        <v>92</v>
      </c>
      <c s="50" r="F83">
        <v>3</v>
      </c>
      <c t="s" s="50" r="G83">
        <v>104</v>
      </c>
      <c t="s" s="50" r="H83">
        <v>104</v>
      </c>
    </row>
    <row r="84">
      <c s="8" r="B84"/>
      <c t="s" s="81" r="C84">
        <v>129</v>
      </c>
      <c s="142" r="D84">
        <v>117</v>
      </c>
      <c s="50" r="E84">
        <v>87</v>
      </c>
      <c s="50" r="F84">
        <v>29</v>
      </c>
      <c t="s" s="50" r="G84">
        <v>104</v>
      </c>
      <c s="50" r="H84">
        <v>1</v>
      </c>
    </row>
    <row r="85">
      <c s="8" r="B85"/>
      <c t="s" s="81" r="C85">
        <v>130</v>
      </c>
      <c s="142" r="D85">
        <v>20</v>
      </c>
      <c s="50" r="E85">
        <v>12</v>
      </c>
      <c s="50" r="F85">
        <v>7</v>
      </c>
      <c t="s" s="50" r="G85">
        <v>104</v>
      </c>
      <c s="50" r="H85">
        <v>1</v>
      </c>
    </row>
    <row r="86">
      <c s="8" r="B86"/>
      <c s="81" r="C86"/>
      <c s="142" r="D86"/>
      <c s="142" r="E86"/>
      <c s="142" r="F86"/>
      <c s="142" r="G86"/>
      <c s="142" r="H86"/>
    </row>
    <row r="87">
      <c t="s" s="62" r="A87">
        <v>135</v>
      </c>
      <c t="s" s="8" r="B87">
        <v>131</v>
      </c>
      <c t="s" s="8" r="C87">
        <v>6</v>
      </c>
      <c t="s" s="119" r="D87">
        <v>120</v>
      </c>
      <c s="142" r="E87">
        <v>71</v>
      </c>
      <c s="142" r="F87">
        <v>11</v>
      </c>
      <c t="s" s="142" r="G87">
        <v>104</v>
      </c>
      <c t="s" s="142" r="H87">
        <v>104</v>
      </c>
    </row>
    <row r="88">
      <c s="8" r="B88"/>
      <c s="81" r="C88"/>
      <c s="142" r="D88"/>
      <c s="142" r="E88"/>
      <c s="142" r="F88"/>
      <c s="142" r="G88"/>
      <c s="142" r="H88"/>
    </row>
    <row r="89">
      <c s="8" r="B89"/>
      <c t="s" s="81" r="C89">
        <v>128</v>
      </c>
      <c s="142" r="D89">
        <v>29</v>
      </c>
      <c s="50" r="E89">
        <v>27</v>
      </c>
      <c s="50" r="F89">
        <v>2</v>
      </c>
      <c t="s" s="50" r="G89">
        <v>104</v>
      </c>
      <c t="s" s="50" r="H89">
        <v>104</v>
      </c>
    </row>
    <row r="90">
      <c s="8" r="B90"/>
      <c t="s" s="81" r="C90">
        <v>129</v>
      </c>
      <c s="142" r="D90">
        <v>42</v>
      </c>
      <c s="50" r="E90">
        <v>36</v>
      </c>
      <c s="50" r="F90">
        <v>6</v>
      </c>
      <c t="s" s="50" r="G90">
        <v>104</v>
      </c>
      <c t="s" s="50" r="H90">
        <v>104</v>
      </c>
    </row>
    <row r="91">
      <c s="8" r="B91"/>
      <c t="s" s="81" r="C91">
        <v>130</v>
      </c>
      <c s="142" r="D91">
        <v>11</v>
      </c>
      <c s="50" r="E91">
        <v>8</v>
      </c>
      <c s="50" r="F91">
        <v>3</v>
      </c>
      <c t="s" s="50" r="G91">
        <v>104</v>
      </c>
      <c t="s" s="50" r="H91">
        <v>104</v>
      </c>
    </row>
    <row r="92">
      <c s="8" r="B92"/>
      <c s="81" r="C92"/>
      <c s="142" r="D92"/>
      <c s="50" r="E92"/>
      <c s="50" r="F92"/>
      <c s="50" r="G92"/>
      <c s="50" r="H92"/>
    </row>
    <row r="93">
      <c t="s" s="8" r="B93">
        <v>114</v>
      </c>
      <c t="s" s="8" r="C93">
        <v>6</v>
      </c>
      <c s="142" r="D93">
        <v>26</v>
      </c>
      <c s="142" r="E93">
        <v>22</v>
      </c>
      <c s="142" r="F93">
        <v>4</v>
      </c>
      <c t="s" s="142" r="G93">
        <v>104</v>
      </c>
      <c t="s" s="142" r="H93">
        <v>104</v>
      </c>
    </row>
    <row r="94">
      <c s="8" r="B94"/>
      <c s="92" r="C94"/>
      <c s="142" r="D94"/>
      <c s="142" r="E94"/>
      <c s="142" r="F94"/>
      <c s="142" r="G94"/>
      <c s="142" r="H94"/>
    </row>
    <row r="95">
      <c s="8" r="B95"/>
      <c t="s" s="81" r="C95">
        <v>128</v>
      </c>
      <c s="142" r="D95">
        <v>6</v>
      </c>
      <c s="50" r="E95">
        <v>6</v>
      </c>
      <c t="s" s="50" r="F95">
        <v>104</v>
      </c>
      <c t="s" s="50" r="G95">
        <v>104</v>
      </c>
      <c t="s" s="50" r="H95">
        <v>104</v>
      </c>
    </row>
    <row r="96">
      <c s="8" r="B96"/>
      <c t="s" s="81" r="C96">
        <v>129</v>
      </c>
      <c s="142" r="D96">
        <v>16</v>
      </c>
      <c s="50" r="E96">
        <v>13</v>
      </c>
      <c s="50" r="F96">
        <v>3</v>
      </c>
      <c t="s" s="50" r="G96">
        <v>104</v>
      </c>
      <c t="s" s="50" r="H96">
        <v>104</v>
      </c>
    </row>
    <row r="97">
      <c s="8" r="B97"/>
      <c t="s" s="81" r="C97">
        <v>130</v>
      </c>
      <c s="142" r="D97">
        <v>4</v>
      </c>
      <c s="50" r="E97">
        <v>3</v>
      </c>
      <c s="50" r="F97">
        <v>1</v>
      </c>
      <c t="s" s="50" r="G97">
        <v>104</v>
      </c>
      <c t="s" s="50" r="H97">
        <v>104</v>
      </c>
    </row>
    <row r="98">
      <c s="8" r="B98"/>
      <c s="81" r="C98"/>
      <c s="142" r="D98"/>
      <c s="50" r="E98"/>
      <c s="50" r="F98"/>
      <c s="50" r="G98"/>
      <c s="50" r="H98"/>
    </row>
    <row r="99">
      <c t="s" s="8" r="B99">
        <v>115</v>
      </c>
      <c t="s" s="8" r="C99">
        <v>6</v>
      </c>
      <c s="142" r="D99">
        <v>56</v>
      </c>
      <c s="142" r="E99">
        <v>49</v>
      </c>
      <c s="142" r="F99">
        <v>7</v>
      </c>
      <c t="s" s="142" r="G99">
        <v>104</v>
      </c>
      <c t="s" s="142" r="H99">
        <v>104</v>
      </c>
    </row>
    <row r="100">
      <c s="8" r="B100"/>
      <c s="81" r="C100"/>
      <c s="142" r="D100"/>
      <c s="142" r="E100"/>
      <c s="142" r="F100"/>
      <c s="142" r="G100"/>
      <c s="142" r="H100"/>
    </row>
    <row r="101">
      <c s="8" r="B101"/>
      <c t="s" s="81" r="C101">
        <v>128</v>
      </c>
      <c s="142" r="D101">
        <v>23</v>
      </c>
      <c s="50" r="E101">
        <v>21</v>
      </c>
      <c s="50" r="F101">
        <v>2</v>
      </c>
      <c t="s" s="50" r="G101">
        <v>104</v>
      </c>
      <c t="s" s="50" r="H101">
        <v>104</v>
      </c>
    </row>
    <row r="102">
      <c s="8" r="B102"/>
      <c t="s" s="81" r="C102">
        <v>129</v>
      </c>
      <c s="142" r="D102">
        <v>26</v>
      </c>
      <c s="50" r="E102">
        <v>23</v>
      </c>
      <c s="50" r="F102">
        <v>3</v>
      </c>
      <c t="s" s="50" r="G102">
        <v>104</v>
      </c>
      <c t="s" s="50" r="H102">
        <v>104</v>
      </c>
    </row>
    <row r="103">
      <c s="8" r="B103"/>
      <c t="s" s="81" r="C103">
        <v>130</v>
      </c>
      <c s="142" r="D103">
        <v>7</v>
      </c>
      <c s="50" r="E103">
        <v>5</v>
      </c>
      <c s="50" r="F103">
        <v>2</v>
      </c>
      <c t="s" s="50" r="G103">
        <v>104</v>
      </c>
      <c t="s" s="50" r="H103">
        <v>104</v>
      </c>
    </row>
    <row r="104">
      <c s="68" r="A104"/>
      <c s="68" r="B104"/>
      <c s="68" r="C104"/>
      <c s="68" r="D104"/>
      <c s="68" r="E104"/>
      <c s="68" r="F104"/>
      <c s="68" r="G104"/>
      <c s="68" r="H104"/>
    </row>
    <row r="105">
      <c s="27" r="A105"/>
      <c s="27" r="B105"/>
      <c s="27" r="C105"/>
      <c s="27" r="D105"/>
      <c s="27" r="E105"/>
      <c s="27" r="F105"/>
      <c s="27" r="G105"/>
      <c s="27" r="H105"/>
    </row>
    <row r="106">
      <c t="s" s="81" r="A106">
        <v>142</v>
      </c>
    </row>
    <row r="107">
      <c t="s" s="81" r="A107">
        <v>143</v>
      </c>
    </row>
    <row r="108">
      <c t="s" s="81" r="A108">
        <v>144</v>
      </c>
    </row>
    <row r="109">
      <c t="s" s="81" r="A109">
        <v>110</v>
      </c>
      <c s="81" r="B109"/>
      <c s="8" r="C109"/>
      <c s="81" r="D109"/>
      <c s="81" r="E109"/>
      <c s="8" r="F109"/>
      <c s="81" r="G109"/>
      <c s="81" r="H109"/>
    </row>
    <row r="110">
      <c s="81" r="B110"/>
      <c s="8" r="C110"/>
      <c s="81" r="D110"/>
      <c s="81" r="E110"/>
      <c s="8" r="F110"/>
      <c s="81" r="G110"/>
      <c s="81" r="H110"/>
    </row>
    <row r="111">
      <c t="s" s="81" r="A111">
        <v>111</v>
      </c>
      <c s="85" r="L111"/>
      <c s="85" r="M111"/>
    </row>
    <row r="112">
      <c s="81" r="A112"/>
    </row>
  </sheetData>
  <mergeCells count="9">
    <mergeCell ref="A5:A7"/>
    <mergeCell ref="B5:B7"/>
    <mergeCell ref="C5:C7"/>
    <mergeCell ref="D5:H5"/>
    <mergeCell ref="D6:D7"/>
    <mergeCell ref="E6:E7"/>
    <mergeCell ref="F6:F7"/>
    <mergeCell ref="G6:G7"/>
    <mergeCell ref="H6:H7"/>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sheetData>
    <row r="1">
      <c t="str" s="124" r="A1">
        <f>HYPERLINK("Contents!A1","contents")</f>
        <v>contents</v>
      </c>
    </row>
    <row customHeight="1" r="2" ht="15.75">
      <c t="s" s="79" r="A2">
        <v>145</v>
      </c>
    </row>
    <row customHeight="1" r="3" ht="15.75">
      <c s="79" r="A3"/>
    </row>
    <row r="4">
      <c t="s" s="157" r="A4">
        <v>146</v>
      </c>
    </row>
    <row r="5">
      <c t="str" s="124" r="A5">
        <f>HYPERLINK("http://ons.gov.uk/ons/publications/re-reference-tables.html?edition=tcm%3A77-264793","http://ons.gov.uk/ons/publications/re-reference-tables.html?edition=tcm%3A77-264793 ")</f>
        <v>http://ons.gov.uk/ons/publications/re-reference-tables.html?edition=tcm%3A77-264793 </v>
      </c>
    </row>
    <row r="6">
      <c s="124" r="A6"/>
      <c s="157" r="B6"/>
      <c s="157" r="C6"/>
      <c s="157" r="D6"/>
      <c s="157" r="E6"/>
      <c s="157" r="F6"/>
      <c s="157" r="G6"/>
      <c s="157" r="H6"/>
      <c s="157" r="I6"/>
      <c s="157" r="J6"/>
    </row>
    <row r="7">
      <c t="str" s="124" r="A7">
        <f>HYPERLINK("http://www.ons.gov.uk/ons/guide-method/method-quality/quality/quality-information/social-statistics/index.html","Quality and Methodology Information")</f>
        <v>Quality and Methodology Information</v>
      </c>
    </row>
    <row r="8">
      <c t="s" s="157" r="A8">
        <v>147</v>
      </c>
    </row>
    <row r="10">
      <c t="s" s="157" r="A10">
        <v>148</v>
      </c>
    </row>
    <row r="11">
      <c t="str" s="124" r="A11">
        <f>HYPERLINK("http://www.ons.gov.uk/ons/rel/vsob1/marriages-in-england-and-wales--provisional-/index.html","www.ons.gov.uk/ons/rel/vsob1/marriages-in-england-and-wales--provisional-/index.html")</f>
        <v>www.ons.gov.uk/ons/rel/vsob1/marriages-in-england-and-wales--provisional-/index.html</v>
      </c>
    </row>
    <row r="12">
      <c s="157" r="A12"/>
    </row>
    <row r="13">
      <c t="s" s="157" r="A13">
        <v>149</v>
      </c>
    </row>
    <row r="14">
      <c t="str" s="124" r="A14">
        <f>HYPERLINK("http://www.ons.gov.uk/ons/rel/vsob1/divorces-in-england-and-wales/index.html","www.ons.gov.uk/ons/rel/vsob1/divorces-in-england-and-wales/index.html")</f>
        <v>www.ons.gov.uk/ons/rel/vsob1/divorces-in-england-and-wales/index.html</v>
      </c>
    </row>
    <row r="16">
      <c t="s" s="157" r="A16">
        <v>150</v>
      </c>
    </row>
    <row r="17">
      <c t="s" s="157" r="A17">
        <v>151</v>
      </c>
    </row>
    <row r="18">
      <c t="str" s="124" r="A18">
        <f>HYPERLINK("http://www.ons.gov.uk/ons/rel/vsob1/vital-statistics--population-and-health-reference-tables/index.html","Vital Statistics: Population and Health Reference Tables")</f>
        <v>Vital Statistics: Population and Health Reference Tables</v>
      </c>
    </row>
    <row r="20">
      <c t="s" s="92" r="A20">
        <v>152</v>
      </c>
    </row>
    <row r="21">
      <c t="str" s="124" r="A21">
        <f>HYPERLINK("http://www.ons.gov.uk/ons/rel/population-trends-rd/population-trends/no--145--autumn-2011/index.html","http://www.ons.gov.uk/ons/rel/population-trends-rd/population-trends/no--145--autumn-2011/index.html")</f>
        <v>http://www.ons.gov.uk/ons/rel/population-trends-rd/population-trends/no--145--autumn-2011/index.html</v>
      </c>
    </row>
    <row r="23">
      <c t="s" s="92" r="A23">
        <v>153</v>
      </c>
    </row>
    <row r="24">
      <c t="str" s="124" r="A24">
        <f>HYPERLINK("http://www.youtube.com/user/onsstats?feature=mhee#p/u/0/kbOhUFDPHfQ ","http://www.youtube.com/user/onsstats?feature=mhee#p/u/0/kbOhUFDPHfQ ")</f>
        <v>http://www.youtube.com/user/onsstats?feature=mhee#p/u/0/kbOhUFDPHfQ </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14"/>
    <col min="2" customWidth="1" max="2" width="19.0"/>
    <col min="3" customWidth="1" max="3" width="96.57"/>
    <col min="4" customWidth="1" max="11" width="9.71"/>
  </cols>
  <sheetData>
    <row r="1">
      <c s="25" r="B1"/>
      <c s="25" r="C1"/>
      <c s="25" r="D1"/>
      <c s="25" r="E1"/>
      <c s="25" r="F1"/>
      <c s="25" r="G1"/>
      <c s="25" r="H1"/>
      <c s="25" r="I1"/>
      <c s="25" r="J1"/>
      <c s="25" r="K1"/>
    </row>
    <row r="2">
      <c t="s" s="80" r="B2">
        <v>47</v>
      </c>
      <c t="s" s="158" r="C2">
        <v>154</v>
      </c>
      <c s="19" r="D2"/>
      <c s="19" r="E2"/>
      <c s="19" r="F2"/>
      <c s="19" r="G2"/>
      <c s="19" r="H2"/>
      <c s="19" r="I2"/>
      <c s="19" r="J2"/>
      <c s="19" r="K2"/>
    </row>
    <row r="3">
      <c s="19" r="C3"/>
      <c s="19" r="D3"/>
      <c s="19" r="E3"/>
      <c s="19" r="F3"/>
      <c s="19" r="G3"/>
      <c s="19" r="H3"/>
      <c s="19" r="I3"/>
      <c s="19" r="J3"/>
      <c s="19" r="K3"/>
    </row>
    <row r="4">
      <c s="19" r="C4"/>
      <c s="19" r="D4"/>
      <c s="19" r="E4"/>
      <c s="19" r="F4"/>
      <c s="19" r="G4"/>
      <c s="19" r="H4"/>
      <c s="19" r="I4"/>
      <c s="19" r="J4"/>
      <c s="19" r="K4"/>
    </row>
    <row r="5">
      <c s="29" r="B5"/>
      <c s="150" r="C5"/>
      <c s="150" r="D5"/>
      <c s="150" r="E5"/>
      <c s="150" r="F5"/>
      <c s="150" r="G5"/>
      <c s="150" r="H5"/>
      <c s="150" r="I5"/>
      <c s="150" r="J5"/>
      <c s="150" r="K5"/>
    </row>
    <row r="6">
      <c t="str" s="132" r="B6">
        <f>HYPERLINK("Metadata!A1","Metadata")</f>
        <v>Metadata</v>
      </c>
      <c t="s" s="121" r="C6">
        <v>155</v>
      </c>
      <c s="157" r="D6"/>
      <c s="157" r="E6"/>
      <c s="157" r="F6"/>
      <c s="157" r="G6"/>
      <c s="157" r="H6"/>
      <c s="157" r="I6"/>
      <c s="157" r="J6"/>
      <c s="157" r="K6"/>
    </row>
    <row r="7">
      <c s="132" r="B7"/>
      <c s="121" r="C7"/>
      <c s="157" r="D7"/>
      <c s="157" r="E7"/>
      <c s="157" r="F7"/>
      <c s="157" r="G7"/>
      <c s="157" r="H7"/>
      <c s="157" r="I7"/>
      <c s="157" r="J7"/>
      <c s="157" r="K7"/>
    </row>
    <row r="8">
      <c t="str" s="124" r="B8">
        <f>HYPERLINK("'Terms and conditions'!A1","Terms and conditions")</f>
        <v>Terms and conditions</v>
      </c>
      <c t="s" s="157" r="C8">
        <v>50</v>
      </c>
      <c s="157" r="D8"/>
      <c s="157" r="E8"/>
      <c s="157" r="F8"/>
      <c s="157" r="G8"/>
      <c s="157" r="H8"/>
      <c s="157" r="I8"/>
      <c s="157" r="J8"/>
      <c s="157" r="K8"/>
    </row>
    <row r="9">
      <c s="132" r="B9"/>
      <c s="121" r="C9"/>
      <c s="157" r="D9"/>
      <c s="157" r="E9"/>
      <c s="157" r="F9"/>
      <c s="157" r="G9"/>
      <c s="157" r="H9"/>
      <c s="157" r="I9"/>
      <c s="157" r="J9"/>
      <c s="157" r="K9"/>
    </row>
    <row customHeight="1" r="10" ht="13.5">
      <c t="str" s="132" r="B10">
        <f>HYPERLINK("'Table 1'!A1","Table 1")</f>
        <v>Table 1</v>
      </c>
      <c t="s" s="145" r="C10">
        <v>156</v>
      </c>
      <c s="157" r="D10"/>
      <c s="157" r="E10"/>
      <c s="157" r="F10"/>
      <c s="157" r="G10"/>
      <c s="157" r="H10"/>
      <c s="157" r="I10"/>
      <c s="157" r="J10"/>
      <c s="157" r="K10"/>
    </row>
    <row r="11">
      <c s="20" r="B11"/>
      <c s="157" r="D11"/>
      <c s="157" r="E11"/>
      <c s="157" r="F11"/>
      <c s="157" r="G11"/>
      <c s="157" r="H11"/>
      <c s="157" r="I11"/>
      <c s="157" r="J11"/>
      <c s="157" r="K11"/>
    </row>
    <row r="12">
      <c t="str" s="124" r="B12">
        <f>HYPERLINK("'Table 2'!A1","Table 2")</f>
        <v>Table 2</v>
      </c>
      <c t="s" s="92" r="C12">
        <v>157</v>
      </c>
      <c s="157" r="D12"/>
      <c s="157" r="E12"/>
      <c s="157" r="F12"/>
      <c s="157" r="G12"/>
      <c s="157" r="H12"/>
      <c s="157" r="I12"/>
      <c s="157" r="J12"/>
      <c s="157" r="K12"/>
    </row>
    <row r="13">
      <c s="20" r="B13"/>
      <c s="157" r="C13"/>
      <c s="157" r="D13"/>
      <c s="157" r="E13"/>
      <c s="157" r="F13"/>
      <c s="157" r="G13"/>
      <c s="157" r="H13"/>
      <c s="157" r="I13"/>
      <c s="157" r="J13"/>
      <c s="157" r="K13"/>
    </row>
    <row r="14">
      <c t="str" s="132" r="B14">
        <f>HYPERLINK("'Table 3'!A1","Table 3")</f>
        <v>Table 3</v>
      </c>
      <c t="s" s="92" r="C14">
        <v>158</v>
      </c>
      <c s="157" r="D14"/>
      <c s="157" r="E14"/>
      <c s="157" r="F14"/>
      <c s="157" r="G14"/>
      <c s="157" r="H14"/>
      <c s="157" r="I14"/>
      <c s="157" r="J14"/>
      <c s="157" r="K14"/>
    </row>
    <row r="15">
      <c s="132" r="B15"/>
      <c s="157" r="C15"/>
      <c s="157" r="D15"/>
      <c s="157" r="E15"/>
      <c s="157" r="F15"/>
      <c s="157" r="G15"/>
      <c s="157" r="H15"/>
      <c s="157" r="I15"/>
      <c s="157" r="J15"/>
      <c s="157" r="K15"/>
    </row>
    <row r="16">
      <c t="str" s="132" r="B16">
        <f>HYPERLINK("'Table 4'!A1","Table 4")</f>
        <v>Table 4</v>
      </c>
      <c t="s" s="92" r="C16">
        <v>159</v>
      </c>
      <c s="157" r="D16"/>
      <c s="157" r="E16"/>
      <c s="157" r="F16"/>
      <c s="157" r="G16"/>
      <c s="157" r="H16"/>
      <c s="157" r="I16"/>
      <c s="157" r="J16"/>
      <c s="157" r="K16"/>
    </row>
    <row r="17">
      <c s="23" r="C17"/>
    </row>
    <row r="18">
      <c t="str" s="132" r="B18">
        <f>HYPERLINK("'Table 5'!A1","Table 5")</f>
        <v>Table 5</v>
      </c>
      <c t="s" s="157" r="C18">
        <v>160</v>
      </c>
    </row>
    <row r="19">
      <c s="132" r="B19"/>
      <c t="s" s="157" r="C19">
        <v>161</v>
      </c>
    </row>
    <row r="20">
      <c s="157" r="C20"/>
    </row>
    <row r="21">
      <c t="str" s="124" r="B21">
        <f>HYPERLINK("'Table 6'!A1","Table 6")</f>
        <v>Table 6</v>
      </c>
      <c t="s" s="157" r="C21">
        <v>162</v>
      </c>
    </row>
    <row r="22">
      <c s="124" r="B22"/>
      <c t="s" s="157" r="C22">
        <v>163</v>
      </c>
    </row>
    <row r="24">
      <c t="str" s="124" r="B24">
        <f>HYPERLINK("'Table 7'!A1","Table 7")</f>
        <v>Table 7</v>
      </c>
      <c t="s" s="157" r="C24">
        <v>164</v>
      </c>
    </row>
    <row r="25">
      <c t="s" s="157" r="C25">
        <v>165</v>
      </c>
    </row>
    <row r="27">
      <c t="str" s="124" r="B27">
        <f>HYPERLINK("'Related publications'!A1","Related publications")</f>
        <v>Related publications</v>
      </c>
      <c t="s" s="157" r="C27">
        <v>56</v>
      </c>
    </row>
  </sheetData>
  <mergeCells count="2">
    <mergeCell ref="B2:B4"/>
    <mergeCell ref="C2:K4"/>
  </mergeCells>
</worksheet>
</file>