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COUNTRY BY COUNTRY BREAKDOWN" state="visible" r:id="rId3"/>
    <sheet sheetId="2" name="WHERE REFUGEES ARE" state="visible" r:id="rId4"/>
    <sheet sheetId="3" name="WHERE REFUGEES COME FROM" state="visible" r:id="rId5"/>
    <sheet sheetId="4" name="IDPs" state="visible" r:id="rId6"/>
    <sheet sheetId="5" name="STATELESS" state="visible" r:id="rId7"/>
    <sheet sheetId="6" name="OTHERS" state="visible" r:id="rId8"/>
    <sheet sheetId="7" name="REFUGEE SETTLEMENTS &amp; CAMPS" state="visible" r:id="rId9"/>
    <sheet sheetId="8" name="DEMOGRAPHIC BREAKDOWN" state="visible" r:id="rId10"/>
    <sheet sheetId="9" name="DEMOGRAPHICS BY COUNTRY SETTLED" state="visible" r:id="rId11"/>
    <sheet sheetId="10" name="MAJOR INFLOWS" state="visible" r:id="rId12"/>
    <sheet sheetId="11" name="REPATRIATIONS" state="visible" r:id="rId13"/>
    <sheet sheetId="12" name="RATIOS" state="visible" r:id="rId14"/>
    <sheet sheetId="13" name="COUNTRY CODES" state="visible" r:id="rId15"/>
  </sheets>
  <definedNames>
    <definedName name="T15b">'DEMOGRAPHICS BY COUNTRY SETTLED'!$A$19:$Y$130</definedName>
    <definedName name="_FilterDatabase">RATIOS!$A$8:$N$185</definedName>
    <definedName name="PRINT_AREA_MI">STATELESS!$A$19:$G$119</definedName>
    <definedName name="aus">RATIOS!$O$191:$N$190</definedName>
    <definedName name="tpoc00">'DEMOGRAPHICS BY COUNTRY SETTLED'!$AO$189:$AN$188</definedName>
    <definedName name="PRINT_TITLES_MI">STATELESS!$A$5:$G$5</definedName>
    <definedName name="Database">RATIOS!$A$1:$C$190</definedName>
  </definedNames>
  <calcPr/>
</workbook>
</file>

<file path=xl/sharedStrings.xml><?xml version="1.0" encoding="utf-8"?>
<sst xmlns="http://schemas.openxmlformats.org/spreadsheetml/2006/main" count="7384" uniqueCount="1966">
  <si>
    <t>Refugees and people in a refugee-like situation, excluding asylum-seekers, and changes by origin and country of asylum, 2009</t>
  </si>
  <si>
    <t>The refugee population is included in this table if the number was 5,000 or more at the end of 2009.</t>
  </si>
  <si>
    <t>N.B. For 24 industrialized countries, UNHCR has estimated the refugee population based on 10 years of asylum-seeker recognition.</t>
  </si>
  <si>
    <t>The columns "Major increases" and "Major decreases" exclude population changes resulting from administrative corrections, adjustments as a result of registration, new estimates as well as births and deaths. In some cases, the population at the end of 2009 does not equal the population at the start of 2009 plus increases and decreases. This discrepancy is due to the fact that the voluntary repatriation figures include estimates from countries of return. In addition, the full details of the changes in the refugee population in industrialized countries are often unknown.</t>
  </si>
  <si>
    <t>Voluntary repatriation* shows a best estimate, based on country of asylum and country of origin reports. Numbers below 5 have been replaced with an asterisk.</t>
  </si>
  <si>
    <t>Population start-2009</t>
  </si>
  <si>
    <t>Major increases</t>
  </si>
  <si>
    <t>Major decreases during 2009</t>
  </si>
  <si>
    <t>Population end-2009</t>
  </si>
  <si>
    <t>Country/</t>
  </si>
  <si>
    <t> </t>
  </si>
  <si>
    <t>Spont. arrivals</t>
  </si>
  <si>
    <t>Voluntary repatriation*</t>
  </si>
  <si>
    <t>Resettlement</t>
  </si>
  <si>
    <t>territory</t>
  </si>
  <si>
    <t>of whom:</t>
  </si>
  <si>
    <t>Resettle-</t>
  </si>
  <si>
    <t>Other</t>
  </si>
  <si>
    <t>of</t>
  </si>
  <si>
    <t>UNHCR-</t>
  </si>
  <si>
    <t>Prima</t>
  </si>
  <si>
    <t>Indiv.</t>
  </si>
  <si>
    <t>ment</t>
  </si>
  <si>
    <t>Cessa-</t>
  </si>
  <si>
    <t>Natura-</t>
  </si>
  <si>
    <t>decr-</t>
  </si>
  <si>
    <t>Origin</t>
  </si>
  <si>
    <t>asylum</t>
  </si>
  <si>
    <t>Total</t>
  </si>
  <si>
    <t>assisted</t>
  </si>
  <si>
    <t>facie</t>
  </si>
  <si>
    <t>recogn.</t>
  </si>
  <si>
    <t>arrivals</t>
  </si>
  <si>
    <t>increases</t>
  </si>
  <si>
    <t>Births</t>
  </si>
  <si>
    <t>tion</t>
  </si>
  <si>
    <t>lization</t>
  </si>
  <si>
    <t>eases</t>
  </si>
  <si>
    <t>Deaths</t>
  </si>
  <si>
    <t>Afghanistan</t>
  </si>
  <si>
    <t>Australia</t>
  </si>
  <si>
    <t>Austria</t>
  </si>
  <si>
    <t>Denmark</t>
  </si>
  <si>
    <t>Germany</t>
  </si>
  <si>
    <t>India</t>
  </si>
  <si>
    <t>Islamic Rep. of Iran</t>
  </si>
  <si>
    <t>Netherlands</t>
  </si>
  <si>
    <t>Afghanistan1</t>
  </si>
  <si>
    <t>Pakistan</t>
  </si>
  <si>
    <t>United Kingdom</t>
  </si>
  <si>
    <t>Albania</t>
  </si>
  <si>
    <t>United States</t>
  </si>
  <si>
    <t>Angola</t>
  </si>
  <si>
    <t>Dem. Rep. of the Congo</t>
  </si>
  <si>
    <t>Namibia</t>
  </si>
  <si>
    <t>South Africa</t>
  </si>
  <si>
    <t>Zambia</t>
  </si>
  <si>
    <t>Armenia</t>
  </si>
  <si>
    <t>Azerbaijan</t>
  </si>
  <si>
    <t>Bhutan</t>
  </si>
  <si>
    <t>Nepal</t>
  </si>
  <si>
    <t>Bosnia and Herzegovina</t>
  </si>
  <si>
    <t>Montenegro</t>
  </si>
  <si>
    <t>Serbia</t>
  </si>
  <si>
    <t>Burundi</t>
  </si>
  <si>
    <t>United Rep. of Tanzania</t>
  </si>
  <si>
    <t>Cambodia</t>
  </si>
  <si>
    <t>France</t>
  </si>
  <si>
    <t>Cameroon</t>
  </si>
  <si>
    <t>Central African Rep.</t>
  </si>
  <si>
    <t>Chad</t>
  </si>
  <si>
    <t>Sudan</t>
  </si>
  <si>
    <t>China</t>
  </si>
  <si>
    <t>Canada</t>
  </si>
  <si>
    <t>Colombia</t>
  </si>
  <si>
    <t>Costa Rica</t>
  </si>
  <si>
    <t>Ecuador</t>
  </si>
  <si>
    <t>Panama</t>
  </si>
  <si>
    <t>Venezuela (Boliv. Rep. of)</t>
  </si>
  <si>
    <t>Congo</t>
  </si>
  <si>
    <t>Gabon</t>
  </si>
  <si>
    <t>Côte d'Ivoire</t>
  </si>
  <si>
    <t>Liberia</t>
  </si>
  <si>
    <t>Croatia</t>
  </si>
  <si>
    <t>Rwanda</t>
  </si>
  <si>
    <t>Uganda</t>
  </si>
  <si>
    <t>Eritrea</t>
  </si>
  <si>
    <t>Ethiopia</t>
  </si>
  <si>
    <t>Israel</t>
  </si>
  <si>
    <t>Italy</t>
  </si>
  <si>
    <t>Kenya</t>
  </si>
  <si>
    <t>Georgia</t>
  </si>
  <si>
    <t>Ukraine</t>
  </si>
  <si>
    <t>Ghana</t>
  </si>
  <si>
    <t>Togo</t>
  </si>
  <si>
    <t>Haiti</t>
  </si>
  <si>
    <t>Indonesia</t>
  </si>
  <si>
    <t>Papua New Guinea</t>
  </si>
  <si>
    <t>Iran, Islamic Rep. of</t>
  </si>
  <si>
    <t>Iraq</t>
  </si>
  <si>
    <t>Egypt</t>
  </si>
  <si>
    <t>Iraq2</t>
  </si>
  <si>
    <t>Jordan</t>
  </si>
  <si>
    <t>Lebanon</t>
  </si>
  <si>
    <t>Norway</t>
  </si>
  <si>
    <t>Sweden</t>
  </si>
  <si>
    <t>Syrian Arab Rep.</t>
  </si>
  <si>
    <t>Turkey</t>
  </si>
  <si>
    <t>Lao People's Dem. Rep.</t>
  </si>
  <si>
    <t>Guinea</t>
  </si>
  <si>
    <t>Nigeria</t>
  </si>
  <si>
    <t>Sierra Leone</t>
  </si>
  <si>
    <t>Mauritania</t>
  </si>
  <si>
    <t>Mali</t>
  </si>
  <si>
    <t>Senegal</t>
  </si>
  <si>
    <t>Mexico</t>
  </si>
  <si>
    <t>Myanmar</t>
  </si>
  <si>
    <t>Bangladesh</t>
  </si>
  <si>
    <t>Malaysia</t>
  </si>
  <si>
    <t>Thailand</t>
  </si>
  <si>
    <t>Occupied Palestinian Territory3</t>
  </si>
  <si>
    <t>Russian Federation</t>
  </si>
  <si>
    <t>Poland</t>
  </si>
  <si>
    <t>Gambia</t>
  </si>
  <si>
    <t>Guinea-Bissau</t>
  </si>
  <si>
    <t>Switzerland</t>
  </si>
  <si>
    <t>Somalia</t>
  </si>
  <si>
    <t>Djibouti</t>
  </si>
  <si>
    <t>Yemen</t>
  </si>
  <si>
    <t>Sri Lanka</t>
  </si>
  <si>
    <t>Stateless</t>
  </si>
  <si>
    <t>TfYR Macedonia</t>
  </si>
  <si>
    <t>Tibetan</t>
  </si>
  <si>
    <t>Benin</t>
  </si>
  <si>
    <t>Viet Nam4</t>
  </si>
  <si>
    <t>Viet Nam</t>
  </si>
  <si>
    <t>Western Sahara5</t>
  </si>
  <si>
    <t>Algeria</t>
  </si>
  <si>
    <t>Western Sahara</t>
  </si>
  <si>
    <t>Zimbabwe</t>
  </si>
  <si>
    <t>Notes:</t>
  </si>
  <si>
    <t>1 Afghan refugee figures for Pakistan include individually recognized Afghan refugees (2,800), registered Afghans in refugee villages who are assisted by UNHCR (756,000), and registered Afghans outside refugee villages who are living in a “refugee-like” situation (981,000). Individuals in all categories have been issued a Proof of Registration Card by the Government of Pakistan. Following the completion of the registration exercise in 2007, those living outside refugee villages are now in the “refugee-like” category. They do not receive direct UNHCR material assistance but they benefit from advocacy and reintegration support upon return.</t>
  </si>
  <si>
    <t>2 Refers to Government estimates.</t>
  </si>
  <si>
    <t>3 Refers to Palestinians under the UNHCR mandate only.</t>
  </si>
  <si>
    <t>4 The 300,000 Vietnamese refugees are well integrated and in practice receive protection from the Government of China.</t>
  </si>
  <si>
    <t>5 According to the Government of Algeria, there are an estimated 165,000 Sahrawi refugees in the Tindouf camps.</t>
  </si>
  <si>
    <t>ASY DATA</t>
  </si>
  <si>
    <t>Table 1. Refugees, asylum-seekers, internally displaced persons (IDPs), returnees (refugees and IDPs), stateless persons, and others of concern to UNHCR by country/territory of asylum, end-2009</t>
  </si>
  <si>
    <t>REFUGEES</t>
  </si>
  <si>
    <t>Country-code</t>
  </si>
  <si>
    <t>Major area (UN)</t>
  </si>
  <si>
    <t>Region (GR)
(UN)</t>
  </si>
  <si>
    <t>Sort Bureau</t>
  </si>
  <si>
    <t>Bureu/operation (UNHCR)</t>
  </si>
  <si>
    <t>Country/territory of asylum1</t>
  </si>
  <si>
    <t>Refugees 2</t>
  </si>
  <si>
    <t>Of whom assisted by UNHCR</t>
  </si>
  <si>
    <t>People in refugee-like situations3</t>
  </si>
  <si>
    <t>Total refugees and people in refugee-like situations</t>
  </si>
  <si>
    <t>Asylum-seekers (pending cases)4</t>
  </si>
  <si>
    <t>Returned refugees5</t>
  </si>
  <si>
    <t>IDPs protected/ assisted by UNHCR excl IDP-like</t>
  </si>
  <si>
    <t>Persons in IDP-like situations</t>
  </si>
  <si>
    <t>IDPs protected/ assisted by UNHCR, incl. people in IDP-like situations6</t>
  </si>
  <si>
    <t>Returned IDPs7</t>
  </si>
  <si>
    <t>Stateless persons excl stateless like</t>
  </si>
  <si>
    <t>Persons in stateless-like situations</t>
  </si>
  <si>
    <t>Stateless persons8</t>
  </si>
  <si>
    <t>Various9</t>
  </si>
  <si>
    <t>Total population of concern</t>
  </si>
  <si>
    <t>AFG</t>
  </si>
  <si>
    <t>Asia</t>
  </si>
  <si>
    <t>South-West Asia</t>
  </si>
  <si>
    <t>RBAP</t>
  </si>
  <si>
    <t>ALB</t>
  </si>
  <si>
    <t>Europe</t>
  </si>
  <si>
    <t>South-Eastern Europe</t>
  </si>
  <si>
    <t>RBE</t>
  </si>
  <si>
    <t>ALG</t>
  </si>
  <si>
    <t>Africa</t>
  </si>
  <si>
    <t>North Africa</t>
  </si>
  <si>
    <t>MENA</t>
  </si>
  <si>
    <t>Algeria10</t>
  </si>
  <si>
    <t>ANG</t>
  </si>
  <si>
    <t>Southern Africa</t>
  </si>
  <si>
    <t>SAO</t>
  </si>
  <si>
    <t>ARG</t>
  </si>
  <si>
    <t>Latin America and the Caribbean</t>
  </si>
  <si>
    <t>Latin America</t>
  </si>
  <si>
    <t>RBAC</t>
  </si>
  <si>
    <t>Argentina</t>
  </si>
  <si>
    <t>ARM</t>
  </si>
  <si>
    <t>Eastern Europe</t>
  </si>
  <si>
    <t>AUL</t>
  </si>
  <si>
    <t>Oceania</t>
  </si>
  <si>
    <t>East Asia and the Pacific</t>
  </si>
  <si>
    <t>AUS</t>
  </si>
  <si>
    <t>Western Europe</t>
  </si>
  <si>
    <t>AZE</t>
  </si>
  <si>
    <t>BAH</t>
  </si>
  <si>
    <t>The Middle East</t>
  </si>
  <si>
    <t>Bahrain</t>
  </si>
  <si>
    <t>BGD</t>
  </si>
  <si>
    <t>South Asia</t>
  </si>
  <si>
    <t>BLR</t>
  </si>
  <si>
    <t>Belarus</t>
  </si>
  <si>
    <t>BEL</t>
  </si>
  <si>
    <t>Belgium</t>
  </si>
  <si>
    <t>BZE</t>
  </si>
  <si>
    <t>Belize</t>
  </si>
  <si>
    <t>BEN</t>
  </si>
  <si>
    <t>West Africa</t>
  </si>
  <si>
    <t>WA</t>
  </si>
  <si>
    <t>BOL</t>
  </si>
  <si>
    <t>Bolivia (Plurinational State of)</t>
  </si>
  <si>
    <t>BSN</t>
  </si>
  <si>
    <t>BOT</t>
  </si>
  <si>
    <t>Botswana</t>
  </si>
  <si>
    <t>BRA</t>
  </si>
  <si>
    <t>Brazil</t>
  </si>
  <si>
    <t>BVI</t>
  </si>
  <si>
    <t>North America and the Caribbean</t>
  </si>
  <si>
    <t>British Virgin Islands</t>
  </si>
  <si>
    <t>BUL</t>
  </si>
  <si>
    <t>Central Europe and the Baltic States</t>
  </si>
  <si>
    <t>Bulgaria</t>
  </si>
  <si>
    <t>BKF</t>
  </si>
  <si>
    <t>Burkina Faso</t>
  </si>
  <si>
    <t>BDI</t>
  </si>
  <si>
    <t>Central Africa and Great Lakes</t>
  </si>
  <si>
    <t>CA-GL</t>
  </si>
  <si>
    <t>CAM</t>
  </si>
  <si>
    <t>CMR</t>
  </si>
  <si>
    <t>CAN</t>
  </si>
  <si>
    <t>Northern America</t>
  </si>
  <si>
    <t>CAY</t>
  </si>
  <si>
    <t>Cayman Islands</t>
  </si>
  <si>
    <t>CAR</t>
  </si>
  <si>
    <t>CHD</t>
  </si>
  <si>
    <t>CHL</t>
  </si>
  <si>
    <t>Chile</t>
  </si>
  <si>
    <t>CHI</t>
  </si>
  <si>
    <t>China11</t>
  </si>
  <si>
    <t>HKG</t>
  </si>
  <si>
    <t> - Hong Kong SAR, China</t>
  </si>
  <si>
    <t>MAC</t>
  </si>
  <si>
    <t> - Macao SAR, China</t>
  </si>
  <si>
    <t>COL</t>
  </si>
  <si>
    <t>COI</t>
  </si>
  <si>
    <t>Comoros</t>
  </si>
  <si>
    <t>COB</t>
  </si>
  <si>
    <t>Congo, Rep. of</t>
  </si>
  <si>
    <t>COS</t>
  </si>
  <si>
    <t>ICO</t>
  </si>
  <si>
    <t>HRV</t>
  </si>
  <si>
    <t>CUB</t>
  </si>
  <si>
    <t>Cuba</t>
  </si>
  <si>
    <t>CYP</t>
  </si>
  <si>
    <t>Cyprus</t>
  </si>
  <si>
    <t>CZE</t>
  </si>
  <si>
    <t>Czech Rep.</t>
  </si>
  <si>
    <t>COD</t>
  </si>
  <si>
    <t>DEN</t>
  </si>
  <si>
    <t>DJB</t>
  </si>
  <si>
    <t>East and Horn of Africa</t>
  </si>
  <si>
    <t>EHA</t>
  </si>
  <si>
    <t>ECU</t>
  </si>
  <si>
    <t>ARE</t>
  </si>
  <si>
    <t>SAL</t>
  </si>
  <si>
    <t>El Salvador</t>
  </si>
  <si>
    <t>EGU</t>
  </si>
  <si>
    <t>Equatorial Guinea</t>
  </si>
  <si>
    <t>ERT</t>
  </si>
  <si>
    <t>EST</t>
  </si>
  <si>
    <t>Estonia</t>
  </si>
  <si>
    <t>ETH</t>
  </si>
  <si>
    <t>FIJ</t>
  </si>
  <si>
    <t>Fiji</t>
  </si>
  <si>
    <t>FIN</t>
  </si>
  <si>
    <t>Finland</t>
  </si>
  <si>
    <t>FRA</t>
  </si>
  <si>
    <t>GAB</t>
  </si>
  <si>
    <t>GAM</t>
  </si>
  <si>
    <t>GEO</t>
  </si>
  <si>
    <t>GFR</t>
  </si>
  <si>
    <t>GHA</t>
  </si>
  <si>
    <t>GRE</t>
  </si>
  <si>
    <t>Greece</t>
  </si>
  <si>
    <t>GUA</t>
  </si>
  <si>
    <t>Guatemala</t>
  </si>
  <si>
    <t>GUI</t>
  </si>
  <si>
    <t>GNB</t>
  </si>
  <si>
    <t>HAI</t>
  </si>
  <si>
    <t>HON</t>
  </si>
  <si>
    <t>Honduras</t>
  </si>
  <si>
    <t>HUN</t>
  </si>
  <si>
    <t>Hungary</t>
  </si>
  <si>
    <t>ICE</t>
  </si>
  <si>
    <t>Iceland</t>
  </si>
  <si>
    <t>IND</t>
  </si>
  <si>
    <t>INS</t>
  </si>
  <si>
    <t>IRN</t>
  </si>
  <si>
    <t>Iran (Islamic Rep. of)</t>
  </si>
  <si>
    <t>IRQ</t>
  </si>
  <si>
    <t>IRE</t>
  </si>
  <si>
    <t>Ireland</t>
  </si>
  <si>
    <t>ISR</t>
  </si>
  <si>
    <t>ITA</t>
  </si>
  <si>
    <t>JAM</t>
  </si>
  <si>
    <t>Jamaica</t>
  </si>
  <si>
    <t>JPN</t>
  </si>
  <si>
    <t>Japan</t>
  </si>
  <si>
    <t>JOR</t>
  </si>
  <si>
    <t>Jordan12</t>
  </si>
  <si>
    <t>KAZ</t>
  </si>
  <si>
    <t>Central Asia</t>
  </si>
  <si>
    <t>Kazakhstan</t>
  </si>
  <si>
    <t>KEN</t>
  </si>
  <si>
    <t>KUW</t>
  </si>
  <si>
    <t>Kuwait</t>
  </si>
  <si>
    <t>KGZ</t>
  </si>
  <si>
    <t>Kyrgyzstan</t>
  </si>
  <si>
    <t>LAO</t>
  </si>
  <si>
    <t>LVA</t>
  </si>
  <si>
    <t>Latvia</t>
  </si>
  <si>
    <t>LEB</t>
  </si>
  <si>
    <t>LES</t>
  </si>
  <si>
    <t>Lesotho</t>
  </si>
  <si>
    <t>LBR</t>
  </si>
  <si>
    <t>LBY</t>
  </si>
  <si>
    <t>Libyan Arab Jamahiriya</t>
  </si>
  <si>
    <t>LIE</t>
  </si>
  <si>
    <t>Liechtenstein</t>
  </si>
  <si>
    <t>LTU</t>
  </si>
  <si>
    <t>Lithuania</t>
  </si>
  <si>
    <t>LUX</t>
  </si>
  <si>
    <t>Luxembourg</t>
  </si>
  <si>
    <t>MAD</t>
  </si>
  <si>
    <t>Madagascar</t>
  </si>
  <si>
    <t>MLW</t>
  </si>
  <si>
    <t>Malawi</t>
  </si>
  <si>
    <t>MLS</t>
  </si>
  <si>
    <t>Malaysia13</t>
  </si>
  <si>
    <t>MLI</t>
  </si>
  <si>
    <t>MTA</t>
  </si>
  <si>
    <t>Malta</t>
  </si>
  <si>
    <t>MAU</t>
  </si>
  <si>
    <t>MTS</t>
  </si>
  <si>
    <t>Mauritius</t>
  </si>
  <si>
    <t>MEX</t>
  </si>
  <si>
    <t>FSM</t>
  </si>
  <si>
    <t>Micronesia (Federated States of)</t>
  </si>
  <si>
    <t>MNG</t>
  </si>
  <si>
    <t>Mongolia</t>
  </si>
  <si>
    <t>MNE</t>
  </si>
  <si>
    <t>MOR</t>
  </si>
  <si>
    <t>Morocco</t>
  </si>
  <si>
    <t>MOZ</t>
  </si>
  <si>
    <t>Mozambique</t>
  </si>
  <si>
    <t>MYA</t>
  </si>
  <si>
    <t>NAM</t>
  </si>
  <si>
    <t>NEP</t>
  </si>
  <si>
    <t>NET</t>
  </si>
  <si>
    <t>NZL</t>
  </si>
  <si>
    <t>New Zealand</t>
  </si>
  <si>
    <t>NIC</t>
  </si>
  <si>
    <t>Nicaragua</t>
  </si>
  <si>
    <t>NGR</t>
  </si>
  <si>
    <t>Niger</t>
  </si>
  <si>
    <t>NIG</t>
  </si>
  <si>
    <t>NOR</t>
  </si>
  <si>
    <t>GAZ</t>
  </si>
  <si>
    <t>Occupied Palestinian Territory</t>
  </si>
  <si>
    <t>OMN</t>
  </si>
  <si>
    <t>Oman</t>
  </si>
  <si>
    <t>PAK</t>
  </si>
  <si>
    <t>Pakistan14</t>
  </si>
  <si>
    <t>PLW</t>
  </si>
  <si>
    <t>Palau</t>
  </si>
  <si>
    <t>PAN</t>
  </si>
  <si>
    <t>PNG</t>
  </si>
  <si>
    <t>PAR</t>
  </si>
  <si>
    <t>Paraguay</t>
  </si>
  <si>
    <t>PER</t>
  </si>
  <si>
    <t>Peru</t>
  </si>
  <si>
    <t>PHI</t>
  </si>
  <si>
    <t>Philippines</t>
  </si>
  <si>
    <t>POL</t>
  </si>
  <si>
    <t>POR</t>
  </si>
  <si>
    <t>Portugal</t>
  </si>
  <si>
    <t>QAT</t>
  </si>
  <si>
    <t>Qatar</t>
  </si>
  <si>
    <t>KOR</t>
  </si>
  <si>
    <t>Rep. of Korea</t>
  </si>
  <si>
    <t>MDA</t>
  </si>
  <si>
    <t>Rep. of Moldova</t>
  </si>
  <si>
    <t>ROM</t>
  </si>
  <si>
    <t>Romania</t>
  </si>
  <si>
    <t>RUS</t>
  </si>
  <si>
    <t>RWA</t>
  </si>
  <si>
    <t>STK</t>
  </si>
  <si>
    <t>Saint Kitts and Nevis</t>
  </si>
  <si>
    <t>LCA</t>
  </si>
  <si>
    <t>Saint Lucia</t>
  </si>
  <si>
    <t>VCT</t>
  </si>
  <si>
    <t>Saint Vincent and the Grenadines</t>
  </si>
  <si>
    <t>STP</t>
  </si>
  <si>
    <t>Sao Tome and Principe</t>
  </si>
  <si>
    <t>SAU</t>
  </si>
  <si>
    <t>Saudi Arabia</t>
  </si>
  <si>
    <t>SEN</t>
  </si>
  <si>
    <t>SRB</t>
  </si>
  <si>
    <t>SLE</t>
  </si>
  <si>
    <t>SIN</t>
  </si>
  <si>
    <t>Singapore</t>
  </si>
  <si>
    <t>SVK</t>
  </si>
  <si>
    <t>Slovakia</t>
  </si>
  <si>
    <t>SVN</t>
  </si>
  <si>
    <t>Slovenia</t>
  </si>
  <si>
    <t>SOM</t>
  </si>
  <si>
    <t>RSA</t>
  </si>
  <si>
    <t>South Africa15</t>
  </si>
  <si>
    <t>SPA</t>
  </si>
  <si>
    <t>Spain</t>
  </si>
  <si>
    <t>LKA</t>
  </si>
  <si>
    <t>SUD</t>
  </si>
  <si>
    <t>SUR</t>
  </si>
  <si>
    <t>Suriname</t>
  </si>
  <si>
    <t>SWA</t>
  </si>
  <si>
    <t>Swaziland</t>
  </si>
  <si>
    <t>SWE</t>
  </si>
  <si>
    <t>SWI</t>
  </si>
  <si>
    <t>SYR</t>
  </si>
  <si>
    <t>Syrian Arab Rep. 12</t>
  </si>
  <si>
    <t>TJK</t>
  </si>
  <si>
    <t>Tajikistan</t>
  </si>
  <si>
    <t>THA</t>
  </si>
  <si>
    <t>MCD</t>
  </si>
  <si>
    <t>TMP</t>
  </si>
  <si>
    <t>Timor-Leste</t>
  </si>
  <si>
    <t>TOG</t>
  </si>
  <si>
    <t>TRT</t>
  </si>
  <si>
    <t>Trinidad and Tobago</t>
  </si>
  <si>
    <t>TUN</t>
  </si>
  <si>
    <t>Tunisia</t>
  </si>
  <si>
    <t>TUR</t>
  </si>
  <si>
    <t>TKM</t>
  </si>
  <si>
    <t>Turkmenistan</t>
  </si>
  <si>
    <t>UGA</t>
  </si>
  <si>
    <t>Uganda16</t>
  </si>
  <si>
    <t>UKR</t>
  </si>
  <si>
    <t>UAE</t>
  </si>
  <si>
    <t>United Arab Emirates</t>
  </si>
  <si>
    <t>GBR</t>
  </si>
  <si>
    <t>TAN</t>
  </si>
  <si>
    <t>USA</t>
  </si>
  <si>
    <t>United States of America</t>
  </si>
  <si>
    <t>URU</t>
  </si>
  <si>
    <t>Uruguay</t>
  </si>
  <si>
    <t>UZB</t>
  </si>
  <si>
    <t>Uzbekistan</t>
  </si>
  <si>
    <t>VAN</t>
  </si>
  <si>
    <t>Vanuatu</t>
  </si>
  <si>
    <t>VEN</t>
  </si>
  <si>
    <t>SRV</t>
  </si>
  <si>
    <t>YEM</t>
  </si>
  <si>
    <t>ZAM</t>
  </si>
  <si>
    <t>ZIM</t>
  </si>
  <si>
    <t>VAR</t>
  </si>
  <si>
    <t>Various</t>
  </si>
  <si>
    <t>Various/unknown</t>
  </si>
  <si>
    <t>tot</t>
  </si>
  <si>
    <t>Grand Total</t>
  </si>
  <si>
    <t>UNHCR-Bureaux</t>
  </si>
  <si>
    <t>Central Africa-Great Lakes</t>
  </si>
  <si>
    <t>Western Africa</t>
  </si>
  <si>
    <t>Asia and Pacific</t>
  </si>
  <si>
    <t>Middle East and North Africa</t>
  </si>
  <si>
    <t>Americas</t>
  </si>
  <si>
    <t>UN major regions</t>
  </si>
  <si>
    <t>Notes</t>
  </si>
  <si>
    <t>The data are generally provided by Governments, based on their own definitions and methods of data collection.</t>
  </si>
  <si>
    <t>A dash (-) indicates that the value is zero, not available or not applicable.</t>
  </si>
  <si>
    <t>1  Country or territory of asylum or residence.</t>
  </si>
  <si>
    <t>2  Persons recognized as refugees under the 1951 UN Convention/1967 Protocol, the 1969 OAU Convention, in accordance with the UNHCR Statute, persons granted a complementary form of protection and those granted temporary protection. In the absence of Government figures, UNHCR has estimated the refugee population in 24 industrialized countries based on 10 years of individual refugee recognition.</t>
  </si>
  <si>
    <t>3  This category is descriptive in nature and includes groups of persons who are outside their country or territory of origin and who face protection risks similar to those of refugees, but for whom refugee status has, for practical or other reasons, not been ascertained.</t>
  </si>
  <si>
    <t>4  Persons whose application for asylum or refugee status is pending at any stage in the asylum procedure.</t>
  </si>
  <si>
    <t>5  Refugees who have returned to their place of origin during the calendar year. Source: country of origin and asylum.</t>
  </si>
  <si>
    <t>6  Persons who are displaced within their country and to whom UNHCR extends protection and/or assistance. It also includes people in IDP-like situations. This category is descriptive in nature and includes groups of persons who are inside their country of nationality or habitual residence and who face protection risks similar to those of IDPs but who, for practical or other reasons, could not be reported as such.</t>
  </si>
  <si>
    <t>7  IDPs protected/assisted by UNHCR who have returned to their place of origin during the calendar year.</t>
  </si>
  <si>
    <t>8  Refers to persons who are not considered nationals by any State under the operation of its laws. See table 7 for footnotes.</t>
  </si>
  <si>
    <t>9  Refers to individuals who do not necessarily fall directly into any of the other groups but to whom UNHCR may extend its protection and/or assistance services. These activities might be based on humanitarian or other special grounds.</t>
  </si>
  <si>
    <t>10 According to the Government of Algeria, there are an estimated 165,000 Sahrawi refugees in the Tindouf camps.</t>
  </si>
  <si>
    <t>11 The 300,000 Vietnamese refugees are well integrated and in practice receive protection from the Government of China.</t>
  </si>
  <si>
    <t>12 Refugee figures for Iraqis in Jordan and the Syrian Arab Republic are Government estimates.</t>
  </si>
  <si>
    <t>13 According to UNHCR, and based on lists provided by refugee communities in Malaysia, there are 20,000 unregistered asylum-seekers in Malaysia who share the same profile as the current population of asylum-seekers and refugees and who are being progressively registered and having their refugee status determined.</t>
  </si>
  <si>
    <t>14 Total refugee figures for Pakistan include individually recognized Afghan refugees (2,800), registered Afghans in refugee villages who are assisted by UNHCR (756,000), and registered Afghans outside refugee villages who are living in a “refugee-like” situation (981,000). Individuals in all categories have been issued a Proof of Registration Card by the Government of Pakistan. Following the completion of the registration exercise in 2007, those living outside refugee villages are now in the “refugee-like” category. They do not receive direct UNHCR material assistance but they benefit from advocacy and reintegration support upon return.</t>
  </si>
  <si>
    <t>15 Asylum-seekers (pending cases) refers to an estimated 171,700 undecided cases at first instance at the end of 2009 and 138,100 undecided cases at the end of 2008 (no update available).</t>
  </si>
  <si>
    <t>16 The IDP figure at the end of 2009 represents the remaining IDP population in camps and transit sites. They remain of concern to UNHCR together with the 408,000 who have already returned to their villages.</t>
  </si>
  <si>
    <t>Source: UNHCR/Governments.</t>
  </si>
  <si>
    <t>ORI DATA</t>
  </si>
  <si>
    <t>Table 2. Refugees, asylum-seekers, internally displaced persons (IDPs), returnees (refugees and IDPs), stateless persons, and others of concern to UNHCR by origin, end-2009</t>
  </si>
  <si>
    <t>Origin1</t>
  </si>
  <si>
    <t>afg</t>
  </si>
  <si>
    <t>Afghanistan10</t>
  </si>
  <si>
    <t>alb</t>
  </si>
  <si>
    <t>alg</t>
  </si>
  <si>
    <t>and</t>
  </si>
  <si>
    <t>Andorra</t>
  </si>
  <si>
    <t>ang</t>
  </si>
  <si>
    <t>ant</t>
  </si>
  <si>
    <t>Antigua and Barbuda</t>
  </si>
  <si>
    <t>arg</t>
  </si>
  <si>
    <t>arm</t>
  </si>
  <si>
    <t>aul</t>
  </si>
  <si>
    <t>aus</t>
  </si>
  <si>
    <t>aze</t>
  </si>
  <si>
    <t>bhs</t>
  </si>
  <si>
    <t>Bahamas</t>
  </si>
  <si>
    <t>bah</t>
  </si>
  <si>
    <t>bgd</t>
  </si>
  <si>
    <t>bar</t>
  </si>
  <si>
    <t>Barbados</t>
  </si>
  <si>
    <t>blr</t>
  </si>
  <si>
    <t>bel</t>
  </si>
  <si>
    <t>bze</t>
  </si>
  <si>
    <t>ben</t>
  </si>
  <si>
    <t>ber</t>
  </si>
  <si>
    <t>Bermuda</t>
  </si>
  <si>
    <t>bhu</t>
  </si>
  <si>
    <t>bol</t>
  </si>
  <si>
    <t>bsn</t>
  </si>
  <si>
    <t>bot</t>
  </si>
  <si>
    <t>bra</t>
  </si>
  <si>
    <t>bru</t>
  </si>
  <si>
    <t>Brunei Darussalam</t>
  </si>
  <si>
    <t>bul</t>
  </si>
  <si>
    <t>bkf</t>
  </si>
  <si>
    <t>bdi</t>
  </si>
  <si>
    <t>cam</t>
  </si>
  <si>
    <t>cmr</t>
  </si>
  <si>
    <t>can</t>
  </si>
  <si>
    <t>cvi</t>
  </si>
  <si>
    <t>Cape Verde</t>
  </si>
  <si>
    <t>cay</t>
  </si>
  <si>
    <t>car</t>
  </si>
  <si>
    <t>chd</t>
  </si>
  <si>
    <t>chl</t>
  </si>
  <si>
    <t>chi</t>
  </si>
  <si>
    <t>hkg</t>
  </si>
  <si>
    <t>mac</t>
  </si>
  <si>
    <t>col</t>
  </si>
  <si>
    <t>coi</t>
  </si>
  <si>
    <t>cob</t>
  </si>
  <si>
    <t>cok</t>
  </si>
  <si>
    <t>Cook Islands</t>
  </si>
  <si>
    <t>cos</t>
  </si>
  <si>
    <t>ico</t>
  </si>
  <si>
    <t>hrv</t>
  </si>
  <si>
    <t>cub</t>
  </si>
  <si>
    <t>cyp</t>
  </si>
  <si>
    <t>cze</t>
  </si>
  <si>
    <t>krn</t>
  </si>
  <si>
    <t>Dem. People's Rep. of Korea</t>
  </si>
  <si>
    <t>cod</t>
  </si>
  <si>
    <t>den</t>
  </si>
  <si>
    <t>djb</t>
  </si>
  <si>
    <t>dma</t>
  </si>
  <si>
    <t>Dominica</t>
  </si>
  <si>
    <t>dom</t>
  </si>
  <si>
    <t>Dominican Rep.</t>
  </si>
  <si>
    <t>ecu</t>
  </si>
  <si>
    <t>are</t>
  </si>
  <si>
    <t>sal</t>
  </si>
  <si>
    <t>egu</t>
  </si>
  <si>
    <t>ert</t>
  </si>
  <si>
    <t>est</t>
  </si>
  <si>
    <t>eth</t>
  </si>
  <si>
    <t>fro</t>
  </si>
  <si>
    <t>Faroe Islands</t>
  </si>
  <si>
    <t>fij</t>
  </si>
  <si>
    <t>fin</t>
  </si>
  <si>
    <t>fra</t>
  </si>
  <si>
    <t>fgu</t>
  </si>
  <si>
    <t>French Guiana</t>
  </si>
  <si>
    <t>gab</t>
  </si>
  <si>
    <t>gam</t>
  </si>
  <si>
    <t>geo</t>
  </si>
  <si>
    <t>Georgia11</t>
  </si>
  <si>
    <t>gfr</t>
  </si>
  <si>
    <t>gha</t>
  </si>
  <si>
    <t>gib</t>
  </si>
  <si>
    <t>Gibraltar</t>
  </si>
  <si>
    <t>gre</t>
  </si>
  <si>
    <t>grn</t>
  </si>
  <si>
    <t>Grenada</t>
  </si>
  <si>
    <t>gua</t>
  </si>
  <si>
    <t>gui</t>
  </si>
  <si>
    <t>gnb</t>
  </si>
  <si>
    <t>guy</t>
  </si>
  <si>
    <t>Guyana</t>
  </si>
  <si>
    <t>hai</t>
  </si>
  <si>
    <t>vat</t>
  </si>
  <si>
    <t>Holy See (the)</t>
  </si>
  <si>
    <t>hon</t>
  </si>
  <si>
    <t>hun</t>
  </si>
  <si>
    <t>ice</t>
  </si>
  <si>
    <t>ind</t>
  </si>
  <si>
    <t>ins</t>
  </si>
  <si>
    <t>irn</t>
  </si>
  <si>
    <t>irq</t>
  </si>
  <si>
    <t>Iraq12</t>
  </si>
  <si>
    <t>ire</t>
  </si>
  <si>
    <t>isr</t>
  </si>
  <si>
    <t>ita</t>
  </si>
  <si>
    <t>jam</t>
  </si>
  <si>
    <t>jpn</t>
  </si>
  <si>
    <t>jor</t>
  </si>
  <si>
    <t>kaz</t>
  </si>
  <si>
    <t>ken</t>
  </si>
  <si>
    <t>kir</t>
  </si>
  <si>
    <t>Kiribati</t>
  </si>
  <si>
    <t>kuw</t>
  </si>
  <si>
    <t>kgz</t>
  </si>
  <si>
    <t>lao</t>
  </si>
  <si>
    <t>lva</t>
  </si>
  <si>
    <t>leb</t>
  </si>
  <si>
    <t>les</t>
  </si>
  <si>
    <t>lbr</t>
  </si>
  <si>
    <t>lby</t>
  </si>
  <si>
    <t>lie</t>
  </si>
  <si>
    <t>ltu</t>
  </si>
  <si>
    <t>lux</t>
  </si>
  <si>
    <t>mad</t>
  </si>
  <si>
    <t>mlw</t>
  </si>
  <si>
    <t>mls</t>
  </si>
  <si>
    <t>mdv</t>
  </si>
  <si>
    <t>Maldives</t>
  </si>
  <si>
    <t>mli</t>
  </si>
  <si>
    <t>mta</t>
  </si>
  <si>
    <t>mhl</t>
  </si>
  <si>
    <t>Marshall Islands</t>
  </si>
  <si>
    <t>mar</t>
  </si>
  <si>
    <t>Martinique</t>
  </si>
  <si>
    <t>mau</t>
  </si>
  <si>
    <t>mts</t>
  </si>
  <si>
    <t>mex</t>
  </si>
  <si>
    <t>fsm</t>
  </si>
  <si>
    <t>mco</t>
  </si>
  <si>
    <t>Monaco</t>
  </si>
  <si>
    <t>mng</t>
  </si>
  <si>
    <t>mne</t>
  </si>
  <si>
    <t>mor</t>
  </si>
  <si>
    <t>moz</t>
  </si>
  <si>
    <t>mya</t>
  </si>
  <si>
    <t>nam</t>
  </si>
  <si>
    <t>nru</t>
  </si>
  <si>
    <t>Nauru</t>
  </si>
  <si>
    <t>nep</t>
  </si>
  <si>
    <t>net</t>
  </si>
  <si>
    <t>fnc</t>
  </si>
  <si>
    <t>New Caledonia</t>
  </si>
  <si>
    <t>nzl</t>
  </si>
  <si>
    <t>nic</t>
  </si>
  <si>
    <t>ngr</t>
  </si>
  <si>
    <t>nig</t>
  </si>
  <si>
    <t>niu</t>
  </si>
  <si>
    <t>Niue</t>
  </si>
  <si>
    <t>nor</t>
  </si>
  <si>
    <t>gaz</t>
  </si>
  <si>
    <t>Occupied Palestinian Territory13</t>
  </si>
  <si>
    <t>omn</t>
  </si>
  <si>
    <t>pak</t>
  </si>
  <si>
    <t>plw</t>
  </si>
  <si>
    <t>pan</t>
  </si>
  <si>
    <t>png</t>
  </si>
  <si>
    <t>par</t>
  </si>
  <si>
    <t>per</t>
  </si>
  <si>
    <t>phi</t>
  </si>
  <si>
    <t>pol</t>
  </si>
  <si>
    <t>por</t>
  </si>
  <si>
    <t>pue</t>
  </si>
  <si>
    <t>Puerto Rico</t>
  </si>
  <si>
    <t>qat</t>
  </si>
  <si>
    <t>kor</t>
  </si>
  <si>
    <t>mda</t>
  </si>
  <si>
    <t>rom</t>
  </si>
  <si>
    <t>rus</t>
  </si>
  <si>
    <t>Russian Federation14</t>
  </si>
  <si>
    <t>rwa</t>
  </si>
  <si>
    <t>stk</t>
  </si>
  <si>
    <t>lca</t>
  </si>
  <si>
    <t>vct</t>
  </si>
  <si>
    <t>wes</t>
  </si>
  <si>
    <t>Samoa</t>
  </si>
  <si>
    <t>sma</t>
  </si>
  <si>
    <t>San Marino</t>
  </si>
  <si>
    <t>stp</t>
  </si>
  <si>
    <t>sau</t>
  </si>
  <si>
    <t>sen</t>
  </si>
  <si>
    <t>srb</t>
  </si>
  <si>
    <t>sey</t>
  </si>
  <si>
    <t>Seychelles</t>
  </si>
  <si>
    <t>sle</t>
  </si>
  <si>
    <t>sin</t>
  </si>
  <si>
    <t>svk</t>
  </si>
  <si>
    <t>svn</t>
  </si>
  <si>
    <t>sol</t>
  </si>
  <si>
    <t>Solomon Islands</t>
  </si>
  <si>
    <t>som</t>
  </si>
  <si>
    <t>rsa</t>
  </si>
  <si>
    <t>spa</t>
  </si>
  <si>
    <t>lka</t>
  </si>
  <si>
    <t>sud</t>
  </si>
  <si>
    <t>sur</t>
  </si>
  <si>
    <t>swa</t>
  </si>
  <si>
    <t>swe</t>
  </si>
  <si>
    <t>swi</t>
  </si>
  <si>
    <t>syr</t>
  </si>
  <si>
    <t>tjk</t>
  </si>
  <si>
    <t>tha</t>
  </si>
  <si>
    <t>mcd</t>
  </si>
  <si>
    <t>tib</t>
  </si>
  <si>
    <t>tmp</t>
  </si>
  <si>
    <t>tog</t>
  </si>
  <si>
    <t>ton</t>
  </si>
  <si>
    <t>Tonga</t>
  </si>
  <si>
    <t>trt</t>
  </si>
  <si>
    <t>tun</t>
  </si>
  <si>
    <t>tur</t>
  </si>
  <si>
    <t>tkm</t>
  </si>
  <si>
    <t>tci</t>
  </si>
  <si>
    <t>Turks and Caicos Islands</t>
  </si>
  <si>
    <t>tuv</t>
  </si>
  <si>
    <t>Tuvalu</t>
  </si>
  <si>
    <t>uga</t>
  </si>
  <si>
    <t>Uganda15</t>
  </si>
  <si>
    <t>ukr</t>
  </si>
  <si>
    <t>uae</t>
  </si>
  <si>
    <t>gbr</t>
  </si>
  <si>
    <t>tan</t>
  </si>
  <si>
    <t>usa</t>
  </si>
  <si>
    <t>uru</t>
  </si>
  <si>
    <t>uzb</t>
  </si>
  <si>
    <t>van</t>
  </si>
  <si>
    <t>ven</t>
  </si>
  <si>
    <t>Venezuela (Bolivarian Rep. of)</t>
  </si>
  <si>
    <t>srv</t>
  </si>
  <si>
    <t>Viet Nam16</t>
  </si>
  <si>
    <t>wsh</t>
  </si>
  <si>
    <t>Western Sahara17</t>
  </si>
  <si>
    <t>yem</t>
  </si>
  <si>
    <t>zam</t>
  </si>
  <si>
    <t>zim</t>
  </si>
  <si>
    <t>sta</t>
  </si>
  <si>
    <t>var</t>
  </si>
  <si>
    <t>Various/Stateless</t>
  </si>
  <si>
    <t>Region</t>
  </si>
  <si>
    <t>1  Country or territory of origin.</t>
  </si>
  <si>
    <t>2  Persons recognized as refugees under the 1951 UN Convention/1967 Protocol, the 1969 OAU Convention, in accordance with the UNHCR Statute, persons granted a complementary form of protection and those granted temporary protection. In the absence of Government estimates, UNHCR has estimated the refugee population in 24 industrialized countries based on 10 years of individual refugee recognition.</t>
  </si>
  <si>
    <t>10 Afghan refugee figures for Pakistan include individually recognized Afghan refugees (2,800), registered Afghans in refugee villages who are assisted by UNHCR (756,000), and registered Afghans outside refugee villages who are living in a “refugee-like” situation (981,000). Individuals in all categories have been issued a Proof of Registration Card by the Government of Pakistan. Following the completion of the registration exercise in 2007, those living outside refugee villages are now in the “refugee-like” category. They do not receive direct UNHCR material assistance but they benefit from advocacy and reintegration support upon return.</t>
  </si>
  <si>
    <t>11 IDP figure in Georgia includes 105,700 people who are in an IDP-like situation.</t>
  </si>
  <si>
    <t>13 Refers to Palestinian refugees under the UNHCR mandate only.</t>
  </si>
  <si>
    <t>14 IDP figure in the Russian Federation includes 23,100 people who are in an IDP-like situation.</t>
  </si>
  <si>
    <t>15 The IDP figure at the end of 2009 represents the remaining IDP population in camps and transit sites. They remain of concern to UNHCR together with the 408,000 who have already returned to their villages.</t>
  </si>
  <si>
    <t>16 The 300,000 Vietnamese refugees are well integrated and in practice receive protection from the Government of China.</t>
  </si>
  <si>
    <t>17 According to the Government of Algeria, there are an estimated 165,000 Sahrawi refugees in the Tindouf camps.</t>
  </si>
  <si>
    <t>Table 6. Internally displaced persons (IDPs) protected/assisted by UNHCR, 2009</t>
  </si>
  <si>
    <t>This table also includes people in IDP-like situations.</t>
  </si>
  <si>
    <t>This table reflects only IDPs who are protected/assisted by UNHCR. These are also not necessarily representative of the entire IDP population in a given country. Many of the world's IDP situations are not covered by UNHCR and are thus not reflected. For global IDP estimates, visit the Internal Displacement Monitoring Centre at www.internal-displacement.org.</t>
  </si>
  <si>
    <t>Most IDP figures are rough estimates and rounded to the nearest hundredth.</t>
  </si>
  <si>
    <t>Country</t>
  </si>
  <si>
    <t>Central African Republic</t>
  </si>
  <si>
    <t>Democratic Republic of the Congo</t>
  </si>
  <si>
    <t>Georgia (IDPs)</t>
  </si>
  <si>
    <t>Georgia (people in IDP-like situation)1</t>
  </si>
  <si>
    <t>Russian Federation (IDPs)</t>
  </si>
  <si>
    <t>Russian Federation (people in IDP-like situation)</t>
  </si>
  <si>
    <t>Serbia (including Kosovo)</t>
  </si>
  <si>
    <t>Timor-Leste2</t>
  </si>
  <si>
    <t>Uganda3</t>
  </si>
  <si>
    <t>1 Refers to people in IDP-like situations from Abkhazia and South Ossetia.</t>
  </si>
  <si>
    <t>2 UNHCR's assistance activites for IDPs in Timor-Leste ended in July 2007.</t>
  </si>
  <si>
    <t>3 The IDP figure at the end of 2009 represents the remaining IDP population in camps and transit sites. They remain of concern to UNHCR together with the 408,000 who have already returned to their villages.</t>
  </si>
  <si>
    <t>Table 7. Stateless persons1, 2009</t>
  </si>
  <si>
    <t>N.B. Stateless refugees are included in Table 3 and stateless asylum-seekers in Table 12.</t>
  </si>
  <si>
    <t>Data is not complete and includes estimates. Countries for which UNHCR has information about stateless persons but no reliable data have been included in the table and marked with an asterisk (*).</t>
  </si>
  <si>
    <t>Pop. start-2009</t>
  </si>
  <si>
    <t>Pop. end-2009</t>
  </si>
  <si>
    <t>code</t>
  </si>
  <si>
    <t>residence</t>
  </si>
  <si>
    <t>Description/origin</t>
  </si>
  <si>
    <t>*</t>
  </si>
  <si>
    <t>Bosnia and Herzegovina2</t>
  </si>
  <si>
    <t>Citizens of former Yugoslavia</t>
  </si>
  <si>
    <t>Dem. Rep. of the Congo3</t>
  </si>
  <si>
    <t>Dominican Republic</t>
  </si>
  <si>
    <t>Estonia4</t>
  </si>
  <si>
    <t>Greece5</t>
  </si>
  <si>
    <t>Italy6</t>
  </si>
  <si>
    <t>Japan6</t>
  </si>
  <si>
    <t>Bidoons</t>
  </si>
  <si>
    <t>Kyrgyzstan7</t>
  </si>
  <si>
    <t>Latvia8</t>
  </si>
  <si>
    <t>Latvia9</t>
  </si>
  <si>
    <t>Non-citizens</t>
  </si>
  <si>
    <t>Malaysia10</t>
  </si>
  <si>
    <t>Montenegro11</t>
  </si>
  <si>
    <t>Myanmar12</t>
  </si>
  <si>
    <t>Nepal13</t>
  </si>
  <si>
    <t>Meskhetians</t>
  </si>
  <si>
    <t>Serbia15</t>
  </si>
  <si>
    <t>Sri Lanka16</t>
  </si>
  <si>
    <t>Syrian Arab Republic17</t>
  </si>
  <si>
    <t>Tajikistan18</t>
  </si>
  <si>
    <t>Thailand19</t>
  </si>
  <si>
    <t>TfYR Macedonia20</t>
  </si>
  <si>
    <t>Long-term habitual residents without effective citizenship and Roma at risk of becoming stateless/with documentation gaps</t>
  </si>
  <si>
    <t>Turkey21</t>
  </si>
  <si>
    <t>Formerly deported persons in Crimea, Ukraine</t>
  </si>
  <si>
    <t>Ukraine22</t>
  </si>
  <si>
    <t>United Arab Emirates23</t>
  </si>
  <si>
    <t>United Kingdom24</t>
  </si>
  <si>
    <t>Former Cambodian refugees</t>
  </si>
  <si>
    <t>1 This category covers de jure and de facto stateless persons, including persons who are unable to establish their nationality.</t>
  </si>
  <si>
    <t>2 The great majority of these people have yet to have their Bosnian nationality formally recognized.</t>
  </si>
  <si>
    <t>3 It has yet to be determined whether the statelessness situation has remained a significant problem after the November 2004 Congolese Nationality Law was enacted.</t>
  </si>
  <si>
    <t>4 Almost all people recorded as being stateless have permanent residence and enjoy more rights than foreseen in the 1954 Convention relating to the Status of Stateless Persons. </t>
  </si>
  <si>
    <t>5 Includes people deprived of their citizenship under previous nationality legislation, stateless individuals with permanent residence who are recognized as "stateless foreigners" and other stateless persons resident in Greece.</t>
  </si>
  <si>
    <t>6 Figure refers to the end of 2008; no data available for 2009.</t>
  </si>
  <si>
    <t>7 11,843 stateless persons acquired Kyrgyz nationality or had it confirmed during the year.</t>
  </si>
  <si>
    <t>8 The Republic of Latvia enacted a Law on Stateless Persons on 17 February 2004, which replaced the Law on the Status of Stateless Persons in the Republic of Latvia of 18 February 1999, and which determines the legal status of persons who are not considered as citizens by the legislation of any State and whose status is not determined by the 25th April 1995 Law (quoted below).</t>
  </si>
  <si>
    <t>9 The Republic of Latvia, by the 25th April 1995 Law on the Status of Those Former USSR Citizens who are not Citizens of Latvia or of Any Other State, granted a transitional legal status to permanently residing persons (non-citizens) entitling them to a set of rights and obligations beyond the minimum rights prescribed by the 1954 Convention relating to the Status of Stateless Persons.</t>
  </si>
  <si>
    <t>10 Figure includes one individual from the Czech Republic and an estimated number of individuals who are stateless, including people who are unable to establish their nationality from among the following populations: Indian community, children of Filipino refugees, and children of undocumented migrants. Estimate is based on NGO and media reports, some citing offical sources. </t>
  </si>
  <si>
    <t>11 The great majority of these people have yet to have their Montenegrin nationality formally recognized.</t>
  </si>
  <si>
    <t>12 Muslim residents of northern Rakhine State. </t>
  </si>
  <si>
    <t>13 Estimated number of persons who remained stateless after the issuance of approximately 2.6 million Citizenship Certificates in 2007.</t>
  </si>
  <si>
    <t>14 UNHCR estimate provided in the absence of comprehensive Government statistics on the number of stateless persons in the Russian Federation. According to figures from the Russian Federation Federal Migration Service, 42,000 stateless persons were granted Russian citizenship in 2009 and a total of 228,091 persons were granted citizenship between 2006 and 2009. </t>
  </si>
  <si>
    <t>15 The great majority of these people have yet to have their Serbian nationality formally recognized.</t>
  </si>
  <si>
    <t>16 A large number of stateless persons benefited from acquisition/confirmation of Sri Lankan nationality since 2003 but information gathered by UNHCR in the field indicates that several thousand persons remain stateless.</t>
  </si>
  <si>
    <t>17 Figures are based on estimates from Amnesty International and Human Rights Watch.</t>
  </si>
  <si>
    <t>18 The figure is based on data from the last population census in Tajikistan in 2000 and includes 326 persons officially registered by the Government of Tajikistan as being stateless.</t>
  </si>
  <si>
    <t>19 The figure is based on publicly available estimates.</t>
  </si>
  <si>
    <t>20 The great majority of this population are people who are yet to have their nationality of the former Yugoslav Republic of Macedonia formally recognized, as well as those who are long term habitual residents without effective citizenship.</t>
  </si>
  <si>
    <t>21 Figure refers to the year 2000; no data available for subsequent years.</t>
  </si>
  <si>
    <t>22 The figure is based on an extrapolation from the number of stateless persons registered in the 2001 census in Ukraine. It includes 6,490 stateless persons who were registered with the Ukrainian Ministry of Interior at the end of 2009.</t>
  </si>
  <si>
    <t>23 The UAE has acknowledged 10,000 persons to be stateless while other sources put the total stateless population in the country at 20,000 or more. The Government undertook a registration exercise during 2008 and naturalized a small number of individuals with the remaining decisions still pending at the end of 2008.</t>
  </si>
  <si>
    <t>24 Figure refers to the end of 2005; no data available for subsequent years.</t>
  </si>
  <si>
    <t>Table 8. Others of concern to UNHCR, 2009</t>
  </si>
  <si>
    <t>N.B. This table does not include stateless persons or people in a refugee-like or IDP-like situations.</t>
  </si>
  <si>
    <t>Change (%)</t>
  </si>
  <si>
    <t>of who:</t>
  </si>
  <si>
    <t>Angolan expellees from the Dem. Rep. of Congo</t>
  </si>
  <si>
    <t>Naturalized ex-refugees of concern to UNHCR</t>
  </si>
  <si>
    <t>Rejected Afghan asylum-seekers</t>
  </si>
  <si>
    <t>Rejected Iraqi asylum-seekers</t>
  </si>
  <si>
    <t>Asylum-seekers of concern to UNHCR</t>
  </si>
  <si>
    <t>Former Bosnian refugees of concern to UNHCR</t>
  </si>
  <si>
    <t>Former internally displaced persons of concern to UNHCR</t>
  </si>
  <si>
    <t>People of various nationalities of concern to UNHCR</t>
  </si>
  <si>
    <t>Returning refugees who are beneficiaries of reconstruction programmes</t>
  </si>
  <si>
    <t>Returning refugees who are not fully integrated</t>
  </si>
  <si>
    <t>Dependants of refugees</t>
  </si>
  <si>
    <t>Refugees from Sierra Leone who are assisted with local integration</t>
  </si>
  <si>
    <t>Afghan nationals holding "tolerated stay" permits</t>
  </si>
  <si>
    <t>Iraqi nationals holding "tolerated stay" permits</t>
  </si>
  <si>
    <t>Various nationals holding "tolerated stay" permits</t>
  </si>
  <si>
    <t>Minorities from Kosovo (Serbia)</t>
  </si>
  <si>
    <t>Persons of concern to UNHCR in detention</t>
  </si>
  <si>
    <t>Various nationalities</t>
  </si>
  <si>
    <t>Filipino Muslims</t>
  </si>
  <si>
    <t>Tibet (recent arrivals)</t>
  </si>
  <si>
    <t>Rejected Vietnamese of concern to UNHCR</t>
  </si>
  <si>
    <t>Forced returnees of concern to UNHCR</t>
  </si>
  <si>
    <t>Refugees in ETC Humenne</t>
  </si>
  <si>
    <t>Chechens in need of international protection</t>
  </si>
  <si>
    <t>United Republic of Tanzania</t>
  </si>
  <si>
    <t>Naturalized ex-refugees from Burundi of concern to UNHCR</t>
  </si>
  <si>
    <t>Table 15. Major locations and demographic composition of populations of concern to UNHCR, end-2009</t>
  </si>
  <si>
    <t>* Type of location: C=Camps/Centres; U=Urban; R=Rural/Dispersed; V=Various/Unknown.</t>
  </si>
  <si>
    <t>** Indicates the proportion of the population of concern at the location for which the demographic characteristics are available. </t>
  </si>
  <si>
    <t>This table shows locations where the population numbered 100 or more only. Name of location as provided by UNHCR country office.</t>
  </si>
  <si>
    <t>Important notes:</t>
  </si>
  <si>
    <t>The population by location does not necessarily add up to the total population of concern in the country.</t>
  </si>
  <si>
    <t>Countries with no information on location or demographics are not included.</t>
  </si>
  <si>
    <t>Hide</t>
  </si>
  <si>
    <t>Population</t>
  </si>
  <si>
    <t>of concern</t>
  </si>
  <si>
    <t>Country of</t>
  </si>
  <si>
    <t>Type</t>
  </si>
  <si>
    <t>Name</t>
  </si>
  <si>
    <t>to UNHCR</t>
  </si>
  <si>
    <t>Demographic indicators</t>
  </si>
  <si>
    <t>population</t>
  </si>
  <si>
    <t>Coverage*</t>
  </si>
  <si>
    <t>asylum/</t>
  </si>
  <si>
    <t>at location,</t>
  </si>
  <si>
    <t>Share of age group in total</t>
  </si>
  <si>
    <t>Percentage female per age group</t>
  </si>
  <si>
    <t>Age/</t>
  </si>
  <si>
    <t>Sex</t>
  </si>
  <si>
    <t>age</t>
  </si>
  <si>
    <t>sex</t>
  </si>
  <si>
    <t>Age group (female)</t>
  </si>
  <si>
    <t>Age group (male)</t>
  </si>
  <si>
    <t>location</t>
  </si>
  <si>
    <t>end-2009</t>
  </si>
  <si>
    <t>0-4</t>
  </si>
  <si>
    <t>5-11</t>
  </si>
  <si>
    <t>12-17</t>
  </si>
  <si>
    <t>&lt;18</t>
  </si>
  <si>
    <t>18-59</t>
  </si>
  <si>
    <t>60+&gt;</t>
  </si>
  <si>
    <t>Var.</t>
  </si>
  <si>
    <t>only</t>
  </si>
  <si>
    <t>denom</t>
  </si>
  <si>
    <t>Unk.</t>
  </si>
  <si>
    <t>C</t>
  </si>
  <si>
    <t>Hilmand </t>
  </si>
  <si>
    <t>Kandahar </t>
  </si>
  <si>
    <t>Kunduz </t>
  </si>
  <si>
    <t>Paktika </t>
  </si>
  <si>
    <t>R</t>
  </si>
  <si>
    <t>Badakhshan</t>
  </si>
  <si>
    <t>Badghis</t>
  </si>
  <si>
    <t>Baghlan</t>
  </si>
  <si>
    <t>Baghlan </t>
  </si>
  <si>
    <t>Bamyan</t>
  </si>
  <si>
    <t>Faryab</t>
  </si>
  <si>
    <t>Faryab </t>
  </si>
  <si>
    <t>Ghazni</t>
  </si>
  <si>
    <t>Hilmand</t>
  </si>
  <si>
    <t>Jawzjan</t>
  </si>
  <si>
    <t>Kapisa</t>
  </si>
  <si>
    <t>Khost</t>
  </si>
  <si>
    <t>Kunar</t>
  </si>
  <si>
    <t>Kunar </t>
  </si>
  <si>
    <t>Kunduz</t>
  </si>
  <si>
    <t>Laghman</t>
  </si>
  <si>
    <t>Laghman </t>
  </si>
  <si>
    <t>Logar</t>
  </si>
  <si>
    <t>Paktya</t>
  </si>
  <si>
    <t>Samangan</t>
  </si>
  <si>
    <t>Samangan  </t>
  </si>
  <si>
    <t>Sari Pul</t>
  </si>
  <si>
    <t>Sari Pul </t>
  </si>
  <si>
    <t>Takhar</t>
  </si>
  <si>
    <t>Takhar </t>
  </si>
  <si>
    <t>Wardak</t>
  </si>
  <si>
    <t>Zabul</t>
  </si>
  <si>
    <t>U</t>
  </si>
  <si>
    <t>Badghis </t>
  </si>
  <si>
    <t>Balkh</t>
  </si>
  <si>
    <t>Balkh </t>
  </si>
  <si>
    <t>Day Kundi</t>
  </si>
  <si>
    <t>Farah </t>
  </si>
  <si>
    <t>Ghazni </t>
  </si>
  <si>
    <t>Ghor </t>
  </si>
  <si>
    <t>Hirat</t>
  </si>
  <si>
    <t>Hirat </t>
  </si>
  <si>
    <t>Kabul</t>
  </si>
  <si>
    <t>Kabul </t>
  </si>
  <si>
    <t>Kandahar</t>
  </si>
  <si>
    <t>Khost </t>
  </si>
  <si>
    <t>Nangarhar</t>
  </si>
  <si>
    <t>Nangarhar </t>
  </si>
  <si>
    <t>Nuristan</t>
  </si>
  <si>
    <t>Panjsher</t>
  </si>
  <si>
    <t>Parwan</t>
  </si>
  <si>
    <t>Algeria1</t>
  </si>
  <si>
    <t>Tindouf</t>
  </si>
  <si>
    <t>Alger</t>
  </si>
  <si>
    <t>Moxico</t>
  </si>
  <si>
    <t>Bengo</t>
  </si>
  <si>
    <t>Kuanza Sul</t>
  </si>
  <si>
    <t>Luanda</t>
  </si>
  <si>
    <t>Luanda </t>
  </si>
  <si>
    <t>Lunda Norte</t>
  </si>
  <si>
    <t>Lunda Norte/Sul</t>
  </si>
  <si>
    <t>Lunda Sul</t>
  </si>
  <si>
    <t>Malange</t>
  </si>
  <si>
    <t>Ararat</t>
  </si>
  <si>
    <t>Gergharkunik</t>
  </si>
  <si>
    <t>Kotayk</t>
  </si>
  <si>
    <t>Yerevan</t>
  </si>
  <si>
    <t>Baku</t>
  </si>
  <si>
    <t>Manama</t>
  </si>
  <si>
    <t>Kutupalong</t>
  </si>
  <si>
    <t>Nayapara</t>
  </si>
  <si>
    <t>Minsk</t>
  </si>
  <si>
    <t>Minsk CIty</t>
  </si>
  <si>
    <t>Agame</t>
  </si>
  <si>
    <t>Kpomasse</t>
  </si>
  <si>
    <t>Cotonou</t>
  </si>
  <si>
    <t>La Paz</t>
  </si>
  <si>
    <t>Federacija Bosne i Hercegovine</t>
  </si>
  <si>
    <t>Republika Srpska</t>
  </si>
  <si>
    <t>V</t>
  </si>
  <si>
    <t>Brcko</t>
  </si>
  <si>
    <t>Dukwi</t>
  </si>
  <si>
    <t>Gaborone</t>
  </si>
  <si>
    <t>Sofia</t>
  </si>
  <si>
    <t>Ouagadougou</t>
  </si>
  <si>
    <t>Bwagiriza</t>
  </si>
  <si>
    <t>Giharo</t>
  </si>
  <si>
    <t>Kinama</t>
  </si>
  <si>
    <t>Musasa</t>
  </si>
  <si>
    <t>Bujumbura</t>
  </si>
  <si>
    <t>Langui</t>
  </si>
  <si>
    <t>Adamaoua</t>
  </si>
  <si>
    <t>Douala, Yaounde</t>
  </si>
  <si>
    <t>Garoua, Yaounde</t>
  </si>
  <si>
    <t>Yaounde</t>
  </si>
  <si>
    <t>Mboki</t>
  </si>
  <si>
    <t>Molangue</t>
  </si>
  <si>
    <t>Mongoumba</t>
  </si>
  <si>
    <t>Obo</t>
  </si>
  <si>
    <t>Sam Ouandja</t>
  </si>
  <si>
    <t>Zemio</t>
  </si>
  <si>
    <t>Bamingui-Bangora</t>
  </si>
  <si>
    <t>Eleveurs</t>
  </si>
  <si>
    <t>Haut Mbomou</t>
  </si>
  <si>
    <t>Hautte-Kotto</t>
  </si>
  <si>
    <t>Nana Grebizi</t>
  </si>
  <si>
    <t>Nana Mambere</t>
  </si>
  <si>
    <t>Ouham</t>
  </si>
  <si>
    <t>Ouham-Pende</t>
  </si>
  <si>
    <t>Vakaga</t>
  </si>
  <si>
    <t>Bangui</t>
  </si>
  <si>
    <t>Am Nabak</t>
  </si>
  <si>
    <t>Amboko</t>
  </si>
  <si>
    <t>Betimera</t>
  </si>
  <si>
    <t>Bredjing</t>
  </si>
  <si>
    <t>Daha 1</t>
  </si>
  <si>
    <t>Daha 2</t>
  </si>
  <si>
    <t>Djabal</t>
  </si>
  <si>
    <t>Dosseye</t>
  </si>
  <si>
    <t>Farchana</t>
  </si>
  <si>
    <t>Gaga</t>
  </si>
  <si>
    <t>Gondje</t>
  </si>
  <si>
    <t>Goz Amer</t>
  </si>
  <si>
    <t>Iridimi</t>
  </si>
  <si>
    <t>Koi</t>
  </si>
  <si>
    <t>Kounoungou</t>
  </si>
  <si>
    <t>Massabange 1</t>
  </si>
  <si>
    <t>Massabange 2</t>
  </si>
  <si>
    <t>Mile</t>
  </si>
  <si>
    <t>Moula</t>
  </si>
  <si>
    <t>Oure Cassoni</t>
  </si>
  <si>
    <t>Touloum</t>
  </si>
  <si>
    <t>Treguine</t>
  </si>
  <si>
    <t>Yaroungou</t>
  </si>
  <si>
    <t>Able (Sp Amtiman)</t>
  </si>
  <si>
    <t>Ade (Sp Gozbeida)</t>
  </si>
  <si>
    <t>Al Kouk (Sp Amtiman)</t>
  </si>
  <si>
    <t>Alacha-Alentours (Sp Hadjer-Hadid)</t>
  </si>
  <si>
    <t>Aradib1</t>
  </si>
  <si>
    <t>Aradib2</t>
  </si>
  <si>
    <t>Ardo (Sp Amtiman)</t>
  </si>
  <si>
    <t>Arkoum (Sp Hadjer-Hadid)</t>
  </si>
  <si>
    <t>Bedina (Sp Amtiman)</t>
  </si>
  <si>
    <t>Canton Barh Azoum (Sp Dogdore)</t>
  </si>
  <si>
    <t>Canton Barh Azoum Ambrouine (Sp Dogdore)</t>
  </si>
  <si>
    <t>Canton Dogdore Et Residents (Sp Dogdore)</t>
  </si>
  <si>
    <t>Canton Signar (Sp Dogdore)</t>
  </si>
  <si>
    <t>Canton Signar Dadjo (Sp Dogdore)</t>
  </si>
  <si>
    <t>Canton Wadi Kadja (Sp Dogdore)</t>
  </si>
  <si>
    <t>Departement Dar-Tama (Guereda)</t>
  </si>
  <si>
    <t>Departement Grande Sido (Danamadji)</t>
  </si>
  <si>
    <t>Departement Nya-Pende (Gore)</t>
  </si>
  <si>
    <t>Ganachour (Sp Gozbeida)</t>
  </si>
  <si>
    <t>Gassire (Sp Gozbeida)</t>
  </si>
  <si>
    <t>Goundiang (Sp Hadjer-Hadid)</t>
  </si>
  <si>
    <t>Gouroukoun (Sp Gozbeida)</t>
  </si>
  <si>
    <t>Habile1</t>
  </si>
  <si>
    <t>Habile2</t>
  </si>
  <si>
    <t>Habile3</t>
  </si>
  <si>
    <t>Ideter (Sp Amtiman)</t>
  </si>
  <si>
    <t>Kerfi (Sp Gozbeida)</t>
  </si>
  <si>
    <t>Koloma (Sp Gozbeida)</t>
  </si>
  <si>
    <t>Koubigou (Sp Gozbeida)</t>
  </si>
  <si>
    <t>Sannour (Sp Gozbeida)</t>
  </si>
  <si>
    <t>Sihep (Sp Amtiman)</t>
  </si>
  <si>
    <t>Sp  Koukou</t>
  </si>
  <si>
    <t>Sp Ade</t>
  </si>
  <si>
    <t>Sp Borota</t>
  </si>
  <si>
    <t>Sp Daguessa</t>
  </si>
  <si>
    <t>Sp Goz Beida</t>
  </si>
  <si>
    <t>Sp Hadjer-Hadid (Farchana Area)</t>
  </si>
  <si>
    <t>Sp Koukou-Angarana</t>
  </si>
  <si>
    <t>Sp Tissi</t>
  </si>
  <si>
    <t>Ndjamena</t>
  </si>
  <si>
    <t>Beihai</t>
  </si>
  <si>
    <t>Hong Kong, SAR China</t>
  </si>
  <si>
    <t>Bogota</t>
  </si>
  <si>
    <t>Kondi Mbaka</t>
  </si>
  <si>
    <t>Loukolela</t>
  </si>
  <si>
    <t>Ndjoundou/Liranga</t>
  </si>
  <si>
    <t>Betou</t>
  </si>
  <si>
    <t>Impfondo</t>
  </si>
  <si>
    <t>Impfondo/Betou</t>
  </si>
  <si>
    <t>Kintel</t>
  </si>
  <si>
    <t>Malolo</t>
  </si>
  <si>
    <t>Ngo</t>
  </si>
  <si>
    <t>Oyo</t>
  </si>
  <si>
    <t>Sangha</t>
  </si>
  <si>
    <t>Brazzaville</t>
  </si>
  <si>
    <t>Brazzaville/Point Noire</t>
  </si>
  <si>
    <t>Pointe Noire</t>
  </si>
  <si>
    <t>Guiglo</t>
  </si>
  <si>
    <t>Tabou</t>
  </si>
  <si>
    <t>Abidjan</t>
  </si>
  <si>
    <t>Bandundu</t>
  </si>
  <si>
    <t>Bas-Congo</t>
  </si>
  <si>
    <t>Cataractes</t>
  </si>
  <si>
    <t>Kasai-Oriental</t>
  </si>
  <si>
    <t>Katanga (Kisenge)</t>
  </si>
  <si>
    <t>Kimaza</t>
  </si>
  <si>
    <t>Lukaya</t>
  </si>
  <si>
    <t>Nord-Sud Kivu</t>
  </si>
  <si>
    <t>North Katanga (Pweto &amp; Moba)</t>
  </si>
  <si>
    <t>Province Orientale</t>
  </si>
  <si>
    <t>Sud-Kivu</t>
  </si>
  <si>
    <t>Sud-Kivu (Uvira/Fizi)</t>
  </si>
  <si>
    <t>Bukavu</t>
  </si>
  <si>
    <t>Goma</t>
  </si>
  <si>
    <t>Kinshasa</t>
  </si>
  <si>
    <t>Lubumbashi</t>
  </si>
  <si>
    <t>Bas-Uele</t>
  </si>
  <si>
    <t>Haut-Uele</t>
  </si>
  <si>
    <t>Ituri</t>
  </si>
  <si>
    <t>Nord-Kivu</t>
  </si>
  <si>
    <t>Ali-Addeh</t>
  </si>
  <si>
    <t>Cairo</t>
  </si>
  <si>
    <t>Elit</t>
  </si>
  <si>
    <t>Emkulu</t>
  </si>
  <si>
    <t>Bokolmanyo</t>
  </si>
  <si>
    <t>Fugnido</t>
  </si>
  <si>
    <t>Kebribeyah</t>
  </si>
  <si>
    <t>Mai-Ayni</t>
  </si>
  <si>
    <t>Sheder</t>
  </si>
  <si>
    <t>Sherkole</t>
  </si>
  <si>
    <t>Shimelba (Shire/Shiraro)</t>
  </si>
  <si>
    <t>Teferiber</t>
  </si>
  <si>
    <t>Afar</t>
  </si>
  <si>
    <t>Borena</t>
  </si>
  <si>
    <t>Addis Ababa</t>
  </si>
  <si>
    <t>Dilemba</t>
  </si>
  <si>
    <t>Molengui Binza</t>
  </si>
  <si>
    <t>Rinanzala</t>
  </si>
  <si>
    <t>Franceville</t>
  </si>
  <si>
    <t>Gamba</t>
  </si>
  <si>
    <t>Koulamoutou</t>
  </si>
  <si>
    <t>Lastourville</t>
  </si>
  <si>
    <t>Libreville</t>
  </si>
  <si>
    <t>Moanda</t>
  </si>
  <si>
    <t>Mouila</t>
  </si>
  <si>
    <t>Mounana</t>
  </si>
  <si>
    <t>Ndende</t>
  </si>
  <si>
    <t>Port-Gentil</t>
  </si>
  <si>
    <t>Tchibanga</t>
  </si>
  <si>
    <t>Banjul</t>
  </si>
  <si>
    <t>Buduburam</t>
  </si>
  <si>
    <t>Krisan</t>
  </si>
  <si>
    <t>Volta</t>
  </si>
  <si>
    <t>Accra</t>
  </si>
  <si>
    <t>Guatemala City</t>
  </si>
  <si>
    <t>Boreah</t>
  </si>
  <si>
    <t>Kouankan</t>
  </si>
  <si>
    <t>Kouankan 2</t>
  </si>
  <si>
    <t>Laine</t>
  </si>
  <si>
    <t>Conakry</t>
  </si>
  <si>
    <t>Nzerekore</t>
  </si>
  <si>
    <t>Frontiere Sn</t>
  </si>
  <si>
    <t>Jolmette</t>
  </si>
  <si>
    <t>Bissau</t>
  </si>
  <si>
    <t>Békéscsaba/Bicske/Debrecen</t>
  </si>
  <si>
    <t>Budapest</t>
  </si>
  <si>
    <t>Tamil Nadu</t>
  </si>
  <si>
    <t>Delhi</t>
  </si>
  <si>
    <t>Jakarta</t>
  </si>
  <si>
    <t>Anbar</t>
  </si>
  <si>
    <t>Baghdad</t>
  </si>
  <si>
    <t>Basrah</t>
  </si>
  <si>
    <t>Erbil</t>
  </si>
  <si>
    <t>Missan</t>
  </si>
  <si>
    <t>Ninewa</t>
  </si>
  <si>
    <t>Sulaymaniyah</t>
  </si>
  <si>
    <t>Babylon</t>
  </si>
  <si>
    <t>Dahuk</t>
  </si>
  <si>
    <t>Diyala</t>
  </si>
  <si>
    <t>Kerbala</t>
  </si>
  <si>
    <t>Kirkuk</t>
  </si>
  <si>
    <t>Muthanna</t>
  </si>
  <si>
    <t>Najaf</t>
  </si>
  <si>
    <t>Qadissyah</t>
  </si>
  <si>
    <t>Salah al-Din</t>
  </si>
  <si>
    <t>Sullaymanyah</t>
  </si>
  <si>
    <t>Thi-Qar</t>
  </si>
  <si>
    <t>Wassit</t>
  </si>
  <si>
    <t>Fars-Jahrom</t>
  </si>
  <si>
    <t>Kerman-Bardsir</t>
  </si>
  <si>
    <t>Kerman-Rafsanjan</t>
  </si>
  <si>
    <t>Khorasan Razavi-Torbat e jam</t>
  </si>
  <si>
    <t>Khuzestan-Shushtar</t>
  </si>
  <si>
    <t>Lorestan-Azna</t>
  </si>
  <si>
    <t>Markazi-Saveh</t>
  </si>
  <si>
    <t>Semnan-Semnan</t>
  </si>
  <si>
    <t>West Azarbayjan-Orumieh</t>
  </si>
  <si>
    <t>West Azarbayjan-Piranshahr</t>
  </si>
  <si>
    <t>West Azarbayjan-Sardasht</t>
  </si>
  <si>
    <t>Esfahan </t>
  </si>
  <si>
    <t>Ghom </t>
  </si>
  <si>
    <t>Ilam </t>
  </si>
  <si>
    <t>Khorasan</t>
  </si>
  <si>
    <t>Tehran</t>
  </si>
  <si>
    <t>Tehran </t>
  </si>
  <si>
    <t>Bushehr</t>
  </si>
  <si>
    <t>Esfahan</t>
  </si>
  <si>
    <t>Fars</t>
  </si>
  <si>
    <t>Ghom</t>
  </si>
  <si>
    <t>Golestan</t>
  </si>
  <si>
    <t>Hormozgan</t>
  </si>
  <si>
    <t>Kerman</t>
  </si>
  <si>
    <t>Khuzestan</t>
  </si>
  <si>
    <t>Markazi</t>
  </si>
  <si>
    <t>Mazandaran</t>
  </si>
  <si>
    <t>Qazvin</t>
  </si>
  <si>
    <t>Semnan</t>
  </si>
  <si>
    <t>South Khorasan</t>
  </si>
  <si>
    <t>Yazd</t>
  </si>
  <si>
    <t>Tel Aviv</t>
  </si>
  <si>
    <t>Amman</t>
  </si>
  <si>
    <t>Almaty</t>
  </si>
  <si>
    <t>Dadaab</t>
  </si>
  <si>
    <t>Dagahaley</t>
  </si>
  <si>
    <t>Hagadera</t>
  </si>
  <si>
    <t>Ifo</t>
  </si>
  <si>
    <t>Kakuma</t>
  </si>
  <si>
    <t>Rift valley</t>
  </si>
  <si>
    <t>Nairobi</t>
  </si>
  <si>
    <t>Batken</t>
  </si>
  <si>
    <t>Chuy</t>
  </si>
  <si>
    <t>Osh</t>
  </si>
  <si>
    <t>Bishkek</t>
  </si>
  <si>
    <t>Jalal-abad</t>
  </si>
  <si>
    <t>Naryn</t>
  </si>
  <si>
    <t>Talas</t>
  </si>
  <si>
    <t>Ysyk-kol</t>
  </si>
  <si>
    <t>Saclepea</t>
  </si>
  <si>
    <t>VOA</t>
  </si>
  <si>
    <t>Bomi</t>
  </si>
  <si>
    <t>Gbarpolu</t>
  </si>
  <si>
    <t>Grand Gedeh</t>
  </si>
  <si>
    <t>Maryland</t>
  </si>
  <si>
    <t>Montserrado </t>
  </si>
  <si>
    <t>Nimba</t>
  </si>
  <si>
    <t>Monrovia</t>
  </si>
  <si>
    <t>Tripoli</t>
  </si>
  <si>
    <t>Dzaleka</t>
  </si>
  <si>
    <t>Blantyre</t>
  </si>
  <si>
    <t>Lilongwe</t>
  </si>
  <si>
    <t>Kuala Lumpur</t>
  </si>
  <si>
    <t>Sabah</t>
  </si>
  <si>
    <t>Kayes</t>
  </si>
  <si>
    <t>Bamako</t>
  </si>
  <si>
    <t>Dar il-Liedna</t>
  </si>
  <si>
    <t>Emigrant's Commission</t>
  </si>
  <si>
    <t>Hal Far Awas</t>
  </si>
  <si>
    <t>Hal Far Open Centre</t>
  </si>
  <si>
    <t>Hal Far Tent Village</t>
  </si>
  <si>
    <t>Marsa Open Centre</t>
  </si>
  <si>
    <t>Safi Barracks</t>
  </si>
  <si>
    <t>Nouakchott/Nouadhibou</t>
  </si>
  <si>
    <t>Mexico City</t>
  </si>
  <si>
    <t>Podgorica</t>
  </si>
  <si>
    <t>Rabat</t>
  </si>
  <si>
    <t>Maratane</t>
  </si>
  <si>
    <t>Maputo</t>
  </si>
  <si>
    <t>Nampula</t>
  </si>
  <si>
    <t>Niassa</t>
  </si>
  <si>
    <t>Buthidaung</t>
  </si>
  <si>
    <t>Maungdaw</t>
  </si>
  <si>
    <t>Mon State, Kayin State, Tanintharyi</t>
  </si>
  <si>
    <t>Rathedaung</t>
  </si>
  <si>
    <t>Osire</t>
  </si>
  <si>
    <t>Beldangi 1</t>
  </si>
  <si>
    <t>Beldangi 2</t>
  </si>
  <si>
    <t>Beldangi 2 Extension</t>
  </si>
  <si>
    <t>Goldhap</t>
  </si>
  <si>
    <t>Khudunabari</t>
  </si>
  <si>
    <t>Sanischare</t>
  </si>
  <si>
    <t>Timai</t>
  </si>
  <si>
    <t>Kathmandu</t>
  </si>
  <si>
    <t>Managua</t>
  </si>
  <si>
    <t>Goure</t>
  </si>
  <si>
    <t>Niamey</t>
  </si>
  <si>
    <t>Oru Camp</t>
  </si>
  <si>
    <t>Amana/Ityuav</t>
  </si>
  <si>
    <t>Ijebuode</t>
  </si>
  <si>
    <t>Lagos </t>
  </si>
  <si>
    <t>Pakistan2</t>
  </si>
  <si>
    <t>Azakhel</t>
  </si>
  <si>
    <t>Badaber</t>
  </si>
  <si>
    <t>Baghicha</t>
  </si>
  <si>
    <t>Bakka Khel</t>
  </si>
  <si>
    <t>Barakai</t>
  </si>
  <si>
    <t>Barari</t>
  </si>
  <si>
    <t>Barary</t>
  </si>
  <si>
    <t>Barawal</t>
  </si>
  <si>
    <t>Basu Mera</t>
  </si>
  <si>
    <t>Bizen Khel</t>
  </si>
  <si>
    <t>Chagai</t>
  </si>
  <si>
    <t>Chakdara</t>
  </si>
  <si>
    <t>Chichana</t>
  </si>
  <si>
    <t>Dabara</t>
  </si>
  <si>
    <t>Darsamand</t>
  </si>
  <si>
    <t>Doaba</t>
  </si>
  <si>
    <t>Dodpa</t>
  </si>
  <si>
    <t>Domshivgar</t>
  </si>
  <si>
    <t>Gambila</t>
  </si>
  <si>
    <t>Gamkol</t>
  </si>
  <si>
    <t>Gandaf</t>
  </si>
  <si>
    <t>Gandhi Khan Khel</t>
  </si>
  <si>
    <t>Ghazgai Minara</t>
  </si>
  <si>
    <t>Ghazi</t>
  </si>
  <si>
    <t>Ghiljo</t>
  </si>
  <si>
    <t>Ghulam Banda</t>
  </si>
  <si>
    <t>Girdi Jungle</t>
  </si>
  <si>
    <t>Ichirian</t>
  </si>
  <si>
    <t>Jalala</t>
  </si>
  <si>
    <t>Jalozai</t>
  </si>
  <si>
    <t>Jerma</t>
  </si>
  <si>
    <t>Kababian</t>
  </si>
  <si>
    <t>Kacha Gari</t>
  </si>
  <si>
    <t>Kaghan</t>
  </si>
  <si>
    <t>Kalatak</t>
  </si>
  <si>
    <t>Kata Kanri</t>
  </si>
  <si>
    <t>Kesu</t>
  </si>
  <si>
    <t>Khaki</t>
  </si>
  <si>
    <t>Khazana</t>
  </si>
  <si>
    <t>Kheshki</t>
  </si>
  <si>
    <t>Khoughani</t>
  </si>
  <si>
    <t>Khurasan</t>
  </si>
  <si>
    <t>Koga</t>
  </si>
  <si>
    <t>Kot Chandna</t>
  </si>
  <si>
    <t>Kotkai</t>
  </si>
  <si>
    <t>Kotwai</t>
  </si>
  <si>
    <t>Kund/Khairabad</t>
  </si>
  <si>
    <t>Lakti Banda</t>
  </si>
  <si>
    <t>Lejay Karez</t>
  </si>
  <si>
    <t>Malgagai</t>
  </si>
  <si>
    <t>Mayar</t>
  </si>
  <si>
    <t>Mera Kachori</t>
  </si>
  <si>
    <t>Michni</t>
  </si>
  <si>
    <t>Mohammad Kheil</t>
  </si>
  <si>
    <t>Munda</t>
  </si>
  <si>
    <t>Nagar</t>
  </si>
  <si>
    <t>Naguman</t>
  </si>
  <si>
    <t>Naurang</t>
  </si>
  <si>
    <t>New Akora</t>
  </si>
  <si>
    <t>Oblan</t>
  </si>
  <si>
    <t>Old Akora</t>
  </si>
  <si>
    <t>Old Shamshatoo</t>
  </si>
  <si>
    <t>Padhana</t>
  </si>
  <si>
    <t>Palai</t>
  </si>
  <si>
    <t>Panian</t>
  </si>
  <si>
    <t>Pir Alizai</t>
  </si>
  <si>
    <t>Posti</t>
  </si>
  <si>
    <t>Pusha Pul</t>
  </si>
  <si>
    <t>Rata Kulachi</t>
  </si>
  <si>
    <t>Saranan</t>
  </si>
  <si>
    <t>Shaikh Abad</t>
  </si>
  <si>
    <t>Shindand</t>
  </si>
  <si>
    <t>Sund Rawal</t>
  </si>
  <si>
    <t>Surkhab</t>
  </si>
  <si>
    <t>Thall</t>
  </si>
  <si>
    <t>Timer</t>
  </si>
  <si>
    <t>Toor</t>
  </si>
  <si>
    <t>Utmanzai</t>
  </si>
  <si>
    <t>Yakaghund</t>
  </si>
  <si>
    <t>Zafarabad</t>
  </si>
  <si>
    <t>Zangal Patai</t>
  </si>
  <si>
    <t>Zar Karez</t>
  </si>
  <si>
    <t>Azad Kashmir</t>
  </si>
  <si>
    <t>Balochistan</t>
  </si>
  <si>
    <t>Islamabad</t>
  </si>
  <si>
    <t>Karachi</t>
  </si>
  <si>
    <t>NWFP</t>
  </si>
  <si>
    <t>Punjab</t>
  </si>
  <si>
    <t>Darien</t>
  </si>
  <si>
    <t>Kuna Yala</t>
  </si>
  <si>
    <t>East Awin</t>
  </si>
  <si>
    <t>Border villages </t>
  </si>
  <si>
    <t>National Capital region (NCR)</t>
  </si>
  <si>
    <t>Bezwola</t>
  </si>
  <si>
    <t>Biala Podlaska</t>
  </si>
  <si>
    <t>Bialystok (Budowlani)</t>
  </si>
  <si>
    <t>Bialystok (Iga)</t>
  </si>
  <si>
    <t>Bytom</t>
  </si>
  <si>
    <t>Czerwony Bor</t>
  </si>
  <si>
    <t>Debak</t>
  </si>
  <si>
    <t>Grupa</t>
  </si>
  <si>
    <t>Horbow</t>
  </si>
  <si>
    <t>Leonow Niemce</t>
  </si>
  <si>
    <t>Linin</t>
  </si>
  <si>
    <t>Lomza</t>
  </si>
  <si>
    <t>Lublin</t>
  </si>
  <si>
    <t>Lukow</t>
  </si>
  <si>
    <t>Moszna</t>
  </si>
  <si>
    <t>Puste Laki</t>
  </si>
  <si>
    <t>Radom</t>
  </si>
  <si>
    <t>Smoszewo</t>
  </si>
  <si>
    <t>Warszawa Bielany</t>
  </si>
  <si>
    <t>Private accommodation</t>
  </si>
  <si>
    <t>Seoul</t>
  </si>
  <si>
    <t>Chisinau</t>
  </si>
  <si>
    <t>Chechnya Rep.</t>
  </si>
  <si>
    <t>Moskva</t>
  </si>
  <si>
    <t>North Caucasus</t>
  </si>
  <si>
    <t>Gihembe</t>
  </si>
  <si>
    <t>Kiziba</t>
  </si>
  <si>
    <t>Niabiheke</t>
  </si>
  <si>
    <t>Bugesera</t>
  </si>
  <si>
    <t>Burera</t>
  </si>
  <si>
    <t>Gakenke</t>
  </si>
  <si>
    <t>Gatsibo</t>
  </si>
  <si>
    <t>Gicumbi</t>
  </si>
  <si>
    <t>Gisagara</t>
  </si>
  <si>
    <t>Huye</t>
  </si>
  <si>
    <t>Kamonyi</t>
  </si>
  <si>
    <t>Karongi</t>
  </si>
  <si>
    <t>Kayonza</t>
  </si>
  <si>
    <t>Kirehe</t>
  </si>
  <si>
    <t>Muhanga</t>
  </si>
  <si>
    <t>Musanze</t>
  </si>
  <si>
    <t>Ngoma</t>
  </si>
  <si>
    <t>Ngororero</t>
  </si>
  <si>
    <t>Nyabihu</t>
  </si>
  <si>
    <t>Nyagatare</t>
  </si>
  <si>
    <t>Nyamagabe</t>
  </si>
  <si>
    <t>Nyamasheke</t>
  </si>
  <si>
    <t>Nyanza</t>
  </si>
  <si>
    <t>Nyaruguru</t>
  </si>
  <si>
    <t>Rubavu</t>
  </si>
  <si>
    <t>Ruhango</t>
  </si>
  <si>
    <t>Rulindo</t>
  </si>
  <si>
    <t>Rusizi</t>
  </si>
  <si>
    <t>Rutsiro</t>
  </si>
  <si>
    <t>Rwamagana</t>
  </si>
  <si>
    <t>Gasabo</t>
  </si>
  <si>
    <t>Kicukiro</t>
  </si>
  <si>
    <t>Kigali</t>
  </si>
  <si>
    <t>Nyarugenge</t>
  </si>
  <si>
    <t>Jeddah</t>
  </si>
  <si>
    <t>Riyadh</t>
  </si>
  <si>
    <t>Ourossogui</t>
  </si>
  <si>
    <t>Richard Toll</t>
  </si>
  <si>
    <t>Dakar</t>
  </si>
  <si>
    <t>Dakar/Thies</t>
  </si>
  <si>
    <t>Belgrade/West of Serbia</t>
  </si>
  <si>
    <t>Central/Southern Serbia</t>
  </si>
  <si>
    <t>Vojvodina</t>
  </si>
  <si>
    <t>Kosovo</t>
  </si>
  <si>
    <t>Serbia (excluding Kosovo)</t>
  </si>
  <si>
    <t>Bandajuma</t>
  </si>
  <si>
    <t>Gerihun</t>
  </si>
  <si>
    <t>Gondama</t>
  </si>
  <si>
    <t>Jembe</t>
  </si>
  <si>
    <t>Jimmi Bagbo</t>
  </si>
  <si>
    <t>Largo</t>
  </si>
  <si>
    <t>Taiama</t>
  </si>
  <si>
    <t>Tobanda</t>
  </si>
  <si>
    <t>Bo</t>
  </si>
  <si>
    <t>Freetown</t>
  </si>
  <si>
    <t>Kenema</t>
  </si>
  <si>
    <t>Humenne</t>
  </si>
  <si>
    <t>Private</t>
  </si>
  <si>
    <t>Ljubljana</t>
  </si>
  <si>
    <t>Bari</t>
  </si>
  <si>
    <t>Mudug</t>
  </si>
  <si>
    <t>Nugaal</t>
  </si>
  <si>
    <t>Puntland</t>
  </si>
  <si>
    <t>Somaliland</t>
  </si>
  <si>
    <t>South Central</t>
  </si>
  <si>
    <t>Woqooyi Galbeed</t>
  </si>
  <si>
    <t>Colombo</t>
  </si>
  <si>
    <t>Ampara</t>
  </si>
  <si>
    <t>Anuradhapura</t>
  </si>
  <si>
    <t>Batticaloa</t>
  </si>
  <si>
    <t>Jaffna</t>
  </si>
  <si>
    <t>Kilinochchi</t>
  </si>
  <si>
    <t>Mannar</t>
  </si>
  <si>
    <t>Mullattivu</t>
  </si>
  <si>
    <t>Puttalam</t>
  </si>
  <si>
    <t>Trincomalee</t>
  </si>
  <si>
    <t>Vavuniya</t>
  </si>
  <si>
    <t>Abuda</t>
  </si>
  <si>
    <t>Awad El Sid</t>
  </si>
  <si>
    <t>Ezo, Wes</t>
  </si>
  <si>
    <t>Fath El Rahman</t>
  </si>
  <si>
    <t>Fau 5</t>
  </si>
  <si>
    <t>Girba</t>
  </si>
  <si>
    <t>Juba</t>
  </si>
  <si>
    <t>Khartoum</t>
  </si>
  <si>
    <t>Kilo 26</t>
  </si>
  <si>
    <t>Kilo 7</t>
  </si>
  <si>
    <t>Malakal</t>
  </si>
  <si>
    <t>Mukjar</t>
  </si>
  <si>
    <t>Pochalla</t>
  </si>
  <si>
    <t>Shagarab 1</t>
  </si>
  <si>
    <t>Shagarab 2</t>
  </si>
  <si>
    <t>Shagarab 3</t>
  </si>
  <si>
    <t>Um Gargur</t>
  </si>
  <si>
    <t>Um Shalaya</t>
  </si>
  <si>
    <t>Wad Sherife</t>
  </si>
  <si>
    <t>Wad Sherife Village</t>
  </si>
  <si>
    <t>Yambio</t>
  </si>
  <si>
    <t>Yei</t>
  </si>
  <si>
    <t>Armankul </t>
  </si>
  <si>
    <t>Bir Saleeba area</t>
  </si>
  <si>
    <t>Bor</t>
  </si>
  <si>
    <t>Budi, Ees</t>
  </si>
  <si>
    <t>Habila area</t>
  </si>
  <si>
    <t>Ibba, Wes</t>
  </si>
  <si>
    <t>Kajo Keji, CES</t>
  </si>
  <si>
    <t>Lafon, EES</t>
  </si>
  <si>
    <t>Lainya, Ces</t>
  </si>
  <si>
    <t>Longechuk, Ups</t>
  </si>
  <si>
    <t>Lopa/Lafon, Ees</t>
  </si>
  <si>
    <t>Luakpiny, Ups</t>
  </si>
  <si>
    <t>Magwi, EES</t>
  </si>
  <si>
    <t>Maiwut, Ups</t>
  </si>
  <si>
    <t>Morobo, Ces</t>
  </si>
  <si>
    <t>Nzara, Wes</t>
  </si>
  <si>
    <t>Southern Darfur</t>
  </si>
  <si>
    <t>Tambura, Wes</t>
  </si>
  <si>
    <t>Tendelti </t>
  </si>
  <si>
    <t>Torit, EES</t>
  </si>
  <si>
    <t>Um Dukhun</t>
  </si>
  <si>
    <t>Western Darfur</t>
  </si>
  <si>
    <t>Yei River, Ces</t>
  </si>
  <si>
    <t>Diam El-Nour</t>
  </si>
  <si>
    <t>Kassala</t>
  </si>
  <si>
    <t>Marghania</t>
  </si>
  <si>
    <t>Port Sudan</t>
  </si>
  <si>
    <t>Salalab</t>
  </si>
  <si>
    <t>Eastern Sudan</t>
  </si>
  <si>
    <t>Malindza</t>
  </si>
  <si>
    <t>Dushanbe</t>
  </si>
  <si>
    <t>Shtip </t>
  </si>
  <si>
    <t>Skopje</t>
  </si>
  <si>
    <t>Ban Don Yang</t>
  </si>
  <si>
    <t>Ban Mae Nai Soi</t>
  </si>
  <si>
    <t>Ban Mae Surin</t>
  </si>
  <si>
    <t>Mae La</t>
  </si>
  <si>
    <t>Mae La Oon</t>
  </si>
  <si>
    <t>Mae Ra Ma Luang</t>
  </si>
  <si>
    <t>Nu Po</t>
  </si>
  <si>
    <t>Tham Hin</t>
  </si>
  <si>
    <t>Umpium</t>
  </si>
  <si>
    <t>Bangkok</t>
  </si>
  <si>
    <t>Mae Sot</t>
  </si>
  <si>
    <t>Sotouboua</t>
  </si>
  <si>
    <t>Lome</t>
  </si>
  <si>
    <t>Golfe</t>
  </si>
  <si>
    <t>Port of Spain</t>
  </si>
  <si>
    <t>Tunis</t>
  </si>
  <si>
    <t>Afyon</t>
  </si>
  <si>
    <t>Agri</t>
  </si>
  <si>
    <t>Aksaray</t>
  </si>
  <si>
    <t>Amasya</t>
  </si>
  <si>
    <t>Ankara</t>
  </si>
  <si>
    <t>Bilecik</t>
  </si>
  <si>
    <t>Burdur</t>
  </si>
  <si>
    <t>Cankiri</t>
  </si>
  <si>
    <t>Corum</t>
  </si>
  <si>
    <t>Eskisehir</t>
  </si>
  <si>
    <t>Gaziantep</t>
  </si>
  <si>
    <t>Hatay</t>
  </si>
  <si>
    <t>Isparta</t>
  </si>
  <si>
    <t>Istanbul</t>
  </si>
  <si>
    <t>Izmir</t>
  </si>
  <si>
    <t>Karaman</t>
  </si>
  <si>
    <t>Kastamonu</t>
  </si>
  <si>
    <t>Kayseri</t>
  </si>
  <si>
    <t>Kirsehir</t>
  </si>
  <si>
    <t>Konya</t>
  </si>
  <si>
    <t>Kutahya</t>
  </si>
  <si>
    <t>Nevsehir</t>
  </si>
  <si>
    <t>Nigde</t>
  </si>
  <si>
    <t>Sivas</t>
  </si>
  <si>
    <t>Tokat</t>
  </si>
  <si>
    <t>Van</t>
  </si>
  <si>
    <t>Yozgat</t>
  </si>
  <si>
    <t>Adjumani</t>
  </si>
  <si>
    <t>Amuria</t>
  </si>
  <si>
    <t>Amuru</t>
  </si>
  <si>
    <t>Gulu</t>
  </si>
  <si>
    <t>Imvepi</t>
  </si>
  <si>
    <t>Katakwi</t>
  </si>
  <si>
    <t>Kayaka II</t>
  </si>
  <si>
    <t>Kiryandongo</t>
  </si>
  <si>
    <t>Kitgum</t>
  </si>
  <si>
    <t>Kyangwali</t>
  </si>
  <si>
    <t>Madi-Okollo</t>
  </si>
  <si>
    <t>Masindi</t>
  </si>
  <si>
    <t>Nakivale</t>
  </si>
  <si>
    <t>Oruchinga</t>
  </si>
  <si>
    <t>Pader</t>
  </si>
  <si>
    <t>Pakelle</t>
  </si>
  <si>
    <t>Palorinya</t>
  </si>
  <si>
    <t>Rhino Camp</t>
  </si>
  <si>
    <t>Kampala</t>
  </si>
  <si>
    <t>Abu Dhabi</t>
  </si>
  <si>
    <t>Chogo</t>
  </si>
  <si>
    <t>Kanembwa</t>
  </si>
  <si>
    <t>Mtabila 1</t>
  </si>
  <si>
    <t>Nyarugusu</t>
  </si>
  <si>
    <t>Montevideo</t>
  </si>
  <si>
    <t>Tashkent</t>
  </si>
  <si>
    <t>Venezuela (Bolivarian Republic of)</t>
  </si>
  <si>
    <t>Amazonas</t>
  </si>
  <si>
    <t>Apure</t>
  </si>
  <si>
    <t>Tachira</t>
  </si>
  <si>
    <t>Zulia</t>
  </si>
  <si>
    <t>Caracas</t>
  </si>
  <si>
    <t>Binh Duong</t>
  </si>
  <si>
    <t>Binh Phuoc</t>
  </si>
  <si>
    <t>Cu Chi</t>
  </si>
  <si>
    <t>Ho Chi Minh City</t>
  </si>
  <si>
    <t>Al Kharaz</t>
  </si>
  <si>
    <t>Al Jawf</t>
  </si>
  <si>
    <t>Amran</t>
  </si>
  <si>
    <t>Hajjah</t>
  </si>
  <si>
    <t>Sa'ada</t>
  </si>
  <si>
    <t>Sana'a</t>
  </si>
  <si>
    <t>Aden</t>
  </si>
  <si>
    <t>Al-Baida</t>
  </si>
  <si>
    <t>Dhamar</t>
  </si>
  <si>
    <t>Hodeidah</t>
  </si>
  <si>
    <t>Mahra</t>
  </si>
  <si>
    <t>Mukalla</t>
  </si>
  <si>
    <t>Rada'</t>
  </si>
  <si>
    <t>Shabwa</t>
  </si>
  <si>
    <t>Taiz</t>
  </si>
  <si>
    <t>Kala</t>
  </si>
  <si>
    <t>Mayukwayukwa</t>
  </si>
  <si>
    <t>Meheba</t>
  </si>
  <si>
    <t>Mwange</t>
  </si>
  <si>
    <t>Tongogara</t>
  </si>
  <si>
    <t>Harare</t>
  </si>
  <si>
    <t>1 According to the Government of Algeria, there are an estimated 165,000 Sahrawi refugees in the Tindouf camps.</t>
  </si>
  <si>
    <t>2 Refugee figures for Pakistan include individually recognized Afghan refugees (2,800), registered Afghans in refugee villages who are assisted by UNHCR (756,000), and registered Afghans outside refugee villages who are living in a “refugee-like” situation (981,000). Individuals in all categories have been issued a Proof of Registration Card by the Government of Pakistan. Following the completion of the registration exercise in 2007, those living outside refugee villages are now in the “refugee-like” category. They do not receive direct UNHCR material assistance but they benefit from advocacy and reintegration support upon return.</t>
  </si>
  <si>
    <t>Table 13. Demographic composition of populations of concern to UNHCR, end-2009</t>
  </si>
  <si>
    <t>* Indicates the proportion of the population of concern in the country for which the demographic data are available. If the</t>
  </si>
  <si>
    <t>   coverage is low (below 10-20%), the percentages may not be representative for the total population of concern in the country.</t>
  </si>
  <si>
    <t>Important note:</t>
  </si>
  <si>
    <t>The population for which demographic data is available does not necessarily equal the total pop. of concern in the country.</t>
  </si>
  <si>
    <t>Region and</t>
  </si>
  <si>
    <t>for which</t>
  </si>
  <si>
    <t>country of</t>
  </si>
  <si>
    <t>demographic</t>
  </si>
  <si>
    <t>data is</t>
  </si>
  <si>
    <t>available</t>
  </si>
  <si>
    <t>Bosnia-Herzegovina</t>
  </si>
  <si>
    <t>-  Hong Kong SAR, China</t>
  </si>
  <si>
    <t>-  Macao SAR, China</t>
  </si>
  <si>
    <t>Occup. Palest. Territ.</t>
  </si>
  <si>
    <t>Russian Fed.</t>
  </si>
  <si>
    <t>Venezuela (Bol. Rep. of)</t>
  </si>
  <si>
    <t>2 Afghan refugee figures for Pakistan include recognized Afghan refugees (2,800), registered Afghans in refugee villages who are assisted by UNHCR (756,000), and registered Afghans outside refugee villages who are living in a “refugee-like” situation (981,000). Individuals in all categories have been issued a Proof of Registration Card by the Government of Pakistan. Following the completion of the registration exercise in 2007, those living outside refugee villages are now in the “refugee-like” category. They do not receive direct UNHCR material assistance but they benefit from advocacy and reintegration support upon return.</t>
  </si>
  <si>
    <t>Table 14. Demographic composition of refugees and people in refugee-like situations, end-2009</t>
  </si>
  <si>
    <t>* Indicates the proportion of refugees and people in a refugee-like situation in the country for which the demographic data are available.</t>
  </si>
  <si>
    <t>   If the coverage is low (below 10-20%), the percentages may not be representative for the total population in the country.</t>
  </si>
  <si>
    <t>The number of refugees and people in refugee-like situation for which demographic data is available does not necessarily equal the</t>
  </si>
  <si>
    <t>total refugee population in the country.</t>
  </si>
  <si>
    <t>Refugees</t>
  </si>
  <si>
    <t>and people</t>
  </si>
  <si>
    <t>in refugee-</t>
  </si>
  <si>
    <t>like situation</t>
  </si>
  <si>
    <t>2 Afghan refugee figures for Pakistan include individually recognized Afghan refugees (2,800), registered Afghans in refugee villages who are assisted by UNHCR (756,000), and registered Afghans outside refugee villages who are living in a “refugee-like” situation (981,000). Individuals in all categories have been issued a Proof of Registration Card by the Government of Pakistan. Following the completion of the registration exercise in 2007, those living outside refugee villages are now in the “refugee-like” category. They do not receive direct UNHCR material assistance but they benefit from advocacy and reintegration support upon return.</t>
  </si>
  <si>
    <t>Table 18. Major mass inflows, 2009</t>
  </si>
  <si>
    <t>N.B. This table includes mass (prima facie) arrivals per origin and country of asylum of 50 refugees and more.</t>
  </si>
  <si>
    <t>New</t>
  </si>
  <si>
    <t>Origin*</t>
  </si>
  <si>
    <t>Country of asylum</t>
  </si>
  <si>
    <t>refugee</t>
  </si>
  <si>
    <t>(FROM)</t>
  </si>
  <si>
    <t>(TO)</t>
  </si>
  <si>
    <t>Iraq*</t>
  </si>
  <si>
    <t>* Refers to Iraqi refugees who were registered by UNHCR. The total number of Iraqi refugees who arrived during 2009 is unknown.</t>
  </si>
  <si>
    <t>Table 19. Major voluntary repatriation/returnee movements, 2009</t>
  </si>
  <si>
    <t>N.B. This table includes voluntary repatriation/returnee movements per origin and country of asylum of 100 refugees or more.</t>
  </si>
  <si>
    <t>Figures are based on country of asylum and country of origin reports. </t>
  </si>
  <si>
    <t>All figures are rounded off to the closest 10.</t>
  </si>
  <si>
    <t>(Returning to)</t>
  </si>
  <si>
    <t>(Returning from)</t>
  </si>
  <si>
    <t>Table 24. Indicators of host country capacity and contributions, 2009</t>
  </si>
  <si>
    <t>A zero indicates that the value is zero or rounded to zero.  Two dots (..) indicate that the value is not available.</t>
  </si>
  <si>
    <t>World Pop. Prospects 2008</t>
  </si>
  <si>
    <t>IMF source</t>
  </si>
  <si>
    <t>new (2010)</t>
  </si>
  <si>
    <t>Ratio</t>
  </si>
  <si>
    <t>Rank</t>
  </si>
  <si>
    <t>in billions</t>
  </si>
  <si>
    <t>in absolute</t>
  </si>
  <si>
    <t>calculated</t>
  </si>
  <si>
    <t>to</t>
  </si>
  <si>
    <t>cntcod</t>
  </si>
  <si>
    <t>national</t>
  </si>
  <si>
    <t>GDP (PPP)</t>
  </si>
  <si>
    <t>x1000</t>
  </si>
  <si>
    <t>GDP/</t>
  </si>
  <si>
    <t>Country or territory</t>
  </si>
  <si>
    <t>2008 data</t>
  </si>
  <si>
    <t>square km</t>
  </si>
  <si>
    <t>per capita</t>
  </si>
  <si>
    <t>refugees</t>
  </si>
  <si>
    <t>of asylum (residence)</t>
  </si>
  <si>
    <t>inhabitants</t>
  </si>
  <si>
    <t>km2</t>
  </si>
  <si>
    <t>bvi</t>
  </si>
  <si>
    <t>..</t>
  </si>
  <si>
    <t> -  Hong Kong SAR, China</t>
  </si>
  <si>
    <t> -  Macao SAR, China</t>
  </si>
  <si>
    <t>Sources:</t>
  </si>
  <si>
    <t>Gross Domestic Product (PPP): International Monetary Fund, World Economic Outlook Database, October 2009 (accessed 14 May 2010)</t>
  </si>
  <si>
    <t>National population: United Nations, Population Division, "World Population Prospects: The 2008 Revision", New York, 2009</t>
  </si>
  <si>
    <t>National surface area: Global Insight Digital Mapping 1998, Europa Technologies Ltd.</t>
  </si>
  <si>
    <t>UNHCR Code</t>
  </si>
  <si>
    <t>ISO country code</t>
  </si>
  <si>
    <t>Country/territory name</t>
  </si>
  <si>
    <t>AF</t>
  </si>
  <si>
    <t>GR</t>
  </si>
  <si>
    <t>NRU</t>
  </si>
  <si>
    <t>NR</t>
  </si>
  <si>
    <t>AL</t>
  </si>
  <si>
    <t>GRN</t>
  </si>
  <si>
    <t>GD</t>
  </si>
  <si>
    <t>NZ</t>
  </si>
  <si>
    <t>DZ</t>
  </si>
  <si>
    <t>GT</t>
  </si>
  <si>
    <t>OM</t>
  </si>
  <si>
    <t>AND</t>
  </si>
  <si>
    <t>AD</t>
  </si>
  <si>
    <t>GN</t>
  </si>
  <si>
    <t>PK</t>
  </si>
  <si>
    <t>AO</t>
  </si>
  <si>
    <t>GUY</t>
  </si>
  <si>
    <t>GY</t>
  </si>
  <si>
    <t>PA</t>
  </si>
  <si>
    <t>ANT</t>
  </si>
  <si>
    <t>AG</t>
  </si>
  <si>
    <t>HT</t>
  </si>
  <si>
    <t>PY</t>
  </si>
  <si>
    <t>EG</t>
  </si>
  <si>
    <t>HK</t>
  </si>
  <si>
    <t>Hong Kong SAR, China</t>
  </si>
  <si>
    <t>PE</t>
  </si>
  <si>
    <t>AR</t>
  </si>
  <si>
    <t>HN</t>
  </si>
  <si>
    <t>PH</t>
  </si>
  <si>
    <t>AM</t>
  </si>
  <si>
    <t>HR</t>
  </si>
  <si>
    <t>PW</t>
  </si>
  <si>
    <t>AU</t>
  </si>
  <si>
    <t>HU</t>
  </si>
  <si>
    <t>PG</t>
  </si>
  <si>
    <t>AT</t>
  </si>
  <si>
    <t>IS</t>
  </si>
  <si>
    <t>PL</t>
  </si>
  <si>
    <t>AZ</t>
  </si>
  <si>
    <t>CI</t>
  </si>
  <si>
    <t>PT</t>
  </si>
  <si>
    <t>BH</t>
  </si>
  <si>
    <t>IN</t>
  </si>
  <si>
    <t>PUE</t>
  </si>
  <si>
    <t>PR</t>
  </si>
  <si>
    <t>BAR</t>
  </si>
  <si>
    <t>BB</t>
  </si>
  <si>
    <t>ID</t>
  </si>
  <si>
    <t>QA</t>
  </si>
  <si>
    <t>BI</t>
  </si>
  <si>
    <t>IE</t>
  </si>
  <si>
    <t>RO</t>
  </si>
  <si>
    <t>BE</t>
  </si>
  <si>
    <t>IR</t>
  </si>
  <si>
    <t>ZA</t>
  </si>
  <si>
    <t>BJ</t>
  </si>
  <si>
    <t>IQ</t>
  </si>
  <si>
    <t>RU</t>
  </si>
  <si>
    <t>BD</t>
  </si>
  <si>
    <t>IL</t>
  </si>
  <si>
    <t>RW</t>
  </si>
  <si>
    <t>BHS</t>
  </si>
  <si>
    <t>BS</t>
  </si>
  <si>
    <t>IT</t>
  </si>
  <si>
    <t>SV</t>
  </si>
  <si>
    <t>BHU</t>
  </si>
  <si>
    <t>BT</t>
  </si>
  <si>
    <t>JM</t>
  </si>
  <si>
    <t>SA</t>
  </si>
  <si>
    <t>BF</t>
  </si>
  <si>
    <t>JO</t>
  </si>
  <si>
    <t>SN</t>
  </si>
  <si>
    <t>BY</t>
  </si>
  <si>
    <t>JP</t>
  </si>
  <si>
    <t>SEY</t>
  </si>
  <si>
    <t>SC</t>
  </si>
  <si>
    <t>BO</t>
  </si>
  <si>
    <t>KZ</t>
  </si>
  <si>
    <t>SG</t>
  </si>
  <si>
    <t>BW</t>
  </si>
  <si>
    <t>KE</t>
  </si>
  <si>
    <t>SL</t>
  </si>
  <si>
    <t>BR</t>
  </si>
  <si>
    <t>KG</t>
  </si>
  <si>
    <t>SMA</t>
  </si>
  <si>
    <t>SM</t>
  </si>
  <si>
    <t>BRU</t>
  </si>
  <si>
    <t>BN</t>
  </si>
  <si>
    <t>KIR</t>
  </si>
  <si>
    <t>KI</t>
  </si>
  <si>
    <t>SOL</t>
  </si>
  <si>
    <t>SB</t>
  </si>
  <si>
    <t>BA</t>
  </si>
  <si>
    <t>KR</t>
  </si>
  <si>
    <t>SO</t>
  </si>
  <si>
    <t>BG</t>
  </si>
  <si>
    <t>KRN</t>
  </si>
  <si>
    <t>KP</t>
  </si>
  <si>
    <t>Dem.  People's Rep. of Korea</t>
  </si>
  <si>
    <t>ES</t>
  </si>
  <si>
    <t>BZ</t>
  </si>
  <si>
    <t>KW</t>
  </si>
  <si>
    <t>RS</t>
  </si>
  <si>
    <t>KH</t>
  </si>
  <si>
    <t>LA</t>
  </si>
  <si>
    <t>Lao People's Dem. Rep. </t>
  </si>
  <si>
    <t>VN</t>
  </si>
  <si>
    <t>Viet Nam </t>
  </si>
  <si>
    <t>CA</t>
  </si>
  <si>
    <t>LR</t>
  </si>
  <si>
    <t>KN</t>
  </si>
  <si>
    <t>CF</t>
  </si>
  <si>
    <t>LY</t>
  </si>
  <si>
    <t>ST</t>
  </si>
  <si>
    <t>TD</t>
  </si>
  <si>
    <t>LC</t>
  </si>
  <si>
    <t>SD</t>
  </si>
  <si>
    <t>CN</t>
  </si>
  <si>
    <t>LB</t>
  </si>
  <si>
    <t>SR</t>
  </si>
  <si>
    <t>CL</t>
  </si>
  <si>
    <t>LS</t>
  </si>
  <si>
    <t>SK</t>
  </si>
  <si>
    <t>CM</t>
  </si>
  <si>
    <t>LI</t>
  </si>
  <si>
    <t>SI</t>
  </si>
  <si>
    <t>CG</t>
  </si>
  <si>
    <t>LK</t>
  </si>
  <si>
    <t>SZ</t>
  </si>
  <si>
    <t>CD</t>
  </si>
  <si>
    <t>LT</t>
  </si>
  <si>
    <t>SE</t>
  </si>
  <si>
    <t>KM</t>
  </si>
  <si>
    <t>LU</t>
  </si>
  <si>
    <t>CH</t>
  </si>
  <si>
    <t>CO</t>
  </si>
  <si>
    <t>LV</t>
  </si>
  <si>
    <t>SY</t>
  </si>
  <si>
    <t>Syrian Arab Republic</t>
  </si>
  <si>
    <t>CR</t>
  </si>
  <si>
    <t>MO</t>
  </si>
  <si>
    <t>Macau SAR, China</t>
  </si>
  <si>
    <t>TZ</t>
  </si>
  <si>
    <t>CU</t>
  </si>
  <si>
    <t>MG</t>
  </si>
  <si>
    <t>TH</t>
  </si>
  <si>
    <t>CVI</t>
  </si>
  <si>
    <t>CV</t>
  </si>
  <si>
    <t>MR</t>
  </si>
  <si>
    <t>TJ</t>
  </si>
  <si>
    <t>CY</t>
  </si>
  <si>
    <t>MK</t>
  </si>
  <si>
    <t>TfYR of Macedonia</t>
  </si>
  <si>
    <t>TM</t>
  </si>
  <si>
    <t>CZ</t>
  </si>
  <si>
    <t>Czech Republic</t>
  </si>
  <si>
    <t>MCO</t>
  </si>
  <si>
    <t>MC</t>
  </si>
  <si>
    <t>TL</t>
  </si>
  <si>
    <t>DK</t>
  </si>
  <si>
    <t>MD</t>
  </si>
  <si>
    <t>TG</t>
  </si>
  <si>
    <t>DJ</t>
  </si>
  <si>
    <t>MDV</t>
  </si>
  <si>
    <t>MV</t>
  </si>
  <si>
    <t>Maldives (the)</t>
  </si>
  <si>
    <t>TON</t>
  </si>
  <si>
    <t>TO</t>
  </si>
  <si>
    <t>DMA</t>
  </si>
  <si>
    <t>DM</t>
  </si>
  <si>
    <t>MX</t>
  </si>
  <si>
    <t>TT</t>
  </si>
  <si>
    <t>DOM</t>
  </si>
  <si>
    <t>DO</t>
  </si>
  <si>
    <t>ML</t>
  </si>
  <si>
    <t>TN</t>
  </si>
  <si>
    <t>EC</t>
  </si>
  <si>
    <t>MY</t>
  </si>
  <si>
    <t>TR</t>
  </si>
  <si>
    <t>GQ</t>
  </si>
  <si>
    <t>MW</t>
  </si>
  <si>
    <t>TUV</t>
  </si>
  <si>
    <t>TV</t>
  </si>
  <si>
    <t>ER</t>
  </si>
  <si>
    <t>MN</t>
  </si>
  <si>
    <t>AE</t>
  </si>
  <si>
    <t>EE</t>
  </si>
  <si>
    <t>ME</t>
  </si>
  <si>
    <t>UG</t>
  </si>
  <si>
    <t>ET</t>
  </si>
  <si>
    <t>MA</t>
  </si>
  <si>
    <t>UA</t>
  </si>
  <si>
    <t>FJ</t>
  </si>
  <si>
    <t>MZ</t>
  </si>
  <si>
    <t>UY</t>
  </si>
  <si>
    <t>FI</t>
  </si>
  <si>
    <t>MT</t>
  </si>
  <si>
    <t>US</t>
  </si>
  <si>
    <t>FPO</t>
  </si>
  <si>
    <t>PF</t>
  </si>
  <si>
    <t>French Polynesia</t>
  </si>
  <si>
    <t>MU</t>
  </si>
  <si>
    <t>UZ</t>
  </si>
  <si>
    <t>FR</t>
  </si>
  <si>
    <t>MM</t>
  </si>
  <si>
    <t>VU</t>
  </si>
  <si>
    <t>GA</t>
  </si>
  <si>
    <t>NA</t>
  </si>
  <si>
    <t>VC</t>
  </si>
  <si>
    <t>GM</t>
  </si>
  <si>
    <t>NP</t>
  </si>
  <si>
    <t>VE</t>
  </si>
  <si>
    <t>PS</t>
  </si>
  <si>
    <t>NL</t>
  </si>
  <si>
    <t>WES</t>
  </si>
  <si>
    <t>WS</t>
  </si>
  <si>
    <t>GB</t>
  </si>
  <si>
    <t>United Kingdom </t>
  </si>
  <si>
    <t>NE</t>
  </si>
  <si>
    <t>WSH</t>
  </si>
  <si>
    <t>EH</t>
  </si>
  <si>
    <t>GE</t>
  </si>
  <si>
    <t>NI</t>
  </si>
  <si>
    <t>YE</t>
  </si>
  <si>
    <t>DE</t>
  </si>
  <si>
    <t>NG</t>
  </si>
  <si>
    <t>ZM</t>
  </si>
  <si>
    <t>GH</t>
  </si>
  <si>
    <t>NO</t>
  </si>
  <si>
    <t>ZW</t>
  </si>
  <si>
    <t>GW</t>
  </si>
  <si>
    <t>STA</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</si>
</sst>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0)"/>
    <numFmt numFmtId="165" formatCode="#,##0;(#,##0);-"/>
    <numFmt numFmtId="166" formatCode="#,##0;-#,##0;-"/>
    <numFmt numFmtId="167" formatCode="d-mmm-yy;@"/>
    <numFmt numFmtId="168" formatCode="Gyneral;@"/>
    <numFmt numFmtId="169" formatCode="#,##0.0"/>
    <numFmt numFmtId="170" formatCode="0.0"/>
    <numFmt numFmtId="171" formatCode="mmm-yy;@"/>
  </numFmts>
  <fonts count="241">
    <font>
      <b val="0"/>
      <i val="0"/>
      <strike val="0"/>
      <u val="none"/>
      <sz val="10.0"/>
      <color rgb="FF000000"/>
      <name val="Arial"/>
    </font>
    <font>
      <b/>
      <i val="0"/>
      <strike val="0"/>
      <u/>
      <sz val="9.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val="0"/>
      <i val="0"/>
      <strike val="0"/>
      <u val="none"/>
      <sz val="8.0"/>
      <color rgb="FF000000"/>
      <name val="Arial"/>
    </font>
    <font>
      <b val="0"/>
      <i/>
      <strike val="0"/>
      <u val="none"/>
      <sz val="8.0"/>
      <color rgb="FF000000"/>
      <name val="Arial"/>
    </font>
    <font>
      <b val="0"/>
      <i val="0"/>
      <strike val="0"/>
      <u val="none"/>
      <sz val="10.0"/>
      <color rgb="FF000000"/>
      <name val="Arial"/>
    </font>
    <font>
      <b val="0"/>
      <i val="0"/>
      <strike val="0"/>
      <u val="none"/>
      <sz val="8.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i val="0"/>
      <strike val="0"/>
      <u/>
      <sz val="8.0"/>
      <color rgb="FF000000"/>
      <name val="Arial"/>
    </font>
    <font>
      <b/>
      <i val="0"/>
      <strike val="0"/>
      <u val="none"/>
      <sz val="8.0"/>
      <color rgb="FF000000"/>
      <name val="Arial"/>
    </font>
    <font>
      <b/>
      <i/>
      <strike val="0"/>
      <u/>
      <sz val="10.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7.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val="0"/>
      <i val="0"/>
      <strike val="0"/>
      <u val="none"/>
      <sz val="8.0"/>
      <color rgb="FF000000"/>
      <name val="Arial"/>
    </font>
    <font>
      <b/>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7.0"/>
      <color rgb="FF000000"/>
      <name val="Arial"/>
    </font>
    <font>
      <b val="0"/>
      <i val="0"/>
      <strike val="0"/>
      <u val="none"/>
      <sz val="8.0"/>
      <color rgb="FF000000"/>
      <name val="Arial"/>
    </font>
    <font>
      <b val="0"/>
      <i/>
      <strike val="0"/>
      <u val="none"/>
      <sz val="8.0"/>
      <color rgb="FFDD0806"/>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10.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9.0"/>
      <color rgb="FF000000"/>
      <name val="Arial"/>
    </font>
    <font>
      <b/>
      <i val="0"/>
      <strike val="0"/>
      <u val="none"/>
      <sz val="8.0"/>
      <color rgb="FF000000"/>
      <name val="Arial"/>
    </font>
    <font>
      <b val="0"/>
      <i/>
      <strike val="0"/>
      <u val="none"/>
      <sz val="8.0"/>
      <color rgb="FF000000"/>
      <name val="Arial"/>
    </font>
    <font>
      <b val="0"/>
      <i/>
      <strike val="0"/>
      <u val="none"/>
      <sz val="8.0"/>
      <color rgb="FF000000"/>
      <name val="Arial"/>
    </font>
    <font>
      <b val="0"/>
      <i val="0"/>
      <strike val="0"/>
      <u val="none"/>
      <sz val="10.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7.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7.0"/>
      <color rgb="FF000000"/>
      <name val="Arial"/>
    </font>
    <font>
      <b val="0"/>
      <i val="0"/>
      <strike val="0"/>
      <u val="none"/>
      <sz val="8.0"/>
      <color rgb="FF000000"/>
      <name val="Arial"/>
    </font>
    <font>
      <b val="0"/>
      <i/>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16.0"/>
      <color rgb="FFDD0806"/>
      <name val="Arial"/>
    </font>
    <font>
      <b val="0"/>
      <i val="0"/>
      <strike val="0"/>
      <u val="none"/>
      <sz val="8.0"/>
      <color rgb="FF000000"/>
      <name val="Arial"/>
    </font>
    <font>
      <b/>
      <i val="0"/>
      <strike val="0"/>
      <u val="none"/>
      <sz val="9.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val="0"/>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i val="0"/>
      <strike val="0"/>
      <u/>
      <sz val="8.0"/>
      <color rgb="FF000000"/>
      <name val="Arial"/>
    </font>
    <font>
      <b val="0"/>
      <i val="0"/>
      <strike val="0"/>
      <u val="none"/>
      <sz val="8.0"/>
      <color rgb="FF000000"/>
      <name val="Arial"/>
    </font>
    <font>
      <b val="0"/>
      <i val="0"/>
      <strike val="0"/>
      <u val="none"/>
      <sz val="8.0"/>
      <color rgb="FF000000"/>
      <name val="Arial"/>
    </font>
    <font>
      <b val="0"/>
      <i val="0"/>
      <strike val="0"/>
      <u val="none"/>
      <sz val="10.0"/>
      <color rgb="FFDD0806"/>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7.0"/>
      <color rgb="FF000000"/>
      <name val="Arial"/>
    </font>
    <font>
      <b val="0"/>
      <i/>
      <strike val="0"/>
      <u val="none"/>
      <sz val="8.0"/>
      <color rgb="FF000000"/>
      <name val="Arial"/>
    </font>
    <font>
      <b/>
      <i val="0"/>
      <strike val="0"/>
      <u val="none"/>
      <sz val="8.0"/>
      <color rgb="FF000000"/>
      <name val="Arial"/>
    </font>
    <font>
      <b val="0"/>
      <i val="0"/>
      <strike val="0"/>
      <u val="none"/>
      <sz val="7.0"/>
      <color rgb="FF000000"/>
      <name val="Arial"/>
    </font>
    <font>
      <b val="0"/>
      <i val="0"/>
      <strike val="0"/>
      <u val="none"/>
      <sz val="8.0"/>
      <color rgb="FF000000"/>
      <name val="Arial"/>
    </font>
    <font>
      <b/>
      <i val="0"/>
      <strike val="0"/>
      <u val="none"/>
      <sz val="9.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i val="0"/>
      <strike val="0"/>
      <u val="none"/>
      <sz val="8.0"/>
      <color rgb="FF000000"/>
      <name val="Arial"/>
    </font>
    <font>
      <b val="0"/>
      <i/>
      <strike val="0"/>
      <u val="none"/>
      <sz val="8.0"/>
      <color rgb="FF000000"/>
      <name val="Arial"/>
    </font>
    <font>
      <b val="0"/>
      <i val="0"/>
      <strike val="0"/>
      <u val="none"/>
      <sz val="8.0"/>
      <color rgb="FF000000"/>
      <name val="Arial"/>
    </font>
    <font>
      <b val="0"/>
      <i val="0"/>
      <strike val="0"/>
      <u val="none"/>
      <sz val="10.0"/>
      <color rgb="FF000000"/>
      <name val="Arial"/>
    </font>
    <font>
      <b/>
      <i val="0"/>
      <strike val="0"/>
      <u val="none"/>
      <sz val="8.0"/>
      <color rgb="FF000000"/>
      <name val="Arial"/>
    </font>
    <font>
      <b/>
      <i val="0"/>
      <strike val="0"/>
      <u val="none"/>
      <sz val="10.0"/>
      <color rgb="FF000000"/>
      <name val="Arial"/>
    </font>
    <font>
      <b/>
      <i val="0"/>
      <strike val="0"/>
      <u/>
      <sz val="9.0"/>
      <color rgb="FF000000"/>
      <name val="Arial"/>
    </font>
    <font>
      <b val="0"/>
      <i val="0"/>
      <strike val="0"/>
      <u val="none"/>
      <sz val="8.0"/>
      <color rgb="FF000000"/>
      <name val="Arial"/>
    </font>
    <font>
      <b/>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7.0"/>
      <color rgb="FF000000"/>
      <name val="Arial"/>
    </font>
    <font>
      <b val="0"/>
      <i val="0"/>
      <strike val="0"/>
      <u val="none"/>
      <sz val="8.0"/>
      <color rgb="FF000000"/>
      <name val="Arial"/>
    </font>
    <font>
      <b val="0"/>
      <i val="0"/>
      <strike val="0"/>
      <u val="none"/>
      <sz val="9.0"/>
      <color rgb="FF000000"/>
      <name val="Arial"/>
    </font>
    <font>
      <b val="0"/>
      <i val="0"/>
      <strike val="0"/>
      <u val="none"/>
      <sz val="8.0"/>
      <color rgb="FF000000"/>
      <name val="Arial"/>
    </font>
    <font>
      <b val="0"/>
      <i/>
      <strike val="0"/>
      <u val="none"/>
      <sz val="8.0"/>
      <color rgb="FF000000"/>
      <name val="Arial"/>
    </font>
    <font>
      <b val="0"/>
      <i val="0"/>
      <strike val="0"/>
      <u val="none"/>
      <sz val="8.0"/>
      <color rgb="FF000000"/>
      <name val="Arial"/>
    </font>
    <font>
      <b val="0"/>
      <i/>
      <strike val="0"/>
      <u val="none"/>
      <sz val="8.0"/>
      <color rgb="FF000000"/>
      <name val="Arial"/>
    </font>
    <font>
      <b val="0"/>
      <i/>
      <strike val="0"/>
      <u val="none"/>
      <sz val="9.0"/>
      <color rgb="FF000000"/>
      <name val="Arial"/>
    </font>
    <font>
      <b val="0"/>
      <i val="0"/>
      <strike val="0"/>
      <u val="none"/>
      <sz val="8.0"/>
      <color rgb="FF000000"/>
      <name val="Arial"/>
    </font>
    <font>
      <b val="0"/>
      <i val="0"/>
      <strike val="0"/>
      <u val="none"/>
      <sz val="9.0"/>
      <color rgb="FF000000"/>
      <name val="Arial"/>
    </font>
    <font>
      <b val="0"/>
      <i/>
      <strike val="0"/>
      <u val="none"/>
      <sz val="8.0"/>
      <color rgb="FF000000"/>
      <name val="Arial"/>
    </font>
    <font>
      <b val="0"/>
      <i val="0"/>
      <strike val="0"/>
      <u val="none"/>
      <sz val="9.0"/>
      <color rgb="FF000000"/>
      <name val="Arial"/>
    </font>
    <font>
      <b val="0"/>
      <i val="0"/>
      <strike val="0"/>
      <u val="none"/>
      <sz val="7.0"/>
      <color rgb="FF000000"/>
      <name val="Arial"/>
    </font>
    <font>
      <b val="0"/>
      <i val="0"/>
      <strike val="0"/>
      <u val="none"/>
      <sz val="8.0"/>
      <color rgb="FF000000"/>
      <name val="Arial"/>
    </font>
    <font>
      <b val="0"/>
      <i val="0"/>
      <strike val="0"/>
      <u val="none"/>
      <sz val="7.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10.0"/>
      <color rgb="FFDD0806"/>
      <name val="Arial"/>
    </font>
    <font>
      <b val="0"/>
      <i val="0"/>
      <strike val="0"/>
      <u val="none"/>
      <sz val="16.0"/>
      <color rgb="FFDD0806"/>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7.0"/>
      <color rgb="FF000000"/>
      <name val="Arial"/>
    </font>
    <font>
      <b val="0"/>
      <i val="0"/>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val="0"/>
      <i val="0"/>
      <strike val="0"/>
      <u val="none"/>
      <sz val="9.0"/>
      <color rgb="FF000000"/>
      <name val="Arial"/>
    </font>
    <font>
      <b val="0"/>
      <i val="0"/>
      <strike val="0"/>
      <u val="none"/>
      <sz val="10.0"/>
      <color rgb="FF000000"/>
      <name val="Arial"/>
    </font>
    <font>
      <b val="0"/>
      <i val="0"/>
      <strike val="0"/>
      <u val="none"/>
      <sz val="8.0"/>
      <color rgb="FFDD0806"/>
      <name val="Arial"/>
    </font>
    <font>
      <b val="0"/>
      <i/>
      <strike val="0"/>
      <u val="none"/>
      <sz val="8.0"/>
      <color rgb="FF000000"/>
      <name val="Arial"/>
    </font>
    <font>
      <b val="0"/>
      <i val="0"/>
      <strike val="0"/>
      <u val="none"/>
      <sz val="10.0"/>
      <color rgb="FF000000"/>
      <name val="Arial"/>
    </font>
    <font>
      <b val="0"/>
      <i/>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7.0"/>
      <color rgb="FF000000"/>
      <name val="Arial"/>
    </font>
    <font>
      <b val="0"/>
      <i/>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7.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val="0"/>
      <i val="0"/>
      <strike val="0"/>
      <u val="none"/>
      <sz val="7.0"/>
      <color rgb="FF000000"/>
      <name val="Arial"/>
    </font>
  </fonts>
  <fills count="6">
    <fill>
      <patternFill patternType="none"/>
    </fill>
    <fill>
      <patternFill patternType="gray125">
        <bgColor rgb="FFFFFFFF"/>
      </patternFill>
    </fill>
    <fill>
      <patternFill patternType="solid">
        <fgColor rgb="FFFFFFFF"/>
        <bgColor indexed="64"/>
      </patternFill>
    </fill>
    <fill>
      <patternFill patternType="solid">
        <fgColor rgb="FFFFCC00"/>
        <bgColor indexed="64"/>
      </patternFill>
    </fill>
    <fill>
      <patternFill patternType="solid">
        <fgColor rgb="FFFF9900"/>
        <bgColor indexed="64"/>
      </patternFill>
    </fill>
    <fill>
      <patternFill patternType="solid">
        <fgColor rgb="FFFCF30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s>
  <cellStyleXfs count="1">
    <xf fillId="0" numFmtId="0" borderId="0" fontId="0"/>
  </cellStyleXfs>
  <cellXfs count="246">
    <xf applyAlignment="1" fillId="0" xfId="0" numFmtId="0" borderId="0" fontId="0">
      <alignment vertical="bottom" horizontal="general" wrapText="1"/>
    </xf>
    <xf applyAlignment="1" fillId="2" xfId="0" numFmtId="0" borderId="0" applyFont="1" fontId="1" applyFill="1">
      <alignment vertical="bottom" horizontal="left"/>
    </xf>
    <xf applyAlignment="1" fillId="2" xfId="0" numFmtId="0" borderId="0" applyFont="1" fontId="2" applyFill="1">
      <alignment vertical="bottom" horizontal="center" wrapText="1"/>
    </xf>
    <xf applyBorder="1" applyAlignment="1" fillId="0" xfId="0" numFmtId="41" borderId="1" applyFont="1" fontId="3" applyNumberFormat="1">
      <alignment vertical="bottom" horizontal="right"/>
    </xf>
    <xf applyBorder="1" applyAlignment="1" fillId="0" xfId="0" numFmtId="0" borderId="2" fontId="0">
      <alignment vertical="bottom" horizontal="general" wrapText="1"/>
    </xf>
    <xf applyAlignment="1" fillId="2" xfId="0" numFmtId="164" borderId="0" applyFont="1" fontId="4" applyNumberFormat="1" applyFill="1">
      <alignment vertical="bottom" horizontal="right"/>
    </xf>
    <xf applyBorder="1" applyAlignment="1" fillId="0" xfId="0" numFmtId="165" borderId="3" applyFont="1" fontId="5" applyNumberFormat="1">
      <alignment vertical="bottom" horizontal="right" wrapText="1"/>
    </xf>
    <xf applyAlignment="1" fillId="0" xfId="0" numFmtId="0" borderId="0" applyFont="1" fontId="6">
      <alignment vertical="bottom" horizontal="right" wrapText="1"/>
    </xf>
    <xf applyBorder="1" applyAlignment="1" fillId="0" xfId="0" numFmtId="165" borderId="4" applyFont="1" fontId="7" applyNumberFormat="1">
      <alignment vertical="bottom" horizontal="right" wrapText="1"/>
    </xf>
    <xf applyBorder="1" applyAlignment="1" fillId="0" xfId="0" numFmtId="0" borderId="2" applyFont="1" fontId="8">
      <alignment vertical="bottom" horizontal="left"/>
    </xf>
    <xf applyBorder="1" applyAlignment="1" fillId="2" xfId="0" numFmtId="0" borderId="5" applyFont="1" fontId="9" applyFill="1">
      <alignment vertical="bottom" horizontal="left" wrapText="1"/>
    </xf>
    <xf applyAlignment="1" fillId="2" xfId="0" numFmtId="0" borderId="0" applyFont="1" fontId="10" applyFill="1">
      <alignment vertical="bottom" horizontal="left"/>
    </xf>
    <xf applyBorder="1" applyAlignment="1" fillId="2" xfId="0" numFmtId="0" borderId="3" applyFont="1" fontId="11" applyFill="1">
      <alignment vertical="bottom" horizontal="left"/>
    </xf>
    <xf applyBorder="1" applyAlignment="1" fillId="0" xfId="0" numFmtId="0" borderId="6" applyFont="1" fontId="12">
      <alignment vertical="bottom" horizontal="left"/>
    </xf>
    <xf applyAlignment="1" fillId="2" xfId="0" numFmtId="0" borderId="0" applyFont="1" fontId="13" applyFill="1">
      <alignment vertical="bottom" horizontal="left"/>
    </xf>
    <xf applyBorder="1" applyAlignment="1" fillId="2" xfId="0" numFmtId="0" borderId="7" applyFont="1" fontId="14" applyFill="1">
      <alignment vertical="bottom" horizontal="left" wrapText="1"/>
    </xf>
    <xf applyBorder="1" applyAlignment="1" fillId="0" xfId="0" numFmtId="41" borderId="1" applyFont="1" fontId="15" applyNumberFormat="1">
      <alignment vertical="bottom" horizontal="right" wrapText="1"/>
    </xf>
    <xf applyAlignment="1" fillId="2" xfId="0" numFmtId="0" borderId="0" applyFont="1" fontId="16" applyFill="1">
      <alignment vertical="bottom" horizontal="left"/>
    </xf>
    <xf applyBorder="1" applyAlignment="1" fillId="0" xfId="0" numFmtId="165" borderId="1" applyFont="1" fontId="17" applyNumberFormat="1">
      <alignment vertical="bottom" horizontal="right"/>
    </xf>
    <xf applyAlignment="1" fillId="3" xfId="0" numFmtId="166" borderId="0" applyFont="1" fontId="18" applyNumberFormat="1" applyFill="1">
      <alignment vertical="bottom" horizontal="right"/>
    </xf>
    <xf applyBorder="1" applyAlignment="1" fillId="0" xfId="0" numFmtId="165" borderId="3" applyFont="1" fontId="19" applyNumberFormat="1">
      <alignment vertical="bottom" horizontal="right"/>
    </xf>
    <xf applyBorder="1" applyAlignment="1" fillId="2" xfId="0" numFmtId="41" borderId="5" applyFont="1" fontId="20" applyNumberFormat="1" applyFill="1">
      <alignment vertical="bottom" horizontal="right"/>
    </xf>
    <xf applyBorder="1" applyAlignment="1" fillId="2" xfId="0" numFmtId="0" borderId="4" applyFont="1" fontId="21" applyFill="1">
      <alignment vertical="bottom" horizontal="center"/>
    </xf>
    <xf applyBorder="1" applyAlignment="1" fillId="2" xfId="0" numFmtId="41" borderId="7" applyFont="1" fontId="22" applyNumberFormat="1" applyFill="1">
      <alignment vertical="bottom" horizontal="right" wrapText="1"/>
    </xf>
    <xf applyBorder="1" applyAlignment="1" fillId="2" xfId="0" numFmtId="41" borderId="8" applyFont="1" fontId="23" applyNumberFormat="1" applyFill="1">
      <alignment vertical="bottom" horizontal="right"/>
    </xf>
    <xf applyBorder="1" applyAlignment="1" fillId="0" xfId="0" numFmtId="0" borderId="1" applyFont="1" fontId="24">
      <alignment vertical="bottom" horizontal="center" wrapText="1"/>
    </xf>
    <xf applyBorder="1" applyAlignment="1" fillId="0" xfId="0" numFmtId="0" borderId="3" applyFont="1" fontId="25">
      <alignment vertical="bottom" horizontal="left" wrapText="1"/>
    </xf>
    <xf applyBorder="1" applyAlignment="1" fillId="0" xfId="0" numFmtId="0" borderId="8" applyFont="1" fontId="26">
      <alignment vertical="bottom" horizontal="center"/>
    </xf>
    <xf applyBorder="1" applyAlignment="1" fillId="0" xfId="0" numFmtId="165" borderId="1" applyFont="1" fontId="27" applyNumberFormat="1">
      <alignment vertical="bottom" horizontal="right"/>
    </xf>
    <xf applyAlignment="1" fillId="2" xfId="0" numFmtId="0" borderId="0" applyFont="1" fontId="28" applyFill="1">
      <alignment vertical="bottom" horizontal="left"/>
    </xf>
    <xf applyBorder="1" applyAlignment="1" fillId="0" xfId="0" numFmtId="0" borderId="3" applyFont="1" fontId="29">
      <alignment vertical="bottom" horizontal="center"/>
    </xf>
    <xf applyBorder="1" applyAlignment="1" fillId="2" xfId="0" numFmtId="0" borderId="9" applyFont="1" fontId="30" applyFill="1">
      <alignment vertical="bottom" horizontal="left" wrapText="1"/>
    </xf>
    <xf applyBorder="1" applyAlignment="1" fillId="0" xfId="0" numFmtId="0" borderId="10" applyFont="1" fontId="31">
      <alignment vertical="bottom" horizontal="left" wrapText="1"/>
    </xf>
    <xf applyBorder="1" applyAlignment="1" fillId="0" xfId="0" numFmtId="166" borderId="8" applyFont="1" fontId="32" applyNumberFormat="1">
      <alignment vertical="bottom" horizontal="right"/>
    </xf>
    <xf applyBorder="1" applyAlignment="1" fillId="0" xfId="0" numFmtId="164" borderId="4" applyFont="1" fontId="33" applyNumberFormat="1">
      <alignment vertical="bottom" horizontal="right"/>
    </xf>
    <xf applyBorder="1" applyAlignment="1" fillId="2" xfId="0" numFmtId="0" borderId="3" applyFont="1" fontId="34" applyFill="1">
      <alignment vertical="bottom" horizontal="center"/>
    </xf>
    <xf applyAlignment="1" fillId="0" xfId="0" numFmtId="41" borderId="0" applyFont="1" fontId="35" applyNumberFormat="1">
      <alignment vertical="bottom" horizontal="right"/>
    </xf>
    <xf applyBorder="1" applyAlignment="1" fillId="0" xfId="0" numFmtId="0" borderId="2" applyFont="1" fontId="36">
      <alignment vertical="bottom" horizontal="left"/>
    </xf>
    <xf applyBorder="1" applyAlignment="1" fillId="4" xfId="0" numFmtId="41" borderId="9" applyFont="1" fontId="37" applyNumberFormat="1" applyFill="1">
      <alignment vertical="bottom" horizontal="right"/>
    </xf>
    <xf applyBorder="1" applyAlignment="1" fillId="0" xfId="0" numFmtId="166" borderId="1" applyFont="1" fontId="38" applyNumberFormat="1">
      <alignment vertical="bottom" horizontal="right"/>
    </xf>
    <xf applyBorder="1" applyAlignment="1" fillId="0" xfId="0" numFmtId="166" borderId="5" applyFont="1" fontId="39" applyNumberFormat="1">
      <alignment vertical="bottom" horizontal="center"/>
    </xf>
    <xf applyBorder="1" applyAlignment="1" fillId="2" xfId="0" numFmtId="0" borderId="5" applyFont="1" fontId="40" applyFill="1">
      <alignment vertical="bottom" horizontal="left"/>
    </xf>
    <xf applyAlignment="1" fillId="2" xfId="0" numFmtId="0" borderId="0" applyFont="1" fontId="41" applyFill="1">
      <alignment vertical="bottom" horizontal="left"/>
    </xf>
    <xf applyBorder="1" applyAlignment="1" fillId="2" xfId="0" numFmtId="0" borderId="5" applyFont="1" fontId="42" applyFill="1">
      <alignment vertical="bottom" horizontal="center"/>
    </xf>
    <xf applyBorder="1" applyAlignment="1" fillId="2" xfId="0" numFmtId="0" borderId="1" applyFont="1" fontId="43" applyFill="1">
      <alignment vertical="bottom" horizontal="center"/>
    </xf>
    <xf applyBorder="1" applyAlignment="1" fillId="0" xfId="0" numFmtId="0" borderId="5" fontId="0">
      <alignment vertical="bottom" horizontal="general" wrapText="1"/>
    </xf>
    <xf applyBorder="1" applyAlignment="1" fillId="2" xfId="0" numFmtId="3" borderId="3" applyFont="1" fontId="44" applyNumberFormat="1" applyFill="1">
      <alignment vertical="bottom" horizontal="center"/>
    </xf>
    <xf applyBorder="1" applyAlignment="1" fillId="2" xfId="0" numFmtId="0" borderId="7" applyFont="1" fontId="45" applyFill="1">
      <alignment vertical="bottom" horizontal="left" wrapText="1"/>
    </xf>
    <xf applyBorder="1" applyAlignment="1" fillId="0" xfId="0" numFmtId="0" borderId="7" applyFont="1" fontId="46">
      <alignment vertical="bottom" horizontal="left"/>
    </xf>
    <xf applyAlignment="1" fillId="2" xfId="0" numFmtId="0" borderId="0" applyFont="1" fontId="47" applyFill="1">
      <alignment vertical="bottom" horizontal="left"/>
    </xf>
    <xf applyBorder="1" applyAlignment="1" fillId="0" xfId="0" numFmtId="166" borderId="3" applyFont="1" fontId="48" applyNumberFormat="1">
      <alignment vertical="bottom" horizontal="right"/>
    </xf>
    <xf applyBorder="1" applyAlignment="1" fillId="0" xfId="0" numFmtId="41" borderId="4" applyFont="1" fontId="49" applyNumberFormat="1">
      <alignment vertical="bottom" horizontal="right"/>
    </xf>
    <xf applyBorder="1" applyAlignment="1" fillId="2" xfId="0" numFmtId="0" borderId="5" applyFont="1" fontId="50" applyFill="1">
      <alignment vertical="bottom" horizontal="left" wrapText="1"/>
    </xf>
    <xf applyBorder="1" applyAlignment="1" fillId="0" xfId="0" numFmtId="3" borderId="3" applyFont="1" fontId="51" applyNumberFormat="1">
      <alignment vertical="bottom" horizontal="right"/>
    </xf>
    <xf applyBorder="1" applyAlignment="1" fillId="0" xfId="0" numFmtId="165" borderId="3" applyFont="1" fontId="52" applyNumberFormat="1">
      <alignment vertical="bottom" horizontal="right" wrapText="1"/>
    </xf>
    <xf applyBorder="1" applyAlignment="1" fillId="0" xfId="0" numFmtId="0" borderId="11" applyFont="1" fontId="53">
      <alignment vertical="bottom" horizontal="left"/>
    </xf>
    <xf applyAlignment="1" fillId="3" xfId="0" numFmtId="41" borderId="0" applyFont="1" fontId="54" applyNumberFormat="1" applyFill="1">
      <alignment vertical="bottom" horizontal="right"/>
    </xf>
    <xf applyBorder="1" applyAlignment="1" fillId="0" xfId="0" numFmtId="0" borderId="12" applyFont="1" fontId="55">
      <alignment vertical="bottom" horizontal="left" wrapText="1"/>
    </xf>
    <xf applyBorder="1" applyAlignment="1" fillId="3" xfId="0" numFmtId="41" borderId="11" applyFont="1" fontId="56" applyNumberFormat="1" applyFill="1">
      <alignment vertical="bottom" horizontal="right"/>
    </xf>
    <xf applyBorder="1" applyAlignment="1" fillId="2" xfId="0" numFmtId="0" borderId="4" applyFont="1" fontId="57" applyFill="1">
      <alignment vertical="bottom" horizontal="center" wrapText="1"/>
    </xf>
    <xf applyBorder="1" applyAlignment="1" fillId="2" xfId="0" numFmtId="41" borderId="4" applyFont="1" fontId="58" applyNumberFormat="1" applyFill="1">
      <alignment vertical="bottom" horizontal="center" wrapText="1"/>
    </xf>
    <xf applyBorder="1" applyAlignment="1" fillId="2" xfId="0" numFmtId="0" borderId="3" applyFont="1" fontId="59" applyFill="1">
      <alignment vertical="bottom" horizontal="center"/>
    </xf>
    <xf applyBorder="1" applyAlignment="1" fillId="2" xfId="0" numFmtId="0" borderId="8" applyFont="1" fontId="60" applyFill="1">
      <alignment vertical="bottom" horizontal="left"/>
    </xf>
    <xf applyBorder="1" applyAlignment="1" fillId="0" xfId="0" numFmtId="165" borderId="8" applyFont="1" fontId="61" applyNumberFormat="1">
      <alignment vertical="bottom" horizontal="right" wrapText="1"/>
    </xf>
    <xf applyBorder="1" applyAlignment="1" fillId="0" xfId="0" numFmtId="0" borderId="7" applyFont="1" fontId="62">
      <alignment vertical="bottom" horizontal="right"/>
    </xf>
    <xf applyBorder="1" applyAlignment="1" fillId="2" xfId="0" numFmtId="0" borderId="1" applyFont="1" fontId="63" applyFill="1">
      <alignment vertical="bottom" horizontal="left"/>
    </xf>
    <xf applyBorder="1" applyAlignment="1" fillId="2" xfId="0" numFmtId="0" borderId="7" applyFont="1" fontId="64" applyFill="1">
      <alignment vertical="bottom" horizontal="left" wrapText="1"/>
    </xf>
    <xf applyBorder="1" applyAlignment="1" fillId="0" xfId="0" numFmtId="0" borderId="3" applyFont="1" fontId="65">
      <alignment vertical="bottom" horizontal="left"/>
    </xf>
    <xf applyBorder="1" applyAlignment="1" fillId="0" xfId="0" numFmtId="3" borderId="2" applyFont="1" fontId="66" applyNumberFormat="1">
      <alignment vertical="bottom" horizontal="right"/>
    </xf>
    <xf applyBorder="1" applyAlignment="1" fillId="0" xfId="0" numFmtId="165" borderId="3" applyFont="1" fontId="67" applyNumberFormat="1">
      <alignment vertical="bottom" horizontal="right"/>
    </xf>
    <xf applyAlignment="1" fillId="2" xfId="0" numFmtId="167" borderId="0" applyFont="1" fontId="68" applyNumberFormat="1" applyFill="1">
      <alignment vertical="bottom" horizontal="left"/>
    </xf>
    <xf applyBorder="1" applyAlignment="1" fillId="5" xfId="0" numFmtId="0" borderId="4" applyFont="1" fontId="69" applyFill="1">
      <alignment vertical="bottom" horizontal="center" wrapText="1"/>
    </xf>
    <xf applyBorder="1" applyAlignment="1" fillId="2" xfId="0" numFmtId="0" borderId="8" applyFont="1" fontId="70" applyFill="1">
      <alignment vertical="bottom" horizontal="center"/>
    </xf>
    <xf applyAlignment="1" fillId="2" xfId="0" numFmtId="0" borderId="0" applyFont="1" fontId="71" applyFill="1">
      <alignment vertical="bottom" horizontal="left" wrapText="1"/>
    </xf>
    <xf applyBorder="1" applyAlignment="1" fillId="2" xfId="0" numFmtId="0" borderId="8" applyFont="1" fontId="72" applyFill="1">
      <alignment vertical="bottom" horizontal="left" wrapText="1"/>
    </xf>
    <xf applyBorder="1" applyAlignment="1" fillId="0" xfId="0" numFmtId="166" borderId="4" applyFont="1" fontId="73" applyNumberFormat="1">
      <alignment vertical="bottom" horizontal="right" wrapText="1"/>
    </xf>
    <xf applyBorder="1" applyAlignment="1" fillId="3" xfId="0" numFmtId="41" borderId="8" applyFont="1" fontId="74" applyNumberFormat="1" applyFill="1">
      <alignment vertical="bottom" horizontal="right"/>
    </xf>
    <xf applyBorder="1" applyAlignment="1" fillId="2" xfId="0" numFmtId="41" borderId="4" applyFont="1" fontId="75" applyNumberFormat="1" applyFill="1">
      <alignment vertical="bottom" horizontal="center"/>
    </xf>
    <xf applyBorder="1" applyAlignment="1" fillId="3" xfId="0" numFmtId="41" borderId="3" applyFont="1" fontId="76" applyNumberFormat="1" applyFill="1">
      <alignment vertical="bottom" horizontal="right"/>
    </xf>
    <xf applyBorder="1" applyAlignment="1" fillId="0" xfId="0" numFmtId="166" borderId="8" applyFont="1" fontId="77" applyNumberFormat="1">
      <alignment vertical="bottom" horizontal="right" wrapText="1"/>
    </xf>
    <xf applyBorder="1" applyAlignment="1" fillId="0" xfId="0" numFmtId="9" borderId="4" applyFont="1" fontId="78" applyNumberFormat="1">
      <alignment vertical="bottom" horizontal="right"/>
    </xf>
    <xf applyBorder="1" applyAlignment="1" fillId="2" xfId="0" numFmtId="0" borderId="7" applyFont="1" fontId="79" applyFill="1">
      <alignment vertical="bottom" horizontal="left" wrapText="1"/>
    </xf>
    <xf applyBorder="1" applyAlignment="1" fillId="0" xfId="0" numFmtId="0" borderId="1" applyFont="1" fontId="80">
      <alignment vertical="bottom" horizontal="left"/>
    </xf>
    <xf applyBorder="1" applyAlignment="1" fillId="3" xfId="0" numFmtId="41" borderId="4" applyFont="1" fontId="81" applyNumberFormat="1" applyFill="1">
      <alignment vertical="bottom" horizontal="right"/>
    </xf>
    <xf applyAlignment="1" fillId="2" xfId="0" numFmtId="41" borderId="0" applyFont="1" fontId="82" applyNumberFormat="1" applyFill="1">
      <alignment vertical="bottom" horizontal="right"/>
    </xf>
    <xf applyAlignment="1" fillId="2" xfId="0" numFmtId="0" borderId="0" applyFont="1" fontId="83" applyFill="1">
      <alignment vertical="bottom" horizontal="left" wrapText="1"/>
    </xf>
    <xf applyBorder="1" applyAlignment="1" fillId="0" xfId="0" numFmtId="9" borderId="1" applyFont="1" fontId="84" applyNumberFormat="1">
      <alignment vertical="bottom" horizontal="right"/>
    </xf>
    <xf applyBorder="1" applyAlignment="1" fillId="0" xfId="0" numFmtId="0" borderId="6" fontId="0">
      <alignment vertical="bottom" horizontal="general" wrapText="1"/>
    </xf>
    <xf applyBorder="1" applyAlignment="1" fillId="2" xfId="0" numFmtId="0" borderId="1" applyFont="1" fontId="85" applyFill="1">
      <alignment vertical="bottom" horizontal="center" wrapText="1"/>
    </xf>
    <xf applyBorder="1" applyAlignment="1" fillId="2" xfId="0" numFmtId="165" borderId="5" applyFont="1" fontId="86" applyNumberFormat="1" applyFill="1">
      <alignment vertical="bottom" horizontal="right"/>
    </xf>
    <xf applyAlignment="1" fillId="2" xfId="0" numFmtId="0" borderId="0" applyFont="1" fontId="87" applyFill="1">
      <alignment vertical="bottom" horizontal="left" wrapText="1"/>
    </xf>
    <xf applyBorder="1" applyAlignment="1" fillId="2" xfId="0" numFmtId="0" borderId="12" applyFont="1" fontId="88" applyFill="1">
      <alignment vertical="bottom" horizontal="left" wrapText="1"/>
    </xf>
    <xf applyBorder="1" applyAlignment="1" fillId="2" xfId="0" numFmtId="41" borderId="3" applyFont="1" fontId="89" applyNumberFormat="1" applyFill="1">
      <alignment vertical="bottom" horizontal="center"/>
    </xf>
    <xf applyBorder="1" applyAlignment="1" fillId="3" xfId="0" numFmtId="166" borderId="3" applyFont="1" fontId="90" applyNumberFormat="1" applyFill="1">
      <alignment vertical="bottom" horizontal="right"/>
    </xf>
    <xf applyAlignment="1" fillId="0" xfId="0" numFmtId="0" borderId="0" applyFont="1" fontId="91">
      <alignment vertical="bottom" horizontal="left" wrapText="1"/>
    </xf>
    <xf applyBorder="1" applyAlignment="1" fillId="2" xfId="0" numFmtId="0" borderId="13" applyFont="1" fontId="92" applyFill="1">
      <alignment vertical="bottom" horizontal="left"/>
    </xf>
    <xf applyBorder="1" applyAlignment="1" fillId="2" xfId="0" numFmtId="1" borderId="4" applyFont="1" fontId="93" applyNumberFormat="1" applyFill="1">
      <alignment vertical="bottom" horizontal="center"/>
    </xf>
    <xf applyBorder="1" applyAlignment="1" fillId="2" xfId="0" numFmtId="0" borderId="2" applyFont="1" fontId="94" applyFill="1">
      <alignment vertical="bottom" horizontal="center"/>
    </xf>
    <xf applyAlignment="1" fillId="2" xfId="0" numFmtId="0" borderId="0" applyFont="1" fontId="95" applyFill="1">
      <alignment vertical="bottom" horizontal="left" wrapText="1"/>
    </xf>
    <xf applyBorder="1" applyAlignment="1" fillId="0" xfId="0" numFmtId="41" borderId="8" applyFont="1" fontId="96" applyNumberFormat="1">
      <alignment vertical="bottom" horizontal="right"/>
    </xf>
    <xf applyBorder="1" applyAlignment="1" fillId="2" xfId="0" numFmtId="0" borderId="11" applyFont="1" fontId="97" applyFill="1">
      <alignment vertical="bottom" horizontal="left"/>
    </xf>
    <xf applyBorder="1" applyAlignment="1" fillId="0" xfId="0" numFmtId="166" borderId="3" applyFont="1" fontId="98" applyNumberFormat="1">
      <alignment vertical="bottom" horizontal="right" wrapText="1"/>
    </xf>
    <xf applyBorder="1" applyAlignment="1" fillId="0" xfId="0" numFmtId="0" borderId="8" applyFont="1" fontId="99">
      <alignment vertical="top" horizontal="left" wrapText="1"/>
    </xf>
    <xf applyBorder="1" applyAlignment="1" fillId="0" xfId="0" numFmtId="0" borderId="4" applyFont="1" fontId="100">
      <alignment vertical="bottom" horizontal="left"/>
    </xf>
    <xf applyBorder="1" applyAlignment="1" fillId="0" xfId="0" numFmtId="164" borderId="3" applyFont="1" fontId="101" applyNumberFormat="1">
      <alignment vertical="bottom" horizontal="right"/>
    </xf>
    <xf applyAlignment="1" fillId="2" xfId="0" numFmtId="41" borderId="0" applyFont="1" fontId="102" applyNumberFormat="1" applyFill="1">
      <alignment vertical="bottom" horizontal="right"/>
    </xf>
    <xf applyBorder="1" applyAlignment="1" fillId="0" xfId="0" numFmtId="9" borderId="3" applyFont="1" fontId="103" applyNumberFormat="1">
      <alignment vertical="bottom" horizontal="right"/>
    </xf>
    <xf applyAlignment="1" fillId="0" xfId="0" numFmtId="168" borderId="0" applyFont="1" fontId="104" applyNumberFormat="1">
      <alignment vertical="bottom" horizontal="left"/>
    </xf>
    <xf applyBorder="1" applyAlignment="1" fillId="0" xfId="0" numFmtId="0" borderId="1" applyFont="1" fontId="105">
      <alignment vertical="bottom" horizontal="left" wrapText="1"/>
    </xf>
    <xf applyBorder="1" applyAlignment="1" fillId="0" xfId="0" numFmtId="0" borderId="3" applyFont="1" fontId="106">
      <alignment vertical="top" horizontal="left" wrapText="1"/>
    </xf>
    <xf applyBorder="1" applyAlignment="1" fillId="2" xfId="0" numFmtId="165" borderId="1" applyFont="1" fontId="107" applyNumberFormat="1" applyFill="1">
      <alignment vertical="bottom" horizontal="right"/>
    </xf>
    <xf applyBorder="1" applyAlignment="1" fillId="2" xfId="0" numFmtId="41" borderId="1" applyFont="1" fontId="108" applyNumberFormat="1" applyFill="1">
      <alignment vertical="bottom" horizontal="center" wrapText="1"/>
    </xf>
    <xf applyAlignment="1" fillId="2" xfId="0" numFmtId="41" borderId="0" applyFont="1" fontId="109" applyNumberFormat="1" applyFill="1">
      <alignment vertical="bottom" horizontal="right"/>
    </xf>
    <xf applyAlignment="1" fillId="2" xfId="0" numFmtId="0" borderId="0" applyFont="1" fontId="110" applyFill="1">
      <alignment vertical="bottom" horizontal="left"/>
    </xf>
    <xf applyBorder="1" applyAlignment="1" fillId="4" xfId="0" numFmtId="41" borderId="5" applyFont="1" fontId="111" applyNumberFormat="1" applyFill="1">
      <alignment vertical="bottom" horizontal="right"/>
    </xf>
    <xf applyAlignment="1" fillId="0" xfId="0" numFmtId="168" borderId="0" applyFont="1" fontId="112" applyNumberFormat="1">
      <alignment vertical="bottom" horizontal="center"/>
    </xf>
    <xf applyBorder="1" applyAlignment="1" fillId="0" xfId="0" numFmtId="0" borderId="1" applyFont="1" fontId="113">
      <alignment vertical="bottom" horizontal="center"/>
    </xf>
    <xf applyBorder="1" applyAlignment="1" fillId="2" xfId="0" numFmtId="41" borderId="8" applyFont="1" fontId="114" applyNumberFormat="1" applyFill="1">
      <alignment vertical="bottom" horizontal="center" wrapText="1"/>
    </xf>
    <xf applyBorder="1" applyAlignment="1" fillId="2" xfId="0" numFmtId="41" borderId="8" applyFont="1" fontId="115" applyNumberFormat="1" applyFill="1">
      <alignment vertical="bottom" horizontal="center"/>
    </xf>
    <xf applyBorder="1" applyAlignment="1" fillId="0" xfId="0" numFmtId="0" borderId="3" applyFont="1" fontId="116">
      <alignment vertical="bottom" horizontal="left"/>
    </xf>
    <xf applyBorder="1" applyAlignment="1" fillId="2" xfId="0" numFmtId="0" borderId="14" applyFont="1" fontId="117" applyFill="1">
      <alignment vertical="bottom" horizontal="left"/>
    </xf>
    <xf applyBorder="1" applyAlignment="1" fillId="2" xfId="0" numFmtId="0" borderId="14" applyFont="1" fontId="118" applyFill="1">
      <alignment vertical="bottom" horizontal="center"/>
    </xf>
    <xf applyAlignment="1" fillId="0" xfId="0" numFmtId="166" borderId="0" applyFont="1" fontId="119" applyNumberFormat="1">
      <alignment vertical="bottom" horizontal="right"/>
    </xf>
    <xf applyBorder="1" applyAlignment="1" fillId="0" xfId="0" numFmtId="0" borderId="4" applyFont="1" fontId="120">
      <alignment vertical="bottom" horizontal="left"/>
    </xf>
    <xf applyAlignment="1" fillId="0" xfId="0" numFmtId="0" borderId="0" applyFont="1" fontId="121">
      <alignment vertical="bottom" horizontal="left"/>
    </xf>
    <xf applyBorder="1" applyAlignment="1" fillId="0" xfId="0" numFmtId="165" borderId="8" applyFont="1" fontId="122" applyNumberFormat="1">
      <alignment vertical="bottom" horizontal="right"/>
    </xf>
    <xf applyBorder="1" applyAlignment="1" fillId="2" xfId="0" numFmtId="0" borderId="5" applyFont="1" fontId="123" applyFill="1">
      <alignment vertical="bottom" horizontal="left"/>
    </xf>
    <xf applyBorder="1" applyAlignment="1" fillId="0" xfId="0" numFmtId="0" borderId="2" applyFont="1" fontId="124">
      <alignment vertical="bottom" horizontal="left" wrapText="1"/>
    </xf>
    <xf applyBorder="1" applyAlignment="1" fillId="0" xfId="0" numFmtId="0" borderId="7" fontId="0">
      <alignment vertical="bottom" horizontal="general" wrapText="1"/>
    </xf>
    <xf applyBorder="1" applyAlignment="1" fillId="2" xfId="0" numFmtId="41" borderId="4" applyFont="1" fontId="125" applyNumberFormat="1" applyFill="1">
      <alignment vertical="bottom" horizontal="center"/>
    </xf>
    <xf applyBorder="1" applyAlignment="1" fillId="5" xfId="0" numFmtId="0" borderId="1" applyFont="1" fontId="126" applyFill="1">
      <alignment vertical="bottom" horizontal="center" wrapText="1"/>
    </xf>
    <xf applyBorder="1" applyAlignment="1" fillId="2" xfId="0" numFmtId="0" borderId="3" applyFont="1" fontId="127" applyFill="1">
      <alignment vertical="bottom" horizontal="left" wrapText="1"/>
    </xf>
    <xf applyBorder="1" applyAlignment="1" fillId="0" xfId="0" numFmtId="0" borderId="4" applyFont="1" fontId="128">
      <alignment vertical="bottom" horizontal="center"/>
    </xf>
    <xf applyBorder="1" applyAlignment="1" fillId="2" xfId="0" numFmtId="41" borderId="12" applyFont="1" fontId="129" applyNumberFormat="1" applyFill="1">
      <alignment vertical="bottom" horizontal="center" wrapText="1"/>
    </xf>
    <xf applyBorder="1" applyAlignment="1" fillId="0" xfId="0" numFmtId="41" borderId="3" applyFont="1" fontId="130" applyNumberFormat="1">
      <alignment vertical="bottom" horizontal="right"/>
    </xf>
    <xf applyBorder="1" applyAlignment="1" fillId="2" xfId="0" numFmtId="41" borderId="8" applyFont="1" fontId="131" applyNumberFormat="1" applyFill="1">
      <alignment vertical="bottom" horizontal="right" wrapText="1"/>
    </xf>
    <xf applyBorder="1" applyAlignment="1" fillId="2" xfId="0" numFmtId="41" borderId="15" applyFont="1" fontId="132" applyNumberFormat="1" applyFill="1">
      <alignment vertical="bottom" horizontal="center" wrapText="1"/>
    </xf>
    <xf applyBorder="1" applyAlignment="1" fillId="2" xfId="0" numFmtId="165" borderId="7" applyFont="1" fontId="133" applyNumberFormat="1" applyFill="1">
      <alignment vertical="bottom" horizontal="right"/>
    </xf>
    <xf applyAlignment="1" fillId="2" xfId="0" numFmtId="0" borderId="0" applyFont="1" fontId="134" applyFill="1">
      <alignment vertical="bottom" horizontal="left" wrapText="1"/>
    </xf>
    <xf applyAlignment="1" fillId="2" xfId="0" numFmtId="0" borderId="0" applyFont="1" fontId="135" applyFill="1">
      <alignment vertical="bottom" horizontal="left" wrapText="1"/>
    </xf>
    <xf applyBorder="1" applyAlignment="1" fillId="2" xfId="0" numFmtId="0" borderId="15" applyFont="1" fontId="136" applyFill="1">
      <alignment vertical="bottom" horizontal="center"/>
    </xf>
    <xf applyAlignment="1" fillId="2" xfId="0" numFmtId="0" borderId="0" applyFont="1" fontId="137" applyFill="1">
      <alignment vertical="bottom" horizontal="left"/>
    </xf>
    <xf applyBorder="1" applyAlignment="1" fillId="0" xfId="0" numFmtId="0" borderId="8" applyFont="1" fontId="138">
      <alignment vertical="bottom" horizontal="left"/>
    </xf>
    <xf applyBorder="1" applyAlignment="1" fillId="4" xfId="0" numFmtId="41" borderId="7" applyFont="1" fontId="139" applyNumberFormat="1" applyFill="1">
      <alignment vertical="bottom" horizontal="right"/>
    </xf>
    <xf applyBorder="1" applyAlignment="1" fillId="2" xfId="0" numFmtId="41" borderId="3" applyFont="1" fontId="140" applyNumberFormat="1" applyFill="1">
      <alignment vertical="bottom" horizontal="center" wrapText="1"/>
    </xf>
    <xf applyBorder="1" applyAlignment="1" fillId="0" xfId="0" numFmtId="0" borderId="8" applyFont="1" fontId="141">
      <alignment vertical="bottom" horizontal="left" wrapText="1"/>
    </xf>
    <xf applyBorder="1" applyAlignment="1" fillId="2" xfId="0" numFmtId="0" borderId="1" applyFont="1" fontId="142" applyFill="1">
      <alignment vertical="bottom" horizontal="center" wrapText="1"/>
    </xf>
    <xf applyBorder="1" applyAlignment="1" fillId="0" xfId="0" numFmtId="0" borderId="8" applyFont="1" fontId="143">
      <alignment vertical="bottom" horizontal="left" wrapText="1"/>
    </xf>
    <xf applyAlignment="1" fillId="0" xfId="0" numFmtId="0" borderId="0" applyFont="1" fontId="144">
      <alignment vertical="bottom" horizontal="left" wrapText="1"/>
    </xf>
    <xf applyBorder="1" applyAlignment="1" fillId="3" xfId="0" numFmtId="0" borderId="3" applyFont="1" fontId="145" applyFill="1">
      <alignment vertical="bottom" horizontal="left"/>
    </xf>
    <xf applyBorder="1" applyAlignment="1" fillId="2" xfId="0" numFmtId="0" borderId="9" applyFont="1" fontId="146" applyFill="1">
      <alignment vertical="bottom" horizontal="left"/>
    </xf>
    <xf applyAlignment="1" fillId="0" xfId="0" numFmtId="168" borderId="0" applyFont="1" fontId="147" applyNumberFormat="1">
      <alignment vertical="bottom" horizontal="right"/>
    </xf>
    <xf applyBorder="1" applyAlignment="1" fillId="2" xfId="0" numFmtId="41" borderId="3" applyFont="1" fontId="148" applyNumberFormat="1" applyFill="1">
      <alignment vertical="bottom" horizontal="center"/>
    </xf>
    <xf applyBorder="1" applyAlignment="1" fillId="2" xfId="0" numFmtId="166" borderId="7" applyFont="1" fontId="149" applyNumberFormat="1" applyFill="1">
      <alignment vertical="bottom" horizontal="right"/>
    </xf>
    <xf applyAlignment="1" fillId="0" xfId="0" numFmtId="3" borderId="0" applyFont="1" fontId="150" applyNumberFormat="1">
      <alignment vertical="bottom" horizontal="right"/>
    </xf>
    <xf applyBorder="1" applyAlignment="1" fillId="2" xfId="0" numFmtId="41" borderId="8" applyFont="1" fontId="151" applyNumberFormat="1" applyFill="1">
      <alignment vertical="bottom" horizontal="center" wrapText="1"/>
    </xf>
    <xf applyBorder="1" applyAlignment="1" fillId="2" xfId="0" numFmtId="0" borderId="3" applyFont="1" fontId="152" applyFill="1">
      <alignment vertical="bottom" horizontal="center"/>
    </xf>
    <xf applyBorder="1" applyAlignment="1" fillId="0" xfId="0" numFmtId="0" borderId="9" applyFont="1" fontId="153">
      <alignment vertical="bottom" horizontal="center" wrapText="1"/>
    </xf>
    <xf applyAlignment="1" fillId="0" xfId="0" numFmtId="0" borderId="0" applyFont="1" fontId="154">
      <alignment vertical="bottom" horizontal="right"/>
    </xf>
    <xf applyBorder="1" applyAlignment="1" fillId="2" xfId="0" numFmtId="41" borderId="7" applyFont="1" fontId="155" applyNumberFormat="1" applyFill="1">
      <alignment vertical="bottom" horizontal="right"/>
    </xf>
    <xf applyBorder="1" applyAlignment="1" fillId="2" xfId="0" numFmtId="41" borderId="15" applyFont="1" fontId="156" applyNumberFormat="1" applyFill="1">
      <alignment vertical="bottom" horizontal="center"/>
    </xf>
    <xf applyBorder="1" applyAlignment="1" fillId="2" xfId="0" numFmtId="0" borderId="3" applyFont="1" fontId="157" applyFill="1">
      <alignment vertical="bottom" horizontal="center"/>
    </xf>
    <xf applyBorder="1" applyAlignment="1" fillId="0" xfId="0" numFmtId="0" borderId="11" fontId="0">
      <alignment vertical="bottom" horizontal="general" wrapText="1"/>
    </xf>
    <xf applyBorder="1" applyAlignment="1" fillId="0" xfId="0" numFmtId="9" borderId="8" applyFont="1" fontId="158" applyNumberFormat="1">
      <alignment vertical="bottom" horizontal="right"/>
    </xf>
    <xf applyBorder="1" applyAlignment="1" fillId="2" xfId="0" numFmtId="41" borderId="3" applyFont="1" fontId="159" applyNumberFormat="1" applyFill="1">
      <alignment vertical="bottom" horizontal="center" wrapText="1"/>
    </xf>
    <xf applyBorder="1" applyAlignment="1" fillId="2" xfId="0" numFmtId="41" borderId="8" applyFont="1" fontId="160" applyNumberFormat="1" applyFill="1">
      <alignment vertical="bottom" horizontal="center" wrapText="1"/>
    </xf>
    <xf applyAlignment="1" fillId="2" xfId="0" numFmtId="9" borderId="0" applyFont="1" fontId="161" applyNumberFormat="1" applyFill="1">
      <alignment vertical="bottom" horizontal="right" wrapText="1"/>
    </xf>
    <xf applyBorder="1" applyAlignment="1" fillId="2" xfId="0" numFmtId="41" borderId="12" applyFont="1" fontId="162" applyNumberFormat="1" applyFill="1">
      <alignment vertical="bottom" horizontal="center"/>
    </xf>
    <xf applyAlignment="1" fillId="0" xfId="0" numFmtId="0" borderId="0" applyFont="1" fontId="163">
      <alignment vertical="bottom" horizontal="left" wrapText="1"/>
    </xf>
    <xf applyAlignment="1" fillId="0" xfId="0" numFmtId="0" borderId="0" applyFont="1" fontId="164">
      <alignment vertical="bottom" horizontal="left" wrapText="1"/>
    </xf>
    <xf applyBorder="1" applyAlignment="1" fillId="0" xfId="0" numFmtId="0" borderId="15" applyFont="1" fontId="165">
      <alignment vertical="bottom" horizontal="center" wrapText="1"/>
    </xf>
    <xf applyAlignment="1" fillId="2" xfId="0" numFmtId="0" borderId="0" applyFont="1" fontId="166" applyFill="1">
      <alignment vertical="bottom" horizontal="left" wrapText="1"/>
    </xf>
    <xf applyBorder="1" applyAlignment="1" fillId="4" xfId="0" numFmtId="41" borderId="14" applyFont="1" fontId="167" applyNumberFormat="1" applyFill="1">
      <alignment vertical="bottom" horizontal="right"/>
    </xf>
    <xf applyBorder="1" applyAlignment="1" fillId="0" xfId="0" numFmtId="0" borderId="12" applyFont="1" fontId="168">
      <alignment vertical="bottom" horizontal="center" wrapText="1"/>
    </xf>
    <xf applyBorder="1" applyAlignment="1" fillId="2" xfId="0" numFmtId="9" borderId="7" applyFont="1" fontId="169" applyNumberFormat="1" applyFill="1">
      <alignment vertical="bottom" horizontal="right"/>
    </xf>
    <xf applyBorder="1" applyAlignment="1" fillId="2" xfId="0" numFmtId="41" borderId="9" applyFont="1" fontId="170" applyNumberFormat="1" applyFill="1">
      <alignment vertical="bottom" horizontal="center" wrapText="1"/>
    </xf>
    <xf applyAlignment="1" fillId="0" xfId="0" numFmtId="169" borderId="0" applyFont="1" fontId="171" applyNumberFormat="1">
      <alignment vertical="bottom" horizontal="right"/>
    </xf>
    <xf applyBorder="1" applyAlignment="1" fillId="2" xfId="0" numFmtId="0" borderId="2" applyFont="1" fontId="172" applyFill="1">
      <alignment vertical="bottom" horizontal="left"/>
    </xf>
    <xf applyBorder="1" applyAlignment="1" fillId="2" xfId="0" numFmtId="0" borderId="8" applyFont="1" fontId="173" applyFill="1">
      <alignment vertical="bottom" horizontal="center"/>
    </xf>
    <xf applyBorder="1" applyAlignment="1" fillId="2" xfId="0" numFmtId="0" borderId="6" applyFont="1" fontId="174" applyFill="1">
      <alignment vertical="bottom" horizontal="left"/>
    </xf>
    <xf applyBorder="1" applyAlignment="1" fillId="0" xfId="0" numFmtId="165" borderId="8" applyFont="1" fontId="175" applyNumberFormat="1">
      <alignment vertical="bottom" horizontal="right"/>
    </xf>
    <xf applyBorder="1" applyAlignment="1" fillId="2" xfId="0" numFmtId="0" borderId="13" applyFont="1" fontId="176" applyFill="1">
      <alignment vertical="bottom" horizontal="center"/>
    </xf>
    <xf applyBorder="1" applyAlignment="1" fillId="0" xfId="0" numFmtId="165" borderId="1" applyFont="1" fontId="177" applyNumberFormat="1">
      <alignment vertical="bottom" horizontal="right" wrapText="1"/>
    </xf>
    <xf applyBorder="1" applyAlignment="1" fillId="2" xfId="0" numFmtId="0" borderId="8" applyFont="1" fontId="178" applyFill="1">
      <alignment vertical="bottom" horizontal="center"/>
    </xf>
    <xf applyBorder="1" applyAlignment="1" fillId="0" xfId="0" numFmtId="166" borderId="4" applyFont="1" fontId="179" applyNumberFormat="1">
      <alignment vertical="bottom" horizontal="right"/>
    </xf>
    <xf applyBorder="1" applyAlignment="1" fillId="0" xfId="0" numFmtId="3" borderId="8" applyFont="1" fontId="180" applyNumberFormat="1">
      <alignment vertical="bottom" horizontal="right"/>
    </xf>
    <xf applyBorder="1" applyAlignment="1" fillId="2" xfId="0" numFmtId="41" borderId="8" applyFont="1" fontId="181" applyNumberFormat="1" applyFill="1">
      <alignment vertical="bottom" horizontal="left"/>
    </xf>
    <xf applyBorder="1" applyAlignment="1" fillId="0" xfId="0" numFmtId="3" borderId="4" applyFont="1" fontId="182" applyNumberFormat="1">
      <alignment vertical="bottom" horizontal="right"/>
    </xf>
    <xf applyAlignment="1" fillId="0" xfId="0" numFmtId="170" borderId="0" applyFont="1" fontId="183" applyNumberFormat="1">
      <alignment vertical="bottom" horizontal="right"/>
    </xf>
    <xf applyBorder="1" applyAlignment="1" fillId="2" xfId="0" numFmtId="164" borderId="7" applyFont="1" fontId="184" applyNumberFormat="1" applyFill="1">
      <alignment vertical="bottom" horizontal="right"/>
    </xf>
    <xf applyBorder="1" applyAlignment="1" fillId="0" xfId="0" numFmtId="0" borderId="2" applyFont="1" fontId="185">
      <alignment vertical="bottom" horizontal="center"/>
    </xf>
    <xf applyAlignment="1" fillId="0" xfId="0" numFmtId="0" borderId="0" applyFont="1" fontId="186">
      <alignment vertical="bottom" horizontal="left"/>
    </xf>
    <xf applyBorder="1" applyAlignment="1" fillId="2" xfId="0" numFmtId="41" borderId="11" applyFont="1" fontId="187" applyNumberFormat="1" applyFill="1">
      <alignment vertical="bottom" horizontal="center"/>
    </xf>
    <xf applyBorder="1" applyAlignment="1" fillId="4" xfId="0" numFmtId="41" borderId="12" applyFont="1" fontId="188" applyNumberFormat="1" applyFill="1">
      <alignment vertical="bottom" horizontal="right"/>
    </xf>
    <xf applyBorder="1" applyAlignment="1" fillId="2" xfId="0" numFmtId="0" borderId="10" applyFont="1" fontId="189" applyFill="1">
      <alignment vertical="bottom" horizontal="center"/>
    </xf>
    <xf applyBorder="1" applyAlignment="1" fillId="0" xfId="0" numFmtId="165" borderId="1" applyFont="1" fontId="190" applyNumberFormat="1">
      <alignment vertical="bottom" horizontal="right" wrapText="1"/>
    </xf>
    <xf applyBorder="1" applyAlignment="1" fillId="2" xfId="0" numFmtId="41" borderId="1" applyFont="1" fontId="191" applyNumberFormat="1" applyFill="1">
      <alignment vertical="bottom" horizontal="center"/>
    </xf>
    <xf applyBorder="1" applyAlignment="1" fillId="4" xfId="0" numFmtId="41" borderId="6" applyFont="1" fontId="192" applyNumberFormat="1" applyFill="1">
      <alignment vertical="bottom" horizontal="right"/>
    </xf>
    <xf applyAlignment="1" fillId="4" xfId="0" numFmtId="41" borderId="0" applyFont="1" fontId="193" applyNumberFormat="1" applyFill="1">
      <alignment vertical="bottom" horizontal="right"/>
    </xf>
    <xf applyBorder="1" applyAlignment="1" fillId="2" xfId="0" numFmtId="0" borderId="12" applyFont="1" fontId="194" applyFill="1">
      <alignment vertical="bottom" horizontal="center"/>
    </xf>
    <xf applyBorder="1" applyAlignment="1" fillId="0" xfId="0" numFmtId="0" borderId="13" applyFont="1" fontId="195">
      <alignment vertical="bottom" horizontal="left" wrapText="1"/>
    </xf>
    <xf applyBorder="1" applyAlignment="1" fillId="2" xfId="0" numFmtId="165" borderId="5" applyFont="1" fontId="196" applyNumberFormat="1" applyFill="1">
      <alignment vertical="bottom" horizontal="right"/>
    </xf>
    <xf applyBorder="1" applyAlignment="1" fillId="0" xfId="0" numFmtId="0" borderId="4" applyFont="1" fontId="197">
      <alignment vertical="bottom" horizontal="left" wrapText="1"/>
    </xf>
    <xf applyBorder="1" applyAlignment="1" fillId="0" xfId="0" numFmtId="0" borderId="10" applyFont="1" fontId="198">
      <alignment vertical="bottom" horizontal="left"/>
    </xf>
    <xf applyBorder="1" applyAlignment="1" fillId="2" xfId="0" numFmtId="165" borderId="9" applyFont="1" fontId="199" applyNumberFormat="1" applyFill="1">
      <alignment vertical="bottom" horizontal="right"/>
    </xf>
    <xf applyBorder="1" applyAlignment="1" fillId="4" xfId="0" numFmtId="41" borderId="11" applyFont="1" fontId="200" applyNumberFormat="1" applyFill="1">
      <alignment vertical="bottom" horizontal="right"/>
    </xf>
    <xf applyAlignment="1" fillId="2" xfId="0" numFmtId="0" borderId="0" applyFont="1" fontId="201" applyFill="1">
      <alignment vertical="bottom" horizontal="left" wrapText="1"/>
    </xf>
    <xf applyAlignment="1" fillId="0" xfId="0" numFmtId="0" borderId="0" applyFont="1" fontId="202">
      <alignment vertical="bottom" horizontal="left" wrapText="1"/>
    </xf>
    <xf applyBorder="1" applyAlignment="1" fillId="0" xfId="0" numFmtId="0" borderId="4" applyFont="1" fontId="203">
      <alignment vertical="top" horizontal="left" wrapText="1"/>
    </xf>
    <xf applyBorder="1" applyAlignment="1" fillId="0" xfId="0" numFmtId="164" borderId="8" applyFont="1" fontId="204" applyNumberFormat="1">
      <alignment vertical="bottom" horizontal="right"/>
    </xf>
    <xf applyBorder="1" applyAlignment="1" fillId="2" xfId="0" numFmtId="171" borderId="1" applyFont="1" fontId="205" applyNumberFormat="1" applyFill="1">
      <alignment vertical="bottom" horizontal="center"/>
    </xf>
    <xf applyAlignment="1" fillId="0" xfId="0" numFmtId="0" borderId="0" applyFont="1" fontId="206">
      <alignment vertical="bottom" horizontal="left" wrapText="1"/>
    </xf>
    <xf applyBorder="1" applyAlignment="1" fillId="0" xfId="0" numFmtId="165" borderId="4" applyFont="1" fontId="207" applyNumberFormat="1">
      <alignment vertical="bottom" horizontal="right"/>
    </xf>
    <xf applyAlignment="1" fillId="2" xfId="0" numFmtId="9" borderId="0" applyFont="1" fontId="208" applyNumberFormat="1" applyFill="1">
      <alignment vertical="bottom" horizontal="right" wrapText="1"/>
    </xf>
    <xf applyBorder="1" applyAlignment="1" fillId="2" xfId="0" numFmtId="0" borderId="4" applyFont="1" fontId="209" applyFill="1">
      <alignment vertical="bottom" horizontal="center"/>
    </xf>
    <xf applyBorder="1" applyAlignment="1" fillId="2" xfId="0" numFmtId="166" borderId="7" applyFont="1" fontId="210" applyNumberFormat="1" applyFill="1">
      <alignment vertical="bottom" horizontal="right"/>
    </xf>
    <xf applyBorder="1" applyAlignment="1" fillId="2" xfId="0" numFmtId="41" borderId="3" applyFont="1" fontId="211" applyNumberFormat="1" applyFill="1">
      <alignment vertical="bottom" horizontal="right" wrapText="1"/>
    </xf>
    <xf applyBorder="1" applyAlignment="1" fillId="2" xfId="0" numFmtId="41" borderId="8" applyFont="1" fontId="212" applyNumberFormat="1" applyFill="1">
      <alignment vertical="bottom" horizontal="center"/>
    </xf>
    <xf applyBorder="1" applyAlignment="1" fillId="0" xfId="0" numFmtId="0" borderId="8" applyFont="1" fontId="213">
      <alignment vertical="bottom" horizontal="left"/>
    </xf>
    <xf applyBorder="1" applyAlignment="1" fillId="2" xfId="0" numFmtId="0" borderId="5" applyFont="1" fontId="214" applyFill="1">
      <alignment vertical="bottom" horizontal="left"/>
    </xf>
    <xf applyAlignment="1" fillId="2" xfId="0" numFmtId="0" borderId="0" applyFont="1" fontId="215" applyFill="1">
      <alignment vertical="bottom" horizontal="left"/>
    </xf>
    <xf applyBorder="1" applyAlignment="1" fillId="2" xfId="0" numFmtId="165" borderId="7" applyFont="1" fontId="216" applyNumberFormat="1" applyFill="1">
      <alignment vertical="bottom" horizontal="right" wrapText="1"/>
    </xf>
    <xf applyBorder="1" applyAlignment="1" fillId="0" xfId="0" numFmtId="166" borderId="11" applyFont="1" fontId="217" applyNumberFormat="1">
      <alignment vertical="bottom" horizontal="right" wrapText="1"/>
    </xf>
    <xf applyBorder="1" applyAlignment="1" fillId="2" xfId="0" numFmtId="0" borderId="4" applyFont="1" fontId="218" applyFill="1">
      <alignment vertical="bottom" horizontal="center"/>
    </xf>
    <xf applyAlignment="1" fillId="2" xfId="0" numFmtId="9" borderId="0" applyFont="1" fontId="219" applyNumberFormat="1" applyFill="1">
      <alignment vertical="bottom" horizontal="right"/>
    </xf>
    <xf applyBorder="1" applyAlignment="1" fillId="0" xfId="0" numFmtId="0" borderId="13" applyFont="1" fontId="220">
      <alignment vertical="bottom" horizontal="left"/>
    </xf>
    <xf applyBorder="1" applyAlignment="1" fillId="0" xfId="0" numFmtId="0" borderId="9" applyFont="1" fontId="221">
      <alignment vertical="bottom" horizontal="left" wrapText="1"/>
    </xf>
    <xf applyAlignment="1" fillId="0" xfId="0" numFmtId="0" borderId="0" applyFont="1" fontId="222">
      <alignment vertical="bottom" horizontal="left"/>
    </xf>
    <xf applyAlignment="1" fillId="0" xfId="0" numFmtId="0" borderId="0" applyFont="1" fontId="223">
      <alignment vertical="bottom" horizontal="left"/>
    </xf>
    <xf applyBorder="1" applyAlignment="1" fillId="0" xfId="0" numFmtId="0" borderId="7" applyFont="1" fontId="224">
      <alignment vertical="bottom" horizontal="left" wrapText="1"/>
    </xf>
    <xf applyBorder="1" applyAlignment="1" fillId="3" xfId="0" numFmtId="166" borderId="8" applyFont="1" fontId="225" applyNumberFormat="1" applyFill="1">
      <alignment vertical="bottom" horizontal="right"/>
    </xf>
    <xf applyBorder="1" applyAlignment="1" fillId="0" xfId="0" numFmtId="0" borderId="7" applyFont="1" fontId="226">
      <alignment vertical="bottom" horizontal="right" wrapText="1"/>
    </xf>
    <xf applyBorder="1" applyAlignment="1" fillId="0" xfId="0" numFmtId="0" borderId="2" applyFont="1" fontId="227">
      <alignment vertical="bottom" horizontal="left" wrapText="1"/>
    </xf>
    <xf applyAlignment="1" fillId="0" xfId="0" numFmtId="0" borderId="0" applyFont="1" fontId="228">
      <alignment vertical="bottom" horizontal="center"/>
    </xf>
    <xf applyBorder="1" applyAlignment="1" fillId="2" xfId="0" numFmtId="41" borderId="4" applyFont="1" fontId="229" applyNumberFormat="1" applyFill="1">
      <alignment vertical="bottom" horizontal="center" wrapText="1"/>
    </xf>
    <xf applyBorder="1" applyAlignment="1" fillId="2" xfId="0" numFmtId="0" borderId="7" applyFont="1" fontId="230" applyFill="1">
      <alignment vertical="bottom" horizontal="left"/>
    </xf>
    <xf applyBorder="1" applyAlignment="1" fillId="2" xfId="0" numFmtId="165" borderId="7" applyFont="1" fontId="231" applyNumberFormat="1" applyFill="1">
      <alignment vertical="bottom" horizontal="right"/>
    </xf>
    <xf applyAlignment="1" fillId="3" xfId="0" numFmtId="0" borderId="0" applyFont="1" fontId="232" applyFill="1">
      <alignment vertical="bottom" horizontal="left"/>
    </xf>
    <xf applyBorder="1" applyAlignment="1" fillId="0" xfId="0" numFmtId="165" borderId="4" applyFont="1" fontId="233" applyNumberFormat="1">
      <alignment vertical="bottom" horizontal="right" wrapText="1"/>
    </xf>
    <xf applyBorder="1" applyAlignment="1" fillId="0" xfId="0" numFmtId="0" borderId="13" applyFont="1" fontId="234">
      <alignment vertical="bottom" horizontal="left"/>
    </xf>
    <xf applyAlignment="1" fillId="0" xfId="0" numFmtId="168" borderId="0" applyFont="1" fontId="235" applyNumberFormat="1">
      <alignment vertical="bottom" horizontal="left"/>
    </xf>
    <xf applyBorder="1" applyAlignment="1" fillId="0" xfId="0" numFmtId="0" borderId="4" applyFont="1" fontId="236">
      <alignment vertical="bottom" horizontal="center" wrapText="1"/>
    </xf>
    <xf applyBorder="1" applyAlignment="1" fillId="2" xfId="0" numFmtId="165" borderId="7" applyFont="1" fontId="237" applyNumberFormat="1" applyFill="1">
      <alignment vertical="bottom" horizontal="right" wrapText="1"/>
    </xf>
    <xf applyAlignment="1" fillId="2" xfId="0" numFmtId="0" borderId="0" applyFont="1" fontId="238" applyFill="1">
      <alignment vertical="bottom" horizontal="center" wrapText="1"/>
    </xf>
    <xf applyBorder="1" applyAlignment="1" fillId="0" xfId="0" numFmtId="165" borderId="4" applyFont="1" fontId="239" applyNumberFormat="1">
      <alignment vertical="bottom" horizontal="right"/>
    </xf>
    <xf applyAlignment="1" fillId="0" xfId="0" numFmtId="0" borderId="0" applyFont="1" fontId="240">
      <alignment vertical="bottom" horizontal="left"/>
    </xf>
  </cellXfs>
  <cellStyles count="1">
    <cellStyle builtinId="0" name="Normal" xfId="0"/>
  </cellStyles>
</styleSheet>
</file>

<file path=xl/_rels/workbook.xml.rels><?xml version="1.0" encoding="UTF-8" standalone="yes"?><Relationships xmlns="http://schemas.openxmlformats.org/package/2006/relationships"><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11" ySplit="10.0" xSplit="2.0" activePane="bottomRight" state="frozen"/>
      <selection sqref="C1" activeCell="C1" pane="topRight"/>
      <selection sqref="A11" activeCell="A11" pane="bottomLeft"/>
      <selection sqref="C11" activeCell="C11" pane="bottomRight"/>
    </sheetView>
  </sheetViews>
  <sheetFormatPr customHeight="1" defaultColWidth="11.43" defaultRowHeight="12.0"/>
  <cols>
    <col min="1" customWidth="1" max="2" width="13.43"/>
    <col min="3" customWidth="1" max="4" width="8.86"/>
    <col min="5" customWidth="1" max="6" width="6.0"/>
    <col min="7" max="10" hidden="1"/>
    <col min="11" customWidth="1" max="11" width="7.43"/>
    <col min="12" customWidth="1" max="12" width="7.0"/>
    <col min="13" customWidth="1" max="16" width="6.0"/>
    <col min="17" max="19" hidden="1"/>
    <col min="20" customWidth="1" max="21" width="8.14"/>
    <col min="22" customWidth="1" max="22" width="8.29"/>
  </cols>
  <sheetData>
    <row customHeight="1" r="1" ht="15.0">
      <c t="s" s="85" r="A1">
        <v>0</v>
      </c>
      <c s="90" r="B1"/>
      <c s="139" r="C1"/>
      <c s="139" r="D1"/>
      <c s="139" r="E1"/>
      <c s="139" r="F1"/>
      <c s="139" r="G1"/>
      <c s="139" r="H1"/>
      <c s="139" r="I1"/>
      <c s="139" r="J1"/>
      <c s="139" r="K1"/>
      <c s="139" r="L1"/>
      <c s="139" r="M1"/>
      <c s="139" r="N1"/>
      <c s="139" r="O1"/>
      <c s="139" r="P1"/>
      <c s="139" r="Q1"/>
      <c s="139" r="R1"/>
      <c s="243" r="S1"/>
      <c s="139" r="T1"/>
      <c s="139" r="U1"/>
    </row>
    <row r="2">
      <c t="s" s="206" r="A2">
        <v>1</v>
      </c>
      <c s="90" r="B2"/>
      <c s="139" r="C2"/>
      <c s="139" r="D2"/>
      <c s="139" r="E2"/>
      <c s="139" r="F2"/>
      <c s="139" r="G2"/>
      <c s="139" r="H2"/>
      <c s="139" r="I2"/>
      <c s="139" r="J2"/>
      <c s="139" r="K2"/>
      <c s="139" r="L2"/>
      <c s="139" r="M2"/>
      <c s="139" r="N2"/>
      <c s="139" r="O2"/>
      <c s="139" r="P2"/>
      <c s="139" r="Q2"/>
      <c s="139" r="R2"/>
      <c s="243" r="S2"/>
      <c s="139" r="T2"/>
      <c s="139" r="U2"/>
    </row>
    <row customHeight="1" r="3" ht="17.25">
      <c t="s" s="138" r="A3">
        <v>2</v>
      </c>
      <c s="148" r="B3"/>
      <c s="148" r="C3"/>
      <c s="148" r="D3"/>
      <c s="148" r="E3"/>
      <c s="148" r="F3"/>
      <c s="148" r="G3"/>
      <c s="148" r="H3"/>
      <c s="148" r="I3"/>
      <c s="148" r="J3"/>
      <c s="148" r="K3"/>
      <c s="148" r="L3"/>
      <c s="148" r="M3"/>
      <c s="148" r="N3"/>
      <c s="148" r="O3"/>
      <c s="148" r="P3"/>
      <c s="148" r="Q3"/>
      <c s="148" r="R3"/>
      <c s="148" r="S3"/>
      <c s="148" r="T3"/>
      <c s="90" r="U3"/>
    </row>
    <row customHeight="1" r="4" ht="44.25">
      <c t="s" s="139" r="A4">
        <v>3</v>
      </c>
      <c s="148" r="B4"/>
      <c s="148" r="C4"/>
      <c s="148" r="D4"/>
      <c s="148" r="E4"/>
      <c s="148" r="F4"/>
      <c s="148" r="G4"/>
      <c s="148" r="H4"/>
      <c s="148" r="I4"/>
      <c s="148" r="J4"/>
      <c s="148" r="K4"/>
      <c s="148" r="L4"/>
      <c s="148" r="M4"/>
      <c s="148" r="N4"/>
      <c s="148" r="O4"/>
      <c s="148" r="P4"/>
      <c s="148" r="Q4"/>
      <c s="148" r="R4"/>
      <c s="148" r="S4"/>
      <c s="148" r="T4"/>
      <c s="90" r="U4"/>
    </row>
    <row r="5">
      <c t="s" s="139" r="A5">
        <v>4</v>
      </c>
      <c s="139" r="B5"/>
      <c s="139" r="C5"/>
      <c s="139" r="D5"/>
      <c s="139" r="E5"/>
      <c s="139" r="F5"/>
      <c s="139" r="G5"/>
      <c s="139" r="H5"/>
      <c s="139" r="I5"/>
      <c s="139" r="J5"/>
      <c s="139" r="K5"/>
      <c s="139" r="L5"/>
      <c s="139" r="M5"/>
      <c s="139" r="N5"/>
      <c s="139" r="O5"/>
      <c s="139" r="P5"/>
      <c s="139" r="Q5"/>
      <c s="139" r="R5"/>
      <c s="139" r="S5"/>
      <c s="139" r="T5"/>
      <c s="139" r="U5"/>
    </row>
    <row customHeight="1" r="6" ht="7.5">
      <c s="10" r="A6"/>
      <c s="10" r="B6"/>
      <c s="10" r="C6"/>
      <c s="10" r="D6"/>
      <c s="10" r="E6"/>
      <c s="10" r="F6"/>
      <c s="10" r="G6"/>
      <c s="10" r="H6"/>
      <c s="10" r="I6"/>
      <c s="10" r="J6"/>
      <c s="10" r="K6"/>
      <c s="10" r="L6"/>
      <c s="10" r="M6"/>
      <c s="10" r="N6"/>
      <c s="10" r="O6"/>
      <c s="10" r="P6"/>
      <c s="10" r="Q6"/>
      <c s="10" r="R6"/>
      <c s="10" r="S6"/>
      <c s="10" r="T6"/>
      <c s="10" r="U6"/>
    </row>
    <row r="7">
      <c s="74" r="A7"/>
      <c s="155" r="B7"/>
      <c t="s" s="133" r="C7">
        <v>5</v>
      </c>
      <c s="136" r="D7"/>
      <c t="s" s="111" r="E7">
        <v>6</v>
      </c>
      <c s="111" r="F7"/>
      <c s="133" r="G7"/>
      <c s="136" r="H7"/>
      <c s="111" r="I7"/>
      <c s="111" r="J7"/>
      <c t="s" s="133" r="K7">
        <v>7</v>
      </c>
      <c s="175" r="L7"/>
      <c s="175" r="M7"/>
      <c s="175" r="N7"/>
      <c s="175" r="O7"/>
      <c s="175" r="P7"/>
      <c s="136" r="Q7"/>
      <c s="133" r="R7"/>
      <c s="136" r="S7"/>
      <c t="s" s="133" r="T7">
        <v>8</v>
      </c>
      <c s="136" r="U7"/>
      <c s="162" r="V7"/>
    </row>
    <row r="8">
      <c s="131" r="A8"/>
      <c t="s" s="144" r="B8">
        <v>9</v>
      </c>
      <c t="s" s="155" r="C8">
        <v>10</v>
      </c>
      <c t="s" s="155" r="D8">
        <v>10</v>
      </c>
      <c t="s" s="111" r="E8">
        <v>11</v>
      </c>
      <c s="111" r="F8"/>
      <c t="s" s="155" r="G8">
        <v>10</v>
      </c>
      <c t="s" s="155" r="H8">
        <v>10</v>
      </c>
      <c s="155" r="I8"/>
      <c t="s" s="165" r="J8">
        <v>10</v>
      </c>
      <c t="s" s="146" r="K8">
        <v>12</v>
      </c>
      <c s="111" r="L8"/>
      <c t="s" s="133" r="M8">
        <v>13</v>
      </c>
      <c s="136" r="N8"/>
      <c t="s" s="155" r="O8">
        <v>10</v>
      </c>
      <c t="s" s="155" r="P8">
        <v>10</v>
      </c>
      <c t="s" s="155" r="Q8">
        <v>10</v>
      </c>
      <c s="155" r="R8"/>
      <c t="s" s="155" r="S8">
        <v>10</v>
      </c>
      <c t="s" s="155" r="T8">
        <v>10</v>
      </c>
      <c t="s" s="155" r="U8">
        <v>10</v>
      </c>
      <c s="162" r="V8"/>
    </row>
    <row r="9">
      <c s="131" r="A9"/>
      <c t="s" s="144" r="B9">
        <v>14</v>
      </c>
      <c t="s" s="144" r="C9">
        <v>10</v>
      </c>
      <c t="s" s="164" r="D9">
        <v>15</v>
      </c>
      <c t="s" s="155" r="E9">
        <v>10</v>
      </c>
      <c t="s" s="155" r="F9">
        <v>10</v>
      </c>
      <c t="s" s="144" r="G9">
        <v>16</v>
      </c>
      <c t="s" s="144" r="H9">
        <v>10</v>
      </c>
      <c s="144" r="I9"/>
      <c t="s" s="144" r="J9">
        <v>10</v>
      </c>
      <c t="s" s="155" r="K9">
        <v>10</v>
      </c>
      <c t="s" s="117" r="L9">
        <v>15</v>
      </c>
      <c t="s" s="155" r="M9">
        <v>10</v>
      </c>
      <c t="s" s="117" r="N9">
        <v>15</v>
      </c>
      <c t="s" s="144" r="O9">
        <v>10</v>
      </c>
      <c t="s" s="144" r="P9">
        <v>10</v>
      </c>
      <c t="s" s="144" r="Q9">
        <v>17</v>
      </c>
      <c s="144" r="R9"/>
      <c t="s" s="144" r="S9">
        <v>10</v>
      </c>
      <c t="s" s="144" r="T9">
        <v>10</v>
      </c>
      <c t="s" s="164" r="U9">
        <v>15</v>
      </c>
      <c s="162" r="V9"/>
    </row>
    <row r="10">
      <c s="131" r="A10"/>
      <c t="s" s="144" r="B10">
        <v>18</v>
      </c>
      <c s="144" r="C10"/>
      <c t="s" s="164" r="D10">
        <v>19</v>
      </c>
      <c t="s" s="144" r="E10">
        <v>20</v>
      </c>
      <c t="s" s="144" r="F10">
        <v>21</v>
      </c>
      <c t="s" s="144" r="G10">
        <v>22</v>
      </c>
      <c t="s" s="144" r="H10">
        <v>17</v>
      </c>
      <c s="144" r="I10"/>
      <c t="s" s="144" r="J10">
        <v>10</v>
      </c>
      <c t="s" s="144" r="K10">
        <v>10</v>
      </c>
      <c t="s" s="164" r="L10">
        <v>19</v>
      </c>
      <c t="s" s="144" r="M10">
        <v>10</v>
      </c>
      <c t="s" s="164" r="N10">
        <v>19</v>
      </c>
      <c t="s" s="144" r="O10">
        <v>23</v>
      </c>
      <c t="s" s="144" r="P10">
        <v>24</v>
      </c>
      <c t="s" s="144" r="Q10">
        <v>25</v>
      </c>
      <c s="144" r="R10"/>
      <c t="s" s="144" r="S10">
        <v>10</v>
      </c>
      <c t="s" s="144" r="T10">
        <v>10</v>
      </c>
      <c t="s" s="164" r="U10">
        <v>19</v>
      </c>
      <c s="162" r="V10"/>
    </row>
    <row r="11">
      <c t="s" s="60" r="A11">
        <v>26</v>
      </c>
      <c t="s" s="60" r="B11">
        <v>27</v>
      </c>
      <c t="s" s="60" r="C11">
        <v>28</v>
      </c>
      <c t="s" s="234" r="D11">
        <v>29</v>
      </c>
      <c t="s" s="60" r="E11">
        <v>30</v>
      </c>
      <c t="s" s="60" r="F11">
        <v>31</v>
      </c>
      <c t="s" s="60" r="G11">
        <v>32</v>
      </c>
      <c t="s" s="60" r="H11">
        <v>33</v>
      </c>
      <c t="s" s="60" r="I11">
        <v>34</v>
      </c>
      <c t="s" s="60" r="J11">
        <v>28</v>
      </c>
      <c t="s" s="60" r="K11">
        <v>28</v>
      </c>
      <c t="s" s="234" r="L11">
        <v>29</v>
      </c>
      <c t="s" s="60" r="M11">
        <v>28</v>
      </c>
      <c t="s" s="234" r="N11">
        <v>29</v>
      </c>
      <c t="s" s="60" r="O11">
        <v>35</v>
      </c>
      <c t="s" s="60" r="P11">
        <v>36</v>
      </c>
      <c t="s" s="60" r="Q11">
        <v>37</v>
      </c>
      <c t="s" s="60" r="R11">
        <v>38</v>
      </c>
      <c t="s" s="60" r="S11">
        <v>28</v>
      </c>
      <c t="s" s="60" r="T11">
        <v>28</v>
      </c>
      <c t="s" s="234" r="U11">
        <v>29</v>
      </c>
      <c s="162" r="V11"/>
    </row>
    <row r="12">
      <c t="s" s="147" r="A12">
        <v>39</v>
      </c>
      <c t="s" s="147" r="B12">
        <v>40</v>
      </c>
      <c s="79" r="C12">
        <v>4933</v>
      </c>
      <c s="79" r="D12">
        <v>0</v>
      </c>
      <c s="79" r="E12">
        <v>0</v>
      </c>
      <c s="79" r="F12">
        <v>911</v>
      </c>
      <c s="79" r="G12">
        <v>853</v>
      </c>
      <c s="79" r="H12">
        <v>0</v>
      </c>
      <c s="79" r="I12">
        <v>0</v>
      </c>
      <c s="79" r="J12">
        <v>1764</v>
      </c>
      <c s="79" r="K12">
        <v>1</v>
      </c>
      <c s="79" r="L12">
        <v>1</v>
      </c>
      <c s="79" r="M12">
        <v>0</v>
      </c>
      <c s="79" r="N12">
        <v>0</v>
      </c>
      <c s="79" r="O12">
        <v>0</v>
      </c>
      <c s="79" r="P12">
        <v>0</v>
      </c>
      <c s="79" r="Q12">
        <v>0</v>
      </c>
      <c s="79" r="R12">
        <v>0</v>
      </c>
      <c s="79" r="S12">
        <v>1</v>
      </c>
      <c s="79" r="T12">
        <v>5664</v>
      </c>
      <c s="79" r="U12">
        <v>0</v>
      </c>
      <c s="222" r="V12"/>
    </row>
    <row r="13">
      <c t="s" s="26" r="A13">
        <v>39</v>
      </c>
      <c t="s" s="26" r="B13">
        <v>41</v>
      </c>
      <c s="101" r="C13">
        <v>5387</v>
      </c>
      <c s="101" r="D13">
        <v>0</v>
      </c>
      <c s="101" r="E13">
        <v>0</v>
      </c>
      <c s="101" r="F13">
        <v>1122</v>
      </c>
      <c s="101" r="G13">
        <v>0</v>
      </c>
      <c s="101" r="H13">
        <v>0</v>
      </c>
      <c s="101" r="I13">
        <v>0</v>
      </c>
      <c s="101" r="J13">
        <v>1122</v>
      </c>
      <c s="101" r="K13">
        <v>0</v>
      </c>
      <c s="101" r="L13">
        <v>0</v>
      </c>
      <c s="101" r="M13">
        <v>0</v>
      </c>
      <c s="101" r="N13">
        <v>0</v>
      </c>
      <c s="101" r="O13">
        <v>0</v>
      </c>
      <c s="101" r="P13">
        <v>0</v>
      </c>
      <c s="101" r="Q13">
        <v>0</v>
      </c>
      <c s="101" r="R13">
        <v>0</v>
      </c>
      <c s="101" r="S13">
        <v>0</v>
      </c>
      <c s="101" r="T13">
        <v>6401</v>
      </c>
      <c s="101" r="U13">
        <v>0</v>
      </c>
      <c s="222" r="V13"/>
    </row>
    <row r="14">
      <c t="s" s="26" r="A14">
        <v>39</v>
      </c>
      <c t="s" s="26" r="B14">
        <v>42</v>
      </c>
      <c s="101" r="C14">
        <v>5214</v>
      </c>
      <c s="101" r="D14">
        <v>0</v>
      </c>
      <c s="101" r="E14">
        <v>0</v>
      </c>
      <c s="101" r="F14">
        <v>213</v>
      </c>
      <c s="101" r="G14">
        <v>21</v>
      </c>
      <c s="101" r="H14">
        <v>0</v>
      </c>
      <c s="101" r="I14">
        <v>0</v>
      </c>
      <c s="101" r="J14">
        <v>234</v>
      </c>
      <c s="101" r="K14">
        <v>0</v>
      </c>
      <c s="101" r="L14">
        <v>0</v>
      </c>
      <c s="101" r="M14">
        <v>0</v>
      </c>
      <c s="101" r="N14">
        <v>0</v>
      </c>
      <c s="101" r="O14">
        <v>0</v>
      </c>
      <c s="101" r="P14">
        <v>0</v>
      </c>
      <c s="101" r="Q14">
        <v>0</v>
      </c>
      <c s="101" r="R14">
        <v>0</v>
      </c>
      <c s="101" r="S14">
        <v>0</v>
      </c>
      <c s="101" r="T14">
        <v>5026</v>
      </c>
      <c s="101" r="U14">
        <v>0</v>
      </c>
      <c s="222" r="V14"/>
    </row>
    <row r="15">
      <c t="s" s="26" r="A15">
        <v>39</v>
      </c>
      <c t="s" s="26" r="B15">
        <v>43</v>
      </c>
      <c s="101" r="C15">
        <v>25108</v>
      </c>
      <c s="101" r="D15">
        <v>0</v>
      </c>
      <c s="101" r="E15">
        <v>0</v>
      </c>
      <c s="101" r="F15">
        <v>952</v>
      </c>
      <c s="101" r="G15">
        <v>0</v>
      </c>
      <c s="101" r="H15">
        <v>0</v>
      </c>
      <c s="101" r="I15">
        <v>0</v>
      </c>
      <c s="101" r="J15">
        <v>952</v>
      </c>
      <c s="101" r="K15">
        <v>6</v>
      </c>
      <c s="101" r="L15">
        <v>6</v>
      </c>
      <c s="101" r="M15">
        <v>0</v>
      </c>
      <c s="101" r="N15">
        <v>0</v>
      </c>
      <c s="101" r="O15">
        <v>0</v>
      </c>
      <c s="101" r="P15">
        <v>0</v>
      </c>
      <c s="101" r="Q15">
        <v>0</v>
      </c>
      <c s="101" r="R15">
        <v>0</v>
      </c>
      <c s="101" r="S15">
        <v>6</v>
      </c>
      <c s="101" r="T15">
        <v>30320</v>
      </c>
      <c s="101" r="U15">
        <v>0</v>
      </c>
      <c s="222" r="V15"/>
    </row>
    <row r="16">
      <c t="s" s="26" r="A16">
        <v>39</v>
      </c>
      <c t="s" s="26" r="B16">
        <v>44</v>
      </c>
      <c s="101" r="C16">
        <v>8441</v>
      </c>
      <c s="101" r="D16">
        <v>8441</v>
      </c>
      <c s="101" r="E16">
        <v>0</v>
      </c>
      <c s="101" r="F16">
        <v>474</v>
      </c>
      <c s="101" r="G16">
        <v>0</v>
      </c>
      <c s="101" r="H16">
        <v>118</v>
      </c>
      <c s="101" r="I16">
        <v>195</v>
      </c>
      <c s="101" r="J16">
        <v>787</v>
      </c>
      <c s="101" r="K16">
        <v>19</v>
      </c>
      <c s="101" r="L16">
        <v>17</v>
      </c>
      <c s="101" r="M16">
        <v>99</v>
      </c>
      <c s="101" r="N16">
        <v>90</v>
      </c>
      <c s="101" r="O16">
        <v>0</v>
      </c>
      <c s="101" r="P16">
        <v>250</v>
      </c>
      <c s="101" r="Q16">
        <v>39</v>
      </c>
      <c s="101" r="R16">
        <v>293</v>
      </c>
      <c s="101" r="S16">
        <v>700</v>
      </c>
      <c s="101" r="T16">
        <v>8528</v>
      </c>
      <c s="101" r="U16">
        <v>8528</v>
      </c>
      <c s="222" r="V16"/>
    </row>
    <row r="17">
      <c t="s" s="26" r="A17">
        <v>39</v>
      </c>
      <c t="s" s="26" r="B17">
        <v>45</v>
      </c>
      <c s="101" r="C17">
        <v>935595</v>
      </c>
      <c s="101" r="D17">
        <v>935595</v>
      </c>
      <c s="101" r="E17">
        <v>0</v>
      </c>
      <c s="101" r="F17">
        <v>86</v>
      </c>
      <c s="101" r="G17">
        <v>0</v>
      </c>
      <c s="101" r="H17">
        <v>0</v>
      </c>
      <c s="101" r="I17">
        <v>93385</v>
      </c>
      <c s="101" r="J17">
        <v>93471</v>
      </c>
      <c s="101" r="K17">
        <v>6028</v>
      </c>
      <c s="101" r="L17">
        <v>6028</v>
      </c>
      <c s="101" r="M17">
        <v>594</v>
      </c>
      <c s="101" r="N17">
        <v>594</v>
      </c>
      <c s="101" r="O17">
        <v>0</v>
      </c>
      <c s="101" r="P17">
        <v>0</v>
      </c>
      <c s="101" r="Q17">
        <v>0</v>
      </c>
      <c s="101" r="R17">
        <v>0</v>
      </c>
      <c s="101" r="S17">
        <v>6622</v>
      </c>
      <c s="101" r="T17">
        <v>1022494</v>
      </c>
      <c s="101" r="U17">
        <v>1022494</v>
      </c>
      <c s="222" r="V17"/>
    </row>
    <row r="18">
      <c t="s" s="26" r="A18">
        <v>39</v>
      </c>
      <c t="s" s="26" r="B18">
        <v>46</v>
      </c>
      <c s="101" r="C18">
        <v>13477</v>
      </c>
      <c s="101" r="D18">
        <v>0</v>
      </c>
      <c s="101" r="E18">
        <v>0</v>
      </c>
      <c s="101" r="F18">
        <v>285</v>
      </c>
      <c s="101" r="G18">
        <v>2</v>
      </c>
      <c s="101" r="H18">
        <v>0</v>
      </c>
      <c s="101" r="I18">
        <v>0</v>
      </c>
      <c s="101" r="J18">
        <v>287</v>
      </c>
      <c s="101" r="K18">
        <v>5</v>
      </c>
      <c s="101" r="L18">
        <v>5</v>
      </c>
      <c s="101" r="M18">
        <v>0</v>
      </c>
      <c s="101" r="N18">
        <v>0</v>
      </c>
      <c s="101" r="O18">
        <v>0</v>
      </c>
      <c s="101" r="P18">
        <v>0</v>
      </c>
      <c s="101" r="Q18">
        <v>0</v>
      </c>
      <c s="101" r="R18">
        <v>0</v>
      </c>
      <c s="101" r="S18">
        <v>5</v>
      </c>
      <c s="101" r="T18">
        <v>9383</v>
      </c>
      <c s="101" r="U18">
        <v>0</v>
      </c>
      <c s="222" r="V18"/>
    </row>
    <row r="19">
      <c t="s" s="26" r="A19">
        <v>47</v>
      </c>
      <c t="s" s="26" r="B19">
        <v>48</v>
      </c>
      <c s="101" r="C19">
        <v>764935</v>
      </c>
      <c s="101" r="D19">
        <v>764935</v>
      </c>
      <c s="101" r="E19">
        <v>0</v>
      </c>
      <c s="101" r="F19">
        <v>380</v>
      </c>
      <c s="101" r="G19">
        <v>0</v>
      </c>
      <c s="101" r="H19">
        <v>9051</v>
      </c>
      <c s="101" r="I19">
        <v>35726</v>
      </c>
      <c s="101" r="J19">
        <v>45157</v>
      </c>
      <c s="101" r="K19">
        <v>51290</v>
      </c>
      <c s="101" r="L19">
        <v>51290</v>
      </c>
      <c s="101" r="M19">
        <v>153</v>
      </c>
      <c s="101" r="N19">
        <v>153</v>
      </c>
      <c s="101" r="O19">
        <v>0</v>
      </c>
      <c s="101" r="P19">
        <v>0</v>
      </c>
      <c s="101" r="Q19">
        <v>0</v>
      </c>
      <c s="101" r="R19">
        <v>33</v>
      </c>
      <c s="101" r="S19">
        <v>51476</v>
      </c>
      <c s="101" r="T19">
        <v>1739935</v>
      </c>
      <c s="101" r="U19">
        <v>1739935</v>
      </c>
      <c s="222" r="V19"/>
    </row>
    <row r="20">
      <c t="s" s="26" r="A20">
        <v>39</v>
      </c>
      <c t="s" s="26" r="B20">
        <v>49</v>
      </c>
      <c s="101" r="C20">
        <v>23079</v>
      </c>
      <c s="101" r="D20">
        <v>0</v>
      </c>
      <c s="101" r="E20">
        <v>0</v>
      </c>
      <c s="101" r="F20">
        <v>1785</v>
      </c>
      <c s="101" r="G20">
        <v>0</v>
      </c>
      <c s="101" r="H20">
        <v>0</v>
      </c>
      <c s="101" r="I20">
        <v>0</v>
      </c>
      <c s="101" r="J20">
        <v>1784</v>
      </c>
      <c s="101" r="K20">
        <v>99</v>
      </c>
      <c s="101" r="L20">
        <v>99</v>
      </c>
      <c s="101" r="M20">
        <v>0</v>
      </c>
      <c s="101" r="N20">
        <v>0</v>
      </c>
      <c s="101" r="O20">
        <v>0</v>
      </c>
      <c s="101" r="P20">
        <v>0</v>
      </c>
      <c s="101" r="Q20">
        <v>0</v>
      </c>
      <c s="101" r="R20">
        <v>0</v>
      </c>
      <c s="101" r="S20">
        <v>99</v>
      </c>
      <c s="101" r="T20">
        <v>23658</v>
      </c>
      <c s="101" r="U20">
        <v>0</v>
      </c>
      <c s="222" r="V20"/>
    </row>
    <row r="21">
      <c t="s" s="26" r="A21">
        <v>50</v>
      </c>
      <c t="s" s="26" r="B21">
        <v>51</v>
      </c>
      <c s="101" r="C21">
        <v>7232</v>
      </c>
      <c s="101" r="D21">
        <v>0</v>
      </c>
      <c s="101" r="E21">
        <v>0</v>
      </c>
      <c s="101" r="F21">
        <v>245</v>
      </c>
      <c s="101" r="G21">
        <v>1</v>
      </c>
      <c s="101" r="H21">
        <v>0</v>
      </c>
      <c s="101" r="I21">
        <v>0</v>
      </c>
      <c s="101" r="J21">
        <v>246</v>
      </c>
      <c s="101" r="K21">
        <v>0</v>
      </c>
      <c s="101" r="L21">
        <v>0</v>
      </c>
      <c s="101" r="M21">
        <v>0</v>
      </c>
      <c s="101" r="N21">
        <v>0</v>
      </c>
      <c s="101" r="O21">
        <v>0</v>
      </c>
      <c s="101" r="P21">
        <v>481</v>
      </c>
      <c s="101" r="Q21">
        <v>0</v>
      </c>
      <c s="101" r="R21">
        <v>0</v>
      </c>
      <c s="101" r="S21">
        <v>481</v>
      </c>
      <c s="101" r="T21">
        <v>6720.6</v>
      </c>
      <c s="101" r="U21">
        <v>0</v>
      </c>
      <c s="222" r="V21"/>
    </row>
    <row r="22">
      <c t="s" s="26" r="A22">
        <v>52</v>
      </c>
      <c t="s" s="26" r="B22">
        <v>53</v>
      </c>
      <c s="101" r="C22">
        <v>111589</v>
      </c>
      <c s="101" r="D22">
        <v>1757</v>
      </c>
      <c s="101" r="E22">
        <v>80</v>
      </c>
      <c s="101" r="F22">
        <v>0</v>
      </c>
      <c s="101" r="G22">
        <v>0</v>
      </c>
      <c s="101" r="H22">
        <v>0</v>
      </c>
      <c s="101" r="I22">
        <v>0</v>
      </c>
      <c s="101" r="J22">
        <v>80</v>
      </c>
      <c s="101" r="K22">
        <v>2</v>
      </c>
      <c s="101" r="L22">
        <v>2</v>
      </c>
      <c s="101" r="M22">
        <v>0</v>
      </c>
      <c s="101" r="N22">
        <v>0</v>
      </c>
      <c s="101" r="O22">
        <v>0</v>
      </c>
      <c s="101" r="P22">
        <v>0</v>
      </c>
      <c s="101" r="Q22">
        <v>0</v>
      </c>
      <c s="101" r="R22">
        <v>27295</v>
      </c>
      <c s="101" r="S22">
        <v>27297</v>
      </c>
      <c s="101" r="T22">
        <v>84374</v>
      </c>
      <c s="101" r="U22">
        <v>1757</v>
      </c>
      <c s="222" r="V22"/>
    </row>
    <row r="23">
      <c t="s" s="26" r="A23">
        <v>52</v>
      </c>
      <c t="s" s="26" r="B23">
        <v>54</v>
      </c>
      <c s="101" r="C23">
        <v>5916</v>
      </c>
      <c s="101" r="D23">
        <v>5916</v>
      </c>
      <c s="101" r="E23">
        <v>0</v>
      </c>
      <c s="101" r="F23">
        <v>0</v>
      </c>
      <c s="101" r="G23">
        <v>0</v>
      </c>
      <c s="101" r="H23">
        <v>103</v>
      </c>
      <c s="101" r="I23">
        <v>64</v>
      </c>
      <c s="101" r="J23">
        <v>167</v>
      </c>
      <c s="101" r="K23">
        <v>144</v>
      </c>
      <c s="101" r="L23">
        <v>144</v>
      </c>
      <c s="101" r="M23">
        <v>0</v>
      </c>
      <c s="101" r="N23">
        <v>0</v>
      </c>
      <c s="101" r="O23">
        <v>0</v>
      </c>
      <c s="101" r="P23">
        <v>0</v>
      </c>
      <c s="101" r="Q23">
        <v>15</v>
      </c>
      <c s="101" r="R23">
        <v>0</v>
      </c>
      <c s="101" r="S23">
        <v>159</v>
      </c>
      <c s="101" r="T23">
        <v>5924</v>
      </c>
      <c s="101" r="U23">
        <v>5924</v>
      </c>
      <c s="222" r="V23"/>
    </row>
    <row r="24">
      <c t="s" s="26" r="A24">
        <v>52</v>
      </c>
      <c t="s" s="26" r="B24">
        <v>55</v>
      </c>
      <c s="101" r="C24">
        <v>5751</v>
      </c>
      <c s="101" r="D24">
        <v>0</v>
      </c>
      <c s="101" r="E24">
        <v>0</v>
      </c>
      <c s="101" r="F24">
        <v>7</v>
      </c>
      <c s="101" r="G24">
        <v>0</v>
      </c>
      <c s="101" r="H24">
        <v>0</v>
      </c>
      <c s="101" r="I24">
        <v>0</v>
      </c>
      <c s="101" r="J24">
        <v>7</v>
      </c>
      <c s="101" r="K24">
        <v>1</v>
      </c>
      <c s="101" r="L24">
        <v>1</v>
      </c>
      <c s="101" r="M24">
        <v>0</v>
      </c>
      <c s="101" r="N24">
        <v>0</v>
      </c>
      <c s="101" r="O24">
        <v>0</v>
      </c>
      <c s="101" r="P24">
        <v>0</v>
      </c>
      <c s="101" r="Q24">
        <v>0</v>
      </c>
      <c s="101" r="R24">
        <v>0</v>
      </c>
      <c s="101" r="S24">
        <v>1</v>
      </c>
      <c s="101" r="T24">
        <v>5758</v>
      </c>
      <c s="101" r="U24">
        <v>0</v>
      </c>
      <c s="222" r="V24"/>
    </row>
    <row r="25">
      <c t="s" s="26" r="A25">
        <v>52</v>
      </c>
      <c t="s" s="26" r="B25">
        <v>56</v>
      </c>
      <c s="101" r="C25">
        <v>27131</v>
      </c>
      <c s="101" r="D25">
        <v>18882</v>
      </c>
      <c s="101" r="E25">
        <v>0</v>
      </c>
      <c s="101" r="F25">
        <v>0</v>
      </c>
      <c s="101" r="G25">
        <v>0</v>
      </c>
      <c s="101" r="H25">
        <v>534</v>
      </c>
      <c s="101" r="I25">
        <v>0</v>
      </c>
      <c s="101" r="J25">
        <v>534</v>
      </c>
      <c s="101" r="K25">
        <v>2295</v>
      </c>
      <c s="101" r="L25">
        <v>2184</v>
      </c>
      <c s="101" r="M25">
        <v>0</v>
      </c>
      <c s="101" r="N25">
        <v>0</v>
      </c>
      <c s="101" r="O25">
        <v>0</v>
      </c>
      <c s="101" r="P25">
        <v>0</v>
      </c>
      <c s="101" r="Q25">
        <v>41</v>
      </c>
      <c s="101" r="R25">
        <v>0</v>
      </c>
      <c s="101" r="S25">
        <v>2336</v>
      </c>
      <c s="101" r="T25">
        <v>25329</v>
      </c>
      <c s="101" r="U25">
        <v>17080</v>
      </c>
      <c s="222" r="V25"/>
    </row>
    <row r="26">
      <c t="s" s="26" r="A26">
        <v>57</v>
      </c>
      <c t="s" s="26" r="B26">
        <v>51</v>
      </c>
      <c s="101" r="C26">
        <v>7731.4</v>
      </c>
      <c s="101" r="D26">
        <v>0</v>
      </c>
      <c s="101" r="E26">
        <v>0</v>
      </c>
      <c s="101" r="F26">
        <v>285</v>
      </c>
      <c s="101" r="G26">
        <v>4</v>
      </c>
      <c s="101" r="H26">
        <v>0</v>
      </c>
      <c s="101" r="I26">
        <v>0</v>
      </c>
      <c s="101" r="J26">
        <v>289</v>
      </c>
      <c s="101" r="K26">
        <v>0</v>
      </c>
      <c s="101" r="L26">
        <v>0</v>
      </c>
      <c s="101" r="M26">
        <v>0</v>
      </c>
      <c s="101" r="N26">
        <v>0</v>
      </c>
      <c s="101" r="O26">
        <v>0</v>
      </c>
      <c s="101" r="P26">
        <v>230</v>
      </c>
      <c s="101" r="Q26">
        <v>0</v>
      </c>
      <c s="101" r="R26">
        <v>0</v>
      </c>
      <c s="101" r="S26">
        <v>230</v>
      </c>
      <c s="101" r="T26">
        <v>7569</v>
      </c>
      <c s="101" r="U26">
        <v>0</v>
      </c>
      <c s="222" r="V26"/>
    </row>
    <row r="27">
      <c t="s" s="26" r="A27">
        <v>58</v>
      </c>
      <c t="s" s="26" r="B27">
        <v>43</v>
      </c>
      <c s="101" r="C27">
        <v>5315</v>
      </c>
      <c s="101" r="D27">
        <v>0</v>
      </c>
      <c s="101" r="E27">
        <v>0</v>
      </c>
      <c s="101" r="F27">
        <v>53</v>
      </c>
      <c s="101" r="G27">
        <v>0</v>
      </c>
      <c s="101" r="H27">
        <v>0</v>
      </c>
      <c s="101" r="I27">
        <v>0</v>
      </c>
      <c s="101" r="J27">
        <v>53</v>
      </c>
      <c s="101" r="K27">
        <v>0</v>
      </c>
      <c s="101" r="L27">
        <v>0</v>
      </c>
      <c s="101" r="M27">
        <v>0</v>
      </c>
      <c s="101" r="N27">
        <v>0</v>
      </c>
      <c s="101" r="O27">
        <v>0</v>
      </c>
      <c s="101" r="P27">
        <v>0</v>
      </c>
      <c s="101" r="Q27">
        <v>0</v>
      </c>
      <c s="101" r="R27">
        <v>0</v>
      </c>
      <c s="101" r="S27">
        <v>0</v>
      </c>
      <c s="101" r="T27">
        <v>6063</v>
      </c>
      <c s="101" r="U27">
        <v>0</v>
      </c>
      <c s="222" r="V27"/>
    </row>
    <row r="28">
      <c t="s" s="26" r="A28">
        <v>59</v>
      </c>
      <c t="s" s="26" r="B28">
        <v>60</v>
      </c>
      <c s="101" r="C28">
        <v>102087</v>
      </c>
      <c s="101" r="D28">
        <v>102087</v>
      </c>
      <c s="101" r="E28">
        <v>0</v>
      </c>
      <c s="101" r="F28">
        <v>17</v>
      </c>
      <c s="101" r="G28">
        <v>0</v>
      </c>
      <c s="101" r="H28">
        <v>1607</v>
      </c>
      <c s="101" r="I28">
        <v>0</v>
      </c>
      <c s="101" r="J28">
        <v>1624</v>
      </c>
      <c s="101" r="K28">
        <v>0</v>
      </c>
      <c s="101" r="L28">
        <v>0</v>
      </c>
      <c s="101" r="M28">
        <v>17428</v>
      </c>
      <c s="101" r="N28">
        <v>17428</v>
      </c>
      <c s="101" r="O28">
        <v>0</v>
      </c>
      <c s="101" r="P28">
        <v>0</v>
      </c>
      <c s="101" r="Q28">
        <v>375</v>
      </c>
      <c s="101" r="R28">
        <v>0</v>
      </c>
      <c s="101" r="S28">
        <v>17803</v>
      </c>
      <c s="101" r="T28">
        <v>88205</v>
      </c>
      <c s="101" r="U28">
        <v>85908</v>
      </c>
      <c s="222" r="V28"/>
    </row>
    <row r="29">
      <c t="s" s="26" r="A29">
        <v>61</v>
      </c>
      <c t="s" s="26" r="B29">
        <v>43</v>
      </c>
      <c s="101" r="C29">
        <v>24697</v>
      </c>
      <c s="101" r="D29">
        <v>0</v>
      </c>
      <c s="101" r="E29">
        <v>0</v>
      </c>
      <c s="101" r="F29">
        <v>13</v>
      </c>
      <c s="101" r="G29">
        <v>0</v>
      </c>
      <c s="101" r="H29">
        <v>0</v>
      </c>
      <c s="101" r="I29">
        <v>0</v>
      </c>
      <c s="101" r="J29">
        <v>13</v>
      </c>
      <c s="101" r="K29">
        <v>117</v>
      </c>
      <c s="101" r="L29">
        <v>0</v>
      </c>
      <c s="101" r="M29">
        <v>0</v>
      </c>
      <c s="101" r="N29">
        <v>0</v>
      </c>
      <c s="101" r="O29">
        <v>0</v>
      </c>
      <c s="101" r="P29">
        <v>0</v>
      </c>
      <c s="101" r="Q29">
        <v>0</v>
      </c>
      <c s="101" r="R29">
        <v>0</v>
      </c>
      <c s="101" r="S29">
        <v>117</v>
      </c>
      <c s="101" r="T29">
        <v>24947</v>
      </c>
      <c s="101" r="U29">
        <v>0</v>
      </c>
      <c s="222" r="V29"/>
    </row>
    <row r="30">
      <c t="s" s="26" r="A30">
        <v>61</v>
      </c>
      <c t="s" s="26" r="B30">
        <v>62</v>
      </c>
      <c s="101" r="C30">
        <v>6168</v>
      </c>
      <c s="101" r="D30">
        <v>6168</v>
      </c>
      <c s="101" r="E30">
        <v>0</v>
      </c>
      <c s="101" r="F30">
        <v>0</v>
      </c>
      <c s="101" r="G30">
        <v>0</v>
      </c>
      <c s="101" r="H30">
        <v>16</v>
      </c>
      <c s="101" r="I30">
        <v>0</v>
      </c>
      <c s="101" r="J30">
        <v>16</v>
      </c>
      <c s="101" r="K30">
        <v>8</v>
      </c>
      <c s="101" r="L30">
        <v>8</v>
      </c>
      <c s="101" r="M30">
        <v>0</v>
      </c>
      <c s="101" r="N30">
        <v>0</v>
      </c>
      <c s="101" r="O30">
        <v>0</v>
      </c>
      <c s="101" r="P30">
        <v>283</v>
      </c>
      <c s="101" r="Q30">
        <v>52</v>
      </c>
      <c s="101" r="R30">
        <v>205</v>
      </c>
      <c s="101" r="S30">
        <v>548</v>
      </c>
      <c s="101" r="T30">
        <v>5636</v>
      </c>
      <c s="101" r="U30">
        <v>5636</v>
      </c>
      <c s="222" r="V30"/>
    </row>
    <row r="31">
      <c t="s" s="26" r="A31">
        <v>61</v>
      </c>
      <c t="s" s="26" r="B31">
        <v>63</v>
      </c>
      <c s="101" r="C31">
        <v>27165</v>
      </c>
      <c s="101" r="D31">
        <v>27165</v>
      </c>
      <c s="101" r="E31">
        <v>0</v>
      </c>
      <c s="101" r="F31">
        <v>0</v>
      </c>
      <c s="101" r="G31">
        <v>0</v>
      </c>
      <c s="101" r="H31">
        <v>0</v>
      </c>
      <c s="101" r="I31">
        <v>0</v>
      </c>
      <c s="101" r="J31">
        <v>0</v>
      </c>
      <c s="101" r="K31">
        <v>36</v>
      </c>
      <c s="101" r="L31">
        <v>0</v>
      </c>
      <c s="101" r="M31">
        <v>0</v>
      </c>
      <c s="101" r="N31">
        <v>0</v>
      </c>
      <c s="101" r="O31">
        <v>0</v>
      </c>
      <c s="101" r="P31">
        <v>0</v>
      </c>
      <c s="101" r="Q31">
        <v>1</v>
      </c>
      <c s="101" r="R31">
        <v>3006</v>
      </c>
      <c s="101" r="S31">
        <v>3043</v>
      </c>
      <c s="101" r="T31">
        <v>24154</v>
      </c>
      <c s="101" r="U31">
        <v>24154</v>
      </c>
      <c s="222" r="V31"/>
    </row>
    <row r="32">
      <c t="s" s="26" r="A32">
        <v>64</v>
      </c>
      <c t="s" s="26" r="B32">
        <v>53</v>
      </c>
      <c s="101" r="C32">
        <v>17588</v>
      </c>
      <c s="101" r="D32">
        <v>639</v>
      </c>
      <c s="101" r="E32">
        <v>0</v>
      </c>
      <c s="101" r="F32">
        <v>0</v>
      </c>
      <c s="101" r="G32">
        <v>0</v>
      </c>
      <c s="101" r="H32">
        <v>8</v>
      </c>
      <c s="101" r="I32">
        <v>0</v>
      </c>
      <c s="101" r="J32">
        <v>8</v>
      </c>
      <c s="101" r="K32">
        <v>95</v>
      </c>
      <c s="101" r="L32">
        <v>95</v>
      </c>
      <c s="101" r="M32">
        <v>11</v>
      </c>
      <c s="101" r="N32">
        <v>11</v>
      </c>
      <c s="101" r="O32">
        <v>0</v>
      </c>
      <c s="101" r="P32">
        <v>0</v>
      </c>
      <c s="101" r="Q32">
        <v>0</v>
      </c>
      <c s="101" r="R32">
        <v>0</v>
      </c>
      <c s="101" r="S32">
        <v>106</v>
      </c>
      <c s="101" r="T32">
        <v>17585</v>
      </c>
      <c s="101" r="U32">
        <v>766</v>
      </c>
      <c s="222" r="V32"/>
    </row>
    <row r="33">
      <c t="s" s="26" r="A33">
        <v>64</v>
      </c>
      <c t="s" s="26" r="B33">
        <v>65</v>
      </c>
      <c s="101" r="C33">
        <v>240480</v>
      </c>
      <c s="101" r="D33">
        <v>240480</v>
      </c>
      <c s="101" r="E33">
        <v>0</v>
      </c>
      <c s="101" r="F33">
        <v>4</v>
      </c>
      <c s="101" r="G33">
        <v>0</v>
      </c>
      <c s="101" r="H33">
        <v>2005</v>
      </c>
      <c s="101" r="I33">
        <v>1954</v>
      </c>
      <c s="101" r="J33">
        <v>3963</v>
      </c>
      <c s="101" r="K33">
        <v>29115</v>
      </c>
      <c s="101" r="L33">
        <v>29115</v>
      </c>
      <c s="101" r="M33">
        <v>664</v>
      </c>
      <c s="101" r="N33">
        <v>664</v>
      </c>
      <c s="101" r="O33">
        <v>0</v>
      </c>
      <c s="101" r="P33">
        <v>155051</v>
      </c>
      <c s="101" r="Q33">
        <v>0</v>
      </c>
      <c s="101" r="R33">
        <v>6265</v>
      </c>
      <c s="101" r="S33">
        <v>191095</v>
      </c>
      <c s="101" r="T33">
        <v>53823</v>
      </c>
      <c s="101" r="U33">
        <v>53823</v>
      </c>
      <c s="222" r="V33"/>
    </row>
    <row r="34">
      <c t="s" s="26" r="A34">
        <v>66</v>
      </c>
      <c t="s" s="26" r="B34">
        <v>67</v>
      </c>
      <c s="101" r="C34">
        <v>13195</v>
      </c>
      <c s="101" r="D34">
        <v>0</v>
      </c>
      <c s="101" r="E34">
        <v>0</v>
      </c>
      <c s="101" r="F34">
        <v>0</v>
      </c>
      <c s="101" r="G34">
        <v>0</v>
      </c>
      <c s="101" r="H34">
        <v>0</v>
      </c>
      <c s="101" r="I34">
        <v>0</v>
      </c>
      <c s="101" r="J34">
        <v>0</v>
      </c>
      <c s="101" r="K34">
        <v>0</v>
      </c>
      <c s="101" r="L34">
        <v>0</v>
      </c>
      <c s="101" r="M34">
        <v>0</v>
      </c>
      <c s="101" r="N34">
        <v>0</v>
      </c>
      <c s="101" r="O34">
        <v>0</v>
      </c>
      <c s="101" r="P34">
        <v>0</v>
      </c>
      <c s="101" r="Q34">
        <v>0</v>
      </c>
      <c s="101" r="R34">
        <v>0</v>
      </c>
      <c s="101" r="S34">
        <v>0</v>
      </c>
      <c s="101" r="T34">
        <v>13122</v>
      </c>
      <c s="101" r="U34">
        <v>0</v>
      </c>
      <c s="222" r="V34"/>
    </row>
    <row r="35">
      <c t="s" s="26" r="A35">
        <v>68</v>
      </c>
      <c t="s" s="26" r="B35">
        <v>51</v>
      </c>
      <c s="101" r="C35">
        <v>7278.6</v>
      </c>
      <c s="101" r="D35">
        <v>0</v>
      </c>
      <c s="101" r="E35">
        <v>0</v>
      </c>
      <c s="101" r="F35">
        <v>417</v>
      </c>
      <c s="101" r="G35">
        <v>3</v>
      </c>
      <c s="101" r="H35">
        <v>0</v>
      </c>
      <c s="101" r="I35">
        <v>0</v>
      </c>
      <c s="101" r="J35">
        <v>420</v>
      </c>
      <c s="101" r="K35">
        <v>0</v>
      </c>
      <c s="101" r="L35">
        <v>0</v>
      </c>
      <c s="101" r="M35">
        <v>0</v>
      </c>
      <c s="101" r="N35">
        <v>0</v>
      </c>
      <c s="101" r="O35">
        <v>0</v>
      </c>
      <c s="101" r="P35">
        <v>116</v>
      </c>
      <c s="101" r="Q35">
        <v>0</v>
      </c>
      <c s="101" r="R35">
        <v>0</v>
      </c>
      <c s="101" r="S35">
        <v>116</v>
      </c>
      <c s="101" r="T35">
        <v>7420</v>
      </c>
      <c s="101" r="U35">
        <v>0</v>
      </c>
      <c s="222" r="V35"/>
    </row>
    <row r="36">
      <c t="s" s="26" r="A36">
        <v>69</v>
      </c>
      <c t="s" s="26" r="B36">
        <v>68</v>
      </c>
      <c s="101" r="C36">
        <v>66602</v>
      </c>
      <c s="101" r="D36">
        <v>66602</v>
      </c>
      <c s="101" r="E36">
        <v>14708</v>
      </c>
      <c s="101" r="F36">
        <v>1238</v>
      </c>
      <c s="101" r="G36">
        <v>0</v>
      </c>
      <c s="101" r="H36">
        <v>3686</v>
      </c>
      <c s="101" r="I36">
        <v>0</v>
      </c>
      <c s="101" r="J36">
        <v>19632</v>
      </c>
      <c s="101" r="K36">
        <v>37</v>
      </c>
      <c s="101" r="L36">
        <v>32</v>
      </c>
      <c s="101" r="M36">
        <v>21</v>
      </c>
      <c s="101" r="N36">
        <v>15</v>
      </c>
      <c s="101" r="O36">
        <v>0</v>
      </c>
      <c s="101" r="P36">
        <v>0</v>
      </c>
      <c s="101" r="Q36">
        <v>251</v>
      </c>
      <c s="101" r="R36">
        <v>101</v>
      </c>
      <c s="101" r="S36">
        <v>410</v>
      </c>
      <c s="101" r="T36">
        <v>85824</v>
      </c>
      <c s="101" r="U36">
        <v>85824</v>
      </c>
      <c s="222" r="V36"/>
    </row>
    <row r="37">
      <c t="s" s="26" r="A37">
        <v>69</v>
      </c>
      <c t="s" s="26" r="B37">
        <v>70</v>
      </c>
      <c s="101" r="C37">
        <v>52258</v>
      </c>
      <c s="101" r="D37">
        <v>52258</v>
      </c>
      <c s="101" r="E37">
        <v>17163</v>
      </c>
      <c s="101" r="F37">
        <v>0</v>
      </c>
      <c s="101" r="G37">
        <v>0</v>
      </c>
      <c s="101" r="H37">
        <v>1521</v>
      </c>
      <c s="101" r="I37">
        <v>0</v>
      </c>
      <c s="101" r="J37">
        <v>18684</v>
      </c>
      <c s="101" r="K37">
        <v>0</v>
      </c>
      <c s="101" r="L37">
        <v>0</v>
      </c>
      <c s="101" r="M37">
        <v>57</v>
      </c>
      <c s="101" r="N37">
        <v>57</v>
      </c>
      <c s="101" r="O37">
        <v>0</v>
      </c>
      <c s="101" r="P37">
        <v>0</v>
      </c>
      <c s="101" r="Q37">
        <v>325</v>
      </c>
      <c s="101" r="R37">
        <v>4545</v>
      </c>
      <c s="101" r="S37">
        <v>4927</v>
      </c>
      <c s="101" r="T37">
        <v>71015</v>
      </c>
      <c s="101" r="U37">
        <v>66015</v>
      </c>
      <c s="222" r="V37"/>
    </row>
    <row r="38">
      <c t="s" s="26" r="A38">
        <v>70</v>
      </c>
      <c t="s" s="26" r="B38">
        <v>68</v>
      </c>
      <c s="101" r="C38">
        <v>8773</v>
      </c>
      <c s="101" r="D38">
        <v>8773</v>
      </c>
      <c s="101" r="E38">
        <v>0</v>
      </c>
      <c s="101" r="F38">
        <v>358</v>
      </c>
      <c s="101" r="G38">
        <v>0</v>
      </c>
      <c s="101" r="H38">
        <v>164</v>
      </c>
      <c s="101" r="I38">
        <v>79</v>
      </c>
      <c s="101" r="J38">
        <v>601</v>
      </c>
      <c s="101" r="K38">
        <v>1000</v>
      </c>
      <c s="101" r="L38">
        <v>16</v>
      </c>
      <c s="101" r="M38">
        <v>8</v>
      </c>
      <c s="101" r="N38">
        <v>8</v>
      </c>
      <c s="101" r="O38">
        <v>0</v>
      </c>
      <c s="101" r="P38">
        <v>0</v>
      </c>
      <c s="101" r="Q38">
        <v>20</v>
      </c>
      <c s="101" r="R38">
        <v>4</v>
      </c>
      <c s="101" r="S38">
        <v>1032</v>
      </c>
      <c s="101" r="T38">
        <v>8342</v>
      </c>
      <c s="101" r="U38">
        <v>8342</v>
      </c>
      <c s="222" r="V38"/>
    </row>
    <row r="39">
      <c t="s" s="26" r="A39">
        <v>70</v>
      </c>
      <c t="s" s="26" r="B39">
        <v>71</v>
      </c>
      <c s="101" r="C39">
        <v>7380</v>
      </c>
      <c s="101" r="D39">
        <v>7380</v>
      </c>
      <c s="101" r="E39">
        <v>0</v>
      </c>
      <c s="101" r="F39">
        <v>81</v>
      </c>
      <c s="101" r="G39">
        <v>0</v>
      </c>
      <c s="101" r="H39">
        <v>272</v>
      </c>
      <c s="101" r="I39">
        <v>821</v>
      </c>
      <c s="101" r="J39">
        <v>1174</v>
      </c>
      <c s="101" r="K39">
        <v>781</v>
      </c>
      <c s="101" r="L39">
        <v>0</v>
      </c>
      <c s="101" r="M39">
        <v>0</v>
      </c>
      <c s="101" r="N39">
        <v>0</v>
      </c>
      <c s="101" r="O39">
        <v>0</v>
      </c>
      <c s="101" r="P39">
        <v>0</v>
      </c>
      <c s="101" r="Q39">
        <v>3</v>
      </c>
      <c s="101" r="R39">
        <v>0</v>
      </c>
      <c s="101" r="S39">
        <v>784</v>
      </c>
      <c s="101" r="T39">
        <v>41138</v>
      </c>
      <c s="101" r="U39">
        <v>8870</v>
      </c>
      <c s="222" r="V39"/>
    </row>
    <row r="40">
      <c t="s" s="26" r="A40">
        <v>72</v>
      </c>
      <c t="s" s="26" r="B40">
        <v>73</v>
      </c>
      <c s="101" r="C40">
        <v>15585</v>
      </c>
      <c s="101" r="D40">
        <v>0</v>
      </c>
      <c s="101" r="E40">
        <v>0</v>
      </c>
      <c s="101" r="F40">
        <v>991</v>
      </c>
      <c s="101" r="G40">
        <v>15</v>
      </c>
      <c s="101" r="H40">
        <v>0</v>
      </c>
      <c s="101" r="I40">
        <v>0</v>
      </c>
      <c s="101" r="J40">
        <v>1006</v>
      </c>
      <c s="101" r="K40">
        <v>0</v>
      </c>
      <c s="101" r="L40">
        <v>0</v>
      </c>
      <c s="101" r="M40">
        <v>0</v>
      </c>
      <c s="101" r="N40">
        <v>0</v>
      </c>
      <c s="101" r="O40">
        <v>0</v>
      </c>
      <c s="101" r="P40">
        <v>0</v>
      </c>
      <c s="101" r="Q40">
        <v>0</v>
      </c>
      <c s="101" r="R40">
        <v>0</v>
      </c>
      <c s="101" r="S40">
        <v>0</v>
      </c>
      <c s="101" r="T40">
        <v>16075</v>
      </c>
      <c s="101" r="U40">
        <v>0</v>
      </c>
      <c s="222" r="V40"/>
    </row>
    <row r="41">
      <c t="s" s="26" r="A41">
        <v>72</v>
      </c>
      <c t="s" s="26" r="B41">
        <v>44</v>
      </c>
      <c s="101" r="C41">
        <v>100003</v>
      </c>
      <c s="101" r="D41">
        <v>3</v>
      </c>
      <c s="101" r="E41">
        <v>0</v>
      </c>
      <c s="101" r="F41">
        <v>0</v>
      </c>
      <c s="101" r="G41">
        <v>0</v>
      </c>
      <c s="101" r="H41">
        <v>0</v>
      </c>
      <c s="101" r="I41">
        <v>0</v>
      </c>
      <c s="101" r="J41">
        <v>0</v>
      </c>
      <c s="101" r="K41">
        <v>0</v>
      </c>
      <c s="101" r="L41">
        <v>0</v>
      </c>
      <c s="101" r="M41">
        <v>0</v>
      </c>
      <c s="101" r="N41">
        <v>0</v>
      </c>
      <c s="101" r="O41">
        <v>0</v>
      </c>
      <c s="101" r="P41">
        <v>0</v>
      </c>
      <c s="101" r="Q41">
        <v>0</v>
      </c>
      <c s="101" r="R41">
        <v>0</v>
      </c>
      <c s="101" r="S41">
        <v>0</v>
      </c>
      <c s="101" r="T41">
        <v>100003</v>
      </c>
      <c s="101" r="U41">
        <v>3</v>
      </c>
      <c s="222" r="V41"/>
    </row>
    <row r="42">
      <c t="s" s="26" r="A42">
        <v>72</v>
      </c>
      <c t="s" s="26" r="B42">
        <v>51</v>
      </c>
      <c s="101" r="C42">
        <v>47277.2</v>
      </c>
      <c s="101" r="D42">
        <v>0</v>
      </c>
      <c s="101" r="E42">
        <v>0</v>
      </c>
      <c s="101" r="F42">
        <v>5852</v>
      </c>
      <c s="101" r="G42">
        <v>77</v>
      </c>
      <c s="101" r="H42">
        <v>0</v>
      </c>
      <c s="101" r="I42">
        <v>0</v>
      </c>
      <c s="101" r="J42">
        <v>5929</v>
      </c>
      <c s="101" r="K42">
        <v>0</v>
      </c>
      <c s="101" r="L42">
        <v>0</v>
      </c>
      <c s="101" r="M42">
        <v>0</v>
      </c>
      <c s="101" r="N42">
        <v>0</v>
      </c>
      <c s="101" r="O42">
        <v>0</v>
      </c>
      <c s="101" r="P42">
        <v>1318</v>
      </c>
      <c s="101" r="Q42">
        <v>0</v>
      </c>
      <c s="101" r="R42">
        <v>0</v>
      </c>
      <c s="101" r="S42">
        <v>1318</v>
      </c>
      <c s="101" r="T42">
        <v>51480.2</v>
      </c>
      <c s="101" r="U42">
        <v>0</v>
      </c>
      <c s="222" r="V42"/>
    </row>
    <row r="43">
      <c t="s" s="26" r="A43">
        <v>74</v>
      </c>
      <c t="s" s="26" r="B43">
        <v>73</v>
      </c>
      <c s="101" r="C43">
        <v>13080</v>
      </c>
      <c s="101" r="D43">
        <v>0</v>
      </c>
      <c s="101" r="E43">
        <v>0</v>
      </c>
      <c s="101" r="F43">
        <v>2431</v>
      </c>
      <c s="101" r="G43">
        <v>888</v>
      </c>
      <c s="101" r="H43">
        <v>0</v>
      </c>
      <c s="101" r="I43">
        <v>0</v>
      </c>
      <c s="101" r="J43">
        <v>3319</v>
      </c>
      <c s="101" r="K43">
        <v>0</v>
      </c>
      <c s="101" r="L43">
        <v>0</v>
      </c>
      <c s="101" r="M43">
        <v>0</v>
      </c>
      <c s="101" r="N43">
        <v>0</v>
      </c>
      <c s="101" r="O43">
        <v>0</v>
      </c>
      <c s="101" r="P43">
        <v>0</v>
      </c>
      <c s="101" r="Q43">
        <v>0</v>
      </c>
      <c s="101" r="R43">
        <v>0</v>
      </c>
      <c s="101" r="S43">
        <v>0</v>
      </c>
      <c s="101" r="T43">
        <v>14300</v>
      </c>
      <c s="101" r="U43">
        <v>0</v>
      </c>
      <c s="222" r="V43"/>
    </row>
    <row r="44">
      <c t="s" s="26" r="A44">
        <v>74</v>
      </c>
      <c t="s" s="26" r="B44">
        <v>75</v>
      </c>
      <c s="101" r="C44">
        <v>9939</v>
      </c>
      <c s="101" r="D44">
        <v>9939</v>
      </c>
      <c s="101" r="E44">
        <v>0</v>
      </c>
      <c s="101" r="F44">
        <v>337</v>
      </c>
      <c s="101" r="G44">
        <v>0</v>
      </c>
      <c s="101" r="H44">
        <v>0</v>
      </c>
      <c s="101" r="I44">
        <v>0</v>
      </c>
      <c s="101" r="J44">
        <v>337</v>
      </c>
      <c s="101" r="K44">
        <v>0</v>
      </c>
      <c s="101" r="L44">
        <v>0</v>
      </c>
      <c s="101" r="M44">
        <v>77</v>
      </c>
      <c s="101" r="N44">
        <v>77</v>
      </c>
      <c s="101" r="O44">
        <v>0</v>
      </c>
      <c s="101" r="P44">
        <v>0</v>
      </c>
      <c s="101" r="Q44">
        <v>0</v>
      </c>
      <c s="101" r="R44">
        <v>0</v>
      </c>
      <c s="101" r="S44">
        <v>77</v>
      </c>
      <c s="101" r="T44">
        <v>10199</v>
      </c>
      <c s="101" r="U44">
        <v>10199</v>
      </c>
      <c s="222" r="V44"/>
    </row>
    <row r="45">
      <c t="s" s="26" r="A45">
        <v>74</v>
      </c>
      <c t="s" s="26" r="B45">
        <v>76</v>
      </c>
      <c s="101" r="C45">
        <v>18784</v>
      </c>
      <c s="101" r="D45">
        <v>18784</v>
      </c>
      <c s="101" r="E45">
        <v>0</v>
      </c>
      <c s="101" r="F45">
        <v>26223</v>
      </c>
      <c s="101" r="G45">
        <v>0</v>
      </c>
      <c s="101" r="H45">
        <v>0</v>
      </c>
      <c s="101" r="I45">
        <v>0</v>
      </c>
      <c s="101" r="J45">
        <v>26223</v>
      </c>
      <c s="101" r="K45">
        <v>0</v>
      </c>
      <c s="101" r="L45">
        <v>0</v>
      </c>
      <c s="101" r="M45">
        <v>597</v>
      </c>
      <c s="101" r="N45">
        <v>597</v>
      </c>
      <c s="101" r="O45">
        <v>0</v>
      </c>
      <c s="101" r="P45">
        <v>0</v>
      </c>
      <c s="101" r="Q45">
        <v>30</v>
      </c>
      <c s="101" r="R45">
        <v>0</v>
      </c>
      <c s="101" r="S45">
        <v>627</v>
      </c>
      <c s="101" r="T45">
        <v>115745</v>
      </c>
      <c s="101" r="U45">
        <v>44380</v>
      </c>
      <c s="222" r="V45"/>
    </row>
    <row r="46">
      <c t="s" s="26" r="A46">
        <v>74</v>
      </c>
      <c t="s" s="26" r="B46">
        <v>77</v>
      </c>
      <c s="101" r="C46">
        <v>1303</v>
      </c>
      <c s="101" r="D46">
        <v>1197</v>
      </c>
      <c s="101" r="E46">
        <v>0</v>
      </c>
      <c s="101" r="F46">
        <v>25</v>
      </c>
      <c s="101" r="G46">
        <v>0</v>
      </c>
      <c s="101" r="H46">
        <v>0</v>
      </c>
      <c s="101" r="I46">
        <v>0</v>
      </c>
      <c s="101" r="J46">
        <v>25</v>
      </c>
      <c s="101" r="K46">
        <v>29</v>
      </c>
      <c s="101" r="L46">
        <v>29</v>
      </c>
      <c s="101" r="M46">
        <v>0</v>
      </c>
      <c s="101" r="N46">
        <v>0</v>
      </c>
      <c s="101" r="O46">
        <v>0</v>
      </c>
      <c s="101" r="P46">
        <v>0</v>
      </c>
      <c s="101" r="Q46">
        <v>0</v>
      </c>
      <c s="101" r="R46">
        <v>0</v>
      </c>
      <c s="101" r="S46">
        <v>29</v>
      </c>
      <c s="101" r="T46">
        <v>15299</v>
      </c>
      <c s="101" r="U46">
        <v>3088</v>
      </c>
      <c s="222" r="V46"/>
    </row>
    <row r="47">
      <c t="s" s="26" r="A47">
        <v>74</v>
      </c>
      <c t="s" s="26" r="B47">
        <v>51</v>
      </c>
      <c s="101" r="C47">
        <v>26446.6</v>
      </c>
      <c s="101" r="D47">
        <v>0</v>
      </c>
      <c s="101" r="E47">
        <v>0</v>
      </c>
      <c s="101" r="F47">
        <v>692</v>
      </c>
      <c s="101" r="G47">
        <v>85</v>
      </c>
      <c s="101" r="H47">
        <v>0</v>
      </c>
      <c s="101" r="I47">
        <v>0</v>
      </c>
      <c s="101" r="J47">
        <v>777</v>
      </c>
      <c s="101" r="K47">
        <v>0</v>
      </c>
      <c s="101" r="L47">
        <v>0</v>
      </c>
      <c s="101" r="M47">
        <v>0</v>
      </c>
      <c s="101" r="N47">
        <v>0</v>
      </c>
      <c s="101" r="O47">
        <v>0</v>
      </c>
      <c s="101" r="P47">
        <v>570</v>
      </c>
      <c s="101" r="Q47">
        <v>0</v>
      </c>
      <c s="101" r="R47">
        <v>0</v>
      </c>
      <c s="101" r="S47">
        <v>570</v>
      </c>
      <c s="101" r="T47">
        <v>27002.8</v>
      </c>
      <c s="101" r="U47">
        <v>0</v>
      </c>
      <c s="222" r="V47"/>
    </row>
    <row customHeight="1" r="48" ht="20.25">
      <c t="s" s="26" r="A48">
        <v>74</v>
      </c>
      <c t="s" s="26" r="B48">
        <v>78</v>
      </c>
      <c s="101" r="C48">
        <v>1094</v>
      </c>
      <c s="101" r="D48">
        <v>776</v>
      </c>
      <c s="101" r="E48">
        <v>0</v>
      </c>
      <c s="101" r="F48">
        <v>210</v>
      </c>
      <c s="101" r="G48">
        <v>0</v>
      </c>
      <c s="101" r="H48">
        <v>0</v>
      </c>
      <c s="101" r="I48">
        <v>0</v>
      </c>
      <c s="101" r="J48">
        <v>210</v>
      </c>
      <c s="101" r="K48">
        <v>17</v>
      </c>
      <c s="101" r="L48">
        <v>17</v>
      </c>
      <c s="101" r="M48">
        <v>43</v>
      </c>
      <c s="101" r="N48">
        <v>43</v>
      </c>
      <c s="101" r="O48">
        <v>0</v>
      </c>
      <c s="101" r="P48">
        <v>0</v>
      </c>
      <c s="101" r="Q48">
        <v>0</v>
      </c>
      <c s="101" r="R48">
        <v>0</v>
      </c>
      <c s="101" r="S48">
        <v>60</v>
      </c>
      <c s="101" r="T48">
        <v>201244</v>
      </c>
      <c s="101" r="U48">
        <v>20923</v>
      </c>
      <c s="222" r="V48"/>
    </row>
    <row r="49">
      <c t="s" s="26" r="A49">
        <v>79</v>
      </c>
      <c t="s" s="26" r="B49">
        <v>80</v>
      </c>
      <c s="101" r="C49">
        <v>7674</v>
      </c>
      <c s="101" r="D49">
        <v>7674</v>
      </c>
      <c s="101" r="E49">
        <v>0</v>
      </c>
      <c s="101" r="F49">
        <v>6</v>
      </c>
      <c s="101" r="G49">
        <v>0</v>
      </c>
      <c s="101" r="H49">
        <v>46</v>
      </c>
      <c s="101" r="I49">
        <v>178</v>
      </c>
      <c s="101" r="J49">
        <v>230</v>
      </c>
      <c s="101" r="K49">
        <v>46</v>
      </c>
      <c s="101" r="L49">
        <v>46</v>
      </c>
      <c s="101" r="M49">
        <v>326</v>
      </c>
      <c s="101" r="N49">
        <v>326</v>
      </c>
      <c s="101" r="O49">
        <v>0</v>
      </c>
      <c s="101" r="P49">
        <v>0</v>
      </c>
      <c s="101" r="Q49">
        <v>9</v>
      </c>
      <c s="101" r="R49">
        <v>0</v>
      </c>
      <c s="101" r="S49">
        <v>381</v>
      </c>
      <c s="101" r="T49">
        <v>7523</v>
      </c>
      <c s="101" r="U49">
        <v>7523</v>
      </c>
      <c s="222" r="V49"/>
    </row>
    <row r="50">
      <c t="s" s="26" r="A50">
        <v>81</v>
      </c>
      <c t="s" s="26" r="B50">
        <v>82</v>
      </c>
      <c s="101" r="C50">
        <v>6607</v>
      </c>
      <c s="101" r="D50">
        <v>6607</v>
      </c>
      <c s="101" r="E50">
        <v>0</v>
      </c>
      <c s="101" r="F50">
        <v>43</v>
      </c>
      <c s="101" r="G50">
        <v>0</v>
      </c>
      <c s="101" r="H50">
        <v>0</v>
      </c>
      <c s="101" r="I50">
        <v>0</v>
      </c>
      <c s="101" r="J50">
        <v>43</v>
      </c>
      <c s="101" r="K50">
        <v>0</v>
      </c>
      <c s="101" r="L50">
        <v>0</v>
      </c>
      <c s="101" r="M50">
        <v>2</v>
      </c>
      <c s="101" r="N50">
        <v>2</v>
      </c>
      <c s="101" r="O50">
        <v>0</v>
      </c>
      <c s="101" r="P50">
        <v>0</v>
      </c>
      <c s="101" r="Q50">
        <v>0</v>
      </c>
      <c s="101" r="R50">
        <v>234</v>
      </c>
      <c s="101" r="S50">
        <v>236</v>
      </c>
      <c s="101" r="T50">
        <v>6414</v>
      </c>
      <c s="101" r="U50">
        <v>6414</v>
      </c>
      <c s="222" r="V50"/>
    </row>
    <row r="51">
      <c t="s" s="26" r="A51">
        <v>83</v>
      </c>
      <c t="s" s="26" r="B51">
        <v>61</v>
      </c>
      <c s="101" r="C51">
        <v>7070</v>
      </c>
      <c s="101" r="D51">
        <v>1296</v>
      </c>
      <c s="101" r="E51">
        <v>0</v>
      </c>
      <c s="101" r="F51">
        <v>0</v>
      </c>
      <c s="101" r="G51">
        <v>0</v>
      </c>
      <c s="101" r="H51">
        <v>0</v>
      </c>
      <c s="101" r="I51">
        <v>488</v>
      </c>
      <c s="101" r="J51">
        <v>488</v>
      </c>
      <c s="101" r="K51">
        <v>617</v>
      </c>
      <c s="101" r="L51">
        <v>616</v>
      </c>
      <c s="101" r="M51">
        <v>0</v>
      </c>
      <c s="101" r="N51">
        <v>0</v>
      </c>
      <c s="101" r="O51">
        <v>0</v>
      </c>
      <c s="101" r="P51">
        <v>0</v>
      </c>
      <c s="101" r="Q51">
        <v>0</v>
      </c>
      <c s="101" r="R51">
        <v>0</v>
      </c>
      <c s="101" r="S51">
        <v>617</v>
      </c>
      <c s="101" r="T51">
        <v>6941</v>
      </c>
      <c s="101" r="U51">
        <v>1296</v>
      </c>
      <c s="222" r="V51"/>
    </row>
    <row r="52">
      <c t="s" s="26" r="A52">
        <v>83</v>
      </c>
      <c t="s" s="26" r="B52">
        <v>63</v>
      </c>
      <c s="101" r="C52">
        <v>69505</v>
      </c>
      <c s="101" r="D52">
        <v>69505</v>
      </c>
      <c s="101" r="E52">
        <v>0</v>
      </c>
      <c s="101" r="F52">
        <v>0</v>
      </c>
      <c s="101" r="G52">
        <v>0</v>
      </c>
      <c s="101" r="H52">
        <v>0</v>
      </c>
      <c s="101" r="I52">
        <v>0</v>
      </c>
      <c s="101" r="J52">
        <v>0</v>
      </c>
      <c s="101" r="K52">
        <v>92</v>
      </c>
      <c s="101" r="L52">
        <v>92</v>
      </c>
      <c s="101" r="M52">
        <v>0</v>
      </c>
      <c s="101" r="N52">
        <v>0</v>
      </c>
      <c s="101" r="O52">
        <v>0</v>
      </c>
      <c s="101" r="P52">
        <v>0</v>
      </c>
      <c s="101" r="Q52">
        <v>2</v>
      </c>
      <c s="101" r="R52">
        <v>7266</v>
      </c>
      <c s="101" r="S52">
        <v>7360</v>
      </c>
      <c s="101" r="T52">
        <v>62145</v>
      </c>
      <c s="101" r="U52">
        <v>62145</v>
      </c>
      <c s="222" r="V52"/>
    </row>
    <row r="53">
      <c t="s" s="26" r="A53">
        <v>53</v>
      </c>
      <c t="s" s="26" r="B53">
        <v>52</v>
      </c>
      <c s="101" r="C53">
        <v>11900</v>
      </c>
      <c s="101" r="D53">
        <v>4711</v>
      </c>
      <c s="101" r="E53">
        <v>0</v>
      </c>
      <c s="101" r="F53">
        <v>1</v>
      </c>
      <c s="101" r="G53">
        <v>0</v>
      </c>
      <c s="101" r="H53">
        <v>549</v>
      </c>
      <c s="101" r="I53">
        <v>946</v>
      </c>
      <c s="101" r="J53">
        <v>1496</v>
      </c>
      <c s="101" r="K53">
        <v>0</v>
      </c>
      <c s="101" r="L53">
        <v>0</v>
      </c>
      <c s="101" r="M53">
        <v>0</v>
      </c>
      <c s="101" r="N53">
        <v>0</v>
      </c>
      <c s="101" r="O53">
        <v>0</v>
      </c>
      <c s="101" r="P53">
        <v>0</v>
      </c>
      <c s="101" r="Q53">
        <v>32</v>
      </c>
      <c s="101" r="R53">
        <v>0</v>
      </c>
      <c s="101" r="S53">
        <v>32</v>
      </c>
      <c s="101" r="T53">
        <v>13364</v>
      </c>
      <c s="101" r="U53">
        <v>4500</v>
      </c>
      <c s="222" r="V53"/>
    </row>
    <row r="54">
      <c t="s" s="26" r="A54">
        <v>53</v>
      </c>
      <c t="s" s="26" r="B54">
        <v>64</v>
      </c>
      <c s="101" r="C54">
        <v>20757</v>
      </c>
      <c s="101" r="D54">
        <v>20757</v>
      </c>
      <c s="101" r="E54">
        <v>0</v>
      </c>
      <c s="101" r="F54">
        <v>2630</v>
      </c>
      <c s="101" r="G54">
        <v>0</v>
      </c>
      <c s="101" r="H54">
        <v>549</v>
      </c>
      <c s="101" r="I54">
        <v>2348</v>
      </c>
      <c s="101" r="J54">
        <v>5527</v>
      </c>
      <c s="101" r="K54">
        <v>49</v>
      </c>
      <c s="101" r="L54">
        <v>49</v>
      </c>
      <c s="101" r="M54">
        <v>200</v>
      </c>
      <c s="101" r="N54">
        <v>200</v>
      </c>
      <c s="101" r="O54">
        <v>0</v>
      </c>
      <c s="101" r="P54">
        <v>0</v>
      </c>
      <c s="101" r="Q54">
        <v>13</v>
      </c>
      <c s="101" r="R54">
        <v>1411</v>
      </c>
      <c s="101" r="S54">
        <v>1673</v>
      </c>
      <c s="101" r="T54">
        <v>24614</v>
      </c>
      <c s="101" r="U54">
        <v>24614</v>
      </c>
      <c s="222" r="V54"/>
    </row>
    <row r="55">
      <c t="s" s="26" r="A55">
        <v>53</v>
      </c>
      <c t="s" s="26" r="B55">
        <v>73</v>
      </c>
      <c s="101" r="C55">
        <v>5687</v>
      </c>
      <c s="101" r="D55">
        <v>0</v>
      </c>
      <c s="101" r="E55">
        <v>0</v>
      </c>
      <c s="101" r="F55">
        <v>178</v>
      </c>
      <c s="101" r="G55">
        <v>856</v>
      </c>
      <c s="101" r="H55">
        <v>0</v>
      </c>
      <c s="101" r="I55">
        <v>0</v>
      </c>
      <c s="101" r="J55">
        <v>1034</v>
      </c>
      <c s="101" r="K55">
        <v>0</v>
      </c>
      <c s="101" r="L55">
        <v>0</v>
      </c>
      <c s="101" r="M55">
        <v>0</v>
      </c>
      <c s="101" r="N55">
        <v>0</v>
      </c>
      <c s="101" r="O55">
        <v>0</v>
      </c>
      <c s="101" r="P55">
        <v>0</v>
      </c>
      <c s="101" r="Q55">
        <v>0</v>
      </c>
      <c s="101" r="R55">
        <v>0</v>
      </c>
      <c s="101" r="S55">
        <v>0</v>
      </c>
      <c s="101" r="T55">
        <v>5284</v>
      </c>
      <c s="101" r="U55">
        <v>0</v>
      </c>
      <c s="222" r="V55"/>
    </row>
    <row r="56">
      <c t="s" s="26" r="A56">
        <v>53</v>
      </c>
      <c t="s" s="26" r="B56">
        <v>69</v>
      </c>
      <c s="101" r="C56">
        <v>1536</v>
      </c>
      <c s="101" r="D56">
        <v>590</v>
      </c>
      <c s="101" r="E56">
        <v>19244</v>
      </c>
      <c s="101" r="F56">
        <v>139</v>
      </c>
      <c s="101" r="G56">
        <v>0</v>
      </c>
      <c s="101" r="H56">
        <v>0</v>
      </c>
      <c s="101" r="I56">
        <v>0</v>
      </c>
      <c s="101" r="J56">
        <v>19383</v>
      </c>
      <c s="101" r="K56">
        <v>7</v>
      </c>
      <c s="101" r="L56">
        <v>7</v>
      </c>
      <c s="101" r="M56">
        <v>6</v>
      </c>
      <c s="101" r="N56">
        <v>6</v>
      </c>
      <c s="101" r="O56">
        <v>0</v>
      </c>
      <c s="101" r="P56">
        <v>0</v>
      </c>
      <c s="101" r="Q56">
        <v>7</v>
      </c>
      <c s="101" r="R56">
        <v>0</v>
      </c>
      <c s="101" r="S56">
        <v>20</v>
      </c>
      <c s="101" r="T56">
        <v>20899</v>
      </c>
      <c s="101" r="U56">
        <v>590</v>
      </c>
      <c s="222" r="V56"/>
    </row>
    <row r="57">
      <c t="s" s="26" r="A57">
        <v>53</v>
      </c>
      <c t="s" s="26" r="B57">
        <v>79</v>
      </c>
      <c s="101" r="C57">
        <v>13973</v>
      </c>
      <c s="101" r="D57">
        <v>13657</v>
      </c>
      <c s="101" r="E57">
        <v>94083</v>
      </c>
      <c s="101" r="F57">
        <v>33</v>
      </c>
      <c s="101" r="G57">
        <v>0</v>
      </c>
      <c s="101" r="H57">
        <v>19</v>
      </c>
      <c s="101" r="I57">
        <v>0</v>
      </c>
      <c s="101" r="J57">
        <v>94135</v>
      </c>
      <c s="101" r="K57">
        <v>85</v>
      </c>
      <c s="101" r="L57">
        <v>85</v>
      </c>
      <c s="101" r="M57">
        <v>51</v>
      </c>
      <c s="101" r="N57">
        <v>51</v>
      </c>
      <c s="101" r="O57">
        <v>0</v>
      </c>
      <c s="101" r="P57">
        <v>0</v>
      </c>
      <c s="101" r="Q57">
        <v>6</v>
      </c>
      <c s="101" r="R57">
        <v>4770</v>
      </c>
      <c s="101" r="S57">
        <v>4912</v>
      </c>
      <c s="101" r="T57">
        <v>103213</v>
      </c>
      <c s="101" r="U57">
        <v>1325</v>
      </c>
      <c s="222" r="V57"/>
    </row>
    <row r="58">
      <c t="s" s="26" r="A58">
        <v>53</v>
      </c>
      <c t="s" s="26" r="B58">
        <v>67</v>
      </c>
      <c s="101" r="C58">
        <v>9952</v>
      </c>
      <c s="101" r="D58">
        <v>0</v>
      </c>
      <c s="101" r="E58">
        <v>0</v>
      </c>
      <c s="101" r="F58">
        <v>0</v>
      </c>
      <c s="101" r="G58">
        <v>0</v>
      </c>
      <c s="101" r="H58">
        <v>0</v>
      </c>
      <c s="101" r="I58">
        <v>0</v>
      </c>
      <c s="101" r="J58">
        <v>0</v>
      </c>
      <c s="101" r="K58">
        <v>0</v>
      </c>
      <c s="101" r="L58">
        <v>0</v>
      </c>
      <c s="101" r="M58">
        <v>0</v>
      </c>
      <c s="101" r="N58">
        <v>0</v>
      </c>
      <c s="101" r="O58">
        <v>0</v>
      </c>
      <c s="101" r="P58">
        <v>0</v>
      </c>
      <c s="101" r="Q58">
        <v>0</v>
      </c>
      <c s="101" r="R58">
        <v>0</v>
      </c>
      <c s="101" r="S58">
        <v>0</v>
      </c>
      <c s="101" r="T58">
        <v>10841</v>
      </c>
      <c s="101" r="U58">
        <v>0</v>
      </c>
      <c s="222" r="V58"/>
    </row>
    <row r="59">
      <c t="s" s="26" r="A59">
        <v>53</v>
      </c>
      <c t="s" s="26" r="B59">
        <v>43</v>
      </c>
      <c s="101" r="C59">
        <v>4418</v>
      </c>
      <c s="101" r="D59">
        <v>0</v>
      </c>
      <c s="101" r="E59">
        <v>0</v>
      </c>
      <c s="101" r="F59">
        <v>44</v>
      </c>
      <c s="101" r="G59">
        <v>0</v>
      </c>
      <c s="101" r="H59">
        <v>0</v>
      </c>
      <c s="101" r="I59">
        <v>0</v>
      </c>
      <c s="101" r="J59">
        <v>44</v>
      </c>
      <c s="101" r="K59">
        <v>0</v>
      </c>
      <c s="101" r="L59">
        <v>0</v>
      </c>
      <c s="101" r="M59">
        <v>0</v>
      </c>
      <c s="101" r="N59">
        <v>0</v>
      </c>
      <c s="101" r="O59">
        <v>0</v>
      </c>
      <c s="101" r="P59">
        <v>0</v>
      </c>
      <c s="101" r="Q59">
        <v>0</v>
      </c>
      <c s="101" r="R59">
        <v>0</v>
      </c>
      <c s="101" r="S59">
        <v>0</v>
      </c>
      <c s="101" r="T59">
        <v>6093</v>
      </c>
      <c s="101" r="U59">
        <v>0</v>
      </c>
      <c s="222" r="V59"/>
    </row>
    <row r="60">
      <c t="s" s="26" r="A60">
        <v>53</v>
      </c>
      <c t="s" s="26" r="B60">
        <v>84</v>
      </c>
      <c s="101" r="C60">
        <v>52409</v>
      </c>
      <c s="101" r="D60">
        <v>52409</v>
      </c>
      <c s="101" r="E60">
        <v>0</v>
      </c>
      <c s="101" r="F60">
        <v>39</v>
      </c>
      <c s="101" r="G60">
        <v>0</v>
      </c>
      <c s="101" r="H60">
        <v>1227</v>
      </c>
      <c s="101" r="I60">
        <v>363</v>
      </c>
      <c s="101" r="J60">
        <v>1629</v>
      </c>
      <c s="101" r="K60">
        <v>0</v>
      </c>
      <c s="101" r="L60">
        <v>0</v>
      </c>
      <c s="101" r="M60">
        <v>269</v>
      </c>
      <c s="101" r="N60">
        <v>269</v>
      </c>
      <c s="101" r="O60">
        <v>0</v>
      </c>
      <c s="101" r="P60">
        <v>0</v>
      </c>
      <c s="101" r="Q60">
        <v>122</v>
      </c>
      <c s="101" r="R60">
        <v>0</v>
      </c>
      <c s="101" r="S60">
        <v>391</v>
      </c>
      <c s="101" r="T60">
        <v>53647</v>
      </c>
      <c s="101" r="U60">
        <v>53647</v>
      </c>
      <c s="222" r="V60"/>
    </row>
    <row r="61">
      <c t="s" s="26" r="A61">
        <v>53</v>
      </c>
      <c t="s" s="26" r="B61">
        <v>55</v>
      </c>
      <c s="101" r="C61">
        <v>10999</v>
      </c>
      <c s="101" r="D61">
        <v>0</v>
      </c>
      <c s="101" r="E61">
        <v>0</v>
      </c>
      <c s="101" r="F61">
        <v>779</v>
      </c>
      <c s="101" r="G61">
        <v>0</v>
      </c>
      <c s="101" r="H61">
        <v>0</v>
      </c>
      <c s="101" r="I61">
        <v>0</v>
      </c>
      <c s="101" r="J61">
        <v>779</v>
      </c>
      <c s="101" r="K61">
        <v>14</v>
      </c>
      <c s="101" r="L61">
        <v>14</v>
      </c>
      <c s="101" r="M61">
        <v>56</v>
      </c>
      <c s="101" r="N61">
        <v>56</v>
      </c>
      <c s="101" r="O61">
        <v>0</v>
      </c>
      <c s="101" r="P61">
        <v>0</v>
      </c>
      <c s="101" r="Q61">
        <v>0</v>
      </c>
      <c s="101" r="R61">
        <v>0</v>
      </c>
      <c s="101" r="S61">
        <v>70</v>
      </c>
      <c s="101" r="T61">
        <v>11708</v>
      </c>
      <c s="101" r="U61">
        <v>0</v>
      </c>
      <c s="222" r="V61"/>
    </row>
    <row r="62">
      <c t="s" s="26" r="A62">
        <v>53</v>
      </c>
      <c t="s" s="26" r="B62">
        <v>71</v>
      </c>
      <c s="101" r="C62">
        <v>5447</v>
      </c>
      <c s="101" r="D62">
        <v>5447</v>
      </c>
      <c s="101" r="E62">
        <v>14869</v>
      </c>
      <c s="101" r="F62">
        <v>2</v>
      </c>
      <c s="101" r="G62">
        <v>0</v>
      </c>
      <c s="101" r="H62">
        <v>22</v>
      </c>
      <c s="101" r="I62">
        <v>1</v>
      </c>
      <c s="101" r="J62">
        <v>14894</v>
      </c>
      <c s="101" r="K62">
        <v>0</v>
      </c>
      <c s="101" r="L62">
        <v>0</v>
      </c>
      <c s="101" r="M62">
        <v>0</v>
      </c>
      <c s="101" r="N62">
        <v>0</v>
      </c>
      <c s="101" r="O62">
        <v>0</v>
      </c>
      <c s="101" r="P62">
        <v>0</v>
      </c>
      <c s="101" r="Q62">
        <v>4</v>
      </c>
      <c s="101" r="R62">
        <v>628</v>
      </c>
      <c s="101" r="S62">
        <v>632</v>
      </c>
      <c s="101" r="T62">
        <v>19709</v>
      </c>
      <c s="101" r="U62">
        <v>13513</v>
      </c>
      <c s="222" r="V62"/>
    </row>
    <row r="63">
      <c t="s" s="26" r="A63">
        <v>53</v>
      </c>
      <c t="s" s="26" r="B63">
        <v>85</v>
      </c>
      <c s="101" r="C63">
        <v>76498</v>
      </c>
      <c s="101" r="D63">
        <v>76498</v>
      </c>
      <c s="101" r="E63">
        <v>16439</v>
      </c>
      <c s="101" r="F63">
        <v>4426</v>
      </c>
      <c s="101" r="G63">
        <v>0</v>
      </c>
      <c s="101" r="H63">
        <v>1999</v>
      </c>
      <c s="101" r="I63">
        <v>269</v>
      </c>
      <c s="101" r="J63">
        <v>23133</v>
      </c>
      <c s="101" r="K63">
        <v>25616</v>
      </c>
      <c s="101" r="L63">
        <v>0</v>
      </c>
      <c s="101" r="M63">
        <v>438</v>
      </c>
      <c s="101" r="N63">
        <v>438</v>
      </c>
      <c s="101" r="O63">
        <v>0</v>
      </c>
      <c s="101" r="P63">
        <v>0</v>
      </c>
      <c s="101" r="Q63">
        <v>40</v>
      </c>
      <c s="101" r="R63">
        <v>362</v>
      </c>
      <c s="101" r="S63">
        <v>26456</v>
      </c>
      <c s="101" r="T63">
        <v>73175</v>
      </c>
      <c s="101" r="U63">
        <v>73175</v>
      </c>
      <c s="222" r="V63"/>
    </row>
    <row r="64">
      <c t="s" s="26" r="A64">
        <v>53</v>
      </c>
      <c t="s" s="26" r="B64">
        <v>49</v>
      </c>
      <c s="101" r="C64">
        <v>6673</v>
      </c>
      <c s="101" r="D64">
        <v>0</v>
      </c>
      <c s="101" r="E64">
        <v>0</v>
      </c>
      <c s="101" r="F64">
        <v>105</v>
      </c>
      <c s="101" r="G64">
        <v>0</v>
      </c>
      <c s="101" r="H64">
        <v>0</v>
      </c>
      <c s="101" r="I64">
        <v>0</v>
      </c>
      <c s="101" r="J64">
        <v>103</v>
      </c>
      <c s="101" r="K64">
        <v>0</v>
      </c>
      <c s="101" r="L64">
        <v>0</v>
      </c>
      <c s="101" r="M64">
        <v>0</v>
      </c>
      <c s="101" r="N64">
        <v>0</v>
      </c>
      <c s="101" r="O64">
        <v>0</v>
      </c>
      <c s="101" r="P64">
        <v>0</v>
      </c>
      <c s="101" r="Q64">
        <v>0</v>
      </c>
      <c s="101" r="R64">
        <v>0</v>
      </c>
      <c s="101" r="S64">
        <v>0</v>
      </c>
      <c s="101" r="T64">
        <v>5561</v>
      </c>
      <c s="101" r="U64">
        <v>0</v>
      </c>
      <c s="222" r="V64"/>
    </row>
    <row r="65">
      <c t="s" s="26" r="A65">
        <v>53</v>
      </c>
      <c t="s" s="26" r="B65">
        <v>65</v>
      </c>
      <c s="101" r="C65">
        <v>79706</v>
      </c>
      <c s="101" r="D65">
        <v>79706</v>
      </c>
      <c s="101" r="E65">
        <v>0</v>
      </c>
      <c s="101" r="F65">
        <v>31</v>
      </c>
      <c s="101" r="G65">
        <v>0</v>
      </c>
      <c s="101" r="H65">
        <v>2782</v>
      </c>
      <c s="101" r="I65">
        <v>24722</v>
      </c>
      <c s="101" r="J65">
        <v>27535</v>
      </c>
      <c s="101" r="K65">
        <v>1458</v>
      </c>
      <c s="101" r="L65">
        <v>1458</v>
      </c>
      <c s="101" r="M65">
        <v>439</v>
      </c>
      <c s="101" r="N65">
        <v>439</v>
      </c>
      <c s="101" r="O65">
        <v>0</v>
      </c>
      <c s="101" r="P65">
        <v>0</v>
      </c>
      <c s="101" r="Q65">
        <v>0</v>
      </c>
      <c s="101" r="R65">
        <v>42069</v>
      </c>
      <c s="101" r="S65">
        <v>43966</v>
      </c>
      <c s="101" r="T65">
        <v>63275</v>
      </c>
      <c s="101" r="U65">
        <v>63275</v>
      </c>
      <c s="222" r="V65"/>
    </row>
    <row r="66">
      <c t="s" s="26" r="A66">
        <v>53</v>
      </c>
      <c t="s" s="26" r="B66">
        <v>56</v>
      </c>
      <c s="101" r="C66">
        <v>47329</v>
      </c>
      <c s="101" r="D66">
        <v>30630</v>
      </c>
      <c s="101" r="E66">
        <v>0</v>
      </c>
      <c s="101" r="F66">
        <v>80</v>
      </c>
      <c s="101" r="G66">
        <v>0</v>
      </c>
      <c s="101" r="H66">
        <v>573</v>
      </c>
      <c s="101" r="I66">
        <v>116</v>
      </c>
      <c s="101" r="J66">
        <v>769</v>
      </c>
      <c s="101" r="K66">
        <v>16985</v>
      </c>
      <c s="101" r="L66">
        <v>16985</v>
      </c>
      <c s="101" r="M66">
        <v>113</v>
      </c>
      <c s="101" r="N66">
        <v>113</v>
      </c>
      <c s="101" r="O66">
        <v>0</v>
      </c>
      <c s="101" r="P66">
        <v>0</v>
      </c>
      <c s="101" r="Q66">
        <v>20</v>
      </c>
      <c s="101" r="R66">
        <v>9015</v>
      </c>
      <c s="101" r="S66">
        <v>26133</v>
      </c>
      <c s="101" r="T66">
        <v>21965</v>
      </c>
      <c s="101" r="U66">
        <v>13708</v>
      </c>
      <c s="222" r="V66"/>
    </row>
    <row r="67">
      <c t="s" s="26" r="A67">
        <v>86</v>
      </c>
      <c t="s" s="26" r="B67">
        <v>87</v>
      </c>
      <c s="101" r="C67">
        <v>21018</v>
      </c>
      <c s="101" r="D67">
        <v>21018</v>
      </c>
      <c s="101" r="E67">
        <v>0</v>
      </c>
      <c s="101" r="F67">
        <v>16724</v>
      </c>
      <c s="101" r="G67">
        <v>0</v>
      </c>
      <c s="101" r="H67">
        <v>646</v>
      </c>
      <c s="101" r="I67">
        <v>257</v>
      </c>
      <c s="101" r="J67">
        <v>17627</v>
      </c>
      <c s="101" r="K67">
        <v>0</v>
      </c>
      <c s="101" r="L67">
        <v>0</v>
      </c>
      <c s="101" r="M67">
        <v>1744</v>
      </c>
      <c s="101" r="N67">
        <v>1744</v>
      </c>
      <c s="101" r="O67">
        <v>0</v>
      </c>
      <c s="101" r="P67">
        <v>0</v>
      </c>
      <c s="101" r="Q67">
        <v>51</v>
      </c>
      <c s="101" r="R67">
        <v>686</v>
      </c>
      <c s="101" r="S67">
        <v>2481</v>
      </c>
      <c s="101" r="T67">
        <v>36164</v>
      </c>
      <c s="101" r="U67">
        <v>36164</v>
      </c>
      <c s="222" r="V67"/>
    </row>
    <row r="68">
      <c t="s" s="26" r="A68">
        <v>86</v>
      </c>
      <c t="s" s="26" r="B68">
        <v>88</v>
      </c>
      <c s="101" r="C68">
        <v>4</v>
      </c>
      <c s="101" r="D68">
        <v>4</v>
      </c>
      <c s="101" r="E68">
        <v>0</v>
      </c>
      <c s="101" r="F68">
        <v>0</v>
      </c>
      <c s="101" r="G68">
        <v>0</v>
      </c>
      <c s="101" r="H68">
        <v>0</v>
      </c>
      <c s="101" r="I68">
        <v>0</v>
      </c>
      <c s="101" r="J68">
        <v>0</v>
      </c>
      <c s="101" r="K68">
        <v>0</v>
      </c>
      <c s="101" r="L68">
        <v>0</v>
      </c>
      <c s="101" r="M68">
        <v>0</v>
      </c>
      <c s="101" r="N68">
        <v>0</v>
      </c>
      <c s="101" r="O68">
        <v>0</v>
      </c>
      <c s="101" r="P68">
        <v>0</v>
      </c>
      <c s="101" r="Q68">
        <v>0</v>
      </c>
      <c s="101" r="R68">
        <v>4</v>
      </c>
      <c s="101" r="S68">
        <v>4</v>
      </c>
      <c s="101" r="T68">
        <v>11852</v>
      </c>
      <c s="101" r="U68">
        <v>4670</v>
      </c>
      <c s="222" r="V68"/>
    </row>
    <row r="69">
      <c t="s" s="26" r="A69">
        <v>86</v>
      </c>
      <c t="s" s="26" r="B69">
        <v>89</v>
      </c>
      <c s="101" r="C69">
        <v>9033</v>
      </c>
      <c s="101" r="D69">
        <v>0</v>
      </c>
      <c s="101" r="E69">
        <v>0</v>
      </c>
      <c s="101" r="F69">
        <v>1346</v>
      </c>
      <c s="101" r="G69">
        <v>0</v>
      </c>
      <c s="101" r="H69">
        <v>0</v>
      </c>
      <c s="101" r="I69">
        <v>0</v>
      </c>
      <c s="101" r="J69">
        <v>1346</v>
      </c>
      <c s="101" r="K69">
        <v>0</v>
      </c>
      <c s="101" r="L69">
        <v>0</v>
      </c>
      <c s="101" r="M69">
        <v>0</v>
      </c>
      <c s="101" r="N69">
        <v>0</v>
      </c>
      <c s="101" r="O69">
        <v>0</v>
      </c>
      <c s="101" r="P69">
        <v>0</v>
      </c>
      <c s="101" r="Q69">
        <v>0</v>
      </c>
      <c s="101" r="R69">
        <v>0</v>
      </c>
      <c s="101" r="S69">
        <v>0</v>
      </c>
      <c s="101" r="T69">
        <v>10377</v>
      </c>
      <c s="101" r="U69">
        <v>0</v>
      </c>
      <c s="222" r="V69"/>
    </row>
    <row r="70">
      <c t="s" s="26" r="A70">
        <v>86</v>
      </c>
      <c t="s" s="26" r="B70">
        <v>71</v>
      </c>
      <c s="101" r="C70">
        <v>124785</v>
      </c>
      <c s="101" r="D70">
        <v>57999</v>
      </c>
      <c s="101" r="E70">
        <v>17</v>
      </c>
      <c s="101" r="F70">
        <v>10148</v>
      </c>
      <c s="101" r="G70">
        <v>0</v>
      </c>
      <c s="101" r="H70">
        <v>1824</v>
      </c>
      <c s="101" r="I70">
        <v>1958</v>
      </c>
      <c s="101" r="J70">
        <v>13947</v>
      </c>
      <c s="101" r="K70">
        <v>1</v>
      </c>
      <c s="101" r="L70">
        <v>1</v>
      </c>
      <c s="101" r="M70">
        <v>263</v>
      </c>
      <c s="101" r="N70">
        <v>150</v>
      </c>
      <c s="101" r="O70">
        <v>0</v>
      </c>
      <c s="101" r="P70">
        <v>0</v>
      </c>
      <c s="101" r="Q70">
        <v>118</v>
      </c>
      <c s="101" r="R70">
        <v>24822</v>
      </c>
      <c s="101" r="S70">
        <v>25204</v>
      </c>
      <c s="101" r="T70">
        <v>113528</v>
      </c>
      <c s="101" r="U70">
        <v>64109</v>
      </c>
      <c s="222" r="V70"/>
    </row>
    <row r="71">
      <c t="s" s="26" r="A71">
        <v>86</v>
      </c>
      <c t="s" s="26" r="B71">
        <v>49</v>
      </c>
      <c s="101" r="C71">
        <v>7701</v>
      </c>
      <c s="101" r="D71">
        <v>0</v>
      </c>
      <c s="101" r="E71">
        <v>0</v>
      </c>
      <c s="101" r="F71">
        <v>1130</v>
      </c>
      <c s="101" r="G71">
        <v>0</v>
      </c>
      <c s="101" r="H71">
        <v>0</v>
      </c>
      <c s="101" r="I71">
        <v>0</v>
      </c>
      <c s="101" r="J71">
        <v>1128</v>
      </c>
      <c s="101" r="K71">
        <v>0</v>
      </c>
      <c s="101" r="L71">
        <v>0</v>
      </c>
      <c s="101" r="M71">
        <v>0</v>
      </c>
      <c s="101" r="N71">
        <v>0</v>
      </c>
      <c s="101" r="O71">
        <v>0</v>
      </c>
      <c s="101" r="P71">
        <v>0</v>
      </c>
      <c s="101" r="Q71">
        <v>0</v>
      </c>
      <c s="101" r="R71">
        <v>0</v>
      </c>
      <c s="101" r="S71">
        <v>0</v>
      </c>
      <c s="101" r="T71">
        <v>8829</v>
      </c>
      <c s="101" r="U71">
        <v>0</v>
      </c>
      <c s="222" r="V71"/>
    </row>
    <row r="72">
      <c t="s" s="26" r="A72">
        <v>87</v>
      </c>
      <c t="s" s="26" r="B72">
        <v>90</v>
      </c>
      <c s="101" r="C72">
        <v>22649</v>
      </c>
      <c s="101" r="D72">
        <v>22649</v>
      </c>
      <c s="101" r="E72">
        <v>0</v>
      </c>
      <c s="101" r="F72">
        <v>1306</v>
      </c>
      <c s="101" r="G72">
        <v>0</v>
      </c>
      <c s="101" r="H72">
        <v>574</v>
      </c>
      <c s="101" r="I72">
        <v>8686</v>
      </c>
      <c s="101" r="J72">
        <v>10566</v>
      </c>
      <c s="101" r="K72">
        <v>0</v>
      </c>
      <c s="101" r="L72">
        <v>0</v>
      </c>
      <c s="101" r="M72">
        <v>475</v>
      </c>
      <c s="101" r="N72">
        <v>475</v>
      </c>
      <c s="101" r="O72">
        <v>0</v>
      </c>
      <c s="101" r="P72">
        <v>0</v>
      </c>
      <c s="101" r="Q72">
        <v>98</v>
      </c>
      <c s="101" r="R72">
        <v>15539</v>
      </c>
      <c s="101" r="S72">
        <v>16112</v>
      </c>
      <c s="101" r="T72">
        <v>17103</v>
      </c>
      <c s="101" r="U72">
        <v>17103</v>
      </c>
      <c s="222" r="V72"/>
    </row>
    <row r="73">
      <c t="s" s="26" r="A73">
        <v>87</v>
      </c>
      <c t="s" s="26" r="B73">
        <v>71</v>
      </c>
      <c s="101" r="C73">
        <v>8621</v>
      </c>
      <c s="101" r="D73">
        <v>4648</v>
      </c>
      <c s="101" r="E73">
        <v>59</v>
      </c>
      <c s="101" r="F73">
        <v>294</v>
      </c>
      <c s="101" r="G73">
        <v>0</v>
      </c>
      <c s="101" r="H73">
        <v>64</v>
      </c>
      <c s="101" r="I73">
        <v>561</v>
      </c>
      <c s="101" r="J73">
        <v>978</v>
      </c>
      <c s="101" r="K73">
        <v>9</v>
      </c>
      <c s="101" r="L73">
        <v>9</v>
      </c>
      <c s="101" r="M73">
        <v>89</v>
      </c>
      <c s="101" r="N73">
        <v>20</v>
      </c>
      <c s="101" r="O73">
        <v>10</v>
      </c>
      <c s="101" r="P73">
        <v>0</v>
      </c>
      <c s="101" r="Q73">
        <v>5</v>
      </c>
      <c s="101" r="R73">
        <v>316</v>
      </c>
      <c s="101" r="S73">
        <v>429</v>
      </c>
      <c s="101" r="T73">
        <v>9170</v>
      </c>
      <c s="101" r="U73">
        <v>4736</v>
      </c>
      <c s="222" r="V73"/>
    </row>
    <row r="74">
      <c t="s" s="26" r="A74">
        <v>87</v>
      </c>
      <c t="s" s="26" r="B74">
        <v>51</v>
      </c>
      <c s="101" r="C74">
        <v>12514.8</v>
      </c>
      <c s="101" r="D74">
        <v>0</v>
      </c>
      <c s="101" r="E74">
        <v>0</v>
      </c>
      <c s="101" r="F74">
        <v>1026</v>
      </c>
      <c s="101" r="G74">
        <v>345</v>
      </c>
      <c s="101" r="H74">
        <v>0</v>
      </c>
      <c s="101" r="I74">
        <v>0</v>
      </c>
      <c s="101" r="J74">
        <v>1371</v>
      </c>
      <c s="101" r="K74">
        <v>0</v>
      </c>
      <c s="101" r="L74">
        <v>0</v>
      </c>
      <c s="101" r="M74">
        <v>0</v>
      </c>
      <c s="101" r="N74">
        <v>0</v>
      </c>
      <c s="101" r="O74">
        <v>0</v>
      </c>
      <c s="101" r="P74">
        <v>2379</v>
      </c>
      <c s="101" r="Q74">
        <v>0</v>
      </c>
      <c s="101" r="R74">
        <v>0</v>
      </c>
      <c s="101" r="S74">
        <v>2379</v>
      </c>
      <c s="101" r="T74">
        <v>12237.8</v>
      </c>
      <c s="101" r="U74">
        <v>0</v>
      </c>
      <c s="222" r="V74"/>
    </row>
    <row r="75">
      <c t="s" s="26" r="A75">
        <v>91</v>
      </c>
      <c t="s" s="26" r="B75">
        <v>92</v>
      </c>
      <c s="101" r="C75">
        <v>76</v>
      </c>
      <c s="101" r="D75">
        <v>9</v>
      </c>
      <c s="101" r="E75">
        <v>0</v>
      </c>
      <c s="101" r="F75">
        <v>4</v>
      </c>
      <c s="101" r="G75">
        <v>0</v>
      </c>
      <c s="101" r="H75">
        <v>0</v>
      </c>
      <c s="101" r="I75">
        <v>11</v>
      </c>
      <c s="101" r="J75">
        <v>15</v>
      </c>
      <c s="101" r="K75">
        <v>0</v>
      </c>
      <c s="101" r="L75">
        <v>0</v>
      </c>
      <c s="101" r="M75">
        <v>0</v>
      </c>
      <c s="101" r="N75">
        <v>0</v>
      </c>
      <c s="101" r="O75">
        <v>6</v>
      </c>
      <c s="101" r="P75">
        <v>6</v>
      </c>
      <c s="101" r="Q75">
        <v>0</v>
      </c>
      <c s="101" r="R75">
        <v>0</v>
      </c>
      <c s="101" r="S75">
        <v>12</v>
      </c>
      <c s="101" r="T75">
        <v>5079</v>
      </c>
      <c s="101" r="U75">
        <v>12</v>
      </c>
      <c s="222" r="V75"/>
    </row>
    <row r="76">
      <c t="s" s="26" r="A76">
        <v>93</v>
      </c>
      <c t="s" s="26" r="B76">
        <v>94</v>
      </c>
      <c s="101" r="C76">
        <v>8113</v>
      </c>
      <c s="101" r="D76">
        <v>54</v>
      </c>
      <c s="101" r="E76">
        <v>0</v>
      </c>
      <c s="101" r="F76">
        <v>0</v>
      </c>
      <c s="101" r="G76">
        <v>0</v>
      </c>
      <c s="101" r="H76">
        <v>0</v>
      </c>
      <c s="101" r="I76">
        <v>0</v>
      </c>
      <c s="101" r="J76">
        <v>0</v>
      </c>
      <c s="101" r="K76">
        <v>0</v>
      </c>
      <c s="101" r="L76">
        <v>0</v>
      </c>
      <c s="101" r="M76">
        <v>0</v>
      </c>
      <c s="101" r="N76">
        <v>0</v>
      </c>
      <c s="101" r="O76">
        <v>0</v>
      </c>
      <c s="101" r="P76">
        <v>0</v>
      </c>
      <c s="101" r="Q76">
        <v>0</v>
      </c>
      <c s="101" r="R76">
        <v>40</v>
      </c>
      <c s="101" r="S76">
        <v>40</v>
      </c>
      <c s="101" r="T76">
        <v>8073</v>
      </c>
      <c s="101" r="U76">
        <v>14</v>
      </c>
      <c s="222" r="V76"/>
    </row>
    <row r="77">
      <c t="s" s="26" r="A77">
        <v>95</v>
      </c>
      <c t="s" s="26" r="B77">
        <v>51</v>
      </c>
      <c s="101" r="C77">
        <v>18174.6</v>
      </c>
      <c s="101" r="D77">
        <v>0</v>
      </c>
      <c s="101" r="E77">
        <v>0</v>
      </c>
      <c s="101" r="F77">
        <v>864</v>
      </c>
      <c s="101" r="G77">
        <v>0</v>
      </c>
      <c s="101" r="H77">
        <v>0</v>
      </c>
      <c s="101" r="I77">
        <v>0</v>
      </c>
      <c s="101" r="J77">
        <v>864</v>
      </c>
      <c s="101" r="K77">
        <v>0</v>
      </c>
      <c s="101" r="L77">
        <v>0</v>
      </c>
      <c s="101" r="M77">
        <v>0</v>
      </c>
      <c s="101" r="N77">
        <v>0</v>
      </c>
      <c s="101" r="O77">
        <v>0</v>
      </c>
      <c s="101" r="P77">
        <v>390</v>
      </c>
      <c s="101" r="Q77">
        <v>0</v>
      </c>
      <c s="101" r="R77">
        <v>0</v>
      </c>
      <c s="101" r="S77">
        <v>390</v>
      </c>
      <c s="101" r="T77">
        <v>18733.2</v>
      </c>
      <c s="101" r="U77">
        <v>0</v>
      </c>
      <c s="222" r="V77"/>
    </row>
    <row r="78">
      <c t="s" s="26" r="A78">
        <v>44</v>
      </c>
      <c t="s" s="26" r="B78">
        <v>73</v>
      </c>
      <c s="101" r="C78">
        <v>6718</v>
      </c>
      <c s="101" r="D78">
        <v>0</v>
      </c>
      <c s="101" r="E78">
        <v>0</v>
      </c>
      <c s="101" r="F78">
        <v>188</v>
      </c>
      <c s="101" r="G78">
        <v>14</v>
      </c>
      <c s="101" r="H78">
        <v>0</v>
      </c>
      <c s="101" r="I78">
        <v>0</v>
      </c>
      <c s="101" r="J78">
        <v>202</v>
      </c>
      <c s="101" r="K78">
        <v>0</v>
      </c>
      <c s="101" r="L78">
        <v>0</v>
      </c>
      <c s="101" r="M78">
        <v>0</v>
      </c>
      <c s="101" r="N78">
        <v>0</v>
      </c>
      <c s="101" r="O78">
        <v>0</v>
      </c>
      <c s="101" r="P78">
        <v>0</v>
      </c>
      <c s="101" r="Q78">
        <v>0</v>
      </c>
      <c s="101" r="R78">
        <v>0</v>
      </c>
      <c s="101" r="S78">
        <v>0</v>
      </c>
      <c s="101" r="T78">
        <v>6245</v>
      </c>
      <c s="101" r="U78">
        <v>0</v>
      </c>
      <c s="222" r="V78"/>
    </row>
    <row r="79">
      <c t="s" s="26" r="A79">
        <v>44</v>
      </c>
      <c t="s" s="26" r="B79">
        <v>51</v>
      </c>
      <c s="101" r="C79">
        <v>9482.8</v>
      </c>
      <c s="101" r="D79">
        <v>0</v>
      </c>
      <c s="101" r="E79">
        <v>0</v>
      </c>
      <c s="101" r="F79">
        <v>404</v>
      </c>
      <c s="101" r="G79">
        <v>0</v>
      </c>
      <c s="101" r="H79">
        <v>0</v>
      </c>
      <c s="101" r="I79">
        <v>0</v>
      </c>
      <c s="101" r="J79">
        <v>404</v>
      </c>
      <c s="101" r="K79">
        <v>0</v>
      </c>
      <c s="101" r="L79">
        <v>0</v>
      </c>
      <c s="101" r="M79">
        <v>0</v>
      </c>
      <c s="101" r="N79">
        <v>0</v>
      </c>
      <c s="101" r="O79">
        <v>0</v>
      </c>
      <c s="101" r="P79">
        <v>1167</v>
      </c>
      <c s="101" r="Q79">
        <v>0</v>
      </c>
      <c s="101" r="R79">
        <v>0</v>
      </c>
      <c s="101" r="S79">
        <v>1167</v>
      </c>
      <c s="101" r="T79">
        <v>8954.6</v>
      </c>
      <c s="101" r="U79">
        <v>0</v>
      </c>
      <c s="222" r="V79"/>
    </row>
    <row r="80">
      <c t="s" s="26" r="A80">
        <v>96</v>
      </c>
      <c t="s" s="26" r="B80">
        <v>97</v>
      </c>
      <c s="101" r="C80">
        <v>5000</v>
      </c>
      <c s="101" r="D80">
        <v>2634</v>
      </c>
      <c s="101" r="E80">
        <v>0</v>
      </c>
      <c s="101" r="F80">
        <v>0</v>
      </c>
      <c s="101" r="G80">
        <v>0</v>
      </c>
      <c s="101" r="H80">
        <v>0</v>
      </c>
      <c s="101" r="I80">
        <v>0</v>
      </c>
      <c s="101" r="J80">
        <v>0</v>
      </c>
      <c s="101" r="K80">
        <v>311</v>
      </c>
      <c s="101" r="L80">
        <v>0</v>
      </c>
      <c s="101" r="M80">
        <v>0</v>
      </c>
      <c s="101" r="N80">
        <v>0</v>
      </c>
      <c s="101" r="O80">
        <v>0</v>
      </c>
      <c s="101" r="P80">
        <v>0</v>
      </c>
      <c s="101" r="Q80">
        <v>0</v>
      </c>
      <c s="101" r="R80">
        <v>0</v>
      </c>
      <c s="101" r="S80">
        <v>311</v>
      </c>
      <c s="101" r="T80">
        <v>9689</v>
      </c>
      <c s="101" r="U80">
        <v>2634</v>
      </c>
      <c s="222" r="V80"/>
    </row>
    <row r="81">
      <c t="s" s="26" r="A81">
        <v>96</v>
      </c>
      <c t="s" s="26" r="B81">
        <v>51</v>
      </c>
      <c s="101" r="C81">
        <v>7845.4</v>
      </c>
      <c s="101" r="D81">
        <v>0</v>
      </c>
      <c s="101" r="E81">
        <v>0</v>
      </c>
      <c s="101" r="F81">
        <v>265</v>
      </c>
      <c s="101" r="G81">
        <v>0</v>
      </c>
      <c s="101" r="H81">
        <v>0</v>
      </c>
      <c s="101" r="I81">
        <v>0</v>
      </c>
      <c s="101" r="J81">
        <v>265</v>
      </c>
      <c s="101" r="K81">
        <v>0</v>
      </c>
      <c s="101" r="L81">
        <v>0</v>
      </c>
      <c s="101" r="M81">
        <v>0</v>
      </c>
      <c s="101" r="N81">
        <v>0</v>
      </c>
      <c s="101" r="O81">
        <v>0</v>
      </c>
      <c s="101" r="P81">
        <v>330</v>
      </c>
      <c s="101" r="Q81">
        <v>0</v>
      </c>
      <c s="101" r="R81">
        <v>0</v>
      </c>
      <c s="101" r="S81">
        <v>330</v>
      </c>
      <c s="101" r="T81">
        <v>6558.4</v>
      </c>
      <c s="101" r="U81">
        <v>0</v>
      </c>
      <c s="222" r="V81"/>
    </row>
    <row r="82">
      <c t="s" s="26" r="A82">
        <v>98</v>
      </c>
      <c t="s" s="26" r="B82">
        <v>43</v>
      </c>
      <c s="101" r="C82">
        <v>15816</v>
      </c>
      <c s="101" r="D82">
        <v>0</v>
      </c>
      <c s="101" r="E82">
        <v>0</v>
      </c>
      <c s="101" r="F82">
        <v>597</v>
      </c>
      <c s="101" r="G82">
        <v>0</v>
      </c>
      <c s="101" r="H82">
        <v>0</v>
      </c>
      <c s="101" r="I82">
        <v>0</v>
      </c>
      <c s="101" r="J82">
        <v>597</v>
      </c>
      <c s="101" r="K82">
        <v>0</v>
      </c>
      <c s="101" r="L82">
        <v>0</v>
      </c>
      <c s="101" r="M82">
        <v>0</v>
      </c>
      <c s="101" r="N82">
        <v>0</v>
      </c>
      <c s="101" r="O82">
        <v>0</v>
      </c>
      <c s="101" r="P82">
        <v>0</v>
      </c>
      <c s="101" r="Q82">
        <v>0</v>
      </c>
      <c s="101" r="R82">
        <v>0</v>
      </c>
      <c s="101" r="S82">
        <v>0</v>
      </c>
      <c s="101" r="T82">
        <v>20226</v>
      </c>
      <c s="101" r="U82">
        <v>0</v>
      </c>
      <c s="222" r="V82"/>
    </row>
    <row r="83">
      <c t="s" s="26" r="A83">
        <v>98</v>
      </c>
      <c t="s" s="26" r="B83">
        <v>99</v>
      </c>
      <c s="101" r="C83">
        <v>10823</v>
      </c>
      <c s="101" r="D83">
        <v>10823</v>
      </c>
      <c s="101" r="E83">
        <v>309</v>
      </c>
      <c s="101" r="F83">
        <v>118</v>
      </c>
      <c s="101" r="G83">
        <v>0</v>
      </c>
      <c s="101" r="H83">
        <v>25</v>
      </c>
      <c s="101" r="I83">
        <v>1426</v>
      </c>
      <c s="101" r="J83">
        <v>1878</v>
      </c>
      <c s="101" r="K83">
        <v>0</v>
      </c>
      <c s="101" r="L83">
        <v>0</v>
      </c>
      <c s="101" r="M83">
        <v>35</v>
      </c>
      <c s="101" r="N83">
        <v>35</v>
      </c>
      <c s="101" r="O83">
        <v>0</v>
      </c>
      <c s="101" r="P83">
        <v>0</v>
      </c>
      <c s="101" r="Q83">
        <v>32</v>
      </c>
      <c s="101" r="R83">
        <v>233</v>
      </c>
      <c s="101" r="S83">
        <v>300</v>
      </c>
      <c s="101" r="T83">
        <v>12401</v>
      </c>
      <c s="101" r="U83">
        <v>12401</v>
      </c>
      <c s="222" r="V83"/>
    </row>
    <row r="84">
      <c t="s" s="26" r="A84">
        <v>98</v>
      </c>
      <c t="s" s="26" r="B84">
        <v>49</v>
      </c>
      <c s="101" r="C84">
        <v>10320</v>
      </c>
      <c s="101" r="D84">
        <v>0</v>
      </c>
      <c s="101" r="E84">
        <v>0</v>
      </c>
      <c s="101" r="F84">
        <v>850</v>
      </c>
      <c s="101" r="G84">
        <v>0</v>
      </c>
      <c s="101" r="H84">
        <v>0</v>
      </c>
      <c s="101" r="I84">
        <v>0</v>
      </c>
      <c s="101" r="J84">
        <v>850</v>
      </c>
      <c s="101" r="K84">
        <v>0</v>
      </c>
      <c s="101" r="L84">
        <v>0</v>
      </c>
      <c s="101" r="M84">
        <v>0</v>
      </c>
      <c s="101" r="N84">
        <v>0</v>
      </c>
      <c s="101" r="O84">
        <v>0</v>
      </c>
      <c s="101" r="P84">
        <v>0</v>
      </c>
      <c s="101" r="Q84">
        <v>0</v>
      </c>
      <c s="101" r="R84">
        <v>0</v>
      </c>
      <c s="101" r="S84">
        <v>0</v>
      </c>
      <c s="101" r="T84">
        <v>10845</v>
      </c>
      <c s="101" r="U84">
        <v>0</v>
      </c>
      <c s="222" r="V84"/>
    </row>
    <row r="85">
      <c t="s" s="26" r="A85">
        <v>98</v>
      </c>
      <c t="s" s="26" r="B85">
        <v>51</v>
      </c>
      <c s="101" r="C85">
        <v>6347.2</v>
      </c>
      <c s="101" r="D85">
        <v>0</v>
      </c>
      <c s="101" r="E85">
        <v>0</v>
      </c>
      <c s="101" r="F85">
        <v>302</v>
      </c>
      <c s="101" r="G85">
        <v>5437</v>
      </c>
      <c s="101" r="H85">
        <v>0</v>
      </c>
      <c s="101" r="I85">
        <v>0</v>
      </c>
      <c s="101" r="J85">
        <v>5739</v>
      </c>
      <c s="101" r="K85">
        <v>0</v>
      </c>
      <c s="101" r="L85">
        <v>0</v>
      </c>
      <c s="101" r="M85">
        <v>0</v>
      </c>
      <c s="101" r="N85">
        <v>0</v>
      </c>
      <c s="101" r="O85">
        <v>0</v>
      </c>
      <c s="101" r="P85">
        <v>2393</v>
      </c>
      <c s="101" r="Q85">
        <v>0</v>
      </c>
      <c s="101" r="R85">
        <v>0</v>
      </c>
      <c s="101" r="S85">
        <v>2393</v>
      </c>
      <c s="101" r="T85">
        <v>5731.2</v>
      </c>
      <c s="101" r="U85">
        <v>0</v>
      </c>
      <c s="222" r="V85"/>
    </row>
    <row r="86">
      <c t="s" s="26" r="A86">
        <v>99</v>
      </c>
      <c t="s" s="26" r="B86">
        <v>40</v>
      </c>
      <c s="101" r="C86">
        <v>5945</v>
      </c>
      <c s="101" r="D86">
        <v>0</v>
      </c>
      <c s="101" r="E86">
        <v>0</v>
      </c>
      <c s="101" r="F86">
        <v>261</v>
      </c>
      <c s="101" r="G86">
        <v>2464</v>
      </c>
      <c s="101" r="H86">
        <v>0</v>
      </c>
      <c s="101" r="I86">
        <v>0</v>
      </c>
      <c s="101" r="J86">
        <v>2725</v>
      </c>
      <c s="101" r="K86">
        <v>0</v>
      </c>
      <c s="101" r="L86">
        <v>0</v>
      </c>
      <c s="101" r="M86">
        <v>0</v>
      </c>
      <c s="101" r="N86">
        <v>0</v>
      </c>
      <c s="101" r="O86">
        <v>0</v>
      </c>
      <c s="101" r="P86">
        <v>0</v>
      </c>
      <c s="101" r="Q86">
        <v>0</v>
      </c>
      <c s="101" r="R86">
        <v>0</v>
      </c>
      <c s="101" r="S86">
        <v>0</v>
      </c>
      <c s="101" r="T86">
        <v>5663</v>
      </c>
      <c s="101" r="U86">
        <v>0</v>
      </c>
      <c s="222" r="V86"/>
    </row>
    <row r="87">
      <c t="s" s="26" r="A87">
        <v>99</v>
      </c>
      <c t="s" s="26" r="B87">
        <v>42</v>
      </c>
      <c s="101" r="C87">
        <v>7102</v>
      </c>
      <c s="101" r="D87">
        <v>0</v>
      </c>
      <c s="101" r="E87">
        <v>0</v>
      </c>
      <c s="101" r="F87">
        <v>145</v>
      </c>
      <c s="101" r="G87">
        <v>17</v>
      </c>
      <c s="101" r="H87">
        <v>0</v>
      </c>
      <c s="101" r="I87">
        <v>0</v>
      </c>
      <c s="101" r="J87">
        <v>162</v>
      </c>
      <c s="101" r="K87">
        <v>320</v>
      </c>
      <c s="101" r="L87">
        <v>0</v>
      </c>
      <c s="101" r="M87">
        <v>0</v>
      </c>
      <c s="101" r="N87">
        <v>0</v>
      </c>
      <c s="101" r="O87">
        <v>0</v>
      </c>
      <c s="101" r="P87">
        <v>0</v>
      </c>
      <c s="101" r="Q87">
        <v>0</v>
      </c>
      <c s="101" r="R87">
        <v>0</v>
      </c>
      <c s="101" r="S87">
        <v>320</v>
      </c>
      <c s="101" r="T87">
        <v>5467</v>
      </c>
      <c s="101" r="U87">
        <v>0</v>
      </c>
      <c s="222" r="V87"/>
    </row>
    <row r="88">
      <c t="s" s="26" r="A88">
        <v>99</v>
      </c>
      <c t="s" s="26" r="B88">
        <v>100</v>
      </c>
      <c s="101" r="C88">
        <v>10091</v>
      </c>
      <c s="101" r="D88">
        <v>10091</v>
      </c>
      <c s="101" r="E88">
        <v>595</v>
      </c>
      <c s="101" r="F88">
        <v>0</v>
      </c>
      <c s="101" r="G88">
        <v>0</v>
      </c>
      <c s="101" r="H88">
        <v>45</v>
      </c>
      <c s="101" r="I88">
        <v>25</v>
      </c>
      <c s="101" r="J88">
        <v>665</v>
      </c>
      <c s="101" r="K88">
        <v>1900</v>
      </c>
      <c s="101" r="L88">
        <v>671</v>
      </c>
      <c s="101" r="M88">
        <v>680</v>
      </c>
      <c s="101" r="N88">
        <v>369</v>
      </c>
      <c s="101" r="O88">
        <v>0</v>
      </c>
      <c s="101" r="P88">
        <v>0</v>
      </c>
      <c s="101" r="Q88">
        <v>5</v>
      </c>
      <c s="101" r="R88">
        <v>2503</v>
      </c>
      <c s="101" r="S88">
        <v>5088</v>
      </c>
      <c s="101" r="T88">
        <v>6572</v>
      </c>
      <c s="101" r="U88">
        <v>6572</v>
      </c>
      <c s="222" r="V88"/>
    </row>
    <row r="89">
      <c t="s" s="26" r="A89">
        <v>99</v>
      </c>
      <c t="s" s="26" r="B89">
        <v>43</v>
      </c>
      <c s="101" r="C89">
        <v>38854</v>
      </c>
      <c s="101" r="D89">
        <v>0</v>
      </c>
      <c s="101" r="E89">
        <v>0</v>
      </c>
      <c s="101" r="F89">
        <v>5727</v>
      </c>
      <c s="101" r="G89">
        <v>2069</v>
      </c>
      <c s="101" r="H89">
        <v>0</v>
      </c>
      <c s="101" r="I89">
        <v>0</v>
      </c>
      <c s="101" r="J89">
        <v>7796</v>
      </c>
      <c s="101" r="K89">
        <v>530</v>
      </c>
      <c s="101" r="L89">
        <v>0</v>
      </c>
      <c s="101" r="M89">
        <v>0</v>
      </c>
      <c s="101" r="N89">
        <v>0</v>
      </c>
      <c s="101" r="O89">
        <v>0</v>
      </c>
      <c s="101" r="P89">
        <v>0</v>
      </c>
      <c s="101" r="Q89">
        <v>0</v>
      </c>
      <c s="101" r="R89">
        <v>0</v>
      </c>
      <c s="101" r="S89">
        <v>530</v>
      </c>
      <c s="101" r="T89">
        <v>49033</v>
      </c>
      <c s="101" r="U89">
        <v>0</v>
      </c>
      <c s="222" r="V89"/>
    </row>
    <row r="90">
      <c t="s" s="26" r="A90">
        <v>99</v>
      </c>
      <c t="s" s="26" r="B90">
        <v>45</v>
      </c>
      <c s="101" r="C90">
        <v>44444</v>
      </c>
      <c s="101" r="D90">
        <v>44444</v>
      </c>
      <c s="101" r="E90">
        <v>0</v>
      </c>
      <c s="101" r="F90">
        <v>1</v>
      </c>
      <c s="101" r="G90">
        <v>0</v>
      </c>
      <c s="101" r="H90">
        <v>0</v>
      </c>
      <c s="101" r="I90">
        <v>6678</v>
      </c>
      <c s="101" r="J90">
        <v>6679</v>
      </c>
      <c s="101" r="K90">
        <v>5620</v>
      </c>
      <c s="101" r="L90">
        <v>3161</v>
      </c>
      <c s="101" r="M90">
        <v>38</v>
      </c>
      <c s="101" r="N90">
        <v>38</v>
      </c>
      <c s="101" r="O90">
        <v>0</v>
      </c>
      <c s="101" r="P90">
        <v>0</v>
      </c>
      <c s="101" r="Q90">
        <v>0</v>
      </c>
      <c s="101" r="R90">
        <v>0</v>
      </c>
      <c s="101" r="S90">
        <v>5658</v>
      </c>
      <c s="101" r="T90">
        <v>47924</v>
      </c>
      <c s="101" r="U90">
        <v>47924</v>
      </c>
      <c s="222" r="V90"/>
    </row>
    <row r="91">
      <c t="s" s="26" r="A91">
        <v>101</v>
      </c>
      <c t="s" s="26" r="B91">
        <v>102</v>
      </c>
      <c s="101" r="C91">
        <v>500000</v>
      </c>
      <c s="101" r="D91">
        <v>52668</v>
      </c>
      <c s="101" r="E91">
        <v>6517</v>
      </c>
      <c s="101" r="F91">
        <v>0</v>
      </c>
      <c s="101" r="G91">
        <v>0</v>
      </c>
      <c s="101" r="H91">
        <v>332</v>
      </c>
      <c s="101" r="I91">
        <v>455</v>
      </c>
      <c s="101" r="J91">
        <v>7304</v>
      </c>
      <c s="101" r="K91">
        <v>2470</v>
      </c>
      <c s="101" r="L91">
        <v>274</v>
      </c>
      <c s="101" r="M91">
        <v>5462</v>
      </c>
      <c s="101" r="N91">
        <v>5462</v>
      </c>
      <c s="101" r="O91">
        <v>0</v>
      </c>
      <c s="101" r="P91">
        <v>0</v>
      </c>
      <c s="101" r="Q91">
        <v>42</v>
      </c>
      <c s="101" r="R91">
        <v>51526</v>
      </c>
      <c s="101" r="S91">
        <v>59500</v>
      </c>
      <c s="101" r="T91">
        <v>450000</v>
      </c>
      <c s="101" r="U91">
        <v>46600</v>
      </c>
      <c s="222" r="V91"/>
    </row>
    <row r="92">
      <c t="s" s="26" r="A92">
        <v>99</v>
      </c>
      <c t="s" s="26" r="B92">
        <v>103</v>
      </c>
      <c s="101" r="C92">
        <v>50000</v>
      </c>
      <c s="101" r="D92">
        <v>10245</v>
      </c>
      <c s="101" r="E92">
        <v>2623</v>
      </c>
      <c s="101" r="F92">
        <v>3</v>
      </c>
      <c s="101" r="G92">
        <v>0</v>
      </c>
      <c s="101" r="H92">
        <v>255</v>
      </c>
      <c s="101" r="I92">
        <v>1484</v>
      </c>
      <c s="101" r="J92">
        <v>4365</v>
      </c>
      <c s="101" r="K92">
        <v>310</v>
      </c>
      <c s="101" r="L92">
        <v>68</v>
      </c>
      <c s="101" r="M92">
        <v>2530</v>
      </c>
      <c s="101" r="N92">
        <v>2530</v>
      </c>
      <c s="101" r="O92">
        <v>0</v>
      </c>
      <c s="101" r="P92">
        <v>0</v>
      </c>
      <c s="101" r="Q92">
        <v>1</v>
      </c>
      <c s="101" r="R92">
        <v>1766</v>
      </c>
      <c s="101" r="S92">
        <v>4607</v>
      </c>
      <c s="101" r="T92">
        <v>50000</v>
      </c>
      <c s="101" r="U92">
        <v>10500</v>
      </c>
      <c s="222" r="V92"/>
    </row>
    <row r="93">
      <c t="s" s="26" r="A93">
        <v>99</v>
      </c>
      <c t="s" s="26" r="B93">
        <v>46</v>
      </c>
      <c s="101" r="C93">
        <v>15553</v>
      </c>
      <c s="101" r="D93">
        <v>0</v>
      </c>
      <c s="101" r="E93">
        <v>0</v>
      </c>
      <c s="101" r="F93">
        <v>1843</v>
      </c>
      <c s="101" r="G93">
        <v>92</v>
      </c>
      <c s="101" r="H93">
        <v>0</v>
      </c>
      <c s="101" r="I93">
        <v>0</v>
      </c>
      <c s="101" r="J93">
        <v>1935</v>
      </c>
      <c s="101" r="K93">
        <v>450</v>
      </c>
      <c s="101" r="L93">
        <v>0</v>
      </c>
      <c s="101" r="M93">
        <v>0</v>
      </c>
      <c s="101" r="N93">
        <v>0</v>
      </c>
      <c s="101" r="O93">
        <v>0</v>
      </c>
      <c s="101" r="P93">
        <v>0</v>
      </c>
      <c s="101" r="Q93">
        <v>0</v>
      </c>
      <c s="101" r="R93">
        <v>0</v>
      </c>
      <c s="101" r="S93">
        <v>450</v>
      </c>
      <c s="101" r="T93">
        <v>16844</v>
      </c>
      <c s="101" r="U93">
        <v>0</v>
      </c>
      <c s="222" r="V93"/>
    </row>
    <row r="94">
      <c t="s" s="26" r="A94">
        <v>99</v>
      </c>
      <c t="s" s="26" r="B94">
        <v>104</v>
      </c>
      <c s="101" r="C94">
        <v>7878</v>
      </c>
      <c s="101" r="D94">
        <v>0</v>
      </c>
      <c s="101" r="E94">
        <v>0</v>
      </c>
      <c s="101" r="F94">
        <v>385</v>
      </c>
      <c s="101" r="G94">
        <v>65</v>
      </c>
      <c s="101" r="H94">
        <v>0</v>
      </c>
      <c s="101" r="I94">
        <v>0</v>
      </c>
      <c s="101" r="J94">
        <v>450</v>
      </c>
      <c s="101" r="K94">
        <v>0</v>
      </c>
      <c s="101" r="L94">
        <v>0</v>
      </c>
      <c s="101" r="M94">
        <v>0</v>
      </c>
      <c s="101" r="N94">
        <v>0</v>
      </c>
      <c s="101" r="O94">
        <v>0</v>
      </c>
      <c s="101" r="P94">
        <v>0</v>
      </c>
      <c s="101" r="Q94">
        <v>0</v>
      </c>
      <c s="101" r="R94">
        <v>0</v>
      </c>
      <c s="101" r="S94">
        <v>0</v>
      </c>
      <c s="101" r="T94">
        <v>7253</v>
      </c>
      <c s="101" r="U94">
        <v>0</v>
      </c>
      <c s="222" r="V94"/>
    </row>
    <row r="95">
      <c t="s" s="26" r="A95">
        <v>99</v>
      </c>
      <c t="s" s="26" r="B95">
        <v>105</v>
      </c>
      <c s="101" r="C95">
        <v>32120</v>
      </c>
      <c s="101" r="D95">
        <v>0</v>
      </c>
      <c s="101" r="E95">
        <v>0</v>
      </c>
      <c s="101" r="F95">
        <v>1557</v>
      </c>
      <c s="101" r="G95">
        <v>369</v>
      </c>
      <c s="101" r="H95">
        <v>0</v>
      </c>
      <c s="101" r="I95">
        <v>0</v>
      </c>
      <c s="101" r="J95">
        <v>1926</v>
      </c>
      <c s="101" r="K95">
        <v>1990</v>
      </c>
      <c s="101" r="L95">
        <v>0</v>
      </c>
      <c s="101" r="M95">
        <v>0</v>
      </c>
      <c s="101" r="N95">
        <v>0</v>
      </c>
      <c s="101" r="O95">
        <v>0</v>
      </c>
      <c s="101" r="P95">
        <v>0</v>
      </c>
      <c s="101" r="Q95">
        <v>0</v>
      </c>
      <c s="101" r="R95">
        <v>0</v>
      </c>
      <c s="101" r="S95">
        <v>1990</v>
      </c>
      <c s="101" r="T95">
        <v>31558</v>
      </c>
      <c s="101" r="U95">
        <v>0</v>
      </c>
      <c s="222" r="V95"/>
    </row>
    <row r="96">
      <c t="s" s="26" r="A96">
        <v>101</v>
      </c>
      <c t="s" s="26" r="B96">
        <v>106</v>
      </c>
      <c s="101" r="C96">
        <v>1100000</v>
      </c>
      <c s="101" r="D96">
        <v>197337</v>
      </c>
      <c s="101" r="E96">
        <v>29505</v>
      </c>
      <c s="101" r="F96">
        <v>0</v>
      </c>
      <c s="101" r="G96">
        <v>0</v>
      </c>
      <c s="101" r="H96">
        <v>1850</v>
      </c>
      <c s="101" r="I96">
        <v>0</v>
      </c>
      <c s="101" r="J96">
        <v>31355</v>
      </c>
      <c s="101" r="K96">
        <v>18210</v>
      </c>
      <c s="101" r="L96">
        <v>607</v>
      </c>
      <c s="101" r="M96">
        <v>8696</v>
      </c>
      <c s="101" r="N96">
        <v>8696</v>
      </c>
      <c s="101" r="O96">
        <v>0</v>
      </c>
      <c s="101" r="P96">
        <v>0</v>
      </c>
      <c s="101" r="Q96">
        <v>217</v>
      </c>
      <c s="101" r="R96">
        <v>71835</v>
      </c>
      <c s="101" r="S96">
        <v>98958</v>
      </c>
      <c s="101" r="T96">
        <v>1050000</v>
      </c>
      <c s="101" r="U96">
        <v>218500</v>
      </c>
      <c s="222" r="V96"/>
    </row>
    <row r="97">
      <c t="s" s="26" r="A97">
        <v>99</v>
      </c>
      <c t="s" s="26" r="B97">
        <v>107</v>
      </c>
      <c s="101" r="C97">
        <v>7481</v>
      </c>
      <c s="101" r="D97">
        <v>7481</v>
      </c>
      <c s="101" r="E97">
        <v>0</v>
      </c>
      <c s="101" r="F97">
        <v>3453</v>
      </c>
      <c s="101" r="G97">
        <v>0</v>
      </c>
      <c s="101" r="H97">
        <v>0</v>
      </c>
      <c s="101" r="I97">
        <v>0</v>
      </c>
      <c s="101" r="J97">
        <v>3453</v>
      </c>
      <c s="101" r="K97">
        <v>350</v>
      </c>
      <c s="101" r="L97">
        <v>0</v>
      </c>
      <c s="101" r="M97">
        <v>4183</v>
      </c>
      <c s="101" r="N97">
        <v>4183</v>
      </c>
      <c s="101" r="O97">
        <v>0</v>
      </c>
      <c s="101" r="P97">
        <v>0</v>
      </c>
      <c s="101" r="Q97">
        <v>0</v>
      </c>
      <c s="101" r="R97">
        <v>557</v>
      </c>
      <c s="101" r="S97">
        <v>5090</v>
      </c>
      <c s="101" r="T97">
        <v>6194</v>
      </c>
      <c s="101" r="U97">
        <v>6194</v>
      </c>
      <c s="222" r="V97"/>
    </row>
    <row r="98">
      <c t="s" s="26" r="A98">
        <v>99</v>
      </c>
      <c t="s" s="26" r="B98">
        <v>49</v>
      </c>
      <c s="101" r="C98">
        <v>21483</v>
      </c>
      <c s="101" r="D98">
        <v>0</v>
      </c>
      <c s="101" r="E98">
        <v>0</v>
      </c>
      <c s="101" r="F98">
        <v>445</v>
      </c>
      <c s="101" r="G98">
        <v>0</v>
      </c>
      <c s="101" r="H98">
        <v>0</v>
      </c>
      <c s="101" r="I98">
        <v>0</v>
      </c>
      <c s="101" r="J98">
        <v>444</v>
      </c>
      <c s="101" r="K98">
        <v>340</v>
      </c>
      <c s="101" r="L98">
        <v>0</v>
      </c>
      <c s="101" r="M98">
        <v>0</v>
      </c>
      <c s="101" r="N98">
        <v>0</v>
      </c>
      <c s="101" r="O98">
        <v>0</v>
      </c>
      <c s="101" r="P98">
        <v>0</v>
      </c>
      <c s="101" r="Q98">
        <v>0</v>
      </c>
      <c s="101" r="R98">
        <v>0</v>
      </c>
      <c s="101" r="S98">
        <v>340</v>
      </c>
      <c s="101" r="T98">
        <v>21287</v>
      </c>
      <c s="101" r="U98">
        <v>0</v>
      </c>
      <c s="222" r="V98"/>
    </row>
    <row r="99">
      <c t="s" s="26" r="A99">
        <v>99</v>
      </c>
      <c t="s" s="26" r="B99">
        <v>51</v>
      </c>
      <c s="101" r="C99">
        <v>4787.6</v>
      </c>
      <c s="101" r="D99">
        <v>0</v>
      </c>
      <c s="101" r="E99">
        <v>0</v>
      </c>
      <c s="101" r="F99">
        <v>748</v>
      </c>
      <c s="101" r="G99">
        <v>19477</v>
      </c>
      <c s="101" r="H99">
        <v>0</v>
      </c>
      <c s="101" r="I99">
        <v>0</v>
      </c>
      <c s="101" r="J99">
        <v>20225</v>
      </c>
      <c s="101" r="K99">
        <v>660</v>
      </c>
      <c s="101" r="L99">
        <v>0</v>
      </c>
      <c s="101" r="M99">
        <v>0</v>
      </c>
      <c s="101" r="N99">
        <v>0</v>
      </c>
      <c s="101" r="O99">
        <v>0</v>
      </c>
      <c s="101" r="P99">
        <v>1524</v>
      </c>
      <c s="101" r="Q99">
        <v>0</v>
      </c>
      <c s="101" r="R99">
        <v>0</v>
      </c>
      <c s="101" r="S99">
        <v>2184</v>
      </c>
      <c s="101" r="T99">
        <v>5427.4</v>
      </c>
      <c s="101" r="U99">
        <v>0</v>
      </c>
      <c s="222" r="V99"/>
    </row>
    <row r="100">
      <c t="s" s="26" r="A100">
        <v>108</v>
      </c>
      <c t="s" s="26" r="B100">
        <v>67</v>
      </c>
      <c s="101" r="C100">
        <v>7496</v>
      </c>
      <c s="101" r="D100">
        <v>0</v>
      </c>
      <c s="101" r="E100">
        <v>0</v>
      </c>
      <c s="101" r="F100">
        <v>0</v>
      </c>
      <c s="101" r="G100">
        <v>0</v>
      </c>
      <c s="101" r="H100">
        <v>0</v>
      </c>
      <c s="101" r="I100">
        <v>0</v>
      </c>
      <c s="101" r="J100">
        <v>0</v>
      </c>
      <c s="101" r="K100">
        <v>0</v>
      </c>
      <c s="101" r="L100">
        <v>0</v>
      </c>
      <c s="101" r="M100">
        <v>0</v>
      </c>
      <c s="101" r="N100">
        <v>0</v>
      </c>
      <c s="101" r="O100">
        <v>0</v>
      </c>
      <c s="101" r="P100">
        <v>0</v>
      </c>
      <c s="101" r="Q100">
        <v>0</v>
      </c>
      <c s="101" r="R100">
        <v>0</v>
      </c>
      <c s="101" r="S100">
        <v>0</v>
      </c>
      <c s="101" r="T100">
        <v>7473</v>
      </c>
      <c s="101" r="U100">
        <v>0</v>
      </c>
      <c s="222" r="V100"/>
    </row>
    <row r="101">
      <c t="s" s="26" r="A101">
        <v>103</v>
      </c>
      <c t="s" s="26" r="B101">
        <v>43</v>
      </c>
      <c s="101" r="C101">
        <v>9650</v>
      </c>
      <c s="101" r="D101">
        <v>0</v>
      </c>
      <c s="101" r="E101">
        <v>0</v>
      </c>
      <c s="101" r="F101">
        <v>14</v>
      </c>
      <c s="101" r="G101">
        <v>0</v>
      </c>
      <c s="101" r="H101">
        <v>0</v>
      </c>
      <c s="101" r="I101">
        <v>0</v>
      </c>
      <c s="101" r="J101">
        <v>14</v>
      </c>
      <c s="101" r="K101">
        <v>0</v>
      </c>
      <c s="101" r="L101">
        <v>0</v>
      </c>
      <c s="101" r="M101">
        <v>0</v>
      </c>
      <c s="101" r="N101">
        <v>0</v>
      </c>
      <c s="101" r="O101">
        <v>0</v>
      </c>
      <c s="101" r="P101">
        <v>0</v>
      </c>
      <c s="101" r="Q101">
        <v>0</v>
      </c>
      <c s="101" r="R101">
        <v>0</v>
      </c>
      <c s="101" r="S101">
        <v>0</v>
      </c>
      <c s="101" r="T101">
        <v>12950</v>
      </c>
      <c s="101" r="U101">
        <v>0</v>
      </c>
      <c s="222" r="V101"/>
    </row>
    <row r="102">
      <c t="s" s="26" r="A102">
        <v>82</v>
      </c>
      <c t="s" s="26" r="B102">
        <v>81</v>
      </c>
      <c s="101" r="C102">
        <v>24256</v>
      </c>
      <c s="101" r="D102">
        <v>24256</v>
      </c>
      <c s="101" r="E102">
        <v>0</v>
      </c>
      <c s="101" r="F102">
        <v>0</v>
      </c>
      <c s="101" r="G102">
        <v>0</v>
      </c>
      <c s="101" r="H102">
        <v>181</v>
      </c>
      <c s="101" r="I102">
        <v>73</v>
      </c>
      <c s="101" r="J102">
        <v>254</v>
      </c>
      <c s="101" r="K102">
        <v>422</v>
      </c>
      <c s="101" r="L102">
        <v>422</v>
      </c>
      <c s="101" r="M102">
        <v>26</v>
      </c>
      <c s="101" r="N102">
        <v>26</v>
      </c>
      <c s="101" r="O102">
        <v>0</v>
      </c>
      <c s="101" r="P102">
        <v>0</v>
      </c>
      <c s="101" r="Q102">
        <v>29</v>
      </c>
      <c s="101" r="R102">
        <v>0</v>
      </c>
      <c s="101" r="S102">
        <v>477</v>
      </c>
      <c s="101" r="T102">
        <v>24033</v>
      </c>
      <c s="101" r="U102">
        <v>24033</v>
      </c>
      <c s="222" r="V102"/>
    </row>
    <row r="103">
      <c t="s" s="26" r="A103">
        <v>82</v>
      </c>
      <c t="s" s="26" r="B103">
        <v>93</v>
      </c>
      <c s="101" r="C103">
        <v>15797</v>
      </c>
      <c s="101" r="D103">
        <v>15797</v>
      </c>
      <c s="101" r="E103">
        <v>0</v>
      </c>
      <c s="101" r="F103">
        <v>0</v>
      </c>
      <c s="101" r="G103">
        <v>0</v>
      </c>
      <c s="101" r="H103">
        <v>812</v>
      </c>
      <c s="101" r="I103">
        <v>0</v>
      </c>
      <c s="101" r="J103">
        <v>812</v>
      </c>
      <c s="101" r="K103">
        <v>714</v>
      </c>
      <c s="101" r="L103">
        <v>714</v>
      </c>
      <c s="101" r="M103">
        <v>5</v>
      </c>
      <c s="101" r="N103">
        <v>5</v>
      </c>
      <c s="101" r="O103">
        <v>0</v>
      </c>
      <c s="101" r="P103">
        <v>0</v>
      </c>
      <c s="101" r="Q103">
        <v>0</v>
      </c>
      <c s="101" r="R103">
        <v>4414</v>
      </c>
      <c s="101" r="S103">
        <v>5133</v>
      </c>
      <c s="101" r="T103">
        <v>11476</v>
      </c>
      <c s="101" r="U103">
        <v>11476</v>
      </c>
      <c s="222" r="V103"/>
    </row>
    <row r="104">
      <c t="s" s="26" r="A104">
        <v>82</v>
      </c>
      <c t="s" s="26" r="B104">
        <v>109</v>
      </c>
      <c s="101" r="C104">
        <v>11097</v>
      </c>
      <c s="101" r="D104">
        <v>11097</v>
      </c>
      <c s="101" r="E104">
        <v>0</v>
      </c>
      <c s="101" r="F104">
        <v>0</v>
      </c>
      <c s="101" r="G104">
        <v>0</v>
      </c>
      <c s="101" r="H104">
        <v>25</v>
      </c>
      <c s="101" r="I104">
        <v>141</v>
      </c>
      <c s="101" r="J104">
        <v>166</v>
      </c>
      <c s="101" r="K104">
        <v>110</v>
      </c>
      <c s="101" r="L104">
        <v>110</v>
      </c>
      <c s="101" r="M104">
        <v>6</v>
      </c>
      <c s="101" r="N104">
        <v>6</v>
      </c>
      <c s="101" r="O104">
        <v>0</v>
      </c>
      <c s="101" r="P104">
        <v>0</v>
      </c>
      <c s="101" r="Q104">
        <v>1</v>
      </c>
      <c s="101" r="R104">
        <v>26</v>
      </c>
      <c s="101" r="S104">
        <v>143</v>
      </c>
      <c s="101" r="T104">
        <v>11120</v>
      </c>
      <c s="101" r="U104">
        <v>11120</v>
      </c>
      <c s="222" r="V104"/>
    </row>
    <row r="105">
      <c t="s" s="26" r="A105">
        <v>82</v>
      </c>
      <c t="s" s="26" r="B105">
        <v>110</v>
      </c>
      <c s="101" r="C105">
        <v>5303</v>
      </c>
      <c s="101" r="D105">
        <v>5303</v>
      </c>
      <c s="101" r="E105">
        <v>0</v>
      </c>
      <c s="101" r="F105">
        <v>0</v>
      </c>
      <c s="101" r="G105">
        <v>0</v>
      </c>
      <c s="101" r="H105">
        <v>0</v>
      </c>
      <c s="101" r="I105">
        <v>15</v>
      </c>
      <c s="101" r="J105">
        <v>15</v>
      </c>
      <c s="101" r="K105">
        <v>68</v>
      </c>
      <c s="101" r="L105">
        <v>68</v>
      </c>
      <c s="101" r="M105">
        <v>0</v>
      </c>
      <c s="101" r="N105">
        <v>0</v>
      </c>
      <c s="101" r="O105">
        <v>0</v>
      </c>
      <c s="101" r="P105">
        <v>0</v>
      </c>
      <c s="101" r="Q105">
        <v>0</v>
      </c>
      <c s="101" r="R105">
        <v>7</v>
      </c>
      <c s="101" r="S105">
        <v>75</v>
      </c>
      <c s="101" r="T105">
        <v>5261</v>
      </c>
      <c s="101" r="U105">
        <v>5261</v>
      </c>
      <c s="222" r="V105"/>
    </row>
    <row r="106">
      <c t="s" s="26" r="A106">
        <v>82</v>
      </c>
      <c t="s" s="26" r="B106">
        <v>111</v>
      </c>
      <c s="101" r="C106">
        <v>7778</v>
      </c>
      <c s="101" r="D106">
        <v>7778</v>
      </c>
      <c s="101" r="E106">
        <v>0</v>
      </c>
      <c s="101" r="F106">
        <v>0</v>
      </c>
      <c s="101" r="G106">
        <v>0</v>
      </c>
      <c s="101" r="H106">
        <v>180</v>
      </c>
      <c s="101" r="I106">
        <v>1212</v>
      </c>
      <c s="101" r="J106">
        <v>1392</v>
      </c>
      <c s="101" r="K106">
        <v>64</v>
      </c>
      <c s="101" r="L106">
        <v>64</v>
      </c>
      <c s="101" r="M106">
        <v>54</v>
      </c>
      <c s="101" r="N106">
        <v>54</v>
      </c>
      <c s="101" r="O106">
        <v>0</v>
      </c>
      <c s="101" r="P106">
        <v>0</v>
      </c>
      <c s="101" r="Q106">
        <v>15</v>
      </c>
      <c s="101" r="R106">
        <v>0</v>
      </c>
      <c s="101" r="S106">
        <v>133</v>
      </c>
      <c s="101" r="T106">
        <v>9037</v>
      </c>
      <c s="101" r="U106">
        <v>9037</v>
      </c>
      <c s="222" r="V106"/>
    </row>
    <row r="107">
      <c t="s" s="26" r="A107">
        <v>112</v>
      </c>
      <c t="s" s="26" r="B107">
        <v>113</v>
      </c>
      <c s="101" r="C107">
        <v>6157</v>
      </c>
      <c s="101" r="D107">
        <v>6157</v>
      </c>
      <c s="101" r="E107">
        <v>0</v>
      </c>
      <c s="101" r="F107">
        <v>0</v>
      </c>
      <c s="101" r="G107">
        <v>0</v>
      </c>
      <c s="101" r="H107">
        <v>0</v>
      </c>
      <c s="101" r="I107">
        <v>4343</v>
      </c>
      <c s="101" r="J107">
        <v>4343</v>
      </c>
      <c s="101" r="K107">
        <v>0</v>
      </c>
      <c s="101" r="L107">
        <v>0</v>
      </c>
      <c s="101" r="M107">
        <v>17</v>
      </c>
      <c s="101" r="N107">
        <v>17</v>
      </c>
      <c s="101" r="O107">
        <v>0</v>
      </c>
      <c s="101" r="P107">
        <v>0</v>
      </c>
      <c s="101" r="Q107">
        <v>0</v>
      </c>
      <c s="101" r="R107">
        <v>1</v>
      </c>
      <c s="101" r="S107">
        <v>18</v>
      </c>
      <c s="101" r="T107">
        <v>10482</v>
      </c>
      <c s="101" r="U107">
        <v>10482</v>
      </c>
      <c s="222" r="V107"/>
    </row>
    <row r="108">
      <c t="s" s="26" r="A108">
        <v>112</v>
      </c>
      <c t="s" s="26" r="B108">
        <v>114</v>
      </c>
      <c s="101" r="C108">
        <v>32292</v>
      </c>
      <c s="101" r="D108">
        <v>32292</v>
      </c>
      <c s="101" r="E108">
        <v>0</v>
      </c>
      <c s="101" r="F108">
        <v>0</v>
      </c>
      <c s="101" r="G108">
        <v>0</v>
      </c>
      <c s="101" r="H108">
        <v>8</v>
      </c>
      <c s="101" r="I108">
        <v>1090</v>
      </c>
      <c s="101" r="J108">
        <v>1098</v>
      </c>
      <c s="101" r="K108">
        <v>12012</v>
      </c>
      <c s="101" r="L108">
        <v>12012</v>
      </c>
      <c s="101" r="M108">
        <v>0</v>
      </c>
      <c s="101" r="N108">
        <v>0</v>
      </c>
      <c s="101" r="O108">
        <v>0</v>
      </c>
      <c s="101" r="P108">
        <v>0</v>
      </c>
      <c s="101" r="Q108">
        <v>1</v>
      </c>
      <c s="101" r="R108">
        <v>0</v>
      </c>
      <c s="101" r="S108">
        <v>12013</v>
      </c>
      <c s="101" r="T108">
        <v>21377</v>
      </c>
      <c s="101" r="U108">
        <v>21377</v>
      </c>
      <c s="222" r="V108"/>
    </row>
    <row r="109">
      <c t="s" s="26" r="A109">
        <v>115</v>
      </c>
      <c t="s" s="26" r="B109">
        <v>73</v>
      </c>
      <c s="101" r="C109">
        <v>4757</v>
      </c>
      <c s="101" r="D109">
        <v>0</v>
      </c>
      <c s="101" r="E109">
        <v>0</v>
      </c>
      <c s="101" r="F109">
        <v>516</v>
      </c>
      <c s="101" r="G109">
        <v>0</v>
      </c>
      <c s="101" r="H109">
        <v>0</v>
      </c>
      <c s="101" r="I109">
        <v>0</v>
      </c>
      <c s="101" r="J109">
        <v>516</v>
      </c>
      <c s="101" r="K109">
        <v>0</v>
      </c>
      <c s="101" r="L109">
        <v>0</v>
      </c>
      <c s="101" r="M109">
        <v>0</v>
      </c>
      <c s="101" r="N109">
        <v>0</v>
      </c>
      <c s="101" r="O109">
        <v>0</v>
      </c>
      <c s="101" r="P109">
        <v>0</v>
      </c>
      <c s="101" r="Q109">
        <v>0</v>
      </c>
      <c s="101" r="R109">
        <v>0</v>
      </c>
      <c s="101" r="S109">
        <v>0</v>
      </c>
      <c s="101" r="T109">
        <v>5000</v>
      </c>
      <c s="101" r="U109">
        <v>0</v>
      </c>
      <c s="222" r="V109"/>
    </row>
    <row r="110">
      <c t="s" s="26" r="A110">
        <v>116</v>
      </c>
      <c t="s" s="26" r="B110">
        <v>117</v>
      </c>
      <c s="101" r="C110">
        <v>28337</v>
      </c>
      <c s="101" r="D110">
        <v>28123</v>
      </c>
      <c s="101" r="E110">
        <v>0</v>
      </c>
      <c s="101" r="F110">
        <v>18</v>
      </c>
      <c s="101" r="G110">
        <v>0</v>
      </c>
      <c s="101" r="H110">
        <v>1051</v>
      </c>
      <c s="101" r="I110">
        <v>17</v>
      </c>
      <c s="101" r="J110">
        <v>1086</v>
      </c>
      <c s="101" r="K110">
        <v>0</v>
      </c>
      <c s="101" r="L110">
        <v>0</v>
      </c>
      <c s="101" r="M110">
        <v>466</v>
      </c>
      <c s="101" r="N110">
        <v>457</v>
      </c>
      <c s="101" r="O110">
        <v>0</v>
      </c>
      <c s="101" r="P110">
        <v>0</v>
      </c>
      <c s="101" r="Q110">
        <v>210</v>
      </c>
      <c s="101" r="R110">
        <v>190</v>
      </c>
      <c s="101" r="S110">
        <v>866</v>
      </c>
      <c s="101" r="T110">
        <v>228557</v>
      </c>
      <c s="101" r="U110">
        <v>28342</v>
      </c>
      <c s="222" r="V110"/>
    </row>
    <row r="111">
      <c t="s" s="26" r="A111">
        <v>116</v>
      </c>
      <c t="s" s="26" r="B111">
        <v>118</v>
      </c>
      <c s="101" r="C111">
        <v>33715</v>
      </c>
      <c s="101" r="D111">
        <v>33715</v>
      </c>
      <c s="101" r="E111">
        <v>0</v>
      </c>
      <c s="101" r="F111">
        <v>33802</v>
      </c>
      <c s="101" r="G111">
        <v>0</v>
      </c>
      <c s="101" r="H111">
        <v>0</v>
      </c>
      <c s="101" r="I111">
        <v>2074</v>
      </c>
      <c s="101" r="J111">
        <v>35876</v>
      </c>
      <c s="101" r="K111">
        <v>0</v>
      </c>
      <c s="101" r="L111">
        <v>0</v>
      </c>
      <c s="101" r="M111">
        <v>7449</v>
      </c>
      <c s="101" r="N111">
        <v>7449</v>
      </c>
      <c s="101" r="O111">
        <v>0</v>
      </c>
      <c s="101" r="P111">
        <v>0</v>
      </c>
      <c s="101" r="Q111">
        <v>43</v>
      </c>
      <c s="101" r="R111">
        <v>706</v>
      </c>
      <c s="101" r="S111">
        <v>8198</v>
      </c>
      <c s="101" r="T111">
        <v>61412</v>
      </c>
      <c s="101" r="U111">
        <v>61412</v>
      </c>
      <c s="222" r="V111"/>
    </row>
    <row r="112">
      <c t="s" s="26" r="A112">
        <v>116</v>
      </c>
      <c t="s" s="26" r="B112">
        <v>119</v>
      </c>
      <c s="101" r="C112">
        <v>111555</v>
      </c>
      <c s="101" r="D112">
        <v>111555</v>
      </c>
      <c s="101" r="E112">
        <v>0</v>
      </c>
      <c s="101" r="F112">
        <v>6810</v>
      </c>
      <c s="101" r="G112">
        <v>0</v>
      </c>
      <c s="101" r="H112">
        <v>6109</v>
      </c>
      <c s="101" r="I112">
        <v>0</v>
      </c>
      <c s="101" r="J112">
        <v>12919</v>
      </c>
      <c s="101" r="K112">
        <v>0</v>
      </c>
      <c s="101" r="L112">
        <v>0</v>
      </c>
      <c s="101" r="M112">
        <v>16460</v>
      </c>
      <c s="101" r="N112">
        <v>16460</v>
      </c>
      <c s="101" r="O112">
        <v>0</v>
      </c>
      <c s="101" r="P112">
        <v>0</v>
      </c>
      <c s="101" r="Q112">
        <v>376</v>
      </c>
      <c s="101" r="R112">
        <v>3531</v>
      </c>
      <c s="101" r="S112">
        <v>20367</v>
      </c>
      <c s="101" r="T112">
        <v>104107</v>
      </c>
      <c s="101" r="U112">
        <v>104107</v>
      </c>
      <c s="222" r="V112"/>
    </row>
    <row r="113">
      <c t="s" s="26" r="A113">
        <v>116</v>
      </c>
      <c t="s" s="26" r="B113">
        <v>51</v>
      </c>
      <c s="101" r="C113">
        <v>5170.6</v>
      </c>
      <c s="101" r="D113">
        <v>0</v>
      </c>
      <c s="101" r="E113">
        <v>0</v>
      </c>
      <c s="101" r="F113">
        <v>273</v>
      </c>
      <c s="101" r="G113">
        <v>19920</v>
      </c>
      <c s="101" r="H113">
        <v>0</v>
      </c>
      <c s="101" r="I113">
        <v>0</v>
      </c>
      <c s="101" r="J113">
        <v>20193</v>
      </c>
      <c s="101" r="K113">
        <v>0</v>
      </c>
      <c s="101" r="L113">
        <v>0</v>
      </c>
      <c s="101" r="M113">
        <v>0</v>
      </c>
      <c s="101" r="N113">
        <v>0</v>
      </c>
      <c s="101" r="O113">
        <v>0</v>
      </c>
      <c s="101" r="P113">
        <v>367</v>
      </c>
      <c s="101" r="Q113">
        <v>0</v>
      </c>
      <c s="101" r="R113">
        <v>0</v>
      </c>
      <c s="101" r="S113">
        <v>367</v>
      </c>
      <c s="101" r="T113">
        <v>5021</v>
      </c>
      <c s="101" r="U113">
        <v>0</v>
      </c>
      <c s="222" r="V113"/>
    </row>
    <row customHeight="1" r="114" ht="21.0">
      <c t="s" s="26" r="A114">
        <v>120</v>
      </c>
      <c t="s" s="26" r="B114">
        <v>100</v>
      </c>
      <c s="101" r="C114">
        <v>70174</v>
      </c>
      <c s="101" r="D114">
        <v>174</v>
      </c>
      <c s="101" r="E114">
        <v>0</v>
      </c>
      <c s="101" r="F114">
        <v>8</v>
      </c>
      <c s="101" r="G114">
        <v>0</v>
      </c>
      <c s="101" r="H114">
        <v>3</v>
      </c>
      <c s="101" r="I114">
        <v>0</v>
      </c>
      <c s="101" r="J114">
        <v>11</v>
      </c>
      <c s="101" r="K114">
        <v>0</v>
      </c>
      <c s="101" r="L114">
        <v>0</v>
      </c>
      <c s="101" r="M114">
        <v>7</v>
      </c>
      <c s="101" r="N114">
        <v>7</v>
      </c>
      <c s="101" r="O114">
        <v>0</v>
      </c>
      <c s="101" r="P114">
        <v>0</v>
      </c>
      <c s="101" r="Q114">
        <v>0</v>
      </c>
      <c s="101" r="R114">
        <v>154</v>
      </c>
      <c s="101" r="S114">
        <v>161</v>
      </c>
      <c s="101" r="T114">
        <v>70024</v>
      </c>
      <c s="101" r="U114">
        <v>24</v>
      </c>
      <c s="222" r="V114"/>
    </row>
    <row customHeight="1" r="115" ht="21.0">
      <c t="s" s="26" r="A115">
        <v>120</v>
      </c>
      <c t="s" s="26" r="B115">
        <v>99</v>
      </c>
      <c s="101" r="C115">
        <v>12302</v>
      </c>
      <c s="101" r="D115">
        <v>12302</v>
      </c>
      <c s="101" r="E115">
        <v>259</v>
      </c>
      <c s="101" r="F115">
        <v>0</v>
      </c>
      <c s="101" r="G115">
        <v>0</v>
      </c>
      <c s="101" r="H115">
        <v>38</v>
      </c>
      <c s="101" r="I115">
        <v>18</v>
      </c>
      <c s="101" r="J115">
        <v>315</v>
      </c>
      <c s="101" r="K115">
        <v>0</v>
      </c>
      <c s="101" r="L115">
        <v>0</v>
      </c>
      <c s="101" r="M115">
        <v>687</v>
      </c>
      <c s="101" r="N115">
        <v>687</v>
      </c>
      <c s="101" r="O115">
        <v>0</v>
      </c>
      <c s="101" r="P115">
        <v>0</v>
      </c>
      <c s="101" r="Q115">
        <v>0</v>
      </c>
      <c s="101" r="R115">
        <v>0</v>
      </c>
      <c s="101" r="S115">
        <v>687</v>
      </c>
      <c s="101" r="T115">
        <v>11930</v>
      </c>
      <c s="101" r="U115">
        <v>11930</v>
      </c>
      <c s="222" r="V115"/>
    </row>
    <row r="116">
      <c t="s" s="26" r="A116">
        <v>48</v>
      </c>
      <c t="s" s="26" r="B116">
        <v>73</v>
      </c>
      <c s="101" r="C116">
        <v>15798</v>
      </c>
      <c s="101" r="D116">
        <v>0</v>
      </c>
      <c s="101" r="E116">
        <v>0</v>
      </c>
      <c s="101" r="F116">
        <v>247</v>
      </c>
      <c s="101" r="G116">
        <v>45</v>
      </c>
      <c s="101" r="H116">
        <v>0</v>
      </c>
      <c s="101" r="I116">
        <v>0</v>
      </c>
      <c s="101" r="J116">
        <v>292</v>
      </c>
      <c s="101" r="K116">
        <v>0</v>
      </c>
      <c s="101" r="L116">
        <v>0</v>
      </c>
      <c s="101" r="M116">
        <v>0</v>
      </c>
      <c s="101" r="N116">
        <v>0</v>
      </c>
      <c s="101" r="O116">
        <v>0</v>
      </c>
      <c s="101" r="P116">
        <v>0</v>
      </c>
      <c s="101" r="Q116">
        <v>0</v>
      </c>
      <c s="101" r="R116">
        <v>0</v>
      </c>
      <c s="101" r="S116">
        <v>0</v>
      </c>
      <c s="101" r="T116">
        <v>15346</v>
      </c>
      <c s="101" r="U116">
        <v>0</v>
      </c>
      <c s="222" r="V116"/>
    </row>
    <row r="117">
      <c t="s" s="26" r="A117">
        <v>48</v>
      </c>
      <c t="s" s="26" r="B117">
        <v>43</v>
      </c>
      <c s="101" r="C117">
        <v>4607</v>
      </c>
      <c s="101" r="D117">
        <v>0</v>
      </c>
      <c s="101" r="E117">
        <v>0</v>
      </c>
      <c s="101" r="F117">
        <v>50</v>
      </c>
      <c s="101" r="G117">
        <v>0</v>
      </c>
      <c s="101" r="H117">
        <v>0</v>
      </c>
      <c s="101" r="I117">
        <v>0</v>
      </c>
      <c s="101" r="J117">
        <v>50</v>
      </c>
      <c s="101" r="K117">
        <v>0</v>
      </c>
      <c s="101" r="L117">
        <v>0</v>
      </c>
      <c s="101" r="M117">
        <v>0</v>
      </c>
      <c s="101" r="N117">
        <v>0</v>
      </c>
      <c s="101" r="O117">
        <v>0</v>
      </c>
      <c s="101" r="P117">
        <v>0</v>
      </c>
      <c s="101" r="Q117">
        <v>0</v>
      </c>
      <c s="101" r="R117">
        <v>0</v>
      </c>
      <c s="101" r="S117">
        <v>0</v>
      </c>
      <c s="101" r="T117">
        <v>7383</v>
      </c>
      <c s="101" r="U117">
        <v>0</v>
      </c>
      <c s="222" r="V117"/>
    </row>
    <row r="118">
      <c t="s" s="26" r="A118">
        <v>121</v>
      </c>
      <c t="s" s="26" r="B118">
        <v>41</v>
      </c>
      <c s="101" r="C118">
        <v>14122</v>
      </c>
      <c s="101" r="D118">
        <v>0</v>
      </c>
      <c s="101" r="E118">
        <v>0</v>
      </c>
      <c s="101" r="F118">
        <v>1710</v>
      </c>
      <c s="101" r="G118">
        <v>0</v>
      </c>
      <c s="101" r="H118">
        <v>0</v>
      </c>
      <c s="101" r="I118">
        <v>0</v>
      </c>
      <c s="101" r="J118">
        <v>1710</v>
      </c>
      <c s="101" r="K118">
        <v>0</v>
      </c>
      <c s="101" r="L118">
        <v>0</v>
      </c>
      <c s="101" r="M118">
        <v>0</v>
      </c>
      <c s="101" r="N118">
        <v>0</v>
      </c>
      <c s="101" r="O118">
        <v>0</v>
      </c>
      <c s="101" r="P118">
        <v>0</v>
      </c>
      <c s="101" r="Q118">
        <v>0</v>
      </c>
      <c s="101" r="R118">
        <v>0</v>
      </c>
      <c s="101" r="S118">
        <v>0</v>
      </c>
      <c s="101" r="T118">
        <v>15828</v>
      </c>
      <c s="101" r="U118">
        <v>0</v>
      </c>
      <c s="222" r="V118"/>
    </row>
    <row r="119">
      <c t="s" s="26" r="A119">
        <v>121</v>
      </c>
      <c t="s" s="26" r="B119">
        <v>67</v>
      </c>
      <c s="101" r="C119">
        <v>7615</v>
      </c>
      <c s="101" r="D119">
        <v>0</v>
      </c>
      <c s="101" r="E119">
        <v>0</v>
      </c>
      <c s="101" r="F119">
        <v>0</v>
      </c>
      <c s="101" r="G119">
        <v>0</v>
      </c>
      <c s="101" r="H119">
        <v>0</v>
      </c>
      <c s="101" r="I119">
        <v>0</v>
      </c>
      <c s="101" r="J119">
        <v>0</v>
      </c>
      <c s="101" r="K119">
        <v>0</v>
      </c>
      <c s="101" r="L119">
        <v>0</v>
      </c>
      <c s="101" r="M119">
        <v>0</v>
      </c>
      <c s="101" r="N119">
        <v>0</v>
      </c>
      <c s="101" r="O119">
        <v>0</v>
      </c>
      <c s="101" r="P119">
        <v>0</v>
      </c>
      <c s="101" r="Q119">
        <v>0</v>
      </c>
      <c s="101" r="R119">
        <v>0</v>
      </c>
      <c s="101" r="S119">
        <v>0</v>
      </c>
      <c s="101" r="T119">
        <v>8942</v>
      </c>
      <c s="101" r="U119">
        <v>0</v>
      </c>
      <c s="222" r="V119"/>
    </row>
    <row r="120">
      <c t="s" s="26" r="A120">
        <v>121</v>
      </c>
      <c t="s" s="26" r="B120">
        <v>43</v>
      </c>
      <c s="101" r="C120">
        <v>35505</v>
      </c>
      <c s="101" r="D120">
        <v>0</v>
      </c>
      <c s="101" r="E120">
        <v>0</v>
      </c>
      <c s="101" r="F120">
        <v>185</v>
      </c>
      <c s="101" r="G120">
        <v>0</v>
      </c>
      <c s="101" r="H120">
        <v>0</v>
      </c>
      <c s="101" r="I120">
        <v>0</v>
      </c>
      <c s="101" r="J120">
        <v>185</v>
      </c>
      <c s="101" r="K120">
        <v>0</v>
      </c>
      <c s="101" r="L120">
        <v>0</v>
      </c>
      <c s="101" r="M120">
        <v>0</v>
      </c>
      <c s="101" r="N120">
        <v>0</v>
      </c>
      <c s="101" r="O120">
        <v>0</v>
      </c>
      <c s="101" r="P120">
        <v>0</v>
      </c>
      <c s="101" r="Q120">
        <v>0</v>
      </c>
      <c s="101" r="R120">
        <v>0</v>
      </c>
      <c s="101" r="S120">
        <v>0</v>
      </c>
      <c s="101" r="T120">
        <v>37642</v>
      </c>
      <c s="101" r="U120">
        <v>0</v>
      </c>
      <c s="222" r="V120"/>
    </row>
    <row r="121">
      <c t="s" s="26" r="A121">
        <v>121</v>
      </c>
      <c t="s" s="26" r="B121">
        <v>122</v>
      </c>
      <c s="101" r="C121">
        <v>12026</v>
      </c>
      <c s="101" r="D121">
        <v>0</v>
      </c>
      <c s="101" r="E121">
        <v>0</v>
      </c>
      <c s="101" r="F121">
        <v>2479</v>
      </c>
      <c s="101" r="G121">
        <v>0</v>
      </c>
      <c s="101" r="H121">
        <v>0</v>
      </c>
      <c s="101" r="I121">
        <v>0</v>
      </c>
      <c s="101" r="J121">
        <v>2479</v>
      </c>
      <c s="101" r="K121">
        <v>0</v>
      </c>
      <c s="101" r="L121">
        <v>0</v>
      </c>
      <c s="101" r="M121">
        <v>0</v>
      </c>
      <c s="101" r="N121">
        <v>0</v>
      </c>
      <c s="101" r="O121">
        <v>4</v>
      </c>
      <c s="101" r="P121">
        <v>0</v>
      </c>
      <c s="101" r="Q121">
        <v>0</v>
      </c>
      <c s="101" r="R121">
        <v>0</v>
      </c>
      <c s="101" r="S121">
        <v>4</v>
      </c>
      <c s="101" r="T121">
        <v>14510</v>
      </c>
      <c s="101" r="U121">
        <v>0</v>
      </c>
      <c s="222" r="V121"/>
    </row>
    <row r="122">
      <c t="s" s="26" r="A122">
        <v>121</v>
      </c>
      <c t="s" s="26" r="B122">
        <v>51</v>
      </c>
      <c s="101" r="C122">
        <v>7652</v>
      </c>
      <c s="101" r="D122">
        <v>0</v>
      </c>
      <c s="101" r="E122">
        <v>0</v>
      </c>
      <c s="101" r="F122">
        <v>544</v>
      </c>
      <c s="101" r="G122">
        <v>453</v>
      </c>
      <c s="101" r="H122">
        <v>0</v>
      </c>
      <c s="101" r="I122">
        <v>0</v>
      </c>
      <c s="101" r="J122">
        <v>997</v>
      </c>
      <c s="101" r="K122">
        <v>0</v>
      </c>
      <c s="101" r="L122">
        <v>0</v>
      </c>
      <c s="101" r="M122">
        <v>0</v>
      </c>
      <c s="101" r="N122">
        <v>0</v>
      </c>
      <c s="101" r="O122">
        <v>0</v>
      </c>
      <c s="101" r="P122">
        <v>2432</v>
      </c>
      <c s="101" r="Q122">
        <v>0</v>
      </c>
      <c s="101" r="R122">
        <v>0</v>
      </c>
      <c s="101" r="S122">
        <v>2432</v>
      </c>
      <c s="101" r="T122">
        <v>7433.6</v>
      </c>
      <c s="101" r="U122">
        <v>0</v>
      </c>
      <c s="222" r="V122"/>
    </row>
    <row r="123">
      <c t="s" s="26" r="A123">
        <v>84</v>
      </c>
      <c t="s" s="26" r="B123">
        <v>79</v>
      </c>
      <c s="101" r="C123">
        <v>7897</v>
      </c>
      <c s="101" r="D123">
        <v>52</v>
      </c>
      <c s="101" r="E123">
        <v>0</v>
      </c>
      <c s="101" r="F123">
        <v>1</v>
      </c>
      <c s="101" r="G123">
        <v>0</v>
      </c>
      <c s="101" r="H123">
        <v>76</v>
      </c>
      <c s="101" r="I123">
        <v>0</v>
      </c>
      <c s="101" r="J123">
        <v>77</v>
      </c>
      <c s="101" r="K123">
        <v>37</v>
      </c>
      <c s="101" r="L123">
        <v>37</v>
      </c>
      <c s="101" r="M123">
        <v>19</v>
      </c>
      <c s="101" r="N123">
        <v>19</v>
      </c>
      <c s="101" r="O123">
        <v>0</v>
      </c>
      <c s="101" r="P123">
        <v>0</v>
      </c>
      <c s="101" r="Q123">
        <v>21</v>
      </c>
      <c s="101" r="R123">
        <v>776</v>
      </c>
      <c s="101" r="S123">
        <v>853</v>
      </c>
      <c s="101" r="T123">
        <v>7121</v>
      </c>
      <c s="101" r="U123">
        <v>99</v>
      </c>
      <c s="222" r="V123"/>
    </row>
    <row r="124">
      <c t="s" s="26" r="A124">
        <v>84</v>
      </c>
      <c t="s" s="26" r="B124">
        <v>53</v>
      </c>
      <c s="101" r="C124">
        <v>22643</v>
      </c>
      <c s="101" r="D124">
        <v>195</v>
      </c>
      <c s="101" r="E124">
        <v>0</v>
      </c>
      <c s="101" r="F124">
        <v>0</v>
      </c>
      <c s="101" r="G124">
        <v>0</v>
      </c>
      <c s="101" r="H124">
        <v>0</v>
      </c>
      <c s="101" r="I124">
        <v>72656</v>
      </c>
      <c s="101" r="J124">
        <v>72656</v>
      </c>
      <c s="101" r="K124">
        <v>14780</v>
      </c>
      <c s="101" r="L124">
        <v>14780</v>
      </c>
      <c s="101" r="M124">
        <v>0</v>
      </c>
      <c s="101" r="N124">
        <v>0</v>
      </c>
      <c s="101" r="O124">
        <v>0</v>
      </c>
      <c s="101" r="P124">
        <v>0</v>
      </c>
      <c s="101" r="Q124">
        <v>0</v>
      </c>
      <c s="101" r="R124">
        <v>0</v>
      </c>
      <c s="101" r="S124">
        <v>14780</v>
      </c>
      <c s="101" r="T124">
        <v>80525</v>
      </c>
      <c s="101" r="U124">
        <v>196</v>
      </c>
      <c s="222" r="V124"/>
    </row>
    <row r="125">
      <c t="s" s="26" r="A125">
        <v>84</v>
      </c>
      <c t="s" s="26" r="B125">
        <v>85</v>
      </c>
      <c s="101" r="C125">
        <v>16162</v>
      </c>
      <c s="101" r="D125">
        <v>16162</v>
      </c>
      <c s="101" r="E125">
        <v>0</v>
      </c>
      <c s="101" r="F125">
        <v>571</v>
      </c>
      <c s="101" r="G125">
        <v>0</v>
      </c>
      <c s="101" r="H125">
        <v>701</v>
      </c>
      <c s="101" r="I125">
        <v>959</v>
      </c>
      <c s="101" r="J125">
        <v>2231</v>
      </c>
      <c s="101" r="K125">
        <v>5701</v>
      </c>
      <c s="101" r="L125">
        <v>5701</v>
      </c>
      <c s="101" r="M125">
        <v>28</v>
      </c>
      <c s="101" r="N125">
        <v>28</v>
      </c>
      <c s="101" r="O125">
        <v>0</v>
      </c>
      <c s="101" r="P125">
        <v>0</v>
      </c>
      <c s="101" r="Q125">
        <v>145</v>
      </c>
      <c s="101" r="R125">
        <v>15</v>
      </c>
      <c s="101" r="S125">
        <v>5889</v>
      </c>
      <c s="101" r="T125">
        <v>15717</v>
      </c>
      <c s="101" r="U125">
        <v>15717</v>
      </c>
      <c s="222" r="V125"/>
    </row>
    <row r="126">
      <c t="s" s="26" r="A126">
        <v>84</v>
      </c>
      <c t="s" s="26" r="B126">
        <v>56</v>
      </c>
      <c s="101" r="C126">
        <v>4898</v>
      </c>
      <c s="101" r="D126">
        <v>2949</v>
      </c>
      <c s="101" r="E126">
        <v>0</v>
      </c>
      <c s="101" r="F126">
        <v>1</v>
      </c>
      <c s="101" r="G126">
        <v>0</v>
      </c>
      <c s="101" r="H126">
        <v>197</v>
      </c>
      <c s="101" r="I126">
        <v>98</v>
      </c>
      <c s="101" r="J126">
        <v>296</v>
      </c>
      <c s="101" r="K126">
        <v>18</v>
      </c>
      <c s="101" r="L126">
        <v>18</v>
      </c>
      <c s="101" r="M126">
        <v>13</v>
      </c>
      <c s="101" r="N126">
        <v>13</v>
      </c>
      <c s="101" r="O126">
        <v>0</v>
      </c>
      <c s="101" r="P126">
        <v>0</v>
      </c>
      <c s="101" r="Q126">
        <v>18</v>
      </c>
      <c s="101" r="R126">
        <v>0</v>
      </c>
      <c s="101" r="S126">
        <v>49</v>
      </c>
      <c s="101" r="T126">
        <v>5145</v>
      </c>
      <c s="101" r="U126">
        <v>3165</v>
      </c>
      <c s="222" r="V126"/>
    </row>
    <row r="127">
      <c t="s" s="26" r="A127">
        <v>114</v>
      </c>
      <c t="s" s="26" r="B127">
        <v>123</v>
      </c>
      <c s="101" r="C127">
        <v>7546</v>
      </c>
      <c s="101" r="D127">
        <v>6946</v>
      </c>
      <c s="101" r="E127">
        <v>0</v>
      </c>
      <c s="101" r="F127">
        <v>0</v>
      </c>
      <c s="101" r="G127">
        <v>0</v>
      </c>
      <c s="101" r="H127">
        <v>0</v>
      </c>
      <c s="101" r="I127">
        <v>0</v>
      </c>
      <c s="101" r="J127">
        <v>0</v>
      </c>
      <c s="101" r="K127">
        <v>0</v>
      </c>
      <c s="101" r="L127">
        <v>0</v>
      </c>
      <c s="101" r="M127">
        <v>0</v>
      </c>
      <c s="101" r="N127">
        <v>0</v>
      </c>
      <c s="101" r="O127">
        <v>0</v>
      </c>
      <c s="101" r="P127">
        <v>0</v>
      </c>
      <c s="101" r="Q127">
        <v>0</v>
      </c>
      <c s="101" r="R127">
        <v>0</v>
      </c>
      <c s="101" r="S127">
        <v>0</v>
      </c>
      <c s="101" r="T127">
        <v>7546</v>
      </c>
      <c s="101" r="U127">
        <v>6946</v>
      </c>
      <c s="222" r="V127"/>
    </row>
    <row r="128">
      <c t="s" s="26" r="A128">
        <v>114</v>
      </c>
      <c t="s" s="26" r="B128">
        <v>124</v>
      </c>
      <c s="101" r="C128">
        <v>7492</v>
      </c>
      <c s="101" r="D128">
        <v>7492</v>
      </c>
      <c s="101" r="E128">
        <v>0</v>
      </c>
      <c s="101" r="F128">
        <v>0</v>
      </c>
      <c s="101" r="G128">
        <v>0</v>
      </c>
      <c s="101" r="H128">
        <v>0</v>
      </c>
      <c s="101" r="I128">
        <v>0</v>
      </c>
      <c s="101" r="J128">
        <v>0</v>
      </c>
      <c s="101" r="K128">
        <v>0</v>
      </c>
      <c s="101" r="L128">
        <v>0</v>
      </c>
      <c s="101" r="M128">
        <v>0</v>
      </c>
      <c s="101" r="N128">
        <v>0</v>
      </c>
      <c s="101" r="O128">
        <v>0</v>
      </c>
      <c s="101" r="P128">
        <v>0</v>
      </c>
      <c s="101" r="Q128">
        <v>0</v>
      </c>
      <c s="101" r="R128">
        <v>0</v>
      </c>
      <c s="101" r="S128">
        <v>0</v>
      </c>
      <c s="101" r="T128">
        <v>7492</v>
      </c>
      <c s="101" r="U128">
        <v>7492</v>
      </c>
      <c s="222" r="V128"/>
    </row>
    <row r="129">
      <c t="s" s="26" r="A129">
        <v>63</v>
      </c>
      <c t="s" s="26" r="B129">
        <v>67</v>
      </c>
      <c s="101" r="C129">
        <v>8395</v>
      </c>
      <c s="101" r="D129">
        <v>0</v>
      </c>
      <c s="101" r="E129">
        <v>0</v>
      </c>
      <c s="101" r="F129">
        <v>0</v>
      </c>
      <c s="101" r="G129">
        <v>0</v>
      </c>
      <c s="101" r="H129">
        <v>0</v>
      </c>
      <c s="101" r="I129">
        <v>0</v>
      </c>
      <c s="101" r="J129">
        <v>0</v>
      </c>
      <c s="101" r="K129">
        <v>82</v>
      </c>
      <c s="101" r="L129">
        <v>6</v>
      </c>
      <c s="101" r="M129">
        <v>0</v>
      </c>
      <c s="101" r="N129">
        <v>0</v>
      </c>
      <c s="101" r="O129">
        <v>0</v>
      </c>
      <c s="101" r="P129">
        <v>0</v>
      </c>
      <c s="101" r="Q129">
        <v>0</v>
      </c>
      <c s="101" r="R129">
        <v>0</v>
      </c>
      <c s="101" r="S129">
        <v>82</v>
      </c>
      <c s="101" r="T129">
        <v>9437</v>
      </c>
      <c s="101" r="U129">
        <v>0</v>
      </c>
      <c s="222" r="V129"/>
    </row>
    <row r="130">
      <c t="s" s="26" r="A130">
        <v>63</v>
      </c>
      <c t="s" s="26" r="B130">
        <v>43</v>
      </c>
      <c s="101" r="C130">
        <v>98787</v>
      </c>
      <c s="101" r="D130">
        <v>0</v>
      </c>
      <c s="101" r="E130">
        <v>0</v>
      </c>
      <c s="101" r="F130">
        <v>89</v>
      </c>
      <c s="101" r="G130">
        <v>0</v>
      </c>
      <c s="101" r="H130">
        <v>0</v>
      </c>
      <c s="101" r="I130">
        <v>0</v>
      </c>
      <c s="101" r="J130">
        <v>89</v>
      </c>
      <c s="101" r="K130">
        <v>374</v>
      </c>
      <c s="101" r="L130">
        <v>16</v>
      </c>
      <c s="101" r="M130">
        <v>0</v>
      </c>
      <c s="101" r="N130">
        <v>0</v>
      </c>
      <c s="101" r="O130">
        <v>0</v>
      </c>
      <c s="101" r="P130">
        <v>0</v>
      </c>
      <c s="101" r="Q130">
        <v>0</v>
      </c>
      <c s="101" r="R130">
        <v>0</v>
      </c>
      <c s="101" r="S130">
        <v>374</v>
      </c>
      <c s="101" r="T130">
        <v>123700</v>
      </c>
      <c s="101" r="U130">
        <v>0</v>
      </c>
      <c s="222" r="V130"/>
    </row>
    <row r="131">
      <c t="s" s="26" r="A131">
        <v>63</v>
      </c>
      <c t="s" s="26" r="B131">
        <v>62</v>
      </c>
      <c s="101" r="C131">
        <v>16210</v>
      </c>
      <c s="101" r="D131">
        <v>16210</v>
      </c>
      <c s="101" r="E131">
        <v>0</v>
      </c>
      <c s="101" r="F131">
        <v>0</v>
      </c>
      <c s="101" r="G131">
        <v>0</v>
      </c>
      <c s="101" r="H131">
        <v>148</v>
      </c>
      <c s="101" r="I131">
        <v>0</v>
      </c>
      <c s="101" r="J131">
        <v>148</v>
      </c>
      <c s="101" r="K131">
        <v>202</v>
      </c>
      <c s="101" r="L131">
        <v>202</v>
      </c>
      <c s="101" r="M131">
        <v>0</v>
      </c>
      <c s="101" r="N131">
        <v>0</v>
      </c>
      <c s="101" r="O131">
        <v>0</v>
      </c>
      <c s="101" r="P131">
        <v>0</v>
      </c>
      <c s="101" r="Q131">
        <v>0</v>
      </c>
      <c s="101" r="R131">
        <v>0</v>
      </c>
      <c s="101" r="S131">
        <v>202</v>
      </c>
      <c s="101" r="T131">
        <v>16197</v>
      </c>
      <c s="101" r="U131">
        <v>16197</v>
      </c>
      <c s="222" r="V131"/>
    </row>
    <row r="132">
      <c t="s" s="26" r="A132">
        <v>63</v>
      </c>
      <c t="s" s="26" r="B132">
        <v>105</v>
      </c>
      <c s="101" r="C132">
        <v>8692</v>
      </c>
      <c s="101" r="D132">
        <v>0</v>
      </c>
      <c s="101" r="E132">
        <v>0</v>
      </c>
      <c s="101" r="F132">
        <v>245</v>
      </c>
      <c s="101" r="G132">
        <v>0</v>
      </c>
      <c s="101" r="H132">
        <v>0</v>
      </c>
      <c s="101" r="I132">
        <v>0</v>
      </c>
      <c s="101" r="J132">
        <v>245</v>
      </c>
      <c s="101" r="K132">
        <v>76</v>
      </c>
      <c s="101" r="L132">
        <v>27</v>
      </c>
      <c s="101" r="M132">
        <v>0</v>
      </c>
      <c s="101" r="N132">
        <v>0</v>
      </c>
      <c s="101" r="O132">
        <v>0</v>
      </c>
      <c s="101" r="P132">
        <v>0</v>
      </c>
      <c s="101" r="Q132">
        <v>0</v>
      </c>
      <c s="101" r="R132">
        <v>0</v>
      </c>
      <c s="101" r="S132">
        <v>76</v>
      </c>
      <c s="101" r="T132">
        <v>8852</v>
      </c>
      <c s="101" r="U132">
        <v>0</v>
      </c>
      <c s="222" r="V132"/>
    </row>
    <row r="133">
      <c t="s" s="26" r="A133">
        <v>63</v>
      </c>
      <c t="s" s="26" r="B133">
        <v>125</v>
      </c>
      <c s="101" r="C133">
        <v>7397</v>
      </c>
      <c s="101" r="D133">
        <v>0</v>
      </c>
      <c s="101" r="E133">
        <v>0</v>
      </c>
      <c s="101" r="F133">
        <v>384</v>
      </c>
      <c s="101" r="G133">
        <v>0</v>
      </c>
      <c s="101" r="H133">
        <v>0</v>
      </c>
      <c s="101" r="I133">
        <v>0</v>
      </c>
      <c s="101" r="J133">
        <v>384</v>
      </c>
      <c s="101" r="K133">
        <v>232</v>
      </c>
      <c s="101" r="L133">
        <v>9</v>
      </c>
      <c s="101" r="M133">
        <v>0</v>
      </c>
      <c s="101" r="N133">
        <v>0</v>
      </c>
      <c s="101" r="O133">
        <v>0</v>
      </c>
      <c s="101" r="P133">
        <v>0</v>
      </c>
      <c s="101" r="Q133">
        <v>0</v>
      </c>
      <c s="101" r="R133">
        <v>0</v>
      </c>
      <c s="101" r="S133">
        <v>232</v>
      </c>
      <c s="101" r="T133">
        <v>6491</v>
      </c>
      <c s="101" r="U133">
        <v>0</v>
      </c>
      <c s="222" r="V133"/>
    </row>
    <row r="134">
      <c t="s" s="26" r="A134">
        <v>63</v>
      </c>
      <c t="s" s="26" r="B134">
        <v>49</v>
      </c>
      <c s="101" r="C134">
        <v>15242</v>
      </c>
      <c s="101" r="D134">
        <v>0</v>
      </c>
      <c s="101" r="E134">
        <v>0</v>
      </c>
      <c s="101" r="F134">
        <v>15</v>
      </c>
      <c s="101" r="G134">
        <v>0</v>
      </c>
      <c s="101" r="H134">
        <v>0</v>
      </c>
      <c s="101" r="I134">
        <v>0</v>
      </c>
      <c s="101" r="J134">
        <v>17</v>
      </c>
      <c s="101" r="K134">
        <v>47</v>
      </c>
      <c s="101" r="L134">
        <v>0</v>
      </c>
      <c s="101" r="M134">
        <v>0</v>
      </c>
      <c s="101" r="N134">
        <v>0</v>
      </c>
      <c s="101" r="O134">
        <v>0</v>
      </c>
      <c s="101" r="P134">
        <v>0</v>
      </c>
      <c s="101" r="Q134">
        <v>0</v>
      </c>
      <c s="101" r="R134">
        <v>0</v>
      </c>
      <c s="101" r="S134">
        <v>47</v>
      </c>
      <c s="101" r="T134">
        <v>8009</v>
      </c>
      <c s="101" r="U134">
        <v>0</v>
      </c>
      <c s="222" r="V134"/>
    </row>
    <row r="135">
      <c t="s" s="26" r="A135">
        <v>126</v>
      </c>
      <c t="s" s="26" r="B135">
        <v>73</v>
      </c>
      <c s="101" r="C135">
        <v>6209</v>
      </c>
      <c s="101" r="D135">
        <v>0</v>
      </c>
      <c s="101" r="E135">
        <v>0</v>
      </c>
      <c s="101" r="F135">
        <v>170</v>
      </c>
      <c s="101" r="G135">
        <v>888</v>
      </c>
      <c s="101" r="H135">
        <v>0</v>
      </c>
      <c s="101" r="I135">
        <v>0</v>
      </c>
      <c s="101" r="J135">
        <v>1058</v>
      </c>
      <c s="101" r="K135">
        <v>0</v>
      </c>
      <c s="101" r="L135">
        <v>0</v>
      </c>
      <c s="101" r="M135">
        <v>0</v>
      </c>
      <c s="101" r="N135">
        <v>0</v>
      </c>
      <c s="101" r="O135">
        <v>0</v>
      </c>
      <c s="101" r="P135">
        <v>0</v>
      </c>
      <c s="101" r="Q135">
        <v>0</v>
      </c>
      <c s="101" r="R135">
        <v>0</v>
      </c>
      <c s="101" r="S135">
        <v>0</v>
      </c>
      <c s="101" r="T135">
        <v>5150</v>
      </c>
      <c s="101" r="U135">
        <v>0</v>
      </c>
      <c s="222" r="V135"/>
    </row>
    <row r="136">
      <c t="s" s="26" r="A136">
        <v>126</v>
      </c>
      <c t="s" s="26" r="B136">
        <v>127</v>
      </c>
      <c s="101" r="C136">
        <v>8522</v>
      </c>
      <c s="101" r="D136">
        <v>8390</v>
      </c>
      <c s="101" r="E136">
        <v>3714</v>
      </c>
      <c s="101" r="F136">
        <v>0</v>
      </c>
      <c s="101" r="G136">
        <v>0</v>
      </c>
      <c s="101" r="H136">
        <v>467</v>
      </c>
      <c s="101" r="I136">
        <v>433</v>
      </c>
      <c s="101" r="J136">
        <v>4614</v>
      </c>
      <c s="101" r="K136">
        <v>0</v>
      </c>
      <c s="101" r="L136">
        <v>0</v>
      </c>
      <c s="101" r="M136">
        <v>10</v>
      </c>
      <c s="101" r="N136">
        <v>10</v>
      </c>
      <c s="101" r="O136">
        <v>0</v>
      </c>
      <c s="101" r="P136">
        <v>0</v>
      </c>
      <c s="101" r="Q136">
        <v>67</v>
      </c>
      <c s="101" r="R136">
        <v>1861</v>
      </c>
      <c s="101" r="S136">
        <v>1938</v>
      </c>
      <c s="101" r="T136">
        <v>11198</v>
      </c>
      <c s="101" r="U136">
        <v>10694</v>
      </c>
      <c s="222" r="V136"/>
    </row>
    <row r="137">
      <c t="s" s="26" r="A137">
        <v>126</v>
      </c>
      <c t="s" s="26" r="B137">
        <v>100</v>
      </c>
      <c s="101" r="C137">
        <v>5600</v>
      </c>
      <c s="101" r="D137">
        <v>5600</v>
      </c>
      <c s="101" r="E137">
        <v>0</v>
      </c>
      <c s="101" r="F137">
        <v>606</v>
      </c>
      <c s="101" r="G137">
        <v>0</v>
      </c>
      <c s="101" r="H137">
        <v>81</v>
      </c>
      <c s="101" r="I137">
        <v>31</v>
      </c>
      <c s="101" r="J137">
        <v>718</v>
      </c>
      <c s="101" r="K137">
        <v>38</v>
      </c>
      <c s="101" r="L137">
        <v>1</v>
      </c>
      <c s="101" r="M137">
        <v>136</v>
      </c>
      <c s="101" r="N137">
        <v>82</v>
      </c>
      <c s="101" r="O137">
        <v>0</v>
      </c>
      <c s="101" r="P137">
        <v>0</v>
      </c>
      <c s="101" r="Q137">
        <v>6</v>
      </c>
      <c s="101" r="R137">
        <v>42</v>
      </c>
      <c s="101" r="S137">
        <v>222</v>
      </c>
      <c s="101" r="T137">
        <v>6096</v>
      </c>
      <c s="101" r="U137">
        <v>6096</v>
      </c>
      <c s="222" r="V137"/>
    </row>
    <row r="138">
      <c t="s" s="26" r="A138">
        <v>126</v>
      </c>
      <c t="s" s="26" r="B138">
        <v>87</v>
      </c>
      <c s="101" r="C138">
        <v>33625</v>
      </c>
      <c s="101" r="D138">
        <v>33625</v>
      </c>
      <c s="101" r="E138">
        <v>23552</v>
      </c>
      <c s="101" r="F138">
        <v>2201</v>
      </c>
      <c s="101" r="G138">
        <v>0</v>
      </c>
      <c s="101" r="H138">
        <v>1080</v>
      </c>
      <c s="101" r="I138">
        <v>643</v>
      </c>
      <c s="101" r="J138">
        <v>27476</v>
      </c>
      <c s="101" r="K138">
        <v>0</v>
      </c>
      <c s="101" r="L138">
        <v>0</v>
      </c>
      <c s="101" r="M138">
        <v>533</v>
      </c>
      <c s="101" r="N138">
        <v>533</v>
      </c>
      <c s="101" r="O138">
        <v>0</v>
      </c>
      <c s="101" r="P138">
        <v>0</v>
      </c>
      <c s="101" r="Q138">
        <v>273</v>
      </c>
      <c s="101" r="R138">
        <v>1315</v>
      </c>
      <c s="101" r="S138">
        <v>2121</v>
      </c>
      <c s="101" r="T138">
        <v>58980</v>
      </c>
      <c s="101" r="U138">
        <v>58980</v>
      </c>
      <c s="222" r="V138"/>
    </row>
    <row r="139">
      <c t="s" s="26" r="A139">
        <v>126</v>
      </c>
      <c t="s" s="26" r="B139">
        <v>89</v>
      </c>
      <c s="101" r="C139">
        <v>5251</v>
      </c>
      <c s="101" r="D139">
        <v>0</v>
      </c>
      <c s="101" r="E139">
        <v>0</v>
      </c>
      <c s="101" r="F139">
        <v>2500</v>
      </c>
      <c s="101" r="G139">
        <v>0</v>
      </c>
      <c s="101" r="H139">
        <v>0</v>
      </c>
      <c s="101" r="I139">
        <v>0</v>
      </c>
      <c s="101" r="J139">
        <v>2500</v>
      </c>
      <c s="101" r="K139">
        <v>0</v>
      </c>
      <c s="101" r="L139">
        <v>0</v>
      </c>
      <c s="101" r="M139">
        <v>0</v>
      </c>
      <c s="101" r="N139">
        <v>0</v>
      </c>
      <c s="101" r="O139">
        <v>0</v>
      </c>
      <c s="101" r="P139">
        <v>0</v>
      </c>
      <c s="101" r="Q139">
        <v>0</v>
      </c>
      <c s="101" r="R139">
        <v>0</v>
      </c>
      <c s="101" r="S139">
        <v>0</v>
      </c>
      <c s="101" r="T139">
        <v>7747</v>
      </c>
      <c s="101" r="U139">
        <v>0</v>
      </c>
      <c s="222" r="V139"/>
    </row>
    <row r="140">
      <c t="s" s="26" r="A140">
        <v>126</v>
      </c>
      <c t="s" s="26" r="B140">
        <v>90</v>
      </c>
      <c s="101" r="C140">
        <v>259121</v>
      </c>
      <c s="101" r="D140">
        <v>259121</v>
      </c>
      <c s="101" r="E140">
        <v>72476</v>
      </c>
      <c s="101" r="F140">
        <v>686</v>
      </c>
      <c s="101" r="G140">
        <v>0</v>
      </c>
      <c s="101" r="H140">
        <v>10514</v>
      </c>
      <c s="101" r="I140">
        <v>28758</v>
      </c>
      <c s="101" r="J140">
        <v>112434</v>
      </c>
      <c s="101" r="K140">
        <v>0</v>
      </c>
      <c s="101" r="L140">
        <v>0</v>
      </c>
      <c s="101" r="M140">
        <v>3612</v>
      </c>
      <c s="101" r="N140">
        <v>3612</v>
      </c>
      <c s="101" r="O140">
        <v>0</v>
      </c>
      <c s="101" r="P140">
        <v>0</v>
      </c>
      <c s="101" r="Q140">
        <v>5758</v>
      </c>
      <c s="101" r="R140">
        <v>51905</v>
      </c>
      <c s="101" r="S140">
        <v>61275</v>
      </c>
      <c s="101" r="T140">
        <v>310280</v>
      </c>
      <c s="101" r="U140">
        <v>310280</v>
      </c>
      <c s="222" r="V140"/>
    </row>
    <row r="141">
      <c t="s" s="26" r="A141">
        <v>126</v>
      </c>
      <c t="s" s="26" r="B141">
        <v>46</v>
      </c>
      <c s="101" r="C141">
        <v>8565</v>
      </c>
      <c s="101" r="D141">
        <v>0</v>
      </c>
      <c s="101" r="E141">
        <v>0</v>
      </c>
      <c s="101" r="F141">
        <v>3536</v>
      </c>
      <c s="101" r="G141">
        <v>17</v>
      </c>
      <c s="101" r="H141">
        <v>0</v>
      </c>
      <c s="101" r="I141">
        <v>0</v>
      </c>
      <c s="101" r="J141">
        <v>3553</v>
      </c>
      <c s="101" r="K141">
        <v>0</v>
      </c>
      <c s="101" r="L141">
        <v>0</v>
      </c>
      <c s="101" r="M141">
        <v>0</v>
      </c>
      <c s="101" r="N141">
        <v>0</v>
      </c>
      <c s="101" r="O141">
        <v>0</v>
      </c>
      <c s="101" r="P141">
        <v>0</v>
      </c>
      <c s="101" r="Q141">
        <v>0</v>
      </c>
      <c s="101" r="R141">
        <v>0</v>
      </c>
      <c s="101" r="S141">
        <v>0</v>
      </c>
      <c s="101" r="T141">
        <v>11068</v>
      </c>
      <c s="101" r="U141">
        <v>0</v>
      </c>
      <c s="222" r="V141"/>
    </row>
    <row r="142">
      <c t="s" s="26" r="A142">
        <v>126</v>
      </c>
      <c t="s" s="26" r="B142">
        <v>104</v>
      </c>
      <c s="101" r="C142">
        <v>6977</v>
      </c>
      <c s="101" r="D142">
        <v>0</v>
      </c>
      <c s="101" r="E142">
        <v>0</v>
      </c>
      <c s="101" r="F142">
        <v>683</v>
      </c>
      <c s="101" r="G142">
        <v>9</v>
      </c>
      <c s="101" r="H142">
        <v>0</v>
      </c>
      <c s="101" r="I142">
        <v>0</v>
      </c>
      <c s="101" r="J142">
        <v>692</v>
      </c>
      <c s="101" r="K142">
        <v>0</v>
      </c>
      <c s="101" r="L142">
        <v>0</v>
      </c>
      <c s="101" r="M142">
        <v>0</v>
      </c>
      <c s="101" r="N142">
        <v>0</v>
      </c>
      <c s="101" r="O142">
        <v>0</v>
      </c>
      <c s="101" r="P142">
        <v>0</v>
      </c>
      <c s="101" r="Q142">
        <v>0</v>
      </c>
      <c s="101" r="R142">
        <v>0</v>
      </c>
      <c s="101" r="S142">
        <v>0</v>
      </c>
      <c s="101" r="T142">
        <v>7064</v>
      </c>
      <c s="101" r="U142">
        <v>0</v>
      </c>
      <c s="222" r="V142"/>
    </row>
    <row r="143">
      <c t="s" s="26" r="A143">
        <v>126</v>
      </c>
      <c t="s" s="26" r="B143">
        <v>55</v>
      </c>
      <c s="101" r="C143">
        <v>8543</v>
      </c>
      <c s="101" r="D143">
        <v>0</v>
      </c>
      <c s="101" r="E143">
        <v>0</v>
      </c>
      <c s="101" r="F143">
        <v>1213</v>
      </c>
      <c s="101" r="G143">
        <v>0</v>
      </c>
      <c s="101" r="H143">
        <v>0</v>
      </c>
      <c s="101" r="I143">
        <v>0</v>
      </c>
      <c s="101" r="J143">
        <v>1213</v>
      </c>
      <c s="101" r="K143">
        <v>0</v>
      </c>
      <c s="101" r="L143">
        <v>0</v>
      </c>
      <c s="101" r="M143">
        <v>38</v>
      </c>
      <c s="101" r="N143">
        <v>38</v>
      </c>
      <c s="101" r="O143">
        <v>0</v>
      </c>
      <c s="101" r="P143">
        <v>0</v>
      </c>
      <c s="101" r="Q143">
        <v>0</v>
      </c>
      <c s="101" r="R143">
        <v>0</v>
      </c>
      <c s="101" r="S143">
        <v>38</v>
      </c>
      <c s="101" r="T143">
        <v>9718</v>
      </c>
      <c s="101" r="U143">
        <v>0</v>
      </c>
      <c s="222" r="V143"/>
    </row>
    <row r="144">
      <c t="s" s="26" r="A144">
        <v>126</v>
      </c>
      <c t="s" s="26" r="B144">
        <v>105</v>
      </c>
      <c s="101" r="C144">
        <v>6753</v>
      </c>
      <c s="101" r="D144">
        <v>0</v>
      </c>
      <c s="101" r="E144">
        <v>0</v>
      </c>
      <c s="101" r="F144">
        <v>4100</v>
      </c>
      <c s="101" r="G144">
        <v>50</v>
      </c>
      <c s="101" r="H144">
        <v>0</v>
      </c>
      <c s="101" r="I144">
        <v>0</v>
      </c>
      <c s="101" r="J144">
        <v>4150</v>
      </c>
      <c s="101" r="K144">
        <v>0</v>
      </c>
      <c s="101" r="L144">
        <v>0</v>
      </c>
      <c s="101" r="M144">
        <v>0</v>
      </c>
      <c s="101" r="N144">
        <v>0</v>
      </c>
      <c s="101" r="O144">
        <v>0</v>
      </c>
      <c s="101" r="P144">
        <v>0</v>
      </c>
      <c s="101" r="Q144">
        <v>0</v>
      </c>
      <c s="101" r="R144">
        <v>0</v>
      </c>
      <c s="101" r="S144">
        <v>0</v>
      </c>
      <c s="101" r="T144">
        <v>10636</v>
      </c>
      <c s="101" r="U144">
        <v>0</v>
      </c>
      <c s="222" r="V144"/>
    </row>
    <row r="145">
      <c t="s" s="26" r="A145">
        <v>126</v>
      </c>
      <c t="s" s="26" r="B145">
        <v>85</v>
      </c>
      <c s="101" r="C145">
        <v>6085</v>
      </c>
      <c s="101" r="D145">
        <v>6085</v>
      </c>
      <c s="101" r="E145">
        <v>0</v>
      </c>
      <c s="101" r="F145">
        <v>1942</v>
      </c>
      <c s="101" r="G145">
        <v>0</v>
      </c>
      <c s="101" r="H145">
        <v>183</v>
      </c>
      <c s="101" r="I145">
        <v>54</v>
      </c>
      <c s="101" r="J145">
        <v>2179</v>
      </c>
      <c s="101" r="K145">
        <v>0</v>
      </c>
      <c s="101" r="L145">
        <v>0</v>
      </c>
      <c s="101" r="M145">
        <v>82</v>
      </c>
      <c s="101" r="N145">
        <v>82</v>
      </c>
      <c s="101" r="O145">
        <v>0</v>
      </c>
      <c s="101" r="P145">
        <v>0</v>
      </c>
      <c s="101" r="Q145">
        <v>3</v>
      </c>
      <c s="101" r="R145">
        <v>7</v>
      </c>
      <c s="101" r="S145">
        <v>92</v>
      </c>
      <c s="101" r="T145">
        <v>8172</v>
      </c>
      <c s="101" r="U145">
        <v>8172</v>
      </c>
      <c s="222" r="V145"/>
    </row>
    <row r="146">
      <c t="s" s="26" r="A146">
        <v>126</v>
      </c>
      <c t="s" s="26" r="B146">
        <v>49</v>
      </c>
      <c s="101" r="C146">
        <v>31665</v>
      </c>
      <c s="101" r="D146">
        <v>0</v>
      </c>
      <c s="101" r="E146">
        <v>0</v>
      </c>
      <c s="101" r="F146">
        <v>855</v>
      </c>
      <c s="101" r="G146">
        <v>0</v>
      </c>
      <c s="101" r="H146">
        <v>0</v>
      </c>
      <c s="101" r="I146">
        <v>0</v>
      </c>
      <c s="101" r="J146">
        <v>854</v>
      </c>
      <c s="101" r="K146">
        <v>0</v>
      </c>
      <c s="101" r="L146">
        <v>0</v>
      </c>
      <c s="101" r="M146">
        <v>0</v>
      </c>
      <c s="101" r="N146">
        <v>0</v>
      </c>
      <c s="101" r="O146">
        <v>0</v>
      </c>
      <c s="101" r="P146">
        <v>0</v>
      </c>
      <c s="101" r="Q146">
        <v>0</v>
      </c>
      <c s="101" r="R146">
        <v>0</v>
      </c>
      <c s="101" r="S146">
        <v>0</v>
      </c>
      <c s="101" r="T146">
        <v>32299</v>
      </c>
      <c s="101" r="U146">
        <v>0</v>
      </c>
      <c s="222" r="V146"/>
    </row>
    <row r="147">
      <c t="s" s="26" r="A147">
        <v>126</v>
      </c>
      <c t="s" s="26" r="B147">
        <v>51</v>
      </c>
      <c s="101" r="C147">
        <v>10154</v>
      </c>
      <c s="101" r="D147">
        <v>0</v>
      </c>
      <c s="101" r="E147">
        <v>0</v>
      </c>
      <c s="101" r="F147">
        <v>316</v>
      </c>
      <c s="101" r="G147">
        <v>4620</v>
      </c>
      <c s="101" r="H147">
        <v>0</v>
      </c>
      <c s="101" r="I147">
        <v>0</v>
      </c>
      <c s="101" r="J147">
        <v>4936</v>
      </c>
      <c s="101" r="K147">
        <v>0</v>
      </c>
      <c s="101" r="L147">
        <v>0</v>
      </c>
      <c s="101" r="M147">
        <v>0</v>
      </c>
      <c s="101" r="N147">
        <v>0</v>
      </c>
      <c s="101" r="O147">
        <v>0</v>
      </c>
      <c s="101" r="P147">
        <v>2614</v>
      </c>
      <c s="101" r="Q147">
        <v>0</v>
      </c>
      <c s="101" r="R147">
        <v>0</v>
      </c>
      <c s="101" r="S147">
        <v>2614</v>
      </c>
      <c s="101" r="T147">
        <v>7112.2</v>
      </c>
      <c s="101" r="U147">
        <v>0</v>
      </c>
      <c s="222" r="V147"/>
    </row>
    <row r="148">
      <c t="s" s="26" r="A148">
        <v>126</v>
      </c>
      <c t="s" s="26" r="B148">
        <v>128</v>
      </c>
      <c s="101" r="C148">
        <v>132275</v>
      </c>
      <c s="101" r="D148">
        <v>132275</v>
      </c>
      <c s="101" r="E148">
        <v>31980</v>
      </c>
      <c s="101" r="F148">
        <v>0</v>
      </c>
      <c s="101" r="G148">
        <v>0</v>
      </c>
      <c s="101" r="H148">
        <v>222</v>
      </c>
      <c s="101" r="I148">
        <v>0</v>
      </c>
      <c s="101" r="J148">
        <v>32202</v>
      </c>
      <c s="101" r="K148">
        <v>21</v>
      </c>
      <c s="101" r="L148">
        <v>21</v>
      </c>
      <c s="101" r="M148">
        <v>247</v>
      </c>
      <c s="101" r="N148">
        <v>247</v>
      </c>
      <c s="101" r="O148">
        <v>0</v>
      </c>
      <c s="101" r="P148">
        <v>0</v>
      </c>
      <c s="101" r="Q148">
        <v>48</v>
      </c>
      <c s="101" r="R148">
        <v>2694</v>
      </c>
      <c s="101" r="S148">
        <v>3010</v>
      </c>
      <c s="101" r="T148">
        <v>161468</v>
      </c>
      <c s="101" r="U148">
        <v>161468</v>
      </c>
      <c s="222" r="V148"/>
    </row>
    <row r="149">
      <c t="s" s="26" r="A149">
        <v>129</v>
      </c>
      <c t="s" s="26" r="B149">
        <v>73</v>
      </c>
      <c s="101" r="C149">
        <v>20442</v>
      </c>
      <c s="101" r="D149">
        <v>0</v>
      </c>
      <c s="101" r="E149">
        <v>0</v>
      </c>
      <c s="101" r="F149">
        <v>981</v>
      </c>
      <c s="101" r="G149">
        <v>77</v>
      </c>
      <c s="101" r="H149">
        <v>0</v>
      </c>
      <c s="101" r="I149">
        <v>0</v>
      </c>
      <c s="101" r="J149">
        <v>1058</v>
      </c>
      <c s="101" r="K149">
        <v>0</v>
      </c>
      <c s="101" r="L149">
        <v>0</v>
      </c>
      <c s="101" r="M149">
        <v>0</v>
      </c>
      <c s="101" r="N149">
        <v>0</v>
      </c>
      <c s="101" r="O149">
        <v>0</v>
      </c>
      <c s="101" r="P149">
        <v>0</v>
      </c>
      <c s="101" r="Q149">
        <v>0</v>
      </c>
      <c s="101" r="R149">
        <v>0</v>
      </c>
      <c s="101" r="S149">
        <v>0</v>
      </c>
      <c s="101" r="T149">
        <v>19143</v>
      </c>
      <c s="101" r="U149">
        <v>0</v>
      </c>
      <c s="222" r="V149"/>
    </row>
    <row r="150">
      <c t="s" s="26" r="A150">
        <v>129</v>
      </c>
      <c t="s" s="26" r="B150">
        <v>67</v>
      </c>
      <c s="101" r="C150">
        <v>18102</v>
      </c>
      <c s="101" r="D150">
        <v>0</v>
      </c>
      <c s="101" r="E150">
        <v>0</v>
      </c>
      <c s="101" r="F150">
        <v>0</v>
      </c>
      <c s="101" r="G150">
        <v>0</v>
      </c>
      <c s="101" r="H150">
        <v>0</v>
      </c>
      <c s="101" r="I150">
        <v>0</v>
      </c>
      <c s="101" r="J150">
        <v>0</v>
      </c>
      <c s="101" r="K150">
        <v>0</v>
      </c>
      <c s="101" r="L150">
        <v>0</v>
      </c>
      <c s="101" r="M150">
        <v>0</v>
      </c>
      <c s="101" r="N150">
        <v>0</v>
      </c>
      <c s="101" r="O150">
        <v>0</v>
      </c>
      <c s="101" r="P150">
        <v>0</v>
      </c>
      <c s="101" r="Q150">
        <v>0</v>
      </c>
      <c s="101" r="R150">
        <v>0</v>
      </c>
      <c s="101" r="S150">
        <v>0</v>
      </c>
      <c s="101" r="T150">
        <v>20464</v>
      </c>
      <c s="101" r="U150">
        <v>0</v>
      </c>
      <c s="222" r="V150"/>
    </row>
    <row r="151">
      <c t="s" s="26" r="A151">
        <v>129</v>
      </c>
      <c t="s" s="26" r="B151">
        <v>43</v>
      </c>
      <c s="101" r="C151">
        <v>6594</v>
      </c>
      <c s="101" r="D151">
        <v>0</v>
      </c>
      <c s="101" r="E151">
        <v>0</v>
      </c>
      <c s="101" r="F151">
        <v>458</v>
      </c>
      <c s="101" r="G151">
        <v>0</v>
      </c>
      <c s="101" r="H151">
        <v>0</v>
      </c>
      <c s="101" r="I151">
        <v>0</v>
      </c>
      <c s="101" r="J151">
        <v>458</v>
      </c>
      <c s="101" r="K151">
        <v>0</v>
      </c>
      <c s="101" r="L151">
        <v>0</v>
      </c>
      <c s="101" r="M151">
        <v>0</v>
      </c>
      <c s="101" r="N151">
        <v>0</v>
      </c>
      <c s="101" r="O151">
        <v>0</v>
      </c>
      <c s="101" r="P151">
        <v>0</v>
      </c>
      <c s="101" r="Q151">
        <v>0</v>
      </c>
      <c s="101" r="R151">
        <v>0</v>
      </c>
      <c s="101" r="S151">
        <v>0</v>
      </c>
      <c s="101" r="T151">
        <v>12248</v>
      </c>
      <c s="101" r="U151">
        <v>0</v>
      </c>
      <c s="222" r="V151"/>
    </row>
    <row r="152">
      <c t="s" s="26" r="A152">
        <v>129</v>
      </c>
      <c t="s" s="26" r="B152">
        <v>44</v>
      </c>
      <c s="101" r="C152">
        <v>73286</v>
      </c>
      <c s="101" r="D152">
        <v>0</v>
      </c>
      <c s="101" r="E152">
        <v>1265</v>
      </c>
      <c s="101" r="F152">
        <v>0</v>
      </c>
      <c s="101" r="G152">
        <v>0</v>
      </c>
      <c s="101" r="H152">
        <v>0</v>
      </c>
      <c s="101" r="I152">
        <v>0</v>
      </c>
      <c s="101" r="J152">
        <v>1265</v>
      </c>
      <c s="101" r="K152">
        <v>1480</v>
      </c>
      <c s="101" r="L152">
        <v>823</v>
      </c>
      <c s="101" r="M152">
        <v>0</v>
      </c>
      <c s="101" r="N152">
        <v>0</v>
      </c>
      <c s="101" r="O152">
        <v>0</v>
      </c>
      <c s="101" r="P152">
        <v>0</v>
      </c>
      <c s="101" r="Q152">
        <v>0</v>
      </c>
      <c s="101" r="R152">
        <v>850</v>
      </c>
      <c s="101" r="S152">
        <v>2330</v>
      </c>
      <c s="101" r="T152">
        <v>72883</v>
      </c>
      <c s="101" r="U152">
        <v>0</v>
      </c>
      <c s="222" r="V152"/>
    </row>
    <row r="153">
      <c t="s" s="26" r="A153">
        <v>129</v>
      </c>
      <c t="s" s="26" r="B153">
        <v>49</v>
      </c>
      <c s="101" r="C153">
        <v>8725</v>
      </c>
      <c s="101" r="D153">
        <v>0</v>
      </c>
      <c s="101" r="E153">
        <v>0</v>
      </c>
      <c s="101" r="F153">
        <v>540</v>
      </c>
      <c s="101" r="G153">
        <v>0</v>
      </c>
      <c s="101" r="H153">
        <v>0</v>
      </c>
      <c s="101" r="I153">
        <v>0</v>
      </c>
      <c s="101" r="J153">
        <v>540</v>
      </c>
      <c s="101" r="K153">
        <v>0</v>
      </c>
      <c s="101" r="L153">
        <v>0</v>
      </c>
      <c s="101" r="M153">
        <v>0</v>
      </c>
      <c s="101" r="N153">
        <v>0</v>
      </c>
      <c s="101" r="O153">
        <v>0</v>
      </c>
      <c s="101" r="P153">
        <v>0</v>
      </c>
      <c s="101" r="Q153">
        <v>0</v>
      </c>
      <c s="101" r="R153">
        <v>0</v>
      </c>
      <c s="101" r="S153">
        <v>0</v>
      </c>
      <c s="101" r="T153">
        <v>8615</v>
      </c>
      <c s="101" r="U153">
        <v>0</v>
      </c>
      <c s="222" r="V153"/>
    </row>
    <row r="154">
      <c t="s" s="26" r="A154">
        <v>130</v>
      </c>
      <c t="s" s="26" r="B154">
        <v>43</v>
      </c>
      <c s="101" r="C154">
        <v>4202</v>
      </c>
      <c s="101" r="D154">
        <v>0</v>
      </c>
      <c s="101" r="E154">
        <v>0</v>
      </c>
      <c s="101" r="F154">
        <v>14</v>
      </c>
      <c s="101" r="G154">
        <v>0</v>
      </c>
      <c s="101" r="H154">
        <v>0</v>
      </c>
      <c s="101" r="I154">
        <v>0</v>
      </c>
      <c s="101" r="J154">
        <v>14</v>
      </c>
      <c s="101" r="K154">
        <v>0</v>
      </c>
      <c s="101" r="L154">
        <v>0</v>
      </c>
      <c s="101" r="M154">
        <v>0</v>
      </c>
      <c s="101" r="N154">
        <v>0</v>
      </c>
      <c s="101" r="O154">
        <v>0</v>
      </c>
      <c s="101" r="P154">
        <v>0</v>
      </c>
      <c s="101" r="Q154">
        <v>0</v>
      </c>
      <c s="101" r="R154">
        <v>0</v>
      </c>
      <c s="101" r="S154">
        <v>0</v>
      </c>
      <c s="101" r="T154">
        <v>5097</v>
      </c>
      <c s="101" r="U154">
        <v>0</v>
      </c>
      <c s="222" r="V154"/>
    </row>
    <row r="155">
      <c t="s" s="26" r="A155">
        <v>71</v>
      </c>
      <c t="s" s="26" r="B155">
        <v>70</v>
      </c>
      <c s="101" r="C155">
        <v>250052</v>
      </c>
      <c s="101" r="D155">
        <v>250050</v>
      </c>
      <c s="101" r="E155">
        <v>16197</v>
      </c>
      <c s="101" r="F155">
        <v>0</v>
      </c>
      <c s="101" r="G155">
        <v>0</v>
      </c>
      <c s="101" r="H155">
        <v>9646</v>
      </c>
      <c s="101" r="I155">
        <v>5159</v>
      </c>
      <c s="101" r="J155">
        <v>31002</v>
      </c>
      <c s="101" r="K155">
        <v>966</v>
      </c>
      <c s="101" r="L155">
        <v>2</v>
      </c>
      <c s="101" r="M155">
        <v>117</v>
      </c>
      <c s="101" r="N155">
        <v>117</v>
      </c>
      <c s="101" r="O155">
        <v>0</v>
      </c>
      <c s="101" r="P155">
        <v>0</v>
      </c>
      <c s="101" r="Q155">
        <v>2084</v>
      </c>
      <c s="101" r="R155">
        <v>30852</v>
      </c>
      <c s="101" r="S155">
        <v>34019</v>
      </c>
      <c s="101" r="T155">
        <v>262194</v>
      </c>
      <c s="101" r="U155">
        <v>248001</v>
      </c>
      <c s="222" r="V155"/>
    </row>
    <row r="156">
      <c t="s" s="26" r="A156">
        <v>71</v>
      </c>
      <c t="s" s="26" r="B156">
        <v>100</v>
      </c>
      <c s="101" r="C156">
        <v>10146</v>
      </c>
      <c s="101" r="D156">
        <v>10146</v>
      </c>
      <c s="101" r="E156">
        <v>0</v>
      </c>
      <c s="101" r="F156">
        <v>361</v>
      </c>
      <c s="101" r="G156">
        <v>0</v>
      </c>
      <c s="101" r="H156">
        <v>222</v>
      </c>
      <c s="101" r="I156">
        <v>37</v>
      </c>
      <c s="101" r="J156">
        <v>620</v>
      </c>
      <c s="101" r="K156">
        <v>527</v>
      </c>
      <c s="101" r="L156">
        <v>527</v>
      </c>
      <c s="101" r="M156">
        <v>145</v>
      </c>
      <c s="101" r="N156">
        <v>117</v>
      </c>
      <c s="101" r="O156">
        <v>11</v>
      </c>
      <c s="101" r="P156">
        <v>0</v>
      </c>
      <c s="101" r="Q156">
        <v>11</v>
      </c>
      <c s="101" r="R156">
        <v>433</v>
      </c>
      <c s="101" r="S156">
        <v>1127</v>
      </c>
      <c s="101" r="T156">
        <v>9818</v>
      </c>
      <c s="101" r="U156">
        <v>9818</v>
      </c>
      <c s="222" r="V156"/>
    </row>
    <row r="157">
      <c t="s" s="26" r="A157">
        <v>71</v>
      </c>
      <c t="s" s="26" r="B157">
        <v>87</v>
      </c>
      <c s="101" r="C157">
        <v>25913</v>
      </c>
      <c s="101" r="D157">
        <v>25913</v>
      </c>
      <c s="101" r="E157">
        <v>0</v>
      </c>
      <c s="101" r="F157">
        <v>26</v>
      </c>
      <c s="101" r="G157">
        <v>0</v>
      </c>
      <c s="101" r="H157">
        <v>1200</v>
      </c>
      <c s="101" r="I157">
        <v>628</v>
      </c>
      <c s="101" r="J157">
        <v>1854</v>
      </c>
      <c s="101" r="K157">
        <v>1023</v>
      </c>
      <c s="101" r="L157">
        <v>1023</v>
      </c>
      <c s="101" r="M157">
        <v>35</v>
      </c>
      <c s="101" r="N157">
        <v>35</v>
      </c>
      <c s="101" r="O157">
        <v>0</v>
      </c>
      <c s="101" r="P157">
        <v>0</v>
      </c>
      <c s="101" r="Q157">
        <v>67</v>
      </c>
      <c s="101" r="R157">
        <v>3126</v>
      </c>
      <c s="101" r="S157">
        <v>4251</v>
      </c>
      <c s="101" r="T157">
        <v>23516</v>
      </c>
      <c s="101" r="U157">
        <v>23516</v>
      </c>
      <c s="222" r="V157"/>
    </row>
    <row r="158">
      <c t="s" s="26" r="A158">
        <v>71</v>
      </c>
      <c t="s" s="26" r="B158">
        <v>88</v>
      </c>
      <c s="101" r="C158">
        <v>5</v>
      </c>
      <c s="101" r="D158">
        <v>5</v>
      </c>
      <c s="101" r="E158">
        <v>0</v>
      </c>
      <c s="101" r="F158">
        <v>0</v>
      </c>
      <c s="101" r="G158">
        <v>0</v>
      </c>
      <c s="101" r="H158">
        <v>0</v>
      </c>
      <c s="101" r="I158">
        <v>0</v>
      </c>
      <c s="101" r="J158">
        <v>0</v>
      </c>
      <c s="101" r="K158">
        <v>0</v>
      </c>
      <c s="101" r="L158">
        <v>0</v>
      </c>
      <c s="101" r="M158">
        <v>0</v>
      </c>
      <c s="101" r="N158">
        <v>0</v>
      </c>
      <c s="101" r="O158">
        <v>0</v>
      </c>
      <c s="101" r="P158">
        <v>0</v>
      </c>
      <c s="101" r="Q158">
        <v>0</v>
      </c>
      <c s="101" r="R158">
        <v>5</v>
      </c>
      <c s="101" r="S158">
        <v>5</v>
      </c>
      <c s="101" r="T158">
        <v>5502</v>
      </c>
      <c s="101" r="U158">
        <v>4580</v>
      </c>
      <c s="222" r="V158"/>
    </row>
    <row r="159">
      <c t="s" s="26" r="A159">
        <v>71</v>
      </c>
      <c t="s" s="26" r="B159">
        <v>90</v>
      </c>
      <c s="101" r="C159">
        <v>28496</v>
      </c>
      <c s="101" r="D159">
        <v>28496</v>
      </c>
      <c s="101" r="E159">
        <v>0</v>
      </c>
      <c s="101" r="F159">
        <v>185</v>
      </c>
      <c s="101" r="G159">
        <v>0</v>
      </c>
      <c s="101" r="H159">
        <v>640</v>
      </c>
      <c s="101" r="I159">
        <v>1993</v>
      </c>
      <c s="101" r="J159">
        <v>2818</v>
      </c>
      <c s="101" r="K159">
        <v>665</v>
      </c>
      <c s="101" r="L159">
        <v>665</v>
      </c>
      <c s="101" r="M159">
        <v>101</v>
      </c>
      <c s="101" r="N159">
        <v>101</v>
      </c>
      <c s="101" r="O159">
        <v>0</v>
      </c>
      <c s="101" r="P159">
        <v>0</v>
      </c>
      <c s="101" r="Q159">
        <v>30</v>
      </c>
      <c s="101" r="R159">
        <v>10203</v>
      </c>
      <c s="101" r="S159">
        <v>10999</v>
      </c>
      <c s="101" r="T159">
        <v>20315</v>
      </c>
      <c s="101" r="U159">
        <v>20315</v>
      </c>
      <c s="222" r="V159"/>
    </row>
    <row r="160">
      <c t="s" s="26" r="A160">
        <v>71</v>
      </c>
      <c t="s" s="26" r="B160">
        <v>85</v>
      </c>
      <c s="101" r="C160">
        <v>56883</v>
      </c>
      <c s="101" r="D160">
        <v>56883</v>
      </c>
      <c s="101" r="E160">
        <v>0</v>
      </c>
      <c s="101" r="F160">
        <v>2797</v>
      </c>
      <c s="101" r="G160">
        <v>0</v>
      </c>
      <c s="101" r="H160">
        <v>2325</v>
      </c>
      <c s="101" r="I160">
        <v>3649</v>
      </c>
      <c s="101" r="J160">
        <v>8771</v>
      </c>
      <c s="101" r="K160">
        <v>29917</v>
      </c>
      <c s="101" r="L160">
        <v>29917</v>
      </c>
      <c s="101" r="M160">
        <v>52</v>
      </c>
      <c s="101" r="N160">
        <v>52</v>
      </c>
      <c s="101" r="O160">
        <v>0</v>
      </c>
      <c s="101" r="P160">
        <v>0</v>
      </c>
      <c s="101" r="Q160">
        <v>141</v>
      </c>
      <c s="101" r="R160">
        <v>14740</v>
      </c>
      <c s="101" r="S160">
        <v>44850</v>
      </c>
      <c s="101" r="T160">
        <v>20836</v>
      </c>
      <c s="101" r="U160">
        <v>20836</v>
      </c>
      <c s="222" r="V160"/>
    </row>
    <row r="161">
      <c t="s" s="26" r="A161">
        <v>106</v>
      </c>
      <c t="s" s="26" r="B161">
        <v>43</v>
      </c>
      <c s="101" r="C161">
        <v>8205</v>
      </c>
      <c s="101" r="D161">
        <v>0</v>
      </c>
      <c s="101" r="E161">
        <v>0</v>
      </c>
      <c s="101" r="F161">
        <v>156</v>
      </c>
      <c s="101" r="G161">
        <v>0</v>
      </c>
      <c s="101" r="H161">
        <v>0</v>
      </c>
      <c s="101" r="I161">
        <v>0</v>
      </c>
      <c s="101" r="J161">
        <v>156</v>
      </c>
      <c s="101" r="K161">
        <v>0</v>
      </c>
      <c s="101" r="L161">
        <v>0</v>
      </c>
      <c s="101" r="M161">
        <v>0</v>
      </c>
      <c s="101" r="N161">
        <v>0</v>
      </c>
      <c s="101" r="O161">
        <v>0</v>
      </c>
      <c s="101" r="P161">
        <v>0</v>
      </c>
      <c s="101" r="Q161">
        <v>0</v>
      </c>
      <c s="101" r="R161">
        <v>0</v>
      </c>
      <c s="101" r="S161">
        <v>0</v>
      </c>
      <c s="101" r="T161">
        <v>10217</v>
      </c>
      <c s="101" r="U161">
        <v>0</v>
      </c>
      <c s="222" r="V161"/>
    </row>
    <row r="162">
      <c t="s" s="26" r="A162">
        <v>131</v>
      </c>
      <c t="s" s="26" r="B162">
        <v>43</v>
      </c>
      <c s="101" r="C162">
        <v>5729</v>
      </c>
      <c s="101" r="D162">
        <v>0</v>
      </c>
      <c s="101" r="E162">
        <v>0</v>
      </c>
      <c s="101" r="F162">
        <v>4</v>
      </c>
      <c s="101" r="G162">
        <v>0</v>
      </c>
      <c s="101" r="H162">
        <v>0</v>
      </c>
      <c s="101" r="I162">
        <v>0</v>
      </c>
      <c s="101" r="J162">
        <v>4</v>
      </c>
      <c s="101" r="K162">
        <v>0</v>
      </c>
      <c s="101" r="L162">
        <v>0</v>
      </c>
      <c s="101" r="M162">
        <v>0</v>
      </c>
      <c s="101" r="N162">
        <v>0</v>
      </c>
      <c s="101" r="O162">
        <v>0</v>
      </c>
      <c s="101" r="P162">
        <v>0</v>
      </c>
      <c s="101" r="Q162">
        <v>0</v>
      </c>
      <c s="101" r="R162">
        <v>0</v>
      </c>
      <c s="101" r="S162">
        <v>0</v>
      </c>
      <c s="101" r="T162">
        <v>6081</v>
      </c>
      <c s="101" r="U162">
        <v>0</v>
      </c>
      <c s="222" r="V162"/>
    </row>
    <row r="163">
      <c t="s" s="26" r="A163">
        <v>132</v>
      </c>
      <c t="s" s="26" r="B163">
        <v>60</v>
      </c>
      <c s="101" r="C163">
        <v>20000</v>
      </c>
      <c s="101" r="D163">
        <v>0</v>
      </c>
      <c s="101" r="E163">
        <v>0</v>
      </c>
      <c s="101" r="F163">
        <v>0</v>
      </c>
      <c s="101" r="G163">
        <v>0</v>
      </c>
      <c s="101" r="H163">
        <v>0</v>
      </c>
      <c s="101" r="I163">
        <v>0</v>
      </c>
      <c s="101" r="J163">
        <v>0</v>
      </c>
      <c s="101" r="K163">
        <v>0</v>
      </c>
      <c s="101" r="L163">
        <v>0</v>
      </c>
      <c s="101" r="M163">
        <v>0</v>
      </c>
      <c s="101" r="N163">
        <v>0</v>
      </c>
      <c s="101" r="O163">
        <v>0</v>
      </c>
      <c s="101" r="P163">
        <v>0</v>
      </c>
      <c s="101" r="Q163">
        <v>0</v>
      </c>
      <c s="101" r="R163">
        <v>0</v>
      </c>
      <c s="101" r="S163">
        <v>0</v>
      </c>
      <c s="101" r="T163">
        <v>20000</v>
      </c>
      <c s="101" r="U163">
        <v>0</v>
      </c>
      <c s="222" r="V163"/>
    </row>
    <row r="164">
      <c t="s" s="26" r="A164">
        <v>94</v>
      </c>
      <c t="s" s="26" r="B164">
        <v>133</v>
      </c>
      <c s="101" r="C164">
        <v>5600</v>
      </c>
      <c s="101" r="D164">
        <v>5600</v>
      </c>
      <c s="101" r="E164">
        <v>0</v>
      </c>
      <c s="101" r="F164">
        <v>12</v>
      </c>
      <c s="101" r="G164">
        <v>0</v>
      </c>
      <c s="101" r="H164">
        <v>80</v>
      </c>
      <c s="101" r="I164">
        <v>509</v>
      </c>
      <c s="101" r="J164">
        <v>601</v>
      </c>
      <c s="101" r="K164">
        <v>148</v>
      </c>
      <c s="101" r="L164">
        <v>148</v>
      </c>
      <c s="101" r="M164">
        <v>108</v>
      </c>
      <c s="101" r="N164">
        <v>108</v>
      </c>
      <c s="101" r="O164">
        <v>0</v>
      </c>
      <c s="101" r="P164">
        <v>0</v>
      </c>
      <c s="101" r="Q164">
        <v>24</v>
      </c>
      <c s="101" r="R164">
        <v>0</v>
      </c>
      <c s="101" r="S164">
        <v>280</v>
      </c>
      <c s="101" r="T164">
        <v>5921</v>
      </c>
      <c s="101" r="U164">
        <v>5921</v>
      </c>
      <c s="222" r="V164"/>
    </row>
    <row r="165">
      <c t="s" s="26" r="A165">
        <v>107</v>
      </c>
      <c t="s" s="26" r="B165">
        <v>67</v>
      </c>
      <c s="101" r="C165">
        <v>10564</v>
      </c>
      <c s="101" r="D165">
        <v>0</v>
      </c>
      <c s="101" r="E165">
        <v>0</v>
      </c>
      <c s="101" r="F165">
        <v>0</v>
      </c>
      <c s="101" r="G165">
        <v>0</v>
      </c>
      <c s="101" r="H165">
        <v>0</v>
      </c>
      <c s="101" r="I165">
        <v>0</v>
      </c>
      <c s="101" r="J165">
        <v>0</v>
      </c>
      <c s="101" r="K165">
        <v>0</v>
      </c>
      <c s="101" r="L165">
        <v>0</v>
      </c>
      <c s="101" r="M165">
        <v>0</v>
      </c>
      <c s="101" r="N165">
        <v>0</v>
      </c>
      <c s="101" r="O165">
        <v>0</v>
      </c>
      <c s="101" r="P165">
        <v>0</v>
      </c>
      <c s="101" r="Q165">
        <v>0</v>
      </c>
      <c s="101" r="R165">
        <v>0</v>
      </c>
      <c s="101" r="S165">
        <v>0</v>
      </c>
      <c s="101" r="T165">
        <v>10895</v>
      </c>
      <c s="101" r="U165">
        <v>0</v>
      </c>
      <c s="222" r="V165"/>
    </row>
    <row r="166">
      <c t="s" s="26" r="A166">
        <v>107</v>
      </c>
      <c t="s" s="26" r="B166">
        <v>43</v>
      </c>
      <c s="101" r="C166">
        <v>161919</v>
      </c>
      <c s="101" r="D166">
        <v>0</v>
      </c>
      <c s="101" r="E166">
        <v>0</v>
      </c>
      <c s="101" r="F166">
        <v>221</v>
      </c>
      <c s="101" r="G166">
        <v>0</v>
      </c>
      <c s="101" r="H166">
        <v>0</v>
      </c>
      <c s="101" r="I166">
        <v>0</v>
      </c>
      <c s="101" r="J166">
        <v>221</v>
      </c>
      <c s="101" r="K166">
        <v>0</v>
      </c>
      <c s="101" r="L166">
        <v>0</v>
      </c>
      <c s="101" r="M166">
        <v>0</v>
      </c>
      <c s="101" r="N166">
        <v>0</v>
      </c>
      <c s="101" r="O166">
        <v>0</v>
      </c>
      <c s="101" r="P166">
        <v>0</v>
      </c>
      <c s="101" r="Q166">
        <v>0</v>
      </c>
      <c s="101" r="R166">
        <v>0</v>
      </c>
      <c s="101" r="S166">
        <v>0</v>
      </c>
      <c s="101" r="T166">
        <v>101068</v>
      </c>
      <c s="101" r="U166">
        <v>0</v>
      </c>
      <c s="222" r="V166"/>
    </row>
    <row r="167">
      <c t="s" s="26" r="A167">
        <v>107</v>
      </c>
      <c t="s" s="26" r="B167">
        <v>99</v>
      </c>
      <c s="101" r="C167">
        <v>15716</v>
      </c>
      <c s="101" r="D167">
        <v>15716</v>
      </c>
      <c s="101" r="E167">
        <v>0</v>
      </c>
      <c s="101" r="F167">
        <v>0</v>
      </c>
      <c s="101" r="G167">
        <v>0</v>
      </c>
      <c s="101" r="H167">
        <v>0</v>
      </c>
      <c s="101" r="I167">
        <v>0</v>
      </c>
      <c s="101" r="J167">
        <v>0</v>
      </c>
      <c s="101" r="K167">
        <v>26</v>
      </c>
      <c s="101" r="L167">
        <v>0</v>
      </c>
      <c s="101" r="M167">
        <v>0</v>
      </c>
      <c s="101" r="N167">
        <v>0</v>
      </c>
      <c s="101" r="O167">
        <v>0</v>
      </c>
      <c s="101" r="P167">
        <v>0</v>
      </c>
      <c s="101" r="Q167">
        <v>0</v>
      </c>
      <c s="101" r="R167">
        <v>5591</v>
      </c>
      <c s="101" r="S167">
        <v>5617</v>
      </c>
      <c s="101" r="T167">
        <v>10125</v>
      </c>
      <c s="101" r="U167">
        <v>10125</v>
      </c>
      <c s="222" r="V167"/>
    </row>
    <row r="168">
      <c t="s" s="26" r="A168">
        <v>107</v>
      </c>
      <c t="s" s="26" r="B168">
        <v>49</v>
      </c>
      <c s="101" r="C168">
        <v>9219</v>
      </c>
      <c s="101" r="D168">
        <v>0</v>
      </c>
      <c s="101" r="E168">
        <v>0</v>
      </c>
      <c s="101" r="F168">
        <v>65</v>
      </c>
      <c s="101" r="G168">
        <v>0</v>
      </c>
      <c s="101" r="H168">
        <v>0</v>
      </c>
      <c s="101" r="I168">
        <v>0</v>
      </c>
      <c s="101" r="J168">
        <v>67</v>
      </c>
      <c s="101" r="K168">
        <v>0</v>
      </c>
      <c s="101" r="L168">
        <v>0</v>
      </c>
      <c s="101" r="M168">
        <v>0</v>
      </c>
      <c s="101" r="N168">
        <v>0</v>
      </c>
      <c s="101" r="O168">
        <v>0</v>
      </c>
      <c s="101" r="P168">
        <v>0</v>
      </c>
      <c s="101" r="Q168">
        <v>0</v>
      </c>
      <c s="101" r="R168">
        <v>0</v>
      </c>
      <c s="101" r="S168">
        <v>0</v>
      </c>
      <c s="101" r="T168">
        <v>7666</v>
      </c>
      <c s="101" r="U168">
        <v>0</v>
      </c>
      <c s="222" r="V168"/>
    </row>
    <row r="169">
      <c t="s" s="26" r="A169">
        <v>92</v>
      </c>
      <c t="s" s="26" r="B169">
        <v>43</v>
      </c>
      <c s="101" r="C169">
        <v>22156</v>
      </c>
      <c s="101" r="D169">
        <v>0</v>
      </c>
      <c s="101" r="E169">
        <v>0</v>
      </c>
      <c s="101" r="F169">
        <v>4</v>
      </c>
      <c s="101" r="G169">
        <v>0</v>
      </c>
      <c s="101" r="H169">
        <v>0</v>
      </c>
      <c s="101" r="I169">
        <v>0</v>
      </c>
      <c s="101" r="J169">
        <v>4</v>
      </c>
      <c s="101" r="K169">
        <v>0</v>
      </c>
      <c s="101" r="L169">
        <v>0</v>
      </c>
      <c s="101" r="M169">
        <v>0</v>
      </c>
      <c s="101" r="N169">
        <v>0</v>
      </c>
      <c s="101" r="O169">
        <v>0</v>
      </c>
      <c s="101" r="P169">
        <v>0</v>
      </c>
      <c s="101" r="Q169">
        <v>0</v>
      </c>
      <c s="101" r="R169">
        <v>0</v>
      </c>
      <c s="101" r="S169">
        <v>0</v>
      </c>
      <c s="101" r="T169">
        <v>18412</v>
      </c>
      <c s="101" r="U169">
        <v>0</v>
      </c>
      <c s="222" r="V169"/>
    </row>
    <row customHeight="1" r="170" ht="20.25">
      <c t="s" s="26" r="A170">
        <v>78</v>
      </c>
      <c t="s" s="26" r="B170">
        <v>51</v>
      </c>
      <c s="101" r="C170">
        <v>4718</v>
      </c>
      <c s="101" r="D170">
        <v>0</v>
      </c>
      <c s="101" r="E170">
        <v>0</v>
      </c>
      <c s="101" r="F170">
        <v>378</v>
      </c>
      <c s="101" r="G170">
        <v>3</v>
      </c>
      <c s="101" r="H170">
        <v>0</v>
      </c>
      <c s="101" r="I170">
        <v>0</v>
      </c>
      <c s="101" r="J170">
        <v>381</v>
      </c>
      <c s="101" r="K170">
        <v>0</v>
      </c>
      <c s="101" r="L170">
        <v>0</v>
      </c>
      <c s="101" r="M170">
        <v>0</v>
      </c>
      <c s="101" r="N170">
        <v>0</v>
      </c>
      <c s="101" r="O170">
        <v>0</v>
      </c>
      <c s="101" r="P170">
        <v>192</v>
      </c>
      <c s="101" r="Q170">
        <v>0</v>
      </c>
      <c s="101" r="R170">
        <v>0</v>
      </c>
      <c s="101" r="S170">
        <v>192</v>
      </c>
      <c s="101" r="T170">
        <v>5170.8</v>
      </c>
      <c s="101" r="U170">
        <v>0</v>
      </c>
      <c s="222" r="V170"/>
    </row>
    <row r="171">
      <c t="s" s="26" r="A171">
        <v>134</v>
      </c>
      <c t="s" s="26" r="B171">
        <v>72</v>
      </c>
      <c s="101" r="C171">
        <v>300897</v>
      </c>
      <c s="101" r="D171">
        <v>1</v>
      </c>
      <c s="101" r="E171">
        <v>0</v>
      </c>
      <c s="101" r="F171">
        <v>0</v>
      </c>
      <c s="101" r="G171">
        <v>0</v>
      </c>
      <c s="101" r="H171">
        <v>0</v>
      </c>
      <c s="101" r="I171">
        <v>0</v>
      </c>
      <c s="101" r="J171">
        <v>0</v>
      </c>
      <c s="101" r="K171">
        <v>0</v>
      </c>
      <c s="101" r="L171">
        <v>0</v>
      </c>
      <c s="101" r="M171">
        <v>0</v>
      </c>
      <c s="101" r="N171">
        <v>0</v>
      </c>
      <c s="101" r="O171">
        <v>0</v>
      </c>
      <c s="101" r="P171">
        <v>0</v>
      </c>
      <c s="101" r="Q171">
        <v>0</v>
      </c>
      <c s="101" r="R171">
        <v>0</v>
      </c>
      <c s="101" r="S171">
        <v>0</v>
      </c>
      <c s="101" r="T171">
        <v>300897</v>
      </c>
      <c s="101" r="U171">
        <v>1</v>
      </c>
      <c s="222" r="V171"/>
    </row>
    <row r="172">
      <c t="s" s="26" r="A172">
        <v>135</v>
      </c>
      <c t="s" s="26" r="B172">
        <v>67</v>
      </c>
      <c s="101" r="C172">
        <v>8583</v>
      </c>
      <c s="101" r="D172">
        <v>0</v>
      </c>
      <c s="101" r="E172">
        <v>0</v>
      </c>
      <c s="101" r="F172">
        <v>0</v>
      </c>
      <c s="101" r="G172">
        <v>0</v>
      </c>
      <c s="101" r="H172">
        <v>0</v>
      </c>
      <c s="101" r="I172">
        <v>0</v>
      </c>
      <c s="101" r="J172">
        <v>0</v>
      </c>
      <c s="101" r="K172">
        <v>0</v>
      </c>
      <c s="101" r="L172">
        <v>0</v>
      </c>
      <c s="101" r="M172">
        <v>0</v>
      </c>
      <c s="101" r="N172">
        <v>0</v>
      </c>
      <c s="101" r="O172">
        <v>0</v>
      </c>
      <c s="101" r="P172">
        <v>0</v>
      </c>
      <c s="101" r="Q172">
        <v>0</v>
      </c>
      <c s="101" r="R172">
        <v>0</v>
      </c>
      <c s="101" r="S172">
        <v>0</v>
      </c>
      <c s="101" r="T172">
        <v>8771</v>
      </c>
      <c s="101" r="U172">
        <v>0</v>
      </c>
      <c s="222" r="V172"/>
    </row>
    <row r="173">
      <c t="s" s="26" r="A173">
        <v>135</v>
      </c>
      <c t="s" s="26" r="B173">
        <v>43</v>
      </c>
      <c s="101" r="C173">
        <v>14043</v>
      </c>
      <c s="101" r="D173">
        <v>0</v>
      </c>
      <c s="101" r="E173">
        <v>0</v>
      </c>
      <c s="101" r="F173">
        <v>11</v>
      </c>
      <c s="101" r="G173">
        <v>0</v>
      </c>
      <c s="101" r="H173">
        <v>0</v>
      </c>
      <c s="101" r="I173">
        <v>0</v>
      </c>
      <c s="101" r="J173">
        <v>11</v>
      </c>
      <c s="101" r="K173">
        <v>0</v>
      </c>
      <c s="101" r="L173">
        <v>0</v>
      </c>
      <c s="101" r="M173">
        <v>0</v>
      </c>
      <c s="101" r="N173">
        <v>0</v>
      </c>
      <c s="101" r="O173">
        <v>0</v>
      </c>
      <c s="101" r="P173">
        <v>0</v>
      </c>
      <c s="101" r="Q173">
        <v>0</v>
      </c>
      <c s="101" r="R173">
        <v>0</v>
      </c>
      <c s="101" r="S173">
        <v>0</v>
      </c>
      <c s="101" r="T173">
        <v>25215</v>
      </c>
      <c s="101" r="U173">
        <v>0</v>
      </c>
      <c s="222" r="V173"/>
    </row>
    <row r="174">
      <c t="s" s="26" r="A174">
        <v>136</v>
      </c>
      <c t="s" s="26" r="B174">
        <v>137</v>
      </c>
      <c s="101" r="C174">
        <v>90000</v>
      </c>
      <c s="101" r="D174">
        <v>90000</v>
      </c>
      <c s="101" r="E174">
        <v>0</v>
      </c>
      <c s="101" r="F174">
        <v>0</v>
      </c>
      <c s="101" r="G174">
        <v>0</v>
      </c>
      <c s="101" r="H174">
        <v>0</v>
      </c>
      <c s="101" r="I174">
        <v>0</v>
      </c>
      <c s="101" r="J174">
        <v>0</v>
      </c>
      <c s="101" r="K174">
        <v>0</v>
      </c>
      <c s="101" r="L174">
        <v>0</v>
      </c>
      <c s="101" r="M174">
        <v>0</v>
      </c>
      <c s="101" r="N174">
        <v>0</v>
      </c>
      <c s="101" r="O174">
        <v>0</v>
      </c>
      <c s="101" r="P174">
        <v>0</v>
      </c>
      <c s="101" r="Q174">
        <v>0</v>
      </c>
      <c s="101" r="R174">
        <v>0</v>
      </c>
      <c s="101" r="S174">
        <v>0</v>
      </c>
      <c s="101" r="T174">
        <v>90000</v>
      </c>
      <c s="101" r="U174">
        <v>90000</v>
      </c>
      <c s="222" r="V174"/>
    </row>
    <row r="175">
      <c t="s" s="26" r="A175">
        <v>138</v>
      </c>
      <c t="s" s="26" r="B175">
        <v>112</v>
      </c>
      <c s="101" r="C175">
        <v>0</v>
      </c>
      <c s="101" r="D175">
        <v>0</v>
      </c>
      <c s="101" r="E175">
        <v>0</v>
      </c>
      <c s="101" r="F175">
        <v>0</v>
      </c>
      <c s="101" r="G175">
        <v>0</v>
      </c>
      <c s="101" r="H175">
        <v>0</v>
      </c>
      <c s="101" r="I175">
        <v>0</v>
      </c>
      <c s="101" r="J175">
        <v>0</v>
      </c>
      <c s="101" r="K175">
        <v>0</v>
      </c>
      <c s="101" r="L175">
        <v>0</v>
      </c>
      <c s="101" r="M175">
        <v>0</v>
      </c>
      <c s="101" r="N175">
        <v>0</v>
      </c>
      <c s="101" r="O175">
        <v>0</v>
      </c>
      <c s="101" r="P175">
        <v>0</v>
      </c>
      <c s="101" r="Q175">
        <v>0</v>
      </c>
      <c s="101" r="R175">
        <v>0</v>
      </c>
      <c s="101" r="S175">
        <v>0</v>
      </c>
      <c s="101" r="T175">
        <v>26000</v>
      </c>
      <c s="101" r="U175">
        <v>0</v>
      </c>
      <c s="222" r="V175"/>
    </row>
    <row r="176">
      <c t="s" s="202" r="A176">
        <v>139</v>
      </c>
      <c t="s" s="202" r="B176">
        <v>49</v>
      </c>
      <c s="75" r="C176">
        <v>9637</v>
      </c>
      <c s="75" r="D176">
        <v>0</v>
      </c>
      <c s="75" r="E176">
        <v>0</v>
      </c>
      <c s="75" r="F176">
        <v>4480</v>
      </c>
      <c s="75" r="G176">
        <v>0</v>
      </c>
      <c s="75" r="H176">
        <v>0</v>
      </c>
      <c s="75" r="I176">
        <v>0</v>
      </c>
      <c s="75" r="J176">
        <v>4482</v>
      </c>
      <c s="75" r="K176">
        <v>0</v>
      </c>
      <c s="75" r="L176">
        <v>0</v>
      </c>
      <c s="75" r="M176">
        <v>0</v>
      </c>
      <c s="75" r="N176">
        <v>0</v>
      </c>
      <c s="75" r="O176">
        <v>0</v>
      </c>
      <c s="75" r="P176">
        <v>0</v>
      </c>
      <c s="75" r="Q176">
        <v>0</v>
      </c>
      <c s="75" r="R176">
        <v>0</v>
      </c>
      <c s="75" r="S176">
        <v>0</v>
      </c>
      <c s="75" r="T176">
        <v>14119</v>
      </c>
      <c s="75" r="U176">
        <v>0</v>
      </c>
      <c s="222" r="V176"/>
    </row>
    <row r="177">
      <c t="s" s="15" r="A177">
        <v>140</v>
      </c>
      <c s="47" r="B177"/>
      <c s="47" r="C177"/>
      <c s="47" r="D177"/>
      <c s="47" r="E177"/>
      <c s="47" r="F177"/>
      <c s="47" r="G177"/>
      <c s="47" r="H177"/>
      <c s="47" r="I177"/>
      <c s="47" r="J177"/>
      <c s="47" r="K177"/>
      <c s="47" r="L177"/>
      <c s="47" r="M177"/>
      <c s="47" r="N177"/>
      <c s="47" r="O177"/>
      <c s="47" r="P177"/>
      <c s="47" r="Q177"/>
      <c s="47" r="R177"/>
      <c s="47" r="S177"/>
      <c s="47" r="T177"/>
      <c s="47" r="U177"/>
    </row>
    <row customHeight="1" r="178" ht="42.0">
      <c t="s" s="139" r="A178">
        <v>141</v>
      </c>
      <c s="139" r="B178"/>
      <c s="139" r="C178"/>
      <c s="139" r="D178"/>
      <c s="139" r="E178"/>
      <c s="139" r="F178"/>
      <c s="139" r="G178"/>
      <c s="139" r="H178"/>
      <c s="139" r="I178"/>
      <c s="139" r="J178"/>
      <c s="139" r="K178"/>
      <c s="139" r="L178"/>
      <c s="139" r="M178"/>
      <c s="139" r="N178"/>
      <c s="139" r="O178"/>
      <c s="139" r="P178"/>
      <c s="139" r="Q178"/>
      <c s="139" r="R178"/>
      <c s="139" r="S178"/>
      <c s="168" r="T178"/>
      <c s="168" r="U178"/>
    </row>
    <row r="179">
      <c t="s" s="139" r="A179">
        <v>142</v>
      </c>
      <c s="139" r="B179"/>
      <c s="139" r="C179"/>
      <c s="139" r="D179"/>
      <c s="139" r="E179"/>
      <c s="139" r="F179"/>
      <c s="139" r="G179"/>
      <c s="139" r="H179"/>
      <c s="139" r="I179"/>
      <c s="139" r="J179"/>
      <c s="139" r="K179"/>
      <c s="139" r="L179"/>
      <c s="139" r="M179"/>
      <c s="139" r="N179"/>
      <c s="139" r="O179"/>
      <c s="139" r="P179"/>
      <c s="139" r="Q179"/>
      <c s="139" r="R179"/>
      <c s="139" r="S179"/>
      <c s="90" r="T179"/>
      <c s="90" r="U179"/>
    </row>
    <row r="180">
      <c t="s" s="139" r="A180">
        <v>143</v>
      </c>
      <c s="139" r="B180"/>
      <c s="139" r="C180"/>
      <c s="139" r="D180"/>
      <c s="139" r="E180"/>
      <c s="139" r="F180"/>
      <c s="139" r="G180"/>
      <c s="139" r="H180"/>
      <c s="139" r="I180"/>
      <c s="139" r="J180"/>
      <c s="139" r="K180"/>
      <c s="139" r="L180"/>
      <c s="139" r="M180"/>
      <c s="139" r="N180"/>
      <c s="139" r="O180"/>
      <c s="139" r="P180"/>
      <c s="139" r="Q180"/>
      <c s="139" r="R180"/>
      <c s="139" r="S180"/>
      <c s="90" r="T180"/>
      <c s="90" r="U180"/>
    </row>
    <row r="181">
      <c t="s" s="139" r="A181">
        <v>144</v>
      </c>
      <c s="139" r="B181"/>
      <c s="139" r="C181"/>
      <c s="139" r="D181"/>
      <c s="139" r="E181"/>
      <c s="139" r="F181"/>
      <c s="139" r="G181"/>
      <c s="139" r="H181"/>
      <c s="139" r="I181"/>
      <c s="139" r="J181"/>
      <c s="139" r="K181"/>
      <c s="139" r="L181"/>
      <c s="139" r="M181"/>
      <c s="139" r="N181"/>
      <c s="139" r="O181"/>
      <c s="139" r="P181"/>
      <c s="139" r="Q181"/>
      <c s="139" r="R181"/>
      <c s="139" r="S181"/>
      <c s="90" r="T181"/>
      <c s="90" r="U181"/>
    </row>
    <row r="182">
      <c t="s" s="139" r="A182">
        <v>145</v>
      </c>
      <c s="139" r="B182"/>
      <c s="139" r="C182"/>
      <c s="139" r="D182"/>
      <c s="139" r="E182"/>
      <c s="139" r="F182"/>
      <c s="139" r="G182"/>
      <c s="139" r="H182"/>
      <c s="139" r="I182"/>
      <c s="139" r="J182"/>
      <c s="139" r="K182"/>
      <c s="139" r="L182"/>
      <c s="139" r="M182"/>
      <c s="139" r="N182"/>
      <c s="139" r="O182"/>
      <c s="139" r="P182"/>
      <c s="139" r="Q182"/>
      <c s="139" r="R182"/>
      <c s="139" r="S182"/>
      <c s="90" r="T182"/>
      <c s="90" r="U182"/>
    </row>
  </sheetData>
  <mergeCells count="3">
    <mergeCell ref="A3:T3"/>
    <mergeCell ref="A4:T4"/>
    <mergeCell ref="A178:U178"/>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7" ySplit="6.0" activePane="bottomLeft" state="frozen"/>
      <selection sqref="A7" activeCell="A7" pane="bottomLeft"/>
    </sheetView>
  </sheetViews>
  <sheetFormatPr customHeight="1" defaultColWidth="11.43" defaultRowHeight="9.75"/>
  <cols>
    <col min="1" customWidth="1" max="2" width="27.14"/>
    <col min="3" customWidth="1" max="3" width="19.14"/>
    <col min="4" customWidth="1" max="6" width="8.14"/>
  </cols>
  <sheetData>
    <row customHeight="1" r="1" ht="17.25">
      <c t="s" s="11" r="A1">
        <v>1682</v>
      </c>
      <c s="113" r="B1"/>
      <c s="113" r="C1"/>
    </row>
    <row customHeight="1" r="2" ht="27.0">
      <c t="s" s="171" r="A2">
        <v>1683</v>
      </c>
      <c s="168" r="B2"/>
      <c s="168" r="C2"/>
    </row>
    <row customHeight="1" r="3" ht="12.75">
      <c s="41" r="A3"/>
      <c s="41" r="B3"/>
      <c s="41" r="C3"/>
    </row>
    <row customHeight="1" r="4" ht="12.75">
      <c s="178" r="A4"/>
      <c s="178" r="B4"/>
      <c t="s" s="178" r="C4">
        <v>1684</v>
      </c>
      <c s="162" r="D4"/>
    </row>
    <row customHeight="1" r="5" ht="12.75">
      <c t="s" s="156" r="A5">
        <v>1685</v>
      </c>
      <c t="s" s="156" r="B5">
        <v>1686</v>
      </c>
      <c t="s" s="35" r="C5">
        <v>1687</v>
      </c>
      <c s="162" r="D5"/>
    </row>
    <row customHeight="1" r="6" ht="12.75">
      <c t="s" s="214" r="A6">
        <v>1688</v>
      </c>
      <c t="s" s="214" r="B6">
        <v>1689</v>
      </c>
      <c t="s" s="214" r="C6">
        <v>32</v>
      </c>
      <c s="162" r="D6"/>
    </row>
    <row customHeight="1" r="7" ht="12.75">
      <c t="s" s="218" r="A7">
        <v>52</v>
      </c>
      <c t="s" s="218" r="B7">
        <v>53</v>
      </c>
      <c s="185" r="C7">
        <v>80</v>
      </c>
      <c s="162" r="D7"/>
    </row>
    <row customHeight="1" r="8" ht="12.75">
      <c t="s" s="119" r="A8">
        <v>68</v>
      </c>
      <c t="s" s="119" r="B8">
        <v>110</v>
      </c>
      <c s="53" r="C8">
        <v>180</v>
      </c>
      <c s="162" r="D8"/>
    </row>
    <row customHeight="1" r="9" ht="12.75">
      <c t="s" s="119" r="A9">
        <v>69</v>
      </c>
      <c t="s" s="119" r="B9">
        <v>68</v>
      </c>
      <c s="53" r="C9">
        <v>14710</v>
      </c>
      <c s="162" r="D9"/>
    </row>
    <row customHeight="1" r="10" ht="12.75">
      <c t="s" s="119" r="A10">
        <v>69</v>
      </c>
      <c t="s" s="119" r="B10">
        <v>70</v>
      </c>
      <c s="53" r="C10">
        <v>17160</v>
      </c>
      <c s="162" r="D10"/>
    </row>
    <row customHeight="1" r="11" ht="12.75">
      <c t="s" s="119" r="A11">
        <v>69</v>
      </c>
      <c t="s" s="119" r="B11">
        <v>71</v>
      </c>
      <c s="53" r="C11">
        <v>970</v>
      </c>
      <c s="162" r="D11"/>
    </row>
    <row customHeight="1" r="12" ht="12.75">
      <c t="s" s="119" r="A12">
        <v>70</v>
      </c>
      <c t="s" s="119" r="B12">
        <v>110</v>
      </c>
      <c s="53" r="C12">
        <v>70</v>
      </c>
      <c s="162" r="D12"/>
    </row>
    <row customHeight="1" r="13" ht="12.75">
      <c t="s" s="119" r="A13">
        <v>53</v>
      </c>
      <c t="s" s="119" r="B13">
        <v>69</v>
      </c>
      <c s="53" r="C13">
        <v>19240</v>
      </c>
      <c s="162" r="D13"/>
    </row>
    <row customHeight="1" r="14" ht="12.75">
      <c t="s" s="119" r="A14">
        <v>53</v>
      </c>
      <c t="s" s="119" r="B14">
        <v>79</v>
      </c>
      <c s="53" r="C14">
        <v>94080</v>
      </c>
      <c s="162" r="D14"/>
    </row>
    <row customHeight="1" r="15" ht="12.75">
      <c t="s" s="119" r="A15">
        <v>53</v>
      </c>
      <c t="s" s="119" r="B15">
        <v>71</v>
      </c>
      <c s="53" r="C15">
        <v>14870</v>
      </c>
      <c s="162" r="D15"/>
    </row>
    <row customHeight="1" r="16" ht="12.75">
      <c t="s" s="119" r="A16">
        <v>53</v>
      </c>
      <c t="s" s="119" r="B16">
        <v>85</v>
      </c>
      <c s="53" r="C16">
        <v>16440</v>
      </c>
      <c s="162" r="D16"/>
    </row>
    <row customHeight="1" r="17" ht="12.75">
      <c t="s" s="119" r="A17">
        <v>87</v>
      </c>
      <c t="s" s="119" r="B17">
        <v>71</v>
      </c>
      <c s="53" r="C17">
        <v>60</v>
      </c>
      <c s="162" r="D17"/>
    </row>
    <row customHeight="1" r="18" ht="12.75">
      <c t="s" s="119" r="A18">
        <v>98</v>
      </c>
      <c t="s" s="119" r="B18">
        <v>99</v>
      </c>
      <c s="53" r="C18">
        <v>310</v>
      </c>
      <c s="162" r="D18"/>
    </row>
    <row customHeight="1" r="19" ht="12.75">
      <c t="s" s="119" r="A19">
        <v>1690</v>
      </c>
      <c t="s" s="119" r="B19">
        <v>100</v>
      </c>
      <c s="53" r="C19">
        <v>600</v>
      </c>
      <c s="162" r="D19"/>
    </row>
    <row customHeight="1" r="20" ht="12.75">
      <c t="s" s="119" r="A20">
        <v>1690</v>
      </c>
      <c t="s" s="119" r="B20">
        <v>102</v>
      </c>
      <c s="53" r="C20">
        <v>6520</v>
      </c>
      <c s="162" r="D20"/>
    </row>
    <row customHeight="1" r="21" ht="12.75">
      <c t="s" s="119" r="A21">
        <v>1690</v>
      </c>
      <c t="s" s="119" r="B21">
        <v>103</v>
      </c>
      <c s="53" r="C21">
        <v>2620</v>
      </c>
      <c s="162" r="D21"/>
    </row>
    <row customHeight="1" r="22" ht="12.75">
      <c t="s" s="119" r="A22">
        <v>1690</v>
      </c>
      <c t="s" s="119" r="B22">
        <v>106</v>
      </c>
      <c s="53" r="C22">
        <v>29510</v>
      </c>
      <c s="162" r="D22"/>
    </row>
    <row customHeight="1" r="23" ht="12.75">
      <c t="s" s="119" r="A23">
        <v>372</v>
      </c>
      <c t="s" s="119" r="B23">
        <v>99</v>
      </c>
      <c s="53" r="C23">
        <v>260</v>
      </c>
      <c s="162" r="D23"/>
    </row>
    <row customHeight="1" r="24" ht="12.75">
      <c t="s" s="119" r="A24">
        <v>372</v>
      </c>
      <c t="s" s="119" r="B24">
        <v>330</v>
      </c>
      <c s="53" r="C24">
        <v>940</v>
      </c>
      <c s="162" r="D24"/>
    </row>
    <row customHeight="1" r="25" ht="12.75">
      <c t="s" s="119" r="A25">
        <v>126</v>
      </c>
      <c t="s" s="119" r="B25">
        <v>127</v>
      </c>
      <c s="53" r="C25">
        <v>3710</v>
      </c>
      <c s="162" r="D25"/>
    </row>
    <row customHeight="1" r="26" ht="12.75">
      <c t="s" s="119" r="A26">
        <v>126</v>
      </c>
      <c t="s" s="119" r="B26">
        <v>86</v>
      </c>
      <c s="53" r="C26">
        <v>340</v>
      </c>
      <c s="162" r="D26"/>
    </row>
    <row customHeight="1" r="27" ht="12.75">
      <c t="s" s="119" r="A27">
        <v>126</v>
      </c>
      <c t="s" s="119" r="B27">
        <v>87</v>
      </c>
      <c s="53" r="C27">
        <v>23550</v>
      </c>
      <c s="162" r="D27"/>
    </row>
    <row customHeight="1" r="28" ht="12.75">
      <c t="s" s="119" r="A28">
        <v>126</v>
      </c>
      <c t="s" s="119" r="B28">
        <v>90</v>
      </c>
      <c s="53" r="C28">
        <v>72480</v>
      </c>
      <c s="162" r="D28"/>
    </row>
    <row customHeight="1" r="29" ht="12.75">
      <c t="s" s="119" r="A29">
        <v>126</v>
      </c>
      <c t="s" s="119" r="B29">
        <v>128</v>
      </c>
      <c s="53" r="C29">
        <v>31980</v>
      </c>
      <c s="162" r="D29"/>
    </row>
    <row customHeight="1" r="30" ht="12.75">
      <c t="s" s="119" r="A30">
        <v>129</v>
      </c>
      <c t="s" s="119" r="B30">
        <v>44</v>
      </c>
      <c s="53" r="C30">
        <v>1270</v>
      </c>
      <c s="162" r="D30"/>
    </row>
    <row customHeight="1" r="31" ht="12.75">
      <c t="s" s="119" r="A31">
        <v>71</v>
      </c>
      <c t="s" s="119" r="B31">
        <v>69</v>
      </c>
      <c s="53" r="C31">
        <v>60</v>
      </c>
      <c s="162" r="D31"/>
    </row>
    <row customHeight="1" r="32" ht="12.75">
      <c t="s" s="119" r="A32">
        <v>71</v>
      </c>
      <c t="s" s="119" r="B32">
        <v>70</v>
      </c>
      <c s="53" r="C32">
        <v>16200</v>
      </c>
      <c s="162" r="D32"/>
    </row>
    <row customHeight="1" r="33" ht="12.75">
      <c t="s" s="123" r="A33">
        <v>106</v>
      </c>
      <c t="s" s="123" r="B33">
        <v>99</v>
      </c>
      <c s="187" r="C33">
        <v>250</v>
      </c>
      <c s="162" r="D33"/>
    </row>
    <row customHeight="1" r="34" ht="12.75">
      <c s="235" r="A34"/>
      <c s="235" r="B34"/>
      <c s="128" r="C34"/>
    </row>
    <row customHeight="1" r="35" ht="26.25">
      <c t="s" s="139" r="A35">
        <v>1691</v>
      </c>
      <c s="148" r="B35"/>
      <c s="148" r="C35"/>
    </row>
  </sheetData>
  <mergeCells count="2">
    <mergeCell ref="A2:C2"/>
    <mergeCell ref="A35:C35"/>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9" ySplit="8.0" xSplit="2.0" activePane="bottomRight" state="frozen"/>
      <selection sqref="C1" activeCell="C1" pane="topRight"/>
      <selection sqref="A9" activeCell="A9" pane="bottomLeft"/>
      <selection sqref="C9" activeCell="C9" pane="bottomRight"/>
    </sheetView>
  </sheetViews>
  <sheetFormatPr customHeight="1" defaultColWidth="11.43" defaultRowHeight="9.75"/>
  <cols>
    <col min="1" customWidth="1" max="2" width="22.86"/>
    <col min="3" customWidth="1" max="4" width="13.14"/>
    <col min="5" customWidth="1" max="6" width="8.14"/>
  </cols>
  <sheetData>
    <row customHeight="1" r="1" ht="16.5">
      <c t="s" s="11" r="A1">
        <v>1692</v>
      </c>
      <c s="113" r="B1"/>
      <c s="113" r="C1"/>
      <c s="113" r="D1"/>
    </row>
    <row customHeight="1" r="2" ht="27.0">
      <c t="s" s="171" r="A2">
        <v>1693</v>
      </c>
      <c s="168" r="B2"/>
      <c s="168" r="C2"/>
      <c s="168" r="D2"/>
    </row>
    <row customHeight="1" r="3" ht="12.75">
      <c t="s" s="49" r="A3">
        <v>1694</v>
      </c>
      <c s="113" r="B3"/>
      <c s="113" r="C3"/>
      <c s="220" r="D3"/>
    </row>
    <row customHeight="1" r="4" ht="12.75">
      <c t="s" s="49" r="A4">
        <v>1695</v>
      </c>
      <c s="113" r="B4"/>
      <c s="113" r="C4"/>
      <c s="113" r="D4"/>
    </row>
    <row customHeight="1" r="5" ht="12.75">
      <c s="126" r="A5"/>
      <c s="41" r="B5"/>
      <c s="41" r="C5"/>
      <c s="41" r="D5"/>
    </row>
    <row customHeight="1" r="6" ht="12.75">
      <c s="178" r="A6"/>
      <c s="178" r="B6"/>
      <c t="s" s="178" r="C6">
        <v>10</v>
      </c>
      <c t="s" s="183" r="D6">
        <v>15</v>
      </c>
      <c s="162" r="E6"/>
    </row>
    <row customHeight="1" r="7" ht="12.75">
      <c t="s" s="156" r="A7">
        <v>26</v>
      </c>
      <c t="s" s="156" r="B7">
        <v>1686</v>
      </c>
      <c s="35" r="C7"/>
      <c t="s" s="61" r="D7">
        <v>19</v>
      </c>
      <c s="162" r="E7"/>
    </row>
    <row customHeight="1" r="8" ht="12.75">
      <c t="s" s="214" r="A8">
        <v>1696</v>
      </c>
      <c t="s" s="214" r="B8">
        <v>1697</v>
      </c>
      <c t="s" s="214" r="C8">
        <v>28</v>
      </c>
      <c t="s" s="223" r="D8">
        <v>29</v>
      </c>
      <c s="162" r="E8"/>
    </row>
    <row customHeight="1" r="9" ht="12.75">
      <c t="s" s="225" r="A9">
        <v>39</v>
      </c>
      <c t="s" s="218" r="B9">
        <v>48</v>
      </c>
      <c s="185" r="C9">
        <v>51290</v>
      </c>
      <c s="185" r="D9">
        <v>51290</v>
      </c>
      <c s="162" r="E9"/>
    </row>
    <row customHeight="1" r="10" ht="12.75">
      <c t="s" s="119" r="A10">
        <v>39</v>
      </c>
      <c t="s" s="119" r="B10">
        <v>45</v>
      </c>
      <c s="53" r="C10">
        <v>6030</v>
      </c>
      <c s="53" r="D10">
        <v>6030</v>
      </c>
      <c s="162" r="E10"/>
    </row>
    <row customHeight="1" r="11" ht="12.75">
      <c t="s" s="119" r="A11">
        <v>39</v>
      </c>
      <c t="s" s="119" r="B11">
        <v>49</v>
      </c>
      <c s="53" r="C11">
        <v>100</v>
      </c>
      <c s="53" r="D11">
        <v>100</v>
      </c>
      <c s="162" r="E11"/>
    </row>
    <row customHeight="1" r="12" ht="12.75">
      <c t="s" s="119" r="A12">
        <v>52</v>
      </c>
      <c t="s" s="119" r="B12">
        <v>56</v>
      </c>
      <c s="53" r="C12">
        <v>2300</v>
      </c>
      <c s="53" r="D12">
        <v>2180</v>
      </c>
      <c s="162" r="E12"/>
    </row>
    <row customHeight="1" r="13" ht="12.75">
      <c t="s" s="119" r="A13">
        <v>52</v>
      </c>
      <c t="s" s="119" r="B13">
        <v>54</v>
      </c>
      <c s="53" r="C13">
        <v>140</v>
      </c>
      <c s="53" r="D13">
        <v>140</v>
      </c>
      <c s="162" r="E13"/>
    </row>
    <row customHeight="1" r="14" ht="12.75">
      <c t="s" s="119" r="A14">
        <v>61</v>
      </c>
      <c t="s" s="119" r="B14">
        <v>105</v>
      </c>
      <c s="53" r="C14">
        <v>240</v>
      </c>
      <c s="53" r="D14">
        <v>0</v>
      </c>
      <c s="162" r="E14"/>
    </row>
    <row customHeight="1" r="15" ht="12.75">
      <c t="s" s="119" r="A15">
        <v>61</v>
      </c>
      <c t="s" s="119" r="B15">
        <v>43</v>
      </c>
      <c s="53" r="C15">
        <v>120</v>
      </c>
      <c s="53" r="D15">
        <v>0</v>
      </c>
      <c s="162" r="E15"/>
    </row>
    <row customHeight="1" r="16" ht="12.75">
      <c t="s" s="119" r="A16">
        <v>64</v>
      </c>
      <c t="s" s="119" r="B16">
        <v>65</v>
      </c>
      <c s="53" r="C16">
        <v>29120</v>
      </c>
      <c s="53" r="D16">
        <v>29120</v>
      </c>
      <c s="162" r="E16"/>
    </row>
    <row customHeight="1" r="17" ht="12.75">
      <c t="s" s="119" r="A17">
        <v>64</v>
      </c>
      <c t="s" s="119" r="B17">
        <v>84</v>
      </c>
      <c s="53" r="C17">
        <v>2810</v>
      </c>
      <c s="53" r="D17">
        <v>2370</v>
      </c>
      <c s="162" r="E17"/>
    </row>
    <row customHeight="1" r="18" ht="12.75">
      <c t="s" s="119" r="A18">
        <v>64</v>
      </c>
      <c t="s" s="119" r="B18">
        <v>340</v>
      </c>
      <c s="53" r="C18">
        <v>150</v>
      </c>
      <c s="53" r="D18">
        <v>150</v>
      </c>
      <c s="162" r="E18"/>
    </row>
    <row customHeight="1" r="19" ht="12.75">
      <c t="s" s="119" r="A19">
        <v>64</v>
      </c>
      <c t="s" s="119" r="B19">
        <v>85</v>
      </c>
      <c s="53" r="C19">
        <v>120</v>
      </c>
      <c s="53" r="D19">
        <v>0</v>
      </c>
      <c s="162" r="E19"/>
    </row>
    <row customHeight="1" r="20" ht="12.75">
      <c t="s" s="119" r="A20">
        <v>64</v>
      </c>
      <c t="s" s="119" r="B20">
        <v>53</v>
      </c>
      <c s="53" r="C20">
        <v>100</v>
      </c>
      <c s="53" r="D20">
        <v>100</v>
      </c>
      <c s="162" r="E20"/>
    </row>
    <row customHeight="1" r="21" ht="12.75">
      <c t="s" s="119" r="A21">
        <v>70</v>
      </c>
      <c t="s" s="119" r="B21">
        <v>68</v>
      </c>
      <c s="53" r="C21">
        <v>1000</v>
      </c>
      <c s="53" r="D21">
        <v>20</v>
      </c>
      <c s="162" r="E21"/>
    </row>
    <row customHeight="1" r="22" ht="12.75">
      <c t="s" s="119" r="A22">
        <v>70</v>
      </c>
      <c t="s" s="119" r="B22">
        <v>71</v>
      </c>
      <c s="53" r="C22">
        <v>780</v>
      </c>
      <c s="53" r="D22">
        <v>0</v>
      </c>
      <c s="162" r="E22"/>
    </row>
    <row customHeight="1" r="23" ht="12.75">
      <c t="s" s="119" r="A23">
        <v>83</v>
      </c>
      <c t="s" s="119" r="B23">
        <v>61</v>
      </c>
      <c s="53" r="C23">
        <v>620</v>
      </c>
      <c s="53" r="D23">
        <v>620</v>
      </c>
      <c s="162" r="E23"/>
    </row>
    <row customHeight="1" r="24" ht="12.75">
      <c t="s" s="119" r="A24">
        <v>53</v>
      </c>
      <c t="s" s="119" r="B24">
        <v>85</v>
      </c>
      <c s="53" r="C24">
        <v>25620</v>
      </c>
      <c s="53" r="D24">
        <v>0</v>
      </c>
      <c s="162" r="E24"/>
    </row>
    <row customHeight="1" r="25" ht="12.75">
      <c t="s" s="119" r="A25">
        <v>53</v>
      </c>
      <c t="s" s="119" r="B25">
        <v>56</v>
      </c>
      <c s="53" r="C25">
        <v>16990</v>
      </c>
      <c s="53" r="D25">
        <v>16990</v>
      </c>
      <c s="162" r="E25"/>
    </row>
    <row customHeight="1" r="26" ht="12.75">
      <c t="s" s="119" r="A26">
        <v>53</v>
      </c>
      <c t="s" s="119" r="B26">
        <v>65</v>
      </c>
      <c s="53" r="C26">
        <v>1460</v>
      </c>
      <c s="53" r="D26">
        <v>1460</v>
      </c>
      <c s="162" r="E26"/>
    </row>
    <row customHeight="1" r="27" ht="12.75">
      <c t="s" s="119" r="A27">
        <v>96</v>
      </c>
      <c t="s" s="119" r="B27">
        <v>97</v>
      </c>
      <c s="53" r="C27">
        <v>310</v>
      </c>
      <c s="53" r="D27">
        <v>0</v>
      </c>
      <c s="162" r="E27"/>
    </row>
    <row customHeight="1" r="28" ht="12.75">
      <c t="s" s="119" r="A28">
        <v>99</v>
      </c>
      <c t="s" s="119" r="B28">
        <v>469</v>
      </c>
      <c s="53" r="C28">
        <v>38040</v>
      </c>
      <c s="53" r="D28">
        <v>11420</v>
      </c>
      <c s="162" r="E28"/>
    </row>
    <row customHeight="1" r="29" ht="12.75">
      <c t="s" s="119" r="A29">
        <v>90</v>
      </c>
      <c t="s" s="119" r="B29">
        <v>85</v>
      </c>
      <c s="53" r="C29">
        <v>450</v>
      </c>
      <c s="53" r="D29">
        <v>450</v>
      </c>
      <c s="162" r="E29"/>
    </row>
    <row customHeight="1" r="30" ht="12.75">
      <c t="s" s="119" r="A30">
        <v>82</v>
      </c>
      <c t="s" s="119" r="B30">
        <v>93</v>
      </c>
      <c s="53" r="C30">
        <v>710</v>
      </c>
      <c s="53" r="D30">
        <v>710</v>
      </c>
      <c s="162" r="E30"/>
    </row>
    <row customHeight="1" r="31" ht="11.25">
      <c t="s" s="119" r="A31">
        <v>82</v>
      </c>
      <c t="s" s="119" r="B31">
        <v>81</v>
      </c>
      <c s="53" r="C31">
        <v>420</v>
      </c>
      <c s="53" r="D31">
        <v>420</v>
      </c>
      <c s="162" r="E31"/>
    </row>
    <row customHeight="1" r="32" ht="11.25">
      <c t="s" s="119" r="A32">
        <v>82</v>
      </c>
      <c t="s" s="119" r="B32">
        <v>109</v>
      </c>
      <c s="53" r="C32">
        <v>110</v>
      </c>
      <c s="53" r="D32">
        <v>110</v>
      </c>
      <c s="162" r="E32"/>
    </row>
    <row customHeight="1" r="33" ht="11.25">
      <c t="s" s="119" r="A33">
        <v>112</v>
      </c>
      <c t="s" s="119" r="B33">
        <v>114</v>
      </c>
      <c s="53" r="C33">
        <v>12010</v>
      </c>
      <c s="53" r="D33">
        <v>12010</v>
      </c>
      <c s="162" r="E33"/>
    </row>
    <row customHeight="1" r="34" ht="11.25">
      <c t="s" s="119" r="A34">
        <v>84</v>
      </c>
      <c t="s" s="119" r="B34">
        <v>53</v>
      </c>
      <c s="53" r="C34">
        <v>14780</v>
      </c>
      <c s="53" r="D34">
        <v>14780</v>
      </c>
      <c s="162" r="E34"/>
    </row>
    <row customHeight="1" r="35" ht="11.25">
      <c t="s" s="119" r="A35">
        <v>84</v>
      </c>
      <c t="s" s="119" r="B35">
        <v>85</v>
      </c>
      <c s="53" r="C35">
        <v>5700</v>
      </c>
      <c s="53" r="D35">
        <v>5700</v>
      </c>
      <c s="162" r="E35"/>
    </row>
    <row customHeight="1" r="36" ht="11.25">
      <c t="s" s="119" r="A36">
        <v>63</v>
      </c>
      <c t="s" s="119" r="B36">
        <v>41</v>
      </c>
      <c s="53" r="C36">
        <v>920</v>
      </c>
      <c s="53" r="D36">
        <v>20</v>
      </c>
      <c s="162" r="E36"/>
    </row>
    <row customHeight="1" r="37" ht="11.25">
      <c t="s" s="119" r="A37">
        <v>63</v>
      </c>
      <c t="s" s="119" r="B37">
        <v>43</v>
      </c>
      <c s="53" r="C37">
        <v>370</v>
      </c>
      <c s="53" r="D37">
        <v>20</v>
      </c>
      <c s="162" r="E37"/>
    </row>
    <row customHeight="1" r="38" ht="11.25">
      <c t="s" s="119" r="A38">
        <v>63</v>
      </c>
      <c t="s" s="119" r="B38">
        <v>296</v>
      </c>
      <c s="53" r="C38">
        <v>270</v>
      </c>
      <c s="53" r="D38">
        <v>10</v>
      </c>
      <c s="162" r="E38"/>
    </row>
    <row customHeight="1" r="39" ht="11.25">
      <c t="s" s="119" r="A39">
        <v>63</v>
      </c>
      <c t="s" s="119" r="B39">
        <v>125</v>
      </c>
      <c s="53" r="C39">
        <v>230</v>
      </c>
      <c s="53" r="D39">
        <v>10</v>
      </c>
      <c s="162" r="E39"/>
    </row>
    <row customHeight="1" r="40" ht="11.25">
      <c t="s" s="119" r="A40">
        <v>63</v>
      </c>
      <c t="s" s="119" r="B40">
        <v>62</v>
      </c>
      <c s="53" r="C40">
        <v>200</v>
      </c>
      <c s="53" r="D40">
        <v>200</v>
      </c>
      <c s="162" r="E40"/>
    </row>
    <row customHeight="1" r="41" ht="11.25">
      <c t="s" s="119" r="A41">
        <v>63</v>
      </c>
      <c t="s" s="119" r="B41">
        <v>104</v>
      </c>
      <c s="53" r="C41">
        <v>190</v>
      </c>
      <c s="53" r="D41">
        <v>0</v>
      </c>
      <c s="162" r="E41"/>
    </row>
    <row customHeight="1" r="42" ht="11.25">
      <c t="s" s="119" r="A42">
        <v>111</v>
      </c>
      <c t="s" s="119" r="B42">
        <v>123</v>
      </c>
      <c s="53" r="C42">
        <v>140</v>
      </c>
      <c s="53" r="D42">
        <v>140</v>
      </c>
      <c s="162" r="E42"/>
    </row>
    <row customHeight="1" r="43" ht="11.25">
      <c t="s" s="119" r="A43">
        <v>129</v>
      </c>
      <c t="s" s="119" r="B43">
        <v>44</v>
      </c>
      <c s="53" r="C43">
        <v>1480</v>
      </c>
      <c s="53" r="D43">
        <v>820</v>
      </c>
      <c s="162" r="E43"/>
    </row>
    <row customHeight="1" r="44" ht="11.25">
      <c t="s" s="119" r="A44">
        <v>71</v>
      </c>
      <c t="s" s="119" r="B44">
        <v>85</v>
      </c>
      <c s="53" r="C44">
        <v>29920</v>
      </c>
      <c s="53" r="D44">
        <v>29920</v>
      </c>
      <c s="162" r="E44"/>
    </row>
    <row customHeight="1" r="45" ht="11.25">
      <c t="s" s="119" r="A45">
        <v>71</v>
      </c>
      <c t="s" s="119" r="B45">
        <v>87</v>
      </c>
      <c s="53" r="C45">
        <v>1020</v>
      </c>
      <c s="53" r="D45">
        <v>1020</v>
      </c>
      <c s="162" r="E45"/>
    </row>
    <row customHeight="1" r="46" ht="11.25">
      <c t="s" s="119" r="A46">
        <v>71</v>
      </c>
      <c t="s" s="119" r="B46">
        <v>70</v>
      </c>
      <c s="53" r="C46">
        <v>970</v>
      </c>
      <c s="53" r="D46">
        <v>0</v>
      </c>
      <c s="162" r="E46"/>
    </row>
    <row customHeight="1" r="47" ht="11.25">
      <c t="s" s="119" r="A47">
        <v>71</v>
      </c>
      <c t="s" s="119" r="B47">
        <v>90</v>
      </c>
      <c s="53" r="C47">
        <v>670</v>
      </c>
      <c s="53" r="D47">
        <v>670</v>
      </c>
      <c s="162" r="E47"/>
    </row>
    <row customHeight="1" r="48" ht="11.25">
      <c t="s" s="119" r="A48">
        <v>71</v>
      </c>
      <c t="s" s="119" r="B48">
        <v>100</v>
      </c>
      <c s="53" r="C48">
        <v>530</v>
      </c>
      <c s="53" r="D48">
        <v>530</v>
      </c>
      <c s="162" r="E48"/>
    </row>
    <row customHeight="1" r="49" ht="11.25">
      <c t="s" s="119" r="A49">
        <v>94</v>
      </c>
      <c t="s" s="119" r="B49">
        <v>133</v>
      </c>
      <c s="53" r="C49">
        <v>150</v>
      </c>
      <c s="53" r="D49">
        <v>150</v>
      </c>
      <c s="162" r="E49"/>
    </row>
    <row customHeight="1" r="50" ht="11.25">
      <c t="s" s="119" r="A50">
        <v>94</v>
      </c>
      <c t="s" s="119" r="B50">
        <v>93</v>
      </c>
      <c s="53" r="C50">
        <v>140</v>
      </c>
      <c s="53" r="D50">
        <v>140</v>
      </c>
      <c s="162" r="E50"/>
    </row>
    <row customHeight="1" r="51" ht="11.25">
      <c t="s" s="123" r="A51">
        <v>135</v>
      </c>
      <c t="s" s="123" r="B51">
        <v>66</v>
      </c>
      <c s="187" r="C51">
        <v>120</v>
      </c>
      <c s="187" r="D51">
        <v>120</v>
      </c>
      <c s="162" r="E51"/>
    </row>
    <row r="52">
      <c s="142" r="A52"/>
      <c s="87" r="B52"/>
      <c s="128" r="C52"/>
      <c s="128" r="D52"/>
    </row>
    <row r="53">
      <c s="67" r="A53"/>
      <c s="162" r="B53"/>
    </row>
    <row r="54">
      <c s="67" r="A54"/>
      <c s="162" r="B54"/>
    </row>
    <row r="55">
      <c s="67" r="A55"/>
      <c s="162" r="B55"/>
    </row>
    <row r="56">
      <c s="67" r="A56"/>
      <c s="162" r="B56"/>
    </row>
    <row r="57">
      <c s="67" r="A57"/>
      <c s="162" r="B57"/>
    </row>
    <row r="58">
      <c s="67" r="A58"/>
      <c s="162" r="B58"/>
    </row>
    <row r="59">
      <c s="67" r="A59"/>
      <c s="162" r="B59"/>
    </row>
    <row r="60">
      <c s="67" r="A60"/>
      <c s="162" r="B60"/>
    </row>
    <row r="61">
      <c s="67" r="A61"/>
      <c s="162" r="B61"/>
    </row>
    <row r="62">
      <c s="67" r="A62"/>
      <c s="162" r="B62"/>
    </row>
    <row r="63">
      <c s="67" r="A63"/>
      <c s="162" r="B63"/>
    </row>
    <row r="64">
      <c s="67" r="A64"/>
      <c s="162" r="B64"/>
    </row>
    <row r="65">
      <c s="67" r="A65"/>
      <c s="162" r="B65"/>
    </row>
    <row r="66">
      <c s="67" r="A66"/>
      <c s="162" r="B66"/>
    </row>
    <row r="67">
      <c s="67" r="A67"/>
      <c s="162" r="B67"/>
    </row>
    <row r="68">
      <c s="67" r="A68"/>
      <c s="162" r="B68"/>
    </row>
    <row r="69">
      <c s="67" r="A69"/>
      <c s="162" r="B69"/>
    </row>
    <row r="70">
      <c s="67" r="A70"/>
      <c s="162" r="B70"/>
    </row>
    <row r="71">
      <c s="67" r="A71"/>
      <c s="162" r="B71"/>
    </row>
    <row r="72">
      <c s="67" r="A72"/>
      <c s="162" r="B72"/>
    </row>
    <row r="73">
      <c s="67" r="A73"/>
      <c s="162" r="B73"/>
    </row>
    <row r="74">
      <c s="67" r="A74"/>
      <c s="162" r="B74"/>
    </row>
    <row r="75">
      <c s="67" r="A75"/>
      <c s="162" r="B75"/>
    </row>
    <row r="76">
      <c s="67" r="A76"/>
      <c s="162" r="B76"/>
    </row>
    <row r="77">
      <c s="67" r="A77"/>
      <c s="162" r="B77"/>
    </row>
    <row r="78">
      <c s="67" r="A78"/>
      <c s="162" r="B78"/>
    </row>
    <row r="79">
      <c s="67" r="A79"/>
      <c s="162" r="B79"/>
    </row>
    <row r="80">
      <c s="67" r="A80"/>
      <c s="162" r="B80"/>
    </row>
    <row r="81">
      <c s="67" r="A81"/>
      <c s="162" r="B81"/>
    </row>
    <row r="82">
      <c s="67" r="A82"/>
      <c s="162" r="B82"/>
    </row>
    <row r="83">
      <c s="67" r="A83"/>
      <c s="162" r="B83"/>
    </row>
    <row r="84">
      <c s="67" r="A84"/>
      <c s="162" r="B84"/>
    </row>
    <row r="85">
      <c s="67" r="A85"/>
      <c s="162" r="B85"/>
    </row>
    <row r="86">
      <c s="67" r="A86"/>
      <c s="162" r="B86"/>
    </row>
    <row r="87">
      <c s="67" r="A87"/>
      <c s="162" r="B87"/>
    </row>
    <row r="88">
      <c s="67" r="A88"/>
      <c s="162" r="B88"/>
    </row>
    <row r="89">
      <c s="67" r="A89"/>
      <c s="162" r="B89"/>
    </row>
    <row r="90">
      <c s="67" r="A90"/>
      <c s="162" r="B90"/>
    </row>
    <row r="91">
      <c s="67" r="A91"/>
      <c s="162" r="B91"/>
    </row>
    <row r="92">
      <c s="67" r="A92"/>
      <c s="162" r="B92"/>
    </row>
    <row r="93">
      <c s="67" r="A93"/>
      <c s="162" r="B93"/>
    </row>
    <row r="94">
      <c s="67" r="A94"/>
      <c s="162" r="B94"/>
    </row>
    <row r="95">
      <c s="67" r="A95"/>
      <c s="162" r="B95"/>
    </row>
    <row r="96">
      <c s="67" r="A96"/>
      <c s="162" r="B96"/>
    </row>
    <row r="97">
      <c s="67" r="A97"/>
      <c s="162" r="B97"/>
    </row>
    <row r="98">
      <c s="67" r="A98"/>
      <c s="162" r="B98"/>
    </row>
    <row r="99">
      <c s="67" r="A99"/>
      <c s="162" r="B99"/>
    </row>
    <row r="100">
      <c s="67" r="A100"/>
      <c s="162" r="B100"/>
    </row>
    <row r="101">
      <c s="67" r="A101"/>
      <c s="162" r="B101"/>
    </row>
    <row r="102">
      <c s="67" r="A102"/>
      <c s="162" r="B102"/>
    </row>
    <row r="103">
      <c s="67" r="A103"/>
      <c s="162" r="B103"/>
    </row>
    <row r="104">
      <c s="67" r="A104"/>
      <c s="162" r="B104"/>
    </row>
    <row r="105">
      <c s="67" r="A105"/>
      <c s="162" r="B105"/>
    </row>
    <row r="106">
      <c s="67" r="A106"/>
      <c s="162" r="B106"/>
    </row>
    <row r="107">
      <c s="67" r="A107"/>
      <c s="162" r="B107"/>
    </row>
    <row r="108">
      <c s="67" r="A108"/>
      <c s="162" r="B108"/>
    </row>
    <row r="109">
      <c s="67" r="A109"/>
      <c s="162" r="B109"/>
    </row>
    <row r="110">
      <c s="67" r="A110"/>
      <c s="162" r="B110"/>
    </row>
    <row r="111">
      <c s="67" r="A111"/>
      <c s="162" r="B111"/>
    </row>
    <row r="112">
      <c s="67" r="A112"/>
      <c s="162" r="B112"/>
    </row>
    <row r="113">
      <c s="67" r="A113"/>
      <c s="162" r="B113"/>
    </row>
    <row r="114">
      <c s="67" r="A114"/>
      <c s="162" r="B114"/>
    </row>
    <row r="115">
      <c s="67" r="A115"/>
      <c s="162" r="B115"/>
    </row>
    <row r="116">
      <c s="67" r="A116"/>
      <c s="162" r="B116"/>
    </row>
    <row r="117">
      <c s="67" r="A117"/>
      <c s="162" r="B117"/>
    </row>
    <row r="118">
      <c s="67" r="A118"/>
      <c s="162" r="B118"/>
    </row>
    <row r="119">
      <c s="67" r="A119"/>
      <c s="162" r="B119"/>
    </row>
    <row r="120">
      <c s="67" r="A120"/>
      <c s="162" r="B120"/>
    </row>
    <row r="121">
      <c s="67" r="A121"/>
      <c s="162" r="B121"/>
    </row>
    <row r="122">
      <c s="67" r="A122"/>
      <c s="162" r="B122"/>
    </row>
    <row r="123">
      <c s="67" r="A123"/>
      <c s="162" r="B123"/>
    </row>
    <row r="124">
      <c s="67" r="A124"/>
      <c s="162" r="B124"/>
    </row>
    <row r="125">
      <c s="67" r="A125"/>
      <c s="162" r="B125"/>
    </row>
    <row r="126">
      <c s="67" r="A126"/>
      <c s="162" r="B126"/>
    </row>
    <row r="127">
      <c s="67" r="A127"/>
      <c s="162" r="B127"/>
    </row>
    <row r="128">
      <c s="67" r="A128"/>
      <c s="162" r="B128"/>
    </row>
    <row r="129">
      <c s="67" r="A129"/>
      <c s="162" r="B129"/>
    </row>
    <row r="130">
      <c s="67" r="A130"/>
      <c s="162" r="B130"/>
    </row>
    <row r="131">
      <c s="67" r="A131"/>
      <c s="162" r="B131"/>
    </row>
    <row r="132">
      <c s="67" r="A132"/>
      <c s="162" r="B132"/>
    </row>
    <row r="133">
      <c s="67" r="A133"/>
      <c s="162" r="B133"/>
    </row>
    <row r="134">
      <c s="67" r="A134"/>
      <c s="162" r="B134"/>
    </row>
    <row r="135">
      <c s="67" r="A135"/>
      <c s="162" r="B135"/>
    </row>
    <row r="136">
      <c s="67" r="A136"/>
      <c s="162" r="B136"/>
    </row>
    <row r="137">
      <c s="67" r="A137"/>
      <c s="162" r="B137"/>
    </row>
    <row r="138">
      <c s="67" r="A138"/>
      <c s="162" r="B138"/>
    </row>
    <row r="139">
      <c s="67" r="A139"/>
      <c s="162" r="B139"/>
    </row>
    <row r="140">
      <c s="67" r="A140"/>
      <c s="162" r="B140"/>
    </row>
    <row r="141">
      <c s="67" r="A141"/>
      <c s="162" r="B141"/>
    </row>
    <row r="142">
      <c s="67" r="A142"/>
      <c s="162" r="B142"/>
    </row>
    <row r="143">
      <c s="67" r="A143"/>
      <c s="162" r="B143"/>
    </row>
    <row r="144">
      <c s="67" r="A144"/>
      <c s="162" r="B144"/>
    </row>
    <row r="145">
      <c s="67" r="A145"/>
      <c s="162" r="B145"/>
    </row>
    <row r="146">
      <c s="67" r="A146"/>
      <c s="162" r="B146"/>
    </row>
    <row r="147">
      <c s="67" r="A147"/>
      <c s="162" r="B147"/>
    </row>
    <row r="148">
      <c s="67" r="A148"/>
      <c s="162" r="B148"/>
    </row>
    <row r="149">
      <c s="67" r="A149"/>
      <c s="162" r="B149"/>
    </row>
    <row r="150">
      <c s="67" r="A150"/>
      <c s="162" r="B150"/>
    </row>
    <row r="151">
      <c s="67" r="A151"/>
      <c s="162" r="B151"/>
    </row>
    <row r="152">
      <c s="67" r="A152"/>
      <c s="162" r="B152"/>
    </row>
    <row r="153">
      <c s="67" r="A153"/>
      <c s="162" r="B153"/>
    </row>
    <row r="154">
      <c s="67" r="A154"/>
      <c s="162" r="B154"/>
    </row>
    <row r="155">
      <c s="67" r="A155"/>
      <c s="162" r="B155"/>
    </row>
    <row r="156">
      <c s="67" r="A156"/>
      <c s="162" r="B156"/>
    </row>
    <row r="157">
      <c s="67" r="A157"/>
      <c s="162" r="B157"/>
    </row>
    <row r="158">
      <c s="67" r="A158"/>
      <c s="162" r="B158"/>
    </row>
    <row r="159">
      <c s="67" r="A159"/>
      <c s="162" r="B159"/>
    </row>
    <row r="160">
      <c s="67" r="A160"/>
      <c s="162" r="B160"/>
    </row>
    <row r="161">
      <c s="67" r="A161"/>
      <c s="162" r="B161"/>
    </row>
    <row r="162">
      <c s="67" r="A162"/>
      <c s="162" r="B162"/>
    </row>
    <row r="163">
      <c s="67" r="A163"/>
      <c s="162" r="B163"/>
    </row>
    <row r="164">
      <c s="67" r="A164"/>
      <c s="162" r="B164"/>
    </row>
    <row r="165">
      <c s="67" r="A165"/>
      <c s="162" r="B165"/>
    </row>
    <row r="166">
      <c s="67" r="A166"/>
      <c s="162" r="B166"/>
    </row>
    <row r="167">
      <c s="67" r="A167"/>
      <c s="162" r="B167"/>
    </row>
    <row r="168">
      <c s="67" r="A168"/>
      <c s="162" r="B168"/>
    </row>
    <row r="169">
      <c s="67" r="A169"/>
      <c s="162" r="B169"/>
    </row>
    <row r="170">
      <c s="67" r="A170"/>
      <c s="162" r="B170"/>
    </row>
    <row r="171">
      <c s="67" r="A171"/>
      <c s="162" r="B171"/>
    </row>
    <row r="172">
      <c s="67" r="A172"/>
      <c s="162" r="B172"/>
    </row>
    <row r="173">
      <c s="67" r="A173"/>
      <c s="162" r="B173"/>
    </row>
    <row r="174">
      <c s="67" r="A174"/>
      <c s="162" r="B174"/>
    </row>
    <row r="175">
      <c s="67" r="A175"/>
      <c s="162" r="B175"/>
    </row>
    <row r="176">
      <c s="67" r="A176"/>
      <c s="162" r="B176"/>
    </row>
    <row r="177">
      <c s="67" r="A177"/>
      <c s="162" r="B177"/>
    </row>
    <row r="178">
      <c s="67" r="A178"/>
      <c s="162" r="B178"/>
    </row>
    <row r="179">
      <c s="67" r="A179"/>
      <c s="162" r="B179"/>
    </row>
    <row r="180">
      <c s="67" r="A180"/>
      <c s="162" r="B180"/>
    </row>
    <row r="181">
      <c s="67" r="A181"/>
      <c s="162" r="B181"/>
    </row>
    <row r="182">
      <c s="67" r="A182"/>
      <c s="162" r="B182"/>
    </row>
    <row r="183">
      <c s="67" r="A183"/>
      <c s="162" r="B183"/>
    </row>
    <row r="184">
      <c s="67" r="A184"/>
      <c s="162" r="B184"/>
    </row>
    <row r="185">
      <c s="67" r="A185"/>
      <c s="162" r="B185"/>
    </row>
    <row r="186">
      <c s="67" r="A186"/>
      <c s="162" r="B186"/>
    </row>
    <row r="187">
      <c s="67" r="A187"/>
      <c s="162" r="B187"/>
    </row>
    <row r="188">
      <c s="67" r="A188"/>
      <c s="162" r="B188"/>
    </row>
    <row r="189">
      <c s="67" r="A189"/>
      <c s="162" r="B189"/>
    </row>
    <row r="190">
      <c s="67" r="A190"/>
      <c s="162" r="B190"/>
    </row>
    <row r="191">
      <c s="67" r="A191"/>
      <c s="162" r="B191"/>
    </row>
    <row r="192">
      <c s="67" r="A192"/>
      <c s="162" r="B192"/>
    </row>
    <row r="193">
      <c s="67" r="A193"/>
      <c s="162" r="B193"/>
    </row>
    <row r="194">
      <c s="67" r="A194"/>
      <c s="162" r="B194"/>
    </row>
    <row r="195">
      <c s="67" r="A195"/>
      <c s="162" r="B195"/>
    </row>
    <row r="196">
      <c s="67" r="A196"/>
      <c s="162" r="B196"/>
    </row>
    <row r="197">
      <c s="67" r="A197"/>
      <c s="162" r="B197"/>
    </row>
    <row r="198">
      <c s="67" r="A198"/>
      <c s="162" r="B198"/>
    </row>
    <row r="199">
      <c s="67" r="A199"/>
      <c s="162" r="B199"/>
    </row>
    <row r="200">
      <c s="67" r="A200"/>
      <c s="162" r="B200"/>
    </row>
    <row r="201">
      <c s="67" r="A201"/>
      <c s="162" r="B201"/>
    </row>
    <row r="202">
      <c s="67" r="A202"/>
      <c s="162" r="B202"/>
    </row>
    <row r="203">
      <c s="67" r="A203"/>
      <c s="162" r="B203"/>
    </row>
    <row r="204">
      <c s="67" r="A204"/>
      <c s="162" r="B204"/>
    </row>
    <row r="205">
      <c s="67" r="A205"/>
      <c s="162" r="B205"/>
    </row>
    <row r="206">
      <c s="67" r="A206"/>
      <c s="162" r="B206"/>
    </row>
    <row r="207">
      <c s="67" r="A207"/>
      <c s="162" r="B207"/>
    </row>
    <row r="208">
      <c s="67" r="A208"/>
      <c s="162" r="B208"/>
    </row>
    <row r="209">
      <c s="67" r="A209"/>
      <c s="162" r="B209"/>
    </row>
    <row r="210">
      <c s="67" r="A210"/>
      <c s="162" r="B210"/>
    </row>
    <row r="211">
      <c s="67" r="A211"/>
      <c s="162" r="B211"/>
    </row>
    <row r="212">
      <c s="67" r="A212"/>
      <c s="162" r="B212"/>
    </row>
    <row r="213">
      <c s="67" r="A213"/>
      <c s="162" r="B213"/>
    </row>
    <row r="214">
      <c s="67" r="A214"/>
      <c s="162" r="B214"/>
    </row>
    <row r="215">
      <c s="67" r="A215"/>
      <c s="162" r="B215"/>
    </row>
    <row r="216">
      <c s="67" r="A216"/>
      <c s="162" r="B216"/>
    </row>
    <row r="217">
      <c s="67" r="A217"/>
      <c s="162" r="B217"/>
    </row>
    <row r="218">
      <c s="67" r="A218"/>
      <c s="162" r="B218"/>
    </row>
    <row r="219">
      <c s="67" r="A219"/>
      <c s="162" r="B219"/>
    </row>
    <row r="220">
      <c s="67" r="A220"/>
      <c s="162" r="B220"/>
    </row>
    <row r="221">
      <c s="67" r="A221"/>
      <c s="162" r="B221"/>
    </row>
    <row r="222">
      <c s="67" r="A222"/>
      <c s="162" r="B222"/>
    </row>
    <row r="223">
      <c s="67" r="A223"/>
      <c s="162" r="B223"/>
    </row>
    <row r="224">
      <c s="67" r="A224"/>
      <c s="162" r="B224"/>
    </row>
    <row r="225">
      <c s="67" r="A225"/>
      <c s="162" r="B225"/>
    </row>
    <row r="226">
      <c s="67" r="A226"/>
      <c s="162" r="B226"/>
    </row>
    <row r="227">
      <c s="67" r="A227"/>
      <c s="162" r="B227"/>
    </row>
    <row r="228">
      <c s="67" r="A228"/>
      <c s="162" r="B228"/>
    </row>
    <row r="229">
      <c s="67" r="A229"/>
      <c s="162" r="B229"/>
    </row>
    <row r="230">
      <c s="67" r="A230"/>
      <c s="162" r="B230"/>
    </row>
    <row r="231">
      <c s="67" r="A231"/>
      <c s="162" r="B231"/>
    </row>
    <row r="232">
      <c s="67" r="A232"/>
      <c s="162" r="B232"/>
    </row>
    <row r="233">
      <c s="67" r="A233"/>
      <c s="162" r="B233"/>
    </row>
    <row r="234">
      <c s="67" r="A234"/>
      <c s="162" r="B234"/>
    </row>
    <row r="235">
      <c s="67" r="A235"/>
      <c s="162" r="B235"/>
    </row>
    <row r="236">
      <c s="67" r="A236"/>
      <c s="162" r="B236"/>
    </row>
    <row r="237">
      <c s="67" r="A237"/>
      <c s="162" r="B237"/>
    </row>
    <row r="238">
      <c s="67" r="A238"/>
      <c s="162" r="B238"/>
    </row>
    <row r="239">
      <c s="67" r="A239"/>
      <c s="162" r="B239"/>
    </row>
    <row r="240">
      <c s="67" r="A240"/>
      <c s="162" r="B240"/>
    </row>
    <row r="241">
      <c s="67" r="A241"/>
      <c s="162" r="B241"/>
    </row>
    <row r="242">
      <c s="67" r="A242"/>
      <c s="162" r="B242"/>
    </row>
    <row r="243">
      <c s="67" r="A243"/>
      <c s="162" r="B243"/>
    </row>
    <row r="244">
      <c s="67" r="A244"/>
      <c s="162" r="B244"/>
    </row>
    <row r="245">
      <c s="67" r="A245"/>
      <c s="162" r="B245"/>
    </row>
    <row r="246">
      <c s="67" r="A246"/>
      <c s="162" r="B246"/>
    </row>
    <row r="247">
      <c s="67" r="A247"/>
      <c s="162" r="B247"/>
    </row>
    <row r="248">
      <c s="67" r="A248"/>
      <c s="162" r="B248"/>
    </row>
    <row r="249">
      <c s="67" r="A249"/>
      <c s="162" r="B249"/>
    </row>
    <row r="250">
      <c s="67" r="A250"/>
      <c s="162" r="B250"/>
    </row>
    <row r="251">
      <c s="67" r="A251"/>
      <c s="162" r="B251"/>
    </row>
    <row r="252">
      <c s="67" r="A252"/>
      <c s="162" r="B252"/>
    </row>
    <row r="253">
      <c s="67" r="A253"/>
      <c s="162" r="B253"/>
    </row>
    <row r="254">
      <c s="67" r="A254"/>
      <c s="162" r="B254"/>
    </row>
    <row r="255">
      <c s="67" r="A255"/>
      <c s="162" r="B255"/>
    </row>
    <row r="256">
      <c s="67" r="A256"/>
      <c s="162" r="B256"/>
    </row>
    <row r="257">
      <c s="67" r="A257"/>
      <c s="162" r="B257"/>
    </row>
    <row r="258">
      <c s="67" r="A258"/>
      <c s="162" r="B258"/>
    </row>
    <row r="259">
      <c s="67" r="A259"/>
      <c s="162" r="B259"/>
    </row>
    <row r="260">
      <c s="67" r="A260"/>
      <c s="162" r="B260"/>
    </row>
    <row r="261">
      <c s="67" r="A261"/>
      <c s="162" r="B261"/>
    </row>
    <row r="262">
      <c s="67" r="A262"/>
      <c s="162" r="B262"/>
    </row>
    <row r="263">
      <c s="67" r="A263"/>
      <c s="162" r="B263"/>
    </row>
    <row r="264">
      <c s="67" r="A264"/>
      <c s="162" r="B264"/>
    </row>
    <row r="265">
      <c s="67" r="A265"/>
      <c s="162" r="B265"/>
    </row>
    <row r="266">
      <c s="67" r="A266"/>
      <c s="162" r="B266"/>
    </row>
    <row r="267">
      <c s="67" r="A267"/>
      <c s="162" r="B267"/>
    </row>
    <row r="268">
      <c s="67" r="A268"/>
      <c s="162" r="B268"/>
    </row>
    <row r="269">
      <c s="67" r="A269"/>
      <c s="162" r="B269"/>
    </row>
    <row r="270">
      <c s="67" r="A270"/>
      <c s="162" r="B270"/>
    </row>
    <row r="271">
      <c s="67" r="A271"/>
      <c s="162" r="B271"/>
    </row>
    <row r="272">
      <c s="67" r="A272"/>
      <c s="162" r="B272"/>
    </row>
    <row r="273">
      <c s="67" r="A273"/>
      <c s="162" r="B273"/>
    </row>
    <row r="274">
      <c s="67" r="A274"/>
      <c s="162" r="B274"/>
    </row>
    <row r="275">
      <c s="67" r="A275"/>
      <c s="162" r="B275"/>
    </row>
    <row r="276">
      <c s="67" r="A276"/>
      <c s="162" r="B276"/>
    </row>
    <row r="277">
      <c s="67" r="A277"/>
      <c s="162" r="B277"/>
    </row>
    <row r="278">
      <c s="67" r="A278"/>
      <c s="162" r="B278"/>
    </row>
    <row r="279">
      <c s="67" r="A279"/>
      <c s="162" r="B279"/>
    </row>
    <row r="280">
      <c s="67" r="A280"/>
      <c s="162" r="B280"/>
    </row>
    <row r="281">
      <c s="67" r="A281"/>
      <c s="162" r="B281"/>
    </row>
    <row r="282">
      <c s="67" r="A282"/>
      <c s="162" r="B282"/>
    </row>
    <row r="283">
      <c s="67" r="A283"/>
      <c s="162" r="B283"/>
    </row>
    <row r="284">
      <c s="67" r="A284"/>
      <c s="162" r="B284"/>
    </row>
    <row r="285">
      <c s="67" r="A285"/>
      <c s="162" r="B285"/>
    </row>
    <row r="286">
      <c s="67" r="A286"/>
      <c s="162" r="B286"/>
    </row>
    <row r="287">
      <c s="67" r="A287"/>
      <c s="162" r="B287"/>
    </row>
    <row r="288">
      <c s="67" r="A288"/>
      <c s="162" r="B288"/>
    </row>
    <row r="289">
      <c s="67" r="A289"/>
      <c s="162" r="B289"/>
    </row>
    <row r="290">
      <c s="67" r="A290"/>
      <c s="162" r="B290"/>
    </row>
    <row r="291">
      <c s="67" r="A291"/>
      <c s="162" r="B291"/>
    </row>
    <row r="292">
      <c s="67" r="A292"/>
      <c s="162" r="B292"/>
    </row>
    <row r="293">
      <c s="67" r="A293"/>
      <c s="162" r="B293"/>
    </row>
    <row r="294">
      <c s="67" r="A294"/>
      <c s="162" r="B294"/>
    </row>
    <row r="295">
      <c s="67" r="A295"/>
      <c s="162" r="B295"/>
    </row>
    <row r="296">
      <c s="67" r="A296"/>
      <c s="162" r="B296"/>
    </row>
    <row r="297">
      <c s="67" r="A297"/>
      <c s="162" r="B297"/>
    </row>
    <row r="298">
      <c s="67" r="A298"/>
      <c s="162" r="B298"/>
    </row>
    <row r="299">
      <c s="67" r="A299"/>
      <c s="162" r="B299"/>
    </row>
    <row r="300">
      <c s="67" r="A300"/>
      <c s="162" r="B300"/>
    </row>
    <row r="301">
      <c s="67" r="A301"/>
      <c s="162" r="B301"/>
    </row>
    <row r="302">
      <c s="67" r="A302"/>
      <c s="162" r="B302"/>
    </row>
    <row r="303">
      <c s="67" r="A303"/>
      <c s="162" r="B303"/>
    </row>
    <row r="304">
      <c s="67" r="A304"/>
      <c s="162" r="B304"/>
    </row>
    <row r="305">
      <c s="67" r="A305"/>
      <c s="162" r="B305"/>
    </row>
    <row r="306">
      <c s="67" r="A306"/>
      <c s="162" r="B306"/>
    </row>
    <row r="307">
      <c s="67" r="A307"/>
      <c s="162" r="B307"/>
    </row>
    <row r="308">
      <c s="67" r="A308"/>
      <c s="162" r="B308"/>
    </row>
    <row r="309">
      <c s="67" r="A309"/>
      <c s="162" r="B309"/>
    </row>
    <row r="310">
      <c s="67" r="A310"/>
      <c s="162" r="B310"/>
    </row>
    <row r="311">
      <c s="67" r="A311"/>
      <c s="162" r="B311"/>
    </row>
    <row r="312">
      <c s="67" r="A312"/>
      <c s="162" r="B312"/>
    </row>
    <row r="313">
      <c s="67" r="A313"/>
      <c s="162" r="B313"/>
    </row>
    <row r="314">
      <c s="67" r="A314"/>
      <c s="162" r="B314"/>
    </row>
    <row r="315">
      <c s="67" r="A315"/>
      <c s="162" r="B315"/>
    </row>
    <row r="316">
      <c s="67" r="A316"/>
      <c s="162" r="B316"/>
    </row>
    <row r="317">
      <c s="67" r="A317"/>
      <c s="162" r="B317"/>
    </row>
    <row r="318">
      <c s="67" r="A318"/>
      <c s="162" r="B318"/>
    </row>
    <row r="319">
      <c s="67" r="A319"/>
      <c s="162" r="B319"/>
    </row>
    <row r="320">
      <c s="67" r="A320"/>
      <c s="162" r="B320"/>
    </row>
    <row r="321">
      <c s="67" r="A321"/>
      <c s="162" r="B321"/>
    </row>
    <row r="322">
      <c s="67" r="A322"/>
      <c s="162" r="B322"/>
    </row>
    <row r="323">
      <c s="67" r="A323"/>
      <c s="162" r="B323"/>
    </row>
    <row r="324">
      <c s="67" r="A324"/>
      <c s="162" r="B324"/>
    </row>
    <row r="325">
      <c s="67" r="A325"/>
      <c s="162" r="B325"/>
    </row>
    <row r="326">
      <c s="67" r="A326"/>
      <c s="162" r="B326"/>
    </row>
    <row r="327">
      <c s="67" r="A327"/>
      <c s="162" r="B327"/>
    </row>
    <row r="328">
      <c s="67" r="A328"/>
      <c s="162" r="B328"/>
    </row>
    <row r="329">
      <c s="67" r="A329"/>
      <c s="162" r="B329"/>
    </row>
    <row r="330">
      <c s="67" r="A330"/>
      <c s="162" r="B330"/>
    </row>
    <row r="331">
      <c s="67" r="A331"/>
      <c s="162" r="B331"/>
    </row>
    <row r="332">
      <c s="67" r="A332"/>
      <c s="162" r="B332"/>
    </row>
    <row r="333">
      <c s="67" r="A333"/>
      <c s="162" r="B333"/>
    </row>
    <row r="334">
      <c s="67" r="A334"/>
      <c s="162" r="B334"/>
    </row>
    <row r="335">
      <c s="67" r="A335"/>
      <c s="162" r="B335"/>
    </row>
    <row r="336">
      <c s="67" r="A336"/>
      <c s="162" r="B336"/>
    </row>
    <row r="337">
      <c s="67" r="A337"/>
      <c s="162" r="B337"/>
    </row>
    <row r="338">
      <c s="67" r="A338"/>
      <c s="162" r="B338"/>
    </row>
    <row r="339">
      <c s="67" r="A339"/>
      <c s="162" r="B339"/>
    </row>
    <row r="340">
      <c s="67" r="A340"/>
      <c s="162" r="B340"/>
    </row>
    <row r="341">
      <c s="67" r="A341"/>
      <c s="162" r="B341"/>
    </row>
    <row r="342">
      <c s="67" r="A342"/>
      <c s="162" r="B342"/>
    </row>
    <row r="343">
      <c s="67" r="A343"/>
      <c s="162" r="B343"/>
    </row>
    <row r="344">
      <c s="67" r="A344"/>
      <c s="162" r="B344"/>
    </row>
    <row r="345">
      <c s="67" r="A345"/>
      <c s="162" r="B345"/>
    </row>
    <row r="346">
      <c s="67" r="A346"/>
      <c s="162" r="B346"/>
    </row>
    <row r="347">
      <c s="67" r="A347"/>
      <c s="162" r="B347"/>
    </row>
    <row r="348">
      <c s="67" r="A348"/>
      <c s="162" r="B348"/>
    </row>
    <row r="349">
      <c s="67" r="A349"/>
      <c s="162" r="B349"/>
    </row>
    <row r="350">
      <c s="67" r="A350"/>
      <c s="162" r="B350"/>
    </row>
    <row r="351">
      <c s="67" r="A351"/>
      <c s="162" r="B351"/>
    </row>
    <row r="352">
      <c s="67" r="A352"/>
      <c s="162" r="B352"/>
    </row>
    <row r="353">
      <c s="67" r="A353"/>
      <c s="162" r="B353"/>
    </row>
    <row r="354">
      <c s="67" r="A354"/>
      <c s="162" r="B354"/>
    </row>
    <row r="355">
      <c s="67" r="A355"/>
      <c s="162" r="B355"/>
    </row>
    <row r="356">
      <c s="67" r="A356"/>
      <c s="162" r="B356"/>
    </row>
    <row r="357">
      <c s="67" r="A357"/>
      <c s="162" r="B357"/>
    </row>
    <row r="358">
      <c s="67" r="A358"/>
      <c s="162" r="B358"/>
    </row>
    <row r="359">
      <c s="67" r="A359"/>
      <c s="162" r="B359"/>
    </row>
    <row r="360">
      <c s="67" r="A360"/>
      <c s="162" r="B360"/>
    </row>
    <row r="361">
      <c s="67" r="A361"/>
      <c s="162" r="B361"/>
    </row>
    <row r="362">
      <c s="67" r="A362"/>
      <c s="162" r="B362"/>
    </row>
    <row r="363">
      <c s="67" r="A363"/>
      <c s="162" r="B363"/>
    </row>
    <row r="364">
      <c s="67" r="A364"/>
      <c s="162" r="B364"/>
    </row>
    <row r="365">
      <c s="67" r="A365"/>
      <c s="162" r="B365"/>
    </row>
    <row r="366">
      <c s="67" r="A366"/>
      <c s="162" r="B366"/>
    </row>
    <row r="367">
      <c s="67" r="A367"/>
      <c s="162" r="B367"/>
    </row>
    <row r="368">
      <c s="67" r="A368"/>
      <c s="162" r="B368"/>
    </row>
    <row r="369">
      <c s="67" r="A369"/>
      <c s="162" r="B369"/>
    </row>
    <row r="370">
      <c s="67" r="A370"/>
      <c s="162" r="B370"/>
    </row>
    <row r="371">
      <c s="67" r="A371"/>
      <c s="162" r="B371"/>
    </row>
    <row r="372">
      <c s="67" r="A372"/>
      <c s="162" r="B372"/>
    </row>
    <row r="373">
      <c s="67" r="A373"/>
      <c s="162" r="B373"/>
    </row>
    <row r="374">
      <c s="67" r="A374"/>
      <c s="162" r="B374"/>
    </row>
    <row r="375">
      <c s="67" r="A375"/>
      <c s="162" r="B375"/>
    </row>
    <row r="376">
      <c s="67" r="A376"/>
      <c s="162" r="B376"/>
    </row>
    <row r="377">
      <c s="67" r="A377"/>
      <c s="162" r="B377"/>
    </row>
    <row r="378">
      <c s="67" r="A378"/>
      <c s="162" r="B378"/>
    </row>
    <row r="379">
      <c s="67" r="A379"/>
      <c s="162" r="B379"/>
    </row>
    <row r="380">
      <c s="67" r="A380"/>
      <c s="162" r="B380"/>
    </row>
    <row r="381">
      <c s="67" r="A381"/>
      <c s="162" r="B381"/>
    </row>
    <row r="382">
      <c s="67" r="A382"/>
      <c s="162" r="B382"/>
    </row>
    <row r="383">
      <c s="67" r="A383"/>
      <c s="162" r="B383"/>
    </row>
    <row r="384">
      <c s="67" r="A384"/>
      <c s="162" r="B384"/>
    </row>
    <row r="385">
      <c s="67" r="A385"/>
      <c s="162" r="B385"/>
    </row>
    <row r="386">
      <c s="67" r="A386"/>
      <c s="162" r="B386"/>
    </row>
    <row r="387">
      <c s="67" r="A387"/>
      <c s="162" r="B387"/>
    </row>
    <row r="388">
      <c s="67" r="A388"/>
      <c s="162" r="B388"/>
    </row>
    <row r="389">
      <c s="67" r="A389"/>
      <c s="162" r="B389"/>
    </row>
    <row r="390">
      <c s="67" r="A390"/>
      <c s="162" r="B390"/>
    </row>
    <row r="391">
      <c s="67" r="A391"/>
      <c s="162" r="B391"/>
    </row>
    <row r="392">
      <c s="67" r="A392"/>
      <c s="162" r="B392"/>
    </row>
    <row r="393">
      <c s="67" r="A393"/>
      <c s="162" r="B393"/>
    </row>
    <row r="394">
      <c s="67" r="A394"/>
      <c s="162" r="B394"/>
    </row>
    <row r="395">
      <c s="67" r="A395"/>
      <c s="162" r="B395"/>
    </row>
    <row r="396">
      <c s="67" r="A396"/>
      <c s="162" r="B396"/>
    </row>
    <row r="397">
      <c s="67" r="A397"/>
      <c s="162" r="B397"/>
    </row>
    <row r="398">
      <c s="67" r="A398"/>
      <c s="162" r="B398"/>
    </row>
    <row r="399">
      <c s="67" r="A399"/>
      <c s="162" r="B399"/>
    </row>
    <row r="400">
      <c s="67" r="A400"/>
      <c s="162" r="B400"/>
    </row>
    <row r="401">
      <c s="67" r="A401"/>
      <c s="162" r="B401"/>
    </row>
    <row r="402">
      <c s="67" r="A402"/>
      <c s="162" r="B402"/>
    </row>
    <row r="403">
      <c s="67" r="A403"/>
      <c s="162" r="B403"/>
    </row>
    <row r="404">
      <c s="67" r="A404"/>
      <c s="162" r="B404"/>
    </row>
    <row r="405">
      <c s="67" r="A405"/>
      <c s="162" r="B405"/>
    </row>
    <row r="406">
      <c s="67" r="A406"/>
      <c s="162" r="B406"/>
    </row>
    <row r="407">
      <c s="67" r="A407"/>
      <c s="162" r="B407"/>
    </row>
    <row r="408">
      <c s="67" r="A408"/>
      <c s="162" r="B408"/>
    </row>
    <row r="409">
      <c s="67" r="A409"/>
      <c s="162" r="B409"/>
    </row>
    <row r="410">
      <c s="67" r="A410"/>
      <c s="162" r="B410"/>
    </row>
    <row r="411">
      <c s="67" r="A411"/>
      <c s="162" r="B411"/>
    </row>
    <row r="412">
      <c s="67" r="A412"/>
      <c s="162" r="B412"/>
    </row>
    <row r="413">
      <c s="67" r="A413"/>
      <c s="162" r="B413"/>
    </row>
    <row r="414">
      <c s="67" r="A414"/>
      <c s="162" r="B414"/>
    </row>
    <row r="415">
      <c s="67" r="A415"/>
      <c s="162" r="B415"/>
    </row>
    <row r="416">
      <c s="67" r="A416"/>
      <c s="162" r="B416"/>
    </row>
    <row r="417">
      <c s="67" r="A417"/>
      <c s="162" r="B417"/>
    </row>
    <row r="418">
      <c s="67" r="A418"/>
      <c s="162" r="B418"/>
    </row>
    <row r="419">
      <c s="67" r="A419"/>
      <c s="162" r="B419"/>
    </row>
    <row r="420">
      <c s="67" r="A420"/>
      <c s="162" r="B420"/>
    </row>
    <row r="421">
      <c s="67" r="A421"/>
      <c s="162" r="B421"/>
    </row>
    <row r="422">
      <c s="67" r="A422"/>
      <c s="162" r="B422"/>
    </row>
    <row r="423">
      <c s="67" r="A423"/>
      <c s="162" r="B423"/>
    </row>
    <row r="424">
      <c s="67" r="A424"/>
      <c s="162" r="B424"/>
    </row>
    <row r="425">
      <c s="67" r="A425"/>
      <c s="162" r="B425"/>
    </row>
    <row r="426">
      <c s="67" r="A426"/>
      <c s="162" r="B426"/>
    </row>
    <row r="427">
      <c s="67" r="A427"/>
      <c s="162" r="B427"/>
    </row>
    <row r="428">
      <c s="67" r="A428"/>
      <c s="162" r="B428"/>
    </row>
    <row r="429">
      <c s="67" r="A429"/>
      <c s="162" r="B429"/>
    </row>
    <row r="430">
      <c s="67" r="A430"/>
      <c s="162" r="B430"/>
    </row>
    <row r="431">
      <c s="67" r="A431"/>
      <c s="162" r="B431"/>
    </row>
    <row r="432">
      <c s="67" r="A432"/>
      <c s="162" r="B432"/>
    </row>
    <row r="433">
      <c s="67" r="A433"/>
      <c s="162" r="B433"/>
    </row>
    <row r="434">
      <c s="67" r="A434"/>
      <c s="162" r="B434"/>
    </row>
    <row r="435">
      <c s="67" r="A435"/>
      <c s="162" r="B435"/>
    </row>
    <row r="436">
      <c s="67" r="A436"/>
      <c s="162" r="B436"/>
    </row>
    <row r="437">
      <c s="67" r="A437"/>
      <c s="162" r="B437"/>
    </row>
    <row r="438">
      <c s="67" r="A438"/>
      <c s="162" r="B438"/>
    </row>
    <row r="439">
      <c s="67" r="A439"/>
      <c s="162" r="B439"/>
    </row>
    <row r="440">
      <c s="67" r="A440"/>
      <c s="162" r="B440"/>
    </row>
    <row r="441">
      <c s="67" r="A441"/>
      <c s="162" r="B441"/>
    </row>
    <row r="442">
      <c s="67" r="A442"/>
      <c s="162" r="B442"/>
    </row>
    <row r="443">
      <c s="67" r="A443"/>
      <c s="162" r="B443"/>
    </row>
    <row r="444">
      <c s="67" r="A444"/>
      <c s="162" r="B444"/>
    </row>
    <row r="445">
      <c s="67" r="A445"/>
      <c s="162" r="B445"/>
    </row>
    <row r="446">
      <c s="67" r="A446"/>
      <c s="162" r="B446"/>
    </row>
    <row r="447">
      <c s="67" r="A447"/>
      <c s="162" r="B447"/>
    </row>
    <row r="448">
      <c s="67" r="A448"/>
      <c s="162" r="B448"/>
    </row>
    <row r="449">
      <c s="67" r="A449"/>
      <c s="162" r="B449"/>
    </row>
    <row r="450">
      <c s="67" r="A450"/>
      <c s="162" r="B450"/>
    </row>
    <row r="451">
      <c s="67" r="A451"/>
      <c s="162" r="B451"/>
    </row>
    <row r="452">
      <c s="67" r="A452"/>
      <c s="162" r="B452"/>
    </row>
    <row r="453">
      <c s="67" r="A453"/>
      <c s="162" r="B453"/>
    </row>
    <row r="454">
      <c s="67" r="A454"/>
      <c s="162" r="B454"/>
    </row>
    <row r="455">
      <c s="67" r="A455"/>
      <c s="162" r="B455"/>
    </row>
    <row r="456">
      <c s="67" r="A456"/>
      <c s="162" r="B456"/>
    </row>
    <row r="457">
      <c s="67" r="A457"/>
      <c s="162" r="B457"/>
    </row>
    <row r="458">
      <c s="67" r="A458"/>
      <c s="162" r="B458"/>
    </row>
    <row r="459">
      <c s="67" r="A459"/>
      <c s="162" r="B459"/>
    </row>
    <row r="460">
      <c s="67" r="A460"/>
      <c s="162" r="B460"/>
    </row>
    <row r="461">
      <c s="67" r="A461"/>
      <c s="162" r="B461"/>
    </row>
    <row r="462">
      <c s="67" r="A462"/>
      <c s="162" r="B462"/>
    </row>
    <row r="463">
      <c s="67" r="A463"/>
      <c s="162" r="B463"/>
    </row>
    <row r="464">
      <c s="67" r="A464"/>
      <c s="162" r="B464"/>
    </row>
    <row r="465">
      <c s="67" r="A465"/>
      <c s="162" r="B465"/>
    </row>
    <row r="466">
      <c s="67" r="A466"/>
      <c s="162" r="B466"/>
    </row>
    <row r="467">
      <c s="67" r="A467"/>
      <c s="162" r="B467"/>
    </row>
    <row r="468">
      <c s="67" r="A468"/>
      <c s="162" r="B468"/>
    </row>
    <row r="469">
      <c s="67" r="A469"/>
      <c s="162" r="B469"/>
    </row>
    <row r="470">
      <c s="67" r="A470"/>
      <c s="162" r="B470"/>
    </row>
    <row r="471">
      <c s="67" r="A471"/>
      <c s="162" r="B471"/>
    </row>
    <row r="472">
      <c s="67" r="A472"/>
      <c s="162" r="B472"/>
    </row>
    <row r="473">
      <c s="67" r="A473"/>
      <c s="162" r="B473"/>
    </row>
    <row r="474">
      <c s="67" r="A474"/>
      <c s="162" r="B474"/>
    </row>
    <row r="475">
      <c s="67" r="A475"/>
      <c s="162" r="B475"/>
    </row>
    <row r="476">
      <c s="67" r="A476"/>
      <c s="162" r="B476"/>
    </row>
    <row r="477">
      <c s="67" r="A477"/>
      <c s="162" r="B477"/>
    </row>
    <row r="478">
      <c s="67" r="A478"/>
      <c s="162" r="B478"/>
    </row>
    <row r="479">
      <c s="67" r="A479"/>
      <c s="162" r="B479"/>
    </row>
    <row r="480">
      <c s="67" r="A480"/>
      <c s="162" r="B480"/>
    </row>
    <row r="481">
      <c s="67" r="A481"/>
      <c s="162" r="B481"/>
    </row>
    <row r="482">
      <c s="67" r="A482"/>
      <c s="162" r="B482"/>
    </row>
    <row r="483">
      <c s="67" r="A483"/>
      <c s="162" r="B483"/>
    </row>
    <row r="484">
      <c s="67" r="A484"/>
      <c s="162" r="B484"/>
    </row>
    <row r="485">
      <c s="67" r="A485"/>
      <c s="162" r="B485"/>
    </row>
    <row r="486">
      <c s="67" r="A486"/>
      <c s="162" r="B486"/>
    </row>
    <row r="487">
      <c s="67" r="A487"/>
      <c s="162" r="B487"/>
    </row>
    <row r="488">
      <c s="67" r="A488"/>
      <c s="162" r="B488"/>
    </row>
    <row r="489">
      <c s="67" r="A489"/>
      <c s="162" r="B489"/>
    </row>
    <row r="490">
      <c s="67" r="A490"/>
      <c s="162" r="B490"/>
    </row>
    <row r="491">
      <c s="67" r="A491"/>
      <c s="162" r="B491"/>
    </row>
    <row r="492">
      <c s="67" r="A492"/>
      <c s="162" r="B492"/>
    </row>
    <row r="493">
      <c s="67" r="A493"/>
      <c s="162" r="B493"/>
    </row>
    <row r="494">
      <c s="67" r="A494"/>
      <c s="162" r="B494"/>
    </row>
    <row r="495">
      <c s="67" r="A495"/>
      <c s="162" r="B495"/>
    </row>
    <row r="496">
      <c s="67" r="A496"/>
      <c s="162" r="B496"/>
    </row>
    <row r="497">
      <c s="67" r="A497"/>
      <c s="162" r="B497"/>
    </row>
    <row r="498">
      <c s="67" r="A498"/>
      <c s="162" r="B498"/>
    </row>
    <row r="499">
      <c s="67" r="A499"/>
      <c s="162" r="B499"/>
    </row>
    <row r="500">
      <c s="67" r="A500"/>
      <c s="162" r="B500"/>
    </row>
    <row r="501">
      <c s="67" r="A501"/>
      <c s="162" r="B501"/>
    </row>
    <row r="502">
      <c s="67" r="A502"/>
      <c s="162" r="B502"/>
    </row>
    <row r="503">
      <c s="67" r="A503"/>
      <c s="162" r="B503"/>
    </row>
    <row r="504">
      <c s="67" r="A504"/>
      <c s="162" r="B504"/>
    </row>
    <row r="505">
      <c s="67" r="A505"/>
      <c s="162" r="B505"/>
    </row>
    <row r="506">
      <c s="67" r="A506"/>
      <c s="162" r="B506"/>
    </row>
    <row r="507">
      <c s="67" r="A507"/>
      <c s="162" r="B507"/>
    </row>
    <row r="508">
      <c s="67" r="A508"/>
      <c s="162" r="B508"/>
    </row>
    <row r="509">
      <c s="67" r="A509"/>
      <c s="162" r="B509"/>
    </row>
    <row r="510">
      <c s="67" r="A510"/>
      <c s="162" r="B510"/>
    </row>
    <row r="511">
      <c s="67" r="A511"/>
      <c s="162" r="B511"/>
    </row>
    <row r="512">
      <c s="67" r="A512"/>
      <c s="162" r="B512"/>
    </row>
    <row r="513">
      <c s="67" r="A513"/>
      <c s="162" r="B513"/>
    </row>
    <row r="514">
      <c s="67" r="A514"/>
      <c s="162" r="B514"/>
    </row>
    <row r="515">
      <c s="67" r="A515"/>
      <c s="162" r="B515"/>
    </row>
    <row r="516">
      <c s="67" r="A516"/>
      <c s="162" r="B516"/>
    </row>
    <row r="517">
      <c s="67" r="A517"/>
      <c s="162" r="B517"/>
    </row>
    <row r="518">
      <c s="67" r="A518"/>
      <c s="162" r="B518"/>
    </row>
    <row r="519">
      <c s="67" r="A519"/>
      <c s="162" r="B519"/>
    </row>
    <row r="520">
      <c s="67" r="A520"/>
      <c s="162" r="B520"/>
    </row>
    <row r="521">
      <c s="67" r="A521"/>
      <c s="162" r="B521"/>
    </row>
    <row r="522">
      <c s="67" r="A522"/>
      <c s="162" r="B522"/>
    </row>
    <row r="523">
      <c s="67" r="A523"/>
      <c s="162" r="B523"/>
    </row>
    <row r="524">
      <c s="67" r="A524"/>
      <c s="162" r="B524"/>
    </row>
    <row r="525">
      <c s="67" r="A525"/>
      <c s="162" r="B525"/>
    </row>
    <row r="526">
      <c s="67" r="A526"/>
      <c s="162" r="B526"/>
    </row>
    <row r="527">
      <c s="67" r="A527"/>
      <c s="162" r="B527"/>
    </row>
    <row r="528">
      <c s="67" r="A528"/>
      <c s="162" r="B528"/>
    </row>
    <row r="529">
      <c s="67" r="A529"/>
      <c s="162" r="B529"/>
    </row>
    <row r="530">
      <c s="67" r="A530"/>
      <c s="162" r="B530"/>
    </row>
    <row r="531">
      <c s="67" r="A531"/>
      <c s="162" r="B531"/>
    </row>
    <row r="532">
      <c s="67" r="A532"/>
      <c s="162" r="B532"/>
    </row>
    <row r="533">
      <c s="67" r="A533"/>
      <c s="162" r="B533"/>
    </row>
    <row r="534">
      <c s="67" r="A534"/>
      <c s="162" r="B534"/>
    </row>
    <row r="535">
      <c s="67" r="A535"/>
      <c s="162" r="B535"/>
    </row>
    <row r="536">
      <c s="67" r="A536"/>
      <c s="162" r="B536"/>
    </row>
    <row r="537">
      <c s="67" r="A537"/>
      <c s="162" r="B537"/>
    </row>
    <row r="538">
      <c s="67" r="A538"/>
      <c s="162" r="B538"/>
    </row>
    <row r="539">
      <c s="67" r="A539"/>
      <c s="162" r="B539"/>
    </row>
    <row r="540">
      <c s="67" r="A540"/>
      <c s="162" r="B540"/>
    </row>
    <row r="541">
      <c s="67" r="A541"/>
      <c s="162" r="B541"/>
    </row>
    <row r="542">
      <c s="67" r="A542"/>
      <c s="162" r="B542"/>
    </row>
    <row r="543">
      <c s="67" r="A543"/>
      <c s="162" r="B543"/>
    </row>
    <row r="544">
      <c s="67" r="A544"/>
      <c s="162" r="B544"/>
    </row>
    <row r="545">
      <c s="67" r="A545"/>
      <c s="162" r="B545"/>
    </row>
    <row r="546">
      <c s="67" r="A546"/>
      <c s="162" r="B546"/>
    </row>
    <row r="547">
      <c s="67" r="A547"/>
      <c s="162" r="B547"/>
    </row>
    <row r="548">
      <c s="67" r="A548"/>
      <c s="162" r="B548"/>
    </row>
    <row r="549">
      <c s="67" r="A549"/>
      <c s="162" r="B549"/>
    </row>
    <row r="550">
      <c s="67" r="A550"/>
      <c s="162" r="B550"/>
    </row>
    <row r="551">
      <c s="67" r="A551"/>
      <c s="162" r="B551"/>
    </row>
    <row r="552">
      <c s="67" r="A552"/>
      <c s="162" r="B552"/>
    </row>
    <row r="553">
      <c s="67" r="A553"/>
      <c s="162" r="B553"/>
    </row>
    <row r="554">
      <c s="67" r="A554"/>
      <c s="162" r="B554"/>
    </row>
    <row r="555">
      <c s="67" r="A555"/>
      <c s="162" r="B555"/>
    </row>
    <row r="556">
      <c s="67" r="A556"/>
      <c s="162" r="B556"/>
    </row>
    <row r="557">
      <c s="67" r="A557"/>
      <c s="162" r="B557"/>
    </row>
    <row r="558">
      <c s="67" r="A558"/>
      <c s="162" r="B558"/>
    </row>
    <row r="559">
      <c s="67" r="A559"/>
      <c s="162" r="B559"/>
    </row>
    <row r="560">
      <c s="67" r="A560"/>
      <c s="162" r="B560"/>
    </row>
    <row r="561">
      <c s="67" r="A561"/>
      <c s="162" r="B561"/>
    </row>
    <row r="562">
      <c s="67" r="A562"/>
      <c s="162" r="B562"/>
    </row>
    <row r="563">
      <c s="67" r="A563"/>
      <c s="162" r="B563"/>
    </row>
    <row r="564">
      <c s="67" r="A564"/>
      <c s="162" r="B564"/>
    </row>
    <row r="565">
      <c s="67" r="A565"/>
      <c s="162" r="B565"/>
    </row>
    <row r="566">
      <c s="67" r="A566"/>
      <c s="162" r="B566"/>
    </row>
    <row r="567">
      <c s="67" r="A567"/>
      <c s="162" r="B567"/>
    </row>
    <row r="568">
      <c s="67" r="A568"/>
      <c s="162" r="B568"/>
    </row>
    <row r="569">
      <c s="67" r="A569"/>
      <c s="162" r="B569"/>
    </row>
    <row r="570">
      <c s="67" r="A570"/>
      <c s="162" r="B570"/>
    </row>
    <row r="571">
      <c s="67" r="A571"/>
      <c s="162" r="B571"/>
    </row>
    <row r="572">
      <c s="67" r="A572"/>
      <c s="162" r="B572"/>
    </row>
    <row r="573">
      <c s="67" r="A573"/>
      <c s="162" r="B573"/>
    </row>
    <row r="574">
      <c s="67" r="A574"/>
      <c s="162" r="B574"/>
    </row>
    <row r="575">
      <c s="67" r="A575"/>
      <c s="162" r="B575"/>
    </row>
    <row r="576">
      <c s="67" r="A576"/>
      <c s="162" r="B576"/>
    </row>
    <row r="577">
      <c s="67" r="A577"/>
      <c s="162" r="B577"/>
    </row>
    <row r="578">
      <c s="67" r="A578"/>
      <c s="162" r="B578"/>
    </row>
    <row r="579">
      <c s="67" r="A579"/>
      <c s="162" r="B579"/>
    </row>
    <row r="580">
      <c s="67" r="A580"/>
      <c s="162" r="B580"/>
    </row>
    <row r="581">
      <c s="67" r="A581"/>
      <c s="162" r="B581"/>
    </row>
    <row r="582">
      <c s="67" r="A582"/>
      <c s="162" r="B582"/>
    </row>
    <row r="583">
      <c s="67" r="A583"/>
      <c s="162" r="B583"/>
    </row>
    <row r="584">
      <c s="67" r="A584"/>
      <c s="162" r="B584"/>
    </row>
    <row r="585">
      <c s="67" r="A585"/>
      <c s="162" r="B585"/>
    </row>
    <row r="586">
      <c s="67" r="A586"/>
      <c s="162" r="B586"/>
    </row>
    <row r="587">
      <c s="67" r="A587"/>
      <c s="162" r="B587"/>
    </row>
    <row r="588">
      <c s="67" r="A588"/>
      <c s="162" r="B588"/>
    </row>
    <row r="589">
      <c s="67" r="A589"/>
      <c s="162" r="B589"/>
    </row>
    <row r="590">
      <c s="67" r="A590"/>
      <c s="162" r="B590"/>
    </row>
    <row r="591">
      <c s="67" r="A591"/>
      <c s="162" r="B591"/>
    </row>
    <row r="592">
      <c s="67" r="A592"/>
      <c s="162" r="B592"/>
    </row>
    <row r="593">
      <c s="67" r="A593"/>
      <c s="162" r="B593"/>
    </row>
    <row r="594">
      <c s="67" r="A594"/>
      <c s="162" r="B594"/>
    </row>
    <row r="595">
      <c s="67" r="A595"/>
      <c s="162" r="B595"/>
    </row>
    <row r="596">
      <c s="67" r="A596"/>
      <c s="162" r="B596"/>
    </row>
    <row r="597">
      <c s="67" r="A597"/>
      <c s="162" r="B597"/>
    </row>
    <row r="598">
      <c s="67" r="A598"/>
      <c s="162" r="B598"/>
    </row>
    <row r="599">
      <c s="67" r="A599"/>
      <c s="162" r="B599"/>
    </row>
    <row r="600">
      <c s="67" r="A600"/>
      <c s="162" r="B600"/>
    </row>
    <row r="601">
      <c s="67" r="A601"/>
      <c s="162" r="B601"/>
    </row>
    <row r="602">
      <c s="67" r="A602"/>
      <c s="162" r="B602"/>
    </row>
    <row r="603">
      <c s="67" r="A603"/>
      <c s="162" r="B603"/>
    </row>
    <row r="604">
      <c s="67" r="A604"/>
      <c s="162" r="B604"/>
    </row>
    <row r="605">
      <c s="67" r="A605"/>
      <c s="162" r="B605"/>
    </row>
    <row r="606">
      <c s="67" r="A606"/>
      <c s="162" r="B606"/>
    </row>
    <row r="607">
      <c s="67" r="A607"/>
      <c s="162" r="B607"/>
    </row>
    <row r="608">
      <c s="67" r="A608"/>
      <c s="162" r="B608"/>
    </row>
    <row r="609">
      <c s="67" r="A609"/>
      <c s="162" r="B609"/>
    </row>
    <row r="610">
      <c s="67" r="A610"/>
      <c s="162" r="B610"/>
    </row>
    <row r="611">
      <c s="67" r="A611"/>
      <c s="162" r="B611"/>
    </row>
    <row r="612">
      <c s="67" r="A612"/>
      <c s="162" r="B612"/>
    </row>
    <row r="613">
      <c s="67" r="A613"/>
      <c s="162" r="B613"/>
    </row>
    <row r="614">
      <c s="67" r="A614"/>
      <c s="162" r="B614"/>
    </row>
    <row r="615">
      <c s="67" r="A615"/>
      <c s="162" r="B615"/>
    </row>
    <row r="616">
      <c s="67" r="A616"/>
      <c s="162" r="B616"/>
    </row>
    <row r="617">
      <c s="67" r="A617"/>
      <c s="162" r="B617"/>
    </row>
    <row r="618">
      <c s="67" r="A618"/>
      <c s="162" r="B618"/>
    </row>
    <row r="619">
      <c s="67" r="A619"/>
      <c s="162" r="B619"/>
    </row>
    <row r="620">
      <c s="67" r="A620"/>
      <c s="162" r="B620"/>
    </row>
    <row r="621">
      <c s="67" r="A621"/>
      <c s="162" r="B621"/>
    </row>
    <row r="622">
      <c s="67" r="A622"/>
      <c s="162" r="B622"/>
    </row>
    <row r="623">
      <c s="67" r="A623"/>
      <c s="162" r="B623"/>
    </row>
    <row r="624">
      <c s="67" r="A624"/>
      <c s="162" r="B624"/>
    </row>
    <row r="625">
      <c s="67" r="A625"/>
      <c s="162" r="B625"/>
    </row>
    <row r="626">
      <c s="67" r="A626"/>
      <c s="162" r="B626"/>
    </row>
    <row r="627">
      <c s="67" r="A627"/>
      <c s="162" r="B627"/>
    </row>
    <row r="628">
      <c s="67" r="A628"/>
      <c s="162" r="B628"/>
    </row>
    <row r="629">
      <c s="67" r="A629"/>
      <c s="162" r="B629"/>
    </row>
    <row r="630">
      <c s="67" r="A630"/>
      <c s="162" r="B630"/>
    </row>
    <row r="631">
      <c s="67" r="A631"/>
      <c s="162" r="B631"/>
    </row>
    <row r="632">
      <c s="67" r="A632"/>
      <c s="162" r="B632"/>
    </row>
    <row r="633">
      <c s="67" r="A633"/>
      <c s="162" r="B633"/>
    </row>
    <row r="634">
      <c s="67" r="A634"/>
      <c s="162" r="B634"/>
    </row>
    <row r="635">
      <c s="67" r="A635"/>
      <c s="162" r="B635"/>
    </row>
    <row r="636">
      <c s="67" r="A636"/>
      <c s="162" r="B636"/>
    </row>
    <row r="637">
      <c s="67" r="A637"/>
      <c s="162" r="B637"/>
    </row>
    <row r="638">
      <c s="67" r="A638"/>
      <c s="162" r="B638"/>
    </row>
    <row r="639">
      <c s="67" r="A639"/>
      <c s="162" r="B639"/>
    </row>
    <row r="640">
      <c s="67" r="A640"/>
      <c s="162" r="B640"/>
    </row>
    <row r="641">
      <c s="67" r="A641"/>
      <c s="162" r="B641"/>
    </row>
    <row r="642">
      <c s="67" r="A642"/>
      <c s="162" r="B642"/>
    </row>
    <row r="643">
      <c s="67" r="A643"/>
      <c s="162" r="B643"/>
    </row>
    <row r="644">
      <c s="67" r="A644"/>
      <c s="162" r="B644"/>
    </row>
    <row r="645">
      <c s="67" r="A645"/>
      <c s="162" r="B645"/>
    </row>
    <row r="646">
      <c s="67" r="A646"/>
      <c s="162" r="B646"/>
    </row>
    <row r="647">
      <c s="67" r="A647"/>
      <c s="162" r="B647"/>
    </row>
    <row r="648">
      <c s="67" r="A648"/>
      <c s="162" r="B648"/>
    </row>
    <row r="649">
      <c s="67" r="A649"/>
      <c s="162" r="B649"/>
    </row>
    <row r="650">
      <c s="67" r="A650"/>
      <c s="162" r="B650"/>
    </row>
    <row r="651">
      <c s="67" r="A651"/>
      <c s="162" r="B651"/>
    </row>
    <row r="652">
      <c s="67" r="A652"/>
      <c s="162" r="B652"/>
    </row>
    <row r="653">
      <c s="67" r="A653"/>
      <c s="162" r="B653"/>
    </row>
    <row r="654">
      <c s="67" r="A654"/>
      <c s="162" r="B654"/>
    </row>
    <row r="655">
      <c s="67" r="A655"/>
      <c s="162" r="B655"/>
    </row>
    <row r="656">
      <c s="67" r="A656"/>
      <c s="162" r="B656"/>
    </row>
    <row r="657">
      <c s="67" r="A657"/>
      <c s="162" r="B657"/>
    </row>
    <row r="658">
      <c s="67" r="A658"/>
      <c s="162" r="B658"/>
    </row>
    <row r="659">
      <c s="67" r="A659"/>
      <c s="162" r="B659"/>
    </row>
    <row r="660">
      <c s="67" r="A660"/>
      <c s="162" r="B660"/>
    </row>
    <row r="661">
      <c s="67" r="A661"/>
      <c s="162" r="B661"/>
    </row>
    <row r="662">
      <c s="67" r="A662"/>
      <c s="162" r="B662"/>
    </row>
    <row r="663">
      <c s="67" r="A663"/>
      <c s="162" r="B663"/>
    </row>
    <row r="664">
      <c s="67" r="A664"/>
      <c s="162" r="B664"/>
    </row>
    <row r="665">
      <c s="67" r="A665"/>
      <c s="162" r="B665"/>
    </row>
    <row r="666">
      <c s="67" r="A666"/>
      <c s="162" r="B666"/>
    </row>
    <row r="667">
      <c s="67" r="A667"/>
      <c s="162" r="B667"/>
    </row>
    <row r="668">
      <c s="67" r="A668"/>
      <c s="162" r="B668"/>
    </row>
    <row r="669">
      <c s="67" r="A669"/>
      <c s="162" r="B669"/>
    </row>
    <row r="670">
      <c s="67" r="A670"/>
      <c s="162" r="B670"/>
    </row>
    <row r="671">
      <c s="67" r="A671"/>
      <c s="162" r="B671"/>
    </row>
    <row r="672">
      <c s="67" r="A672"/>
      <c s="162" r="B672"/>
    </row>
    <row r="673">
      <c s="67" r="A673"/>
      <c s="162" r="B673"/>
    </row>
    <row r="674">
      <c s="67" r="A674"/>
      <c s="162" r="B674"/>
    </row>
    <row r="675">
      <c s="67" r="A675"/>
      <c s="162" r="B675"/>
    </row>
    <row r="676">
      <c s="67" r="A676"/>
      <c s="162" r="B676"/>
    </row>
    <row r="677">
      <c s="67" r="A677"/>
      <c s="162" r="B677"/>
    </row>
    <row r="678">
      <c s="67" r="A678"/>
      <c s="162" r="B678"/>
    </row>
    <row r="679">
      <c s="67" r="A679"/>
      <c s="162" r="B679"/>
    </row>
    <row r="680">
      <c s="67" r="A680"/>
      <c s="162" r="B680"/>
    </row>
    <row r="681">
      <c s="67" r="A681"/>
      <c s="162" r="B681"/>
    </row>
    <row r="682">
      <c s="67" r="A682"/>
      <c s="162" r="B682"/>
    </row>
    <row r="683">
      <c s="67" r="A683"/>
      <c s="162" r="B683"/>
    </row>
    <row r="684">
      <c s="67" r="A684"/>
      <c s="162" r="B684"/>
    </row>
    <row r="685">
      <c s="67" r="A685"/>
      <c s="162" r="B685"/>
    </row>
    <row r="686">
      <c s="67" r="A686"/>
      <c s="162" r="B686"/>
    </row>
    <row r="687">
      <c s="67" r="A687"/>
      <c s="162" r="B687"/>
    </row>
    <row r="688">
      <c s="67" r="A688"/>
      <c s="162" r="B688"/>
    </row>
    <row r="689">
      <c s="67" r="A689"/>
      <c s="162" r="B689"/>
    </row>
    <row r="690">
      <c s="67" r="A690"/>
      <c s="162" r="B690"/>
    </row>
    <row r="691">
      <c s="67" r="A691"/>
      <c s="162" r="B691"/>
    </row>
    <row r="692">
      <c s="67" r="A692"/>
      <c s="162" r="B692"/>
    </row>
    <row r="693">
      <c s="67" r="A693"/>
      <c s="162" r="B693"/>
    </row>
    <row r="694">
      <c s="67" r="A694"/>
      <c s="162" r="B694"/>
    </row>
    <row r="695">
      <c s="67" r="A695"/>
      <c s="162" r="B695"/>
    </row>
    <row r="696">
      <c s="67" r="A696"/>
      <c s="162" r="B696"/>
    </row>
    <row r="697">
      <c s="67" r="A697"/>
      <c s="162" r="B697"/>
    </row>
    <row r="698">
      <c s="67" r="A698"/>
      <c s="162" r="B698"/>
    </row>
    <row r="699">
      <c s="67" r="A699"/>
      <c s="162" r="B699"/>
    </row>
    <row r="700">
      <c s="67" r="A700"/>
      <c s="162" r="B700"/>
    </row>
    <row r="701">
      <c s="67" r="A701"/>
      <c s="162" r="B701"/>
    </row>
    <row r="702">
      <c s="67" r="A702"/>
      <c s="162" r="B702"/>
    </row>
    <row r="703">
      <c s="67" r="A703"/>
      <c s="162" r="B703"/>
    </row>
    <row r="704">
      <c s="67" r="A704"/>
      <c s="162" r="B704"/>
    </row>
    <row r="705">
      <c s="67" r="A705"/>
      <c s="162" r="B705"/>
    </row>
    <row r="706">
      <c s="67" r="A706"/>
      <c s="162" r="B706"/>
    </row>
    <row r="707">
      <c s="67" r="A707"/>
      <c s="162" r="B707"/>
    </row>
    <row r="708">
      <c s="67" r="A708"/>
      <c s="162" r="B708"/>
    </row>
    <row r="709">
      <c s="67" r="A709"/>
      <c s="162" r="B709"/>
    </row>
    <row r="710">
      <c s="67" r="A710"/>
      <c s="162" r="B710"/>
    </row>
    <row r="711">
      <c s="67" r="A711"/>
      <c s="162" r="B711"/>
    </row>
    <row r="712">
      <c s="67" r="A712"/>
      <c s="162" r="B712"/>
    </row>
    <row r="713">
      <c s="67" r="A713"/>
      <c s="162" r="B713"/>
    </row>
    <row r="714">
      <c s="67" r="A714"/>
      <c s="162" r="B714"/>
    </row>
    <row r="715">
      <c s="67" r="A715"/>
      <c s="162" r="B715"/>
    </row>
    <row r="716">
      <c s="67" r="A716"/>
      <c s="162" r="B716"/>
    </row>
    <row r="717">
      <c s="67" r="A717"/>
      <c s="162" r="B717"/>
    </row>
    <row r="718">
      <c s="67" r="A718"/>
      <c s="162" r="B718"/>
    </row>
    <row r="719">
      <c s="67" r="A719"/>
      <c s="162" r="B719"/>
    </row>
    <row r="720">
      <c s="67" r="A720"/>
      <c s="162" r="B720"/>
    </row>
    <row r="721">
      <c s="67" r="A721"/>
      <c s="162" r="B721"/>
    </row>
    <row r="722">
      <c s="67" r="A722"/>
      <c s="162" r="B722"/>
    </row>
    <row r="723">
      <c s="67" r="A723"/>
      <c s="162" r="B723"/>
    </row>
    <row r="724">
      <c s="67" r="A724"/>
      <c s="162" r="B724"/>
    </row>
    <row r="725">
      <c s="67" r="A725"/>
      <c s="162" r="B725"/>
    </row>
    <row r="726">
      <c s="67" r="A726"/>
      <c s="162" r="B726"/>
    </row>
    <row r="727">
      <c s="67" r="A727"/>
      <c s="162" r="B727"/>
    </row>
    <row r="728">
      <c s="67" r="A728"/>
      <c s="162" r="B728"/>
    </row>
    <row r="729">
      <c s="67" r="A729"/>
      <c s="162" r="B729"/>
    </row>
    <row r="730">
      <c s="67" r="A730"/>
      <c s="162" r="B730"/>
    </row>
    <row r="731">
      <c s="67" r="A731"/>
      <c s="162" r="B731"/>
    </row>
    <row r="732">
      <c s="67" r="A732"/>
      <c s="162" r="B732"/>
    </row>
    <row r="733">
      <c s="67" r="A733"/>
      <c s="162" r="B733"/>
    </row>
    <row r="734">
      <c s="67" r="A734"/>
      <c s="162" r="B734"/>
    </row>
    <row r="735">
      <c s="67" r="A735"/>
      <c s="162" r="B735"/>
    </row>
    <row r="736">
      <c s="67" r="A736"/>
      <c s="162" r="B736"/>
    </row>
    <row r="737">
      <c s="67" r="A737"/>
      <c s="162" r="B737"/>
    </row>
    <row r="738">
      <c s="67" r="A738"/>
      <c s="162" r="B738"/>
    </row>
    <row r="739">
      <c s="67" r="A739"/>
      <c s="162" r="B739"/>
    </row>
    <row r="740">
      <c s="67" r="A740"/>
      <c s="162" r="B740"/>
    </row>
    <row r="741">
      <c s="67" r="A741"/>
      <c s="162" r="B741"/>
    </row>
    <row r="742">
      <c s="67" r="A742"/>
      <c s="162" r="B742"/>
    </row>
    <row r="743">
      <c s="67" r="A743"/>
      <c s="162" r="B743"/>
    </row>
    <row r="744">
      <c s="67" r="A744"/>
      <c s="162" r="B744"/>
    </row>
    <row r="745">
      <c s="67" r="A745"/>
      <c s="162" r="B745"/>
    </row>
    <row r="746">
      <c s="67" r="A746"/>
      <c s="162" r="B746"/>
    </row>
    <row r="747">
      <c s="67" r="A747"/>
      <c s="162" r="B747"/>
    </row>
    <row r="748">
      <c s="67" r="A748"/>
      <c s="162" r="B748"/>
    </row>
    <row r="749">
      <c s="67" r="A749"/>
      <c s="162" r="B749"/>
    </row>
    <row r="750">
      <c s="67" r="A750"/>
      <c s="162" r="B750"/>
    </row>
    <row r="751">
      <c s="67" r="A751"/>
      <c s="162" r="B751"/>
    </row>
    <row r="752">
      <c s="67" r="A752"/>
      <c s="162" r="B752"/>
    </row>
    <row r="753">
      <c s="67" r="A753"/>
      <c s="162" r="B753"/>
    </row>
    <row r="754">
      <c s="67" r="A754"/>
      <c s="162" r="B754"/>
    </row>
    <row r="755">
      <c s="67" r="A755"/>
      <c s="162" r="B755"/>
    </row>
    <row r="756">
      <c s="67" r="A756"/>
      <c s="162" r="B756"/>
    </row>
    <row r="757">
      <c s="67" r="A757"/>
      <c s="162" r="B757"/>
    </row>
    <row r="758">
      <c s="67" r="A758"/>
      <c s="162" r="B758"/>
    </row>
    <row r="759">
      <c s="67" r="A759"/>
      <c s="162" r="B759"/>
    </row>
    <row r="760">
      <c s="67" r="A760"/>
      <c s="162" r="B760"/>
    </row>
    <row r="761">
      <c s="67" r="A761"/>
      <c s="162" r="B761"/>
    </row>
    <row r="762">
      <c s="67" r="A762"/>
      <c s="162" r="B762"/>
    </row>
    <row r="763">
      <c s="67" r="A763"/>
      <c s="162" r="B763"/>
    </row>
    <row r="764">
      <c s="67" r="A764"/>
      <c s="162" r="B764"/>
    </row>
    <row r="765">
      <c s="67" r="A765"/>
      <c s="162" r="B765"/>
    </row>
    <row r="766">
      <c s="67" r="A766"/>
      <c s="162" r="B766"/>
    </row>
    <row r="767">
      <c s="67" r="A767"/>
      <c s="162" r="B767"/>
    </row>
    <row r="768">
      <c s="67" r="A768"/>
      <c s="162" r="B768"/>
    </row>
    <row r="769">
      <c s="67" r="A769"/>
      <c s="162" r="B769"/>
    </row>
    <row r="770">
      <c s="67" r="A770"/>
      <c s="162" r="B770"/>
    </row>
    <row r="771">
      <c s="67" r="A771"/>
      <c s="162" r="B771"/>
    </row>
    <row r="772">
      <c s="67" r="A772"/>
      <c s="162" r="B772"/>
    </row>
    <row r="773">
      <c s="67" r="A773"/>
      <c s="162" r="B773"/>
    </row>
    <row r="774">
      <c s="67" r="A774"/>
      <c s="162" r="B774"/>
    </row>
    <row r="775">
      <c s="67" r="A775"/>
      <c s="162" r="B775"/>
    </row>
    <row r="776">
      <c s="67" r="A776"/>
      <c s="162" r="B776"/>
    </row>
    <row r="777">
      <c s="67" r="A777"/>
      <c s="162" r="B777"/>
    </row>
    <row r="778">
      <c s="67" r="A778"/>
      <c s="162" r="B778"/>
    </row>
    <row r="779">
      <c s="67" r="A779"/>
      <c s="162" r="B779"/>
    </row>
    <row r="780">
      <c s="67" r="A780"/>
      <c s="162" r="B780"/>
    </row>
    <row r="781">
      <c s="67" r="A781"/>
      <c s="162" r="B781"/>
    </row>
    <row r="782">
      <c s="67" r="A782"/>
      <c s="162" r="B782"/>
    </row>
    <row r="783">
      <c s="67" r="A783"/>
      <c s="162" r="B783"/>
    </row>
    <row r="784">
      <c s="67" r="A784"/>
      <c s="162" r="B784"/>
    </row>
    <row r="785">
      <c s="67" r="A785"/>
      <c s="162" r="B785"/>
    </row>
    <row r="786">
      <c s="67" r="A786"/>
      <c s="162" r="B786"/>
    </row>
    <row r="787">
      <c s="67" r="A787"/>
      <c s="162" r="B787"/>
    </row>
    <row r="788">
      <c s="67" r="A788"/>
      <c s="162" r="B788"/>
    </row>
    <row r="789">
      <c s="67" r="A789"/>
      <c s="162" r="B789"/>
    </row>
    <row r="790">
      <c s="67" r="A790"/>
      <c s="162" r="B790"/>
    </row>
    <row r="791">
      <c s="67" r="A791"/>
      <c s="162" r="B791"/>
    </row>
    <row r="792">
      <c s="67" r="A792"/>
      <c s="162" r="B792"/>
    </row>
    <row r="793">
      <c s="67" r="A793"/>
      <c s="162" r="B793"/>
    </row>
    <row r="794">
      <c s="67" r="A794"/>
      <c s="162" r="B794"/>
    </row>
    <row r="795">
      <c s="67" r="A795"/>
      <c s="162" r="B795"/>
    </row>
    <row r="796">
      <c s="67" r="A796"/>
      <c s="162" r="B796"/>
    </row>
    <row r="797">
      <c s="67" r="A797"/>
      <c s="162" r="B797"/>
    </row>
    <row r="798">
      <c s="67" r="A798"/>
      <c s="162" r="B798"/>
    </row>
    <row r="799">
      <c s="67" r="A799"/>
      <c s="162" r="B799"/>
    </row>
    <row r="800">
      <c s="67" r="A800"/>
      <c s="162" r="B800"/>
    </row>
    <row r="801">
      <c s="67" r="A801"/>
      <c s="162" r="B801"/>
    </row>
    <row r="802">
      <c s="67" r="A802"/>
      <c s="162" r="B802"/>
    </row>
    <row r="803">
      <c s="67" r="A803"/>
      <c s="162" r="B803"/>
    </row>
    <row r="804">
      <c s="67" r="A804"/>
      <c s="162" r="B804"/>
    </row>
    <row r="805">
      <c s="67" r="A805"/>
      <c s="162" r="B805"/>
    </row>
    <row r="806">
      <c s="67" r="A806"/>
      <c s="162" r="B806"/>
    </row>
    <row r="807">
      <c s="67" r="A807"/>
      <c s="162" r="B807"/>
    </row>
    <row r="808">
      <c s="67" r="A808"/>
      <c s="162" r="B808"/>
    </row>
    <row r="809">
      <c s="67" r="A809"/>
      <c s="162" r="B809"/>
    </row>
    <row r="810">
      <c s="67" r="A810"/>
      <c s="162" r="B810"/>
    </row>
    <row r="811">
      <c s="67" r="A811"/>
      <c s="162" r="B811"/>
    </row>
    <row r="812">
      <c s="67" r="A812"/>
      <c s="162" r="B812"/>
    </row>
    <row r="813">
      <c s="67" r="A813"/>
      <c s="162" r="B813"/>
    </row>
    <row r="814">
      <c s="67" r="A814"/>
      <c s="162" r="B814"/>
    </row>
    <row r="815">
      <c s="67" r="A815"/>
      <c s="162" r="B815"/>
    </row>
    <row r="816">
      <c s="67" r="A816"/>
      <c s="162" r="B816"/>
    </row>
    <row r="817">
      <c s="67" r="A817"/>
      <c s="162" r="B817"/>
    </row>
    <row r="818">
      <c s="67" r="A818"/>
      <c s="162" r="B818"/>
    </row>
    <row r="819">
      <c s="67" r="A819"/>
      <c s="162" r="B819"/>
    </row>
    <row r="820">
      <c s="67" r="A820"/>
      <c s="162" r="B820"/>
    </row>
    <row r="821">
      <c s="67" r="A821"/>
      <c s="162" r="B821"/>
    </row>
    <row r="822">
      <c s="67" r="A822"/>
      <c s="162" r="B822"/>
    </row>
    <row r="823">
      <c s="67" r="A823"/>
      <c s="162" r="B823"/>
    </row>
    <row r="824">
      <c s="67" r="A824"/>
      <c s="162" r="B824"/>
    </row>
    <row r="825">
      <c s="67" r="A825"/>
      <c s="162" r="B825"/>
    </row>
    <row r="826">
      <c s="67" r="A826"/>
      <c s="162" r="B826"/>
    </row>
    <row r="827">
      <c s="67" r="A827"/>
      <c s="162" r="B827"/>
    </row>
    <row r="828">
      <c s="67" r="A828"/>
      <c s="162" r="B828"/>
    </row>
    <row r="829">
      <c s="67" r="A829"/>
      <c s="162" r="B829"/>
    </row>
    <row r="830">
      <c s="67" r="A830"/>
      <c s="162" r="B830"/>
    </row>
    <row r="831">
      <c s="67" r="A831"/>
      <c s="162" r="B831"/>
    </row>
    <row r="832">
      <c s="67" r="A832"/>
      <c s="162" r="B832"/>
    </row>
    <row r="833">
      <c s="67" r="A833"/>
      <c s="162" r="B833"/>
    </row>
    <row r="834">
      <c s="67" r="A834"/>
      <c s="162" r="B834"/>
    </row>
    <row r="835">
      <c s="67" r="A835"/>
      <c s="162" r="B835"/>
    </row>
    <row r="836">
      <c s="67" r="A836"/>
      <c s="162" r="B836"/>
    </row>
    <row r="837">
      <c s="67" r="A837"/>
      <c s="162" r="B837"/>
    </row>
    <row r="838">
      <c s="67" r="A838"/>
      <c s="162" r="B838"/>
    </row>
    <row r="839">
      <c s="67" r="A839"/>
      <c s="162" r="B839"/>
    </row>
    <row r="840">
      <c s="67" r="A840"/>
      <c s="162" r="B840"/>
    </row>
    <row r="841">
      <c s="67" r="A841"/>
      <c s="162" r="B841"/>
    </row>
    <row r="842">
      <c s="67" r="A842"/>
      <c s="162" r="B842"/>
    </row>
    <row r="843">
      <c s="67" r="A843"/>
      <c s="162" r="B843"/>
    </row>
    <row r="844">
      <c s="67" r="A844"/>
      <c s="162" r="B844"/>
    </row>
    <row r="845">
      <c s="67" r="A845"/>
      <c s="162" r="B845"/>
    </row>
    <row r="846">
      <c s="67" r="A846"/>
      <c s="162" r="B846"/>
    </row>
    <row r="847">
      <c s="67" r="A847"/>
      <c s="162" r="B847"/>
    </row>
    <row r="848">
      <c s="67" r="A848"/>
      <c s="162" r="B848"/>
    </row>
    <row r="849">
      <c s="67" r="A849"/>
      <c s="162" r="B849"/>
    </row>
    <row r="850">
      <c s="67" r="A850"/>
      <c s="162" r="B850"/>
    </row>
    <row r="851">
      <c s="67" r="A851"/>
      <c s="162" r="B851"/>
    </row>
    <row r="852">
      <c s="67" r="A852"/>
      <c s="162" r="B852"/>
    </row>
    <row r="853">
      <c s="67" r="A853"/>
      <c s="162" r="B853"/>
    </row>
    <row r="854">
      <c s="67" r="A854"/>
      <c s="162" r="B854"/>
    </row>
    <row r="855">
      <c s="67" r="A855"/>
      <c s="162" r="B855"/>
    </row>
    <row r="856">
      <c s="67" r="A856"/>
      <c s="162" r="B856"/>
    </row>
    <row r="857">
      <c s="67" r="A857"/>
      <c s="162" r="B857"/>
    </row>
    <row r="858">
      <c s="67" r="A858"/>
      <c s="162" r="B858"/>
    </row>
    <row r="859">
      <c s="67" r="A859"/>
      <c s="162" r="B859"/>
    </row>
    <row r="860">
      <c s="67" r="A860"/>
      <c s="162" r="B860"/>
    </row>
    <row r="861">
      <c s="67" r="A861"/>
      <c s="162" r="B861"/>
    </row>
    <row r="862">
      <c s="67" r="A862"/>
      <c s="162" r="B862"/>
    </row>
    <row r="863">
      <c s="67" r="A863"/>
      <c s="162" r="B863"/>
    </row>
    <row r="864">
      <c s="67" r="A864"/>
      <c s="162" r="B864"/>
    </row>
    <row r="865">
      <c s="67" r="A865"/>
      <c s="162" r="B865"/>
    </row>
    <row r="866">
      <c s="67" r="A866"/>
      <c s="162" r="B866"/>
    </row>
    <row r="867">
      <c s="67" r="A867"/>
      <c s="162" r="B867"/>
    </row>
    <row r="868">
      <c s="67" r="A868"/>
      <c s="162" r="B868"/>
    </row>
    <row r="869">
      <c s="67" r="A869"/>
      <c s="162" r="B869"/>
    </row>
    <row r="870">
      <c s="67" r="A870"/>
      <c s="162" r="B870"/>
    </row>
    <row r="871">
      <c s="67" r="A871"/>
      <c s="162" r="B871"/>
    </row>
    <row r="872">
      <c s="67" r="A872"/>
      <c s="162" r="B872"/>
    </row>
    <row r="873">
      <c s="67" r="A873"/>
      <c s="162" r="B873"/>
    </row>
    <row r="874">
      <c s="67" r="A874"/>
      <c s="162" r="B874"/>
    </row>
    <row r="875">
      <c s="67" r="A875"/>
      <c s="162" r="B875"/>
    </row>
    <row r="876">
      <c s="67" r="A876"/>
      <c s="162" r="B876"/>
    </row>
    <row r="877">
      <c s="67" r="A877"/>
      <c s="162" r="B877"/>
    </row>
    <row r="878">
      <c s="67" r="A878"/>
      <c s="162" r="B878"/>
    </row>
    <row r="879">
      <c s="67" r="A879"/>
      <c s="162" r="B879"/>
    </row>
    <row r="880">
      <c s="67" r="A880"/>
      <c s="162" r="B880"/>
    </row>
    <row r="881">
      <c s="67" r="A881"/>
      <c s="162" r="B881"/>
    </row>
    <row r="882">
      <c s="67" r="A882"/>
      <c s="162" r="B882"/>
    </row>
    <row r="883">
      <c s="67" r="A883"/>
      <c s="162" r="B883"/>
    </row>
    <row r="884">
      <c s="67" r="A884"/>
      <c s="162" r="B884"/>
    </row>
    <row r="885">
      <c s="67" r="A885"/>
      <c s="162" r="B885"/>
    </row>
    <row r="886">
      <c s="67" r="A886"/>
      <c s="162" r="B886"/>
    </row>
    <row r="887">
      <c s="67" r="A887"/>
      <c s="162" r="B887"/>
    </row>
    <row r="888">
      <c s="67" r="A888"/>
      <c s="162" r="B888"/>
    </row>
    <row r="889">
      <c s="67" r="A889"/>
      <c s="162" r="B889"/>
    </row>
    <row r="890">
      <c s="67" r="A890"/>
      <c s="162" r="B890"/>
    </row>
    <row r="891">
      <c s="67" r="A891"/>
      <c s="162" r="B891"/>
    </row>
    <row r="892">
      <c s="67" r="A892"/>
      <c s="162" r="B892"/>
    </row>
    <row r="893">
      <c s="67" r="A893"/>
      <c s="162" r="B893"/>
    </row>
    <row r="894">
      <c s="67" r="A894"/>
      <c s="162" r="B894"/>
    </row>
    <row r="895">
      <c s="67" r="A895"/>
      <c s="162" r="B895"/>
    </row>
    <row r="896">
      <c s="67" r="A896"/>
      <c s="162" r="B896"/>
    </row>
    <row r="897">
      <c s="67" r="A897"/>
      <c s="162" r="B897"/>
    </row>
    <row r="898">
      <c s="67" r="A898"/>
      <c s="162" r="B898"/>
    </row>
    <row r="899">
      <c s="67" r="A899"/>
      <c s="162" r="B899"/>
    </row>
    <row r="900">
      <c s="67" r="A900"/>
      <c s="162" r="B900"/>
    </row>
    <row r="901">
      <c s="67" r="A901"/>
      <c s="162" r="B901"/>
    </row>
    <row r="902">
      <c s="67" r="A902"/>
      <c s="162" r="B902"/>
    </row>
    <row r="903">
      <c s="67" r="A903"/>
      <c s="162" r="B903"/>
    </row>
    <row r="904">
      <c s="67" r="A904"/>
      <c s="162" r="B904"/>
    </row>
    <row r="905">
      <c s="67" r="A905"/>
      <c s="162" r="B905"/>
    </row>
    <row r="906">
      <c s="67" r="A906"/>
      <c s="162" r="B906"/>
    </row>
    <row r="907">
      <c s="67" r="A907"/>
      <c s="162" r="B907"/>
    </row>
    <row r="908">
      <c s="67" r="A908"/>
      <c s="162" r="B908"/>
    </row>
    <row r="909">
      <c s="67" r="A909"/>
      <c s="162" r="B909"/>
    </row>
    <row r="910">
      <c s="67" r="A910"/>
      <c s="162" r="B910"/>
    </row>
    <row r="911">
      <c s="67" r="A911"/>
      <c s="162" r="B911"/>
    </row>
    <row r="912">
      <c s="67" r="A912"/>
      <c s="162" r="B912"/>
    </row>
    <row r="913">
      <c s="67" r="A913"/>
      <c s="162" r="B913"/>
    </row>
    <row r="914">
      <c s="67" r="A914"/>
      <c s="162" r="B914"/>
    </row>
    <row r="915">
      <c s="67" r="A915"/>
      <c s="162" r="B915"/>
    </row>
    <row r="916">
      <c s="67" r="A916"/>
      <c s="162" r="B916"/>
    </row>
    <row r="917">
      <c s="67" r="A917"/>
      <c s="162" r="B917"/>
    </row>
    <row r="918">
      <c s="67" r="A918"/>
      <c s="162" r="B918"/>
    </row>
    <row r="919">
      <c s="67" r="A919"/>
      <c s="162" r="B919"/>
    </row>
    <row r="920">
      <c s="67" r="A920"/>
      <c s="162" r="B920"/>
    </row>
    <row r="921">
      <c s="67" r="A921"/>
      <c s="162" r="B921"/>
    </row>
    <row r="922">
      <c s="67" r="A922"/>
      <c s="162" r="B922"/>
    </row>
    <row r="923">
      <c s="67" r="A923"/>
      <c s="162" r="B923"/>
    </row>
    <row r="924">
      <c s="67" r="A924"/>
      <c s="162" r="B924"/>
    </row>
    <row r="925">
      <c s="67" r="A925"/>
      <c s="162" r="B925"/>
    </row>
    <row r="926">
      <c s="67" r="A926"/>
      <c s="162" r="B926"/>
    </row>
    <row r="927">
      <c s="67" r="A927"/>
      <c s="162" r="B927"/>
    </row>
    <row r="928">
      <c s="67" r="A928"/>
      <c s="162" r="B928"/>
    </row>
    <row r="929">
      <c s="67" r="A929"/>
      <c s="162" r="B929"/>
    </row>
    <row r="930">
      <c s="67" r="A930"/>
      <c s="162" r="B930"/>
    </row>
    <row r="931">
      <c s="67" r="A931"/>
      <c s="162" r="B931"/>
    </row>
    <row r="932">
      <c s="67" r="A932"/>
      <c s="162" r="B932"/>
    </row>
    <row r="933">
      <c s="67" r="A933"/>
      <c s="162" r="B933"/>
    </row>
    <row r="934">
      <c s="67" r="A934"/>
      <c s="162" r="B934"/>
    </row>
    <row r="935">
      <c s="67" r="A935"/>
      <c s="162" r="B935"/>
    </row>
    <row r="936">
      <c s="67" r="A936"/>
      <c s="162" r="B936"/>
    </row>
    <row r="937">
      <c s="67" r="A937"/>
      <c s="162" r="B937"/>
    </row>
    <row r="938">
      <c s="67" r="A938"/>
      <c s="162" r="B938"/>
    </row>
    <row r="939">
      <c s="67" r="A939"/>
      <c s="162" r="B939"/>
    </row>
    <row r="940">
      <c s="67" r="A940"/>
      <c s="162" r="B940"/>
    </row>
    <row r="941">
      <c s="67" r="A941"/>
      <c s="162" r="B941"/>
    </row>
    <row r="942">
      <c s="67" r="A942"/>
      <c s="162" r="B942"/>
    </row>
    <row r="943">
      <c s="67" r="A943"/>
      <c s="162" r="B943"/>
    </row>
    <row r="944">
      <c s="67" r="A944"/>
      <c s="162" r="B944"/>
    </row>
    <row r="945">
      <c s="67" r="A945"/>
      <c s="162" r="B945"/>
    </row>
    <row r="946">
      <c s="67" r="A946"/>
      <c s="162" r="B946"/>
    </row>
    <row r="947">
      <c s="67" r="A947"/>
      <c s="162" r="B947"/>
    </row>
    <row r="948">
      <c s="67" r="A948"/>
      <c s="162" r="B948"/>
    </row>
    <row r="949">
      <c s="67" r="A949"/>
      <c s="162" r="B949"/>
    </row>
    <row r="950">
      <c s="67" r="A950"/>
      <c s="162" r="B950"/>
    </row>
    <row r="951">
      <c s="67" r="A951"/>
      <c s="162" r="B951"/>
    </row>
    <row r="952">
      <c s="67" r="A952"/>
      <c s="162" r="B952"/>
    </row>
    <row r="953">
      <c s="67" r="A953"/>
      <c s="162" r="B953"/>
    </row>
    <row r="954">
      <c s="67" r="A954"/>
      <c s="162" r="B954"/>
    </row>
    <row r="955">
      <c s="67" r="A955"/>
      <c s="162" r="B955"/>
    </row>
    <row r="956">
      <c s="67" r="A956"/>
      <c s="162" r="B956"/>
    </row>
    <row r="957">
      <c s="67" r="A957"/>
      <c s="162" r="B957"/>
    </row>
    <row r="958">
      <c s="67" r="A958"/>
      <c s="162" r="B958"/>
    </row>
    <row r="959">
      <c s="67" r="A959"/>
      <c s="162" r="B959"/>
    </row>
    <row r="960">
      <c s="67" r="A960"/>
      <c s="162" r="B960"/>
    </row>
    <row r="961">
      <c s="67" r="A961"/>
      <c s="162" r="B961"/>
    </row>
    <row r="962">
      <c s="67" r="A962"/>
      <c s="162" r="B962"/>
    </row>
    <row r="963">
      <c s="67" r="A963"/>
      <c s="162" r="B963"/>
    </row>
    <row r="964">
      <c s="67" r="A964"/>
      <c s="162" r="B964"/>
    </row>
    <row r="965">
      <c s="67" r="A965"/>
      <c s="162" r="B965"/>
    </row>
    <row r="966">
      <c s="67" r="A966"/>
      <c s="162" r="B966"/>
    </row>
    <row r="967">
      <c s="67" r="A967"/>
      <c s="162" r="B967"/>
    </row>
    <row r="968">
      <c s="67" r="A968"/>
      <c s="162" r="B968"/>
    </row>
    <row r="969">
      <c s="67" r="A969"/>
      <c s="162" r="B969"/>
    </row>
    <row r="970">
      <c s="67" r="A970"/>
      <c s="162" r="B970"/>
    </row>
    <row r="971">
      <c s="67" r="A971"/>
      <c s="162" r="B971"/>
    </row>
    <row r="972">
      <c s="67" r="A972"/>
      <c s="162" r="B972"/>
    </row>
    <row r="973">
      <c s="67" r="A973"/>
      <c s="162" r="B973"/>
    </row>
    <row r="974">
      <c s="67" r="A974"/>
      <c s="162" r="B974"/>
    </row>
    <row r="975">
      <c s="67" r="A975"/>
      <c s="162" r="B975"/>
    </row>
    <row r="976">
      <c s="67" r="A976"/>
      <c s="162" r="B976"/>
    </row>
    <row r="977">
      <c s="67" r="A977"/>
      <c s="162" r="B977"/>
    </row>
    <row r="978">
      <c s="67" r="A978"/>
      <c s="162" r="B978"/>
    </row>
    <row r="979">
      <c s="67" r="A979"/>
      <c s="162" r="B979"/>
    </row>
    <row r="980">
      <c s="67" r="A980"/>
      <c s="162" r="B980"/>
    </row>
    <row r="981">
      <c s="67" r="A981"/>
      <c s="162" r="B981"/>
    </row>
    <row r="982">
      <c s="67" r="A982"/>
      <c s="162" r="B982"/>
    </row>
    <row r="983">
      <c s="67" r="A983"/>
      <c s="162" r="B983"/>
    </row>
    <row r="984">
      <c s="67" r="A984"/>
      <c s="162" r="B984"/>
    </row>
    <row r="985">
      <c s="67" r="A985"/>
      <c s="162" r="B985"/>
    </row>
    <row r="986">
      <c s="67" r="A986"/>
      <c s="162" r="B986"/>
    </row>
    <row r="987">
      <c s="67" r="A987"/>
      <c s="162" r="B987"/>
    </row>
    <row r="988">
      <c s="67" r="A988"/>
      <c s="162" r="B988"/>
    </row>
    <row r="989">
      <c s="67" r="A989"/>
      <c s="162" r="B989"/>
    </row>
    <row r="990">
      <c s="67" r="A990"/>
      <c s="162" r="B990"/>
    </row>
    <row r="991">
      <c s="67" r="A991"/>
      <c s="162" r="B991"/>
    </row>
    <row r="992">
      <c s="67" r="A992"/>
      <c s="162" r="B992"/>
    </row>
    <row r="993">
      <c s="67" r="A993"/>
      <c s="162" r="B993"/>
    </row>
    <row r="994">
      <c s="67" r="A994"/>
      <c s="162" r="B994"/>
    </row>
    <row r="995">
      <c s="67" r="A995"/>
      <c s="162" r="B995"/>
    </row>
    <row r="996">
      <c s="67" r="A996"/>
      <c s="162" r="B996"/>
    </row>
    <row r="997">
      <c s="67" r="A997"/>
      <c s="162" r="B997"/>
    </row>
    <row r="998">
      <c s="67" r="A998"/>
      <c s="162" r="B998"/>
    </row>
    <row r="999">
      <c s="67" r="A999"/>
      <c s="162" r="B999"/>
    </row>
    <row r="1000">
      <c s="67" r="A1000"/>
      <c s="162" r="B1000"/>
    </row>
    <row r="1001">
      <c s="67" r="A1001"/>
      <c s="162" r="B1001"/>
    </row>
    <row r="1002">
      <c s="67" r="A1002"/>
      <c s="162" r="B1002"/>
    </row>
    <row r="1003">
      <c s="67" r="A1003"/>
      <c s="162" r="B1003"/>
    </row>
    <row r="1004">
      <c s="67" r="A1004"/>
      <c s="162" r="B1004"/>
    </row>
    <row r="1005">
      <c s="67" r="A1005"/>
      <c s="162" r="B1005"/>
    </row>
    <row r="1006">
      <c s="67" r="A1006"/>
      <c s="162" r="B1006"/>
    </row>
    <row r="1007">
      <c s="67" r="A1007"/>
      <c s="162" r="B1007"/>
    </row>
    <row r="1008">
      <c s="67" r="A1008"/>
      <c s="162" r="B1008"/>
    </row>
    <row r="1009">
      <c s="67" r="A1009"/>
      <c s="162" r="B1009"/>
    </row>
    <row r="1010">
      <c s="67" r="A1010"/>
      <c s="162" r="B1010"/>
    </row>
    <row r="1011">
      <c s="67" r="A1011"/>
      <c s="162" r="B1011"/>
    </row>
    <row r="1012">
      <c s="67" r="A1012"/>
      <c s="162" r="B1012"/>
    </row>
    <row r="1013">
      <c s="67" r="A1013"/>
      <c s="162" r="B1013"/>
    </row>
    <row r="1014">
      <c s="67" r="A1014"/>
      <c s="162" r="B1014"/>
    </row>
    <row r="1015">
      <c s="67" r="A1015"/>
      <c s="162" r="B1015"/>
    </row>
    <row r="1016">
      <c s="67" r="A1016"/>
      <c s="162" r="B1016"/>
    </row>
    <row r="1017">
      <c s="67" r="A1017"/>
      <c s="162" r="B1017"/>
    </row>
    <row r="1018">
      <c s="67" r="A1018"/>
      <c s="162" r="B1018"/>
    </row>
    <row r="1019">
      <c s="67" r="A1019"/>
      <c s="162" r="B1019"/>
    </row>
    <row r="1020">
      <c s="67" r="A1020"/>
      <c s="162" r="B1020"/>
    </row>
    <row r="1021">
      <c s="67" r="A1021"/>
      <c s="162" r="B1021"/>
    </row>
    <row r="1022">
      <c s="67" r="A1022"/>
      <c s="162" r="B1022"/>
    </row>
    <row r="1023">
      <c s="67" r="A1023"/>
      <c s="162" r="B1023"/>
    </row>
    <row r="1024">
      <c s="67" r="A1024"/>
      <c s="162" r="B1024"/>
    </row>
    <row r="1025">
      <c s="67" r="A1025"/>
      <c s="162" r="B1025"/>
    </row>
    <row r="1026">
      <c s="67" r="A1026"/>
      <c s="162" r="B1026"/>
    </row>
    <row r="1027">
      <c s="67" r="A1027"/>
      <c s="162" r="B1027"/>
    </row>
    <row r="1028">
      <c s="67" r="A1028"/>
      <c s="162" r="B1028"/>
    </row>
    <row r="1029">
      <c s="67" r="A1029"/>
      <c s="162" r="B1029"/>
    </row>
    <row r="1030">
      <c s="67" r="A1030"/>
      <c s="162" r="B1030"/>
    </row>
    <row r="1031">
      <c s="67" r="A1031"/>
      <c s="162" r="B1031"/>
    </row>
    <row r="1032">
      <c s="67" r="A1032"/>
      <c s="162" r="B1032"/>
    </row>
    <row r="1033">
      <c s="67" r="A1033"/>
      <c s="162" r="B1033"/>
    </row>
    <row r="1034">
      <c s="67" r="A1034"/>
      <c s="162" r="B1034"/>
    </row>
    <row r="1035">
      <c s="67" r="A1035"/>
      <c s="162" r="B1035"/>
    </row>
    <row r="1036">
      <c s="67" r="A1036"/>
      <c s="162" r="B1036"/>
    </row>
    <row r="1037">
      <c s="67" r="A1037"/>
      <c s="162" r="B1037"/>
    </row>
    <row r="1038">
      <c s="67" r="A1038"/>
      <c s="162" r="B1038"/>
    </row>
    <row r="1039">
      <c s="67" r="A1039"/>
      <c s="162" r="B1039"/>
    </row>
    <row r="1040">
      <c s="67" r="A1040"/>
      <c s="162" r="B1040"/>
    </row>
    <row r="1041">
      <c s="67" r="A1041"/>
      <c s="162" r="B1041"/>
    </row>
    <row r="1042">
      <c s="67" r="A1042"/>
      <c s="162" r="B1042"/>
    </row>
    <row r="1043">
      <c s="67" r="A1043"/>
      <c s="162" r="B1043"/>
    </row>
    <row r="1044">
      <c s="67" r="A1044"/>
      <c s="162" r="B1044"/>
    </row>
    <row r="1045">
      <c s="67" r="A1045"/>
      <c s="162" r="B1045"/>
    </row>
    <row r="1046">
      <c s="67" r="A1046"/>
      <c s="162" r="B1046"/>
    </row>
    <row r="1047">
      <c s="67" r="A1047"/>
      <c s="162" r="B1047"/>
    </row>
    <row r="1048">
      <c s="67" r="A1048"/>
      <c s="162" r="B1048"/>
    </row>
    <row r="1049">
      <c s="67" r="A1049"/>
      <c s="162" r="B1049"/>
    </row>
    <row r="1050">
      <c s="67" r="A1050"/>
      <c s="162" r="B1050"/>
    </row>
    <row r="1051">
      <c s="67" r="A1051"/>
      <c s="162" r="B1051"/>
    </row>
    <row r="1052">
      <c s="67" r="A1052"/>
      <c s="162" r="B1052"/>
    </row>
    <row r="1053">
      <c s="67" r="A1053"/>
      <c s="162" r="B1053"/>
    </row>
    <row r="1054">
      <c s="67" r="A1054"/>
      <c s="162" r="B1054"/>
    </row>
    <row r="1055">
      <c s="67" r="A1055"/>
      <c s="162" r="B1055"/>
    </row>
    <row r="1056">
      <c s="67" r="A1056"/>
      <c s="162" r="B1056"/>
    </row>
    <row r="1057">
      <c s="67" r="A1057"/>
      <c s="162" r="B1057"/>
    </row>
    <row r="1058">
      <c s="67" r="A1058"/>
      <c s="162" r="B1058"/>
    </row>
    <row r="1059">
      <c s="67" r="A1059"/>
      <c s="162" r="B1059"/>
    </row>
    <row r="1060">
      <c s="67" r="A1060"/>
      <c s="162" r="B1060"/>
    </row>
    <row r="1061">
      <c s="67" r="A1061"/>
      <c s="162" r="B1061"/>
    </row>
    <row r="1062">
      <c s="67" r="A1062"/>
      <c s="162" r="B1062"/>
    </row>
    <row r="1063">
      <c s="67" r="A1063"/>
      <c s="162" r="B1063"/>
    </row>
    <row r="1064">
      <c s="67" r="A1064"/>
      <c s="162" r="B1064"/>
    </row>
    <row r="1065">
      <c s="67" r="A1065"/>
      <c s="162" r="B1065"/>
    </row>
    <row r="1066">
      <c s="67" r="A1066"/>
      <c s="162" r="B1066"/>
    </row>
    <row r="1067">
      <c s="67" r="A1067"/>
      <c s="162" r="B1067"/>
    </row>
    <row r="1068">
      <c s="67" r="A1068"/>
      <c s="162" r="B1068"/>
    </row>
    <row r="1069">
      <c s="67" r="A1069"/>
      <c s="162" r="B1069"/>
    </row>
    <row r="1070">
      <c s="67" r="A1070"/>
      <c s="162" r="B1070"/>
    </row>
    <row r="1071">
      <c s="67" r="A1071"/>
      <c s="162" r="B1071"/>
    </row>
    <row r="1072">
      <c s="67" r="A1072"/>
      <c s="162" r="B1072"/>
    </row>
    <row r="1073">
      <c s="67" r="A1073"/>
      <c s="162" r="B1073"/>
    </row>
    <row r="1074">
      <c s="67" r="A1074"/>
      <c s="162" r="B1074"/>
    </row>
    <row r="1075">
      <c s="67" r="A1075"/>
      <c s="162" r="B1075"/>
    </row>
    <row r="1076">
      <c s="67" r="A1076"/>
      <c s="162" r="B1076"/>
    </row>
    <row r="1077">
      <c s="67" r="A1077"/>
      <c s="162" r="B1077"/>
    </row>
    <row r="1078">
      <c s="67" r="A1078"/>
      <c s="162" r="B1078"/>
    </row>
    <row r="1079">
      <c s="67" r="A1079"/>
      <c s="162" r="B1079"/>
    </row>
    <row r="1080">
      <c s="67" r="A1080"/>
      <c s="162" r="B1080"/>
    </row>
    <row r="1081">
      <c s="67" r="A1081"/>
      <c s="162" r="B1081"/>
    </row>
    <row r="1082">
      <c s="67" r="A1082"/>
      <c s="162" r="B1082"/>
    </row>
    <row r="1083">
      <c s="67" r="A1083"/>
      <c s="162" r="B1083"/>
    </row>
    <row r="1084">
      <c s="67" r="A1084"/>
      <c s="162" r="B1084"/>
    </row>
    <row r="1085">
      <c s="67" r="A1085"/>
      <c s="162" r="B1085"/>
    </row>
    <row r="1086">
      <c s="67" r="A1086"/>
      <c s="162" r="B1086"/>
    </row>
    <row r="1087">
      <c s="67" r="A1087"/>
      <c s="162" r="B1087"/>
    </row>
    <row r="1088">
      <c s="67" r="A1088"/>
      <c s="162" r="B1088"/>
    </row>
    <row r="1089">
      <c s="67" r="A1089"/>
      <c s="162" r="B1089"/>
    </row>
    <row r="1090">
      <c s="67" r="A1090"/>
      <c s="162" r="B1090"/>
    </row>
    <row r="1091">
      <c s="67" r="A1091"/>
      <c s="162" r="B1091"/>
    </row>
    <row r="1092">
      <c s="67" r="A1092"/>
      <c s="162" r="B1092"/>
    </row>
    <row r="1093">
      <c s="67" r="A1093"/>
      <c s="162" r="B1093"/>
    </row>
    <row r="1094">
      <c s="67" r="A1094"/>
      <c s="162" r="B1094"/>
    </row>
    <row r="1095">
      <c s="67" r="A1095"/>
      <c s="162" r="B1095"/>
    </row>
    <row r="1096">
      <c s="67" r="A1096"/>
      <c s="162" r="B1096"/>
    </row>
    <row r="1097">
      <c s="67" r="A1097"/>
      <c s="162" r="B1097"/>
    </row>
    <row r="1098">
      <c s="67" r="A1098"/>
      <c s="162" r="B1098"/>
    </row>
    <row r="1099">
      <c s="67" r="A1099"/>
      <c s="162" r="B1099"/>
    </row>
    <row r="1100">
      <c s="67" r="A1100"/>
      <c s="162" r="B1100"/>
    </row>
    <row r="1101">
      <c s="67" r="A1101"/>
      <c s="162" r="B1101"/>
    </row>
    <row r="1102">
      <c s="67" r="A1102"/>
      <c s="162" r="B1102"/>
    </row>
    <row r="1103">
      <c s="67" r="A1103"/>
      <c s="162" r="B1103"/>
    </row>
    <row r="1104">
      <c s="67" r="A1104"/>
      <c s="162" r="B1104"/>
    </row>
    <row r="1105">
      <c s="67" r="A1105"/>
      <c s="162" r="B1105"/>
    </row>
    <row r="1106">
      <c s="67" r="A1106"/>
      <c s="162" r="B1106"/>
    </row>
    <row r="1107">
      <c s="67" r="A1107"/>
      <c s="162" r="B1107"/>
    </row>
    <row r="1108">
      <c s="67" r="A1108"/>
      <c s="162" r="B1108"/>
    </row>
    <row r="1109">
      <c s="67" r="A1109"/>
      <c s="162" r="B1109"/>
    </row>
    <row r="1110">
      <c s="67" r="A1110"/>
      <c s="162" r="B1110"/>
    </row>
    <row r="1111">
      <c s="67" r="A1111"/>
      <c s="162" r="B1111"/>
    </row>
    <row r="1112">
      <c s="67" r="A1112"/>
      <c s="162" r="B1112"/>
    </row>
    <row r="1113">
      <c s="67" r="A1113"/>
      <c s="162" r="B1113"/>
    </row>
    <row r="1114">
      <c s="67" r="A1114"/>
      <c s="162" r="B1114"/>
    </row>
    <row r="1115">
      <c s="67" r="A1115"/>
      <c s="162" r="B1115"/>
    </row>
    <row r="1116">
      <c s="67" r="A1116"/>
      <c s="162" r="B1116"/>
    </row>
    <row r="1117">
      <c s="67" r="A1117"/>
      <c s="162" r="B1117"/>
    </row>
    <row r="1118">
      <c s="67" r="A1118"/>
      <c s="162" r="B1118"/>
    </row>
    <row r="1119">
      <c s="67" r="A1119"/>
      <c s="162" r="B1119"/>
    </row>
    <row r="1120">
      <c s="67" r="A1120"/>
      <c s="162" r="B1120"/>
    </row>
    <row r="1121">
      <c s="67" r="A1121"/>
      <c s="162" r="B1121"/>
    </row>
    <row r="1122">
      <c s="67" r="A1122"/>
      <c s="162" r="B1122"/>
    </row>
    <row r="1123">
      <c s="67" r="A1123"/>
      <c s="162" r="B1123"/>
    </row>
    <row r="1124">
      <c s="67" r="A1124"/>
      <c s="162" r="B1124"/>
    </row>
    <row r="1125">
      <c s="67" r="A1125"/>
      <c s="162" r="B1125"/>
    </row>
    <row r="1126">
      <c s="67" r="A1126"/>
      <c s="162" r="B1126"/>
    </row>
    <row r="1127">
      <c s="67" r="A1127"/>
      <c s="162" r="B1127"/>
    </row>
    <row r="1128">
      <c s="67" r="A1128"/>
      <c s="162" r="B1128"/>
    </row>
    <row r="1129">
      <c s="67" r="A1129"/>
      <c s="162" r="B1129"/>
    </row>
    <row r="1130">
      <c s="67" r="A1130"/>
      <c s="162" r="B1130"/>
    </row>
    <row r="1131">
      <c s="67" r="A1131"/>
      <c s="162" r="B1131"/>
    </row>
    <row r="1132">
      <c s="67" r="A1132"/>
      <c s="162" r="B1132"/>
    </row>
    <row r="1133">
      <c s="67" r="A1133"/>
      <c s="162" r="B1133"/>
    </row>
    <row r="1134">
      <c s="67" r="A1134"/>
      <c s="162" r="B1134"/>
    </row>
    <row r="1135">
      <c s="67" r="A1135"/>
      <c s="162" r="B1135"/>
    </row>
    <row r="1136">
      <c s="67" r="A1136"/>
      <c s="162" r="B1136"/>
    </row>
    <row r="1137">
      <c s="67" r="A1137"/>
      <c s="162" r="B1137"/>
    </row>
    <row r="1138">
      <c s="67" r="A1138"/>
      <c s="162" r="B1138"/>
    </row>
    <row r="1139">
      <c s="67" r="A1139"/>
      <c s="162" r="B1139"/>
    </row>
    <row r="1140">
      <c s="67" r="A1140"/>
      <c s="162" r="B1140"/>
    </row>
    <row r="1141">
      <c s="67" r="A1141"/>
      <c s="162" r="B1141"/>
    </row>
    <row r="1142">
      <c s="67" r="A1142"/>
      <c s="162" r="B1142"/>
    </row>
    <row r="1143">
      <c s="67" r="A1143"/>
      <c s="162" r="B1143"/>
    </row>
    <row r="1144">
      <c s="67" r="A1144"/>
      <c s="162" r="B1144"/>
    </row>
    <row r="1145">
      <c s="67" r="A1145"/>
      <c s="162" r="B1145"/>
    </row>
    <row r="1146">
      <c s="67" r="A1146"/>
      <c s="162" r="B1146"/>
    </row>
    <row r="1147">
      <c s="67" r="A1147"/>
      <c s="162" r="B1147"/>
    </row>
    <row r="1148">
      <c s="67" r="A1148"/>
      <c s="162" r="B1148"/>
    </row>
    <row r="1149">
      <c s="67" r="A1149"/>
      <c s="162" r="B1149"/>
    </row>
    <row r="1150">
      <c s="67" r="A1150"/>
      <c s="162" r="B1150"/>
    </row>
    <row r="1151">
      <c s="67" r="A1151"/>
      <c s="162" r="B1151"/>
    </row>
    <row r="1152">
      <c s="67" r="A1152"/>
      <c s="162" r="B1152"/>
    </row>
    <row r="1153">
      <c s="67" r="A1153"/>
      <c s="162" r="B1153"/>
    </row>
    <row r="1154">
      <c s="67" r="A1154"/>
      <c s="162" r="B1154"/>
    </row>
    <row r="1155">
      <c s="67" r="A1155"/>
      <c s="162" r="B1155"/>
    </row>
    <row r="1156">
      <c s="67" r="A1156"/>
      <c s="162" r="B1156"/>
    </row>
    <row r="1157">
      <c s="67" r="A1157"/>
      <c s="162" r="B1157"/>
    </row>
    <row r="1158">
      <c s="67" r="A1158"/>
      <c s="162" r="B1158"/>
    </row>
    <row r="1159">
      <c s="67" r="A1159"/>
      <c s="162" r="B1159"/>
    </row>
    <row r="1160">
      <c s="67" r="A1160"/>
      <c s="162" r="B1160"/>
    </row>
    <row r="1161">
      <c s="67" r="A1161"/>
      <c s="162" r="B1161"/>
    </row>
    <row r="1162">
      <c s="67" r="A1162"/>
      <c s="162" r="B1162"/>
    </row>
    <row r="1163">
      <c s="67" r="A1163"/>
      <c s="162" r="B1163"/>
    </row>
    <row r="1164">
      <c s="67" r="A1164"/>
      <c s="162" r="B1164"/>
    </row>
    <row r="1165">
      <c s="67" r="A1165"/>
      <c s="162" r="B1165"/>
    </row>
    <row r="1166">
      <c s="67" r="A1166"/>
      <c s="162" r="B1166"/>
    </row>
    <row r="1167">
      <c s="67" r="A1167"/>
      <c s="162" r="B1167"/>
    </row>
    <row r="1168">
      <c s="67" r="A1168"/>
      <c s="162" r="B1168"/>
    </row>
    <row r="1169">
      <c s="67" r="A1169"/>
      <c s="162" r="B1169"/>
    </row>
    <row r="1170">
      <c s="67" r="A1170"/>
      <c s="162" r="B1170"/>
    </row>
    <row r="1171">
      <c s="67" r="A1171"/>
      <c s="162" r="B1171"/>
    </row>
    <row r="1172">
      <c s="67" r="A1172"/>
      <c s="162" r="B1172"/>
    </row>
    <row r="1173">
      <c s="67" r="A1173"/>
      <c s="162" r="B1173"/>
    </row>
    <row r="1174">
      <c s="67" r="A1174"/>
      <c s="162" r="B1174"/>
    </row>
    <row r="1175">
      <c s="67" r="A1175"/>
      <c s="162" r="B1175"/>
    </row>
    <row r="1176">
      <c s="67" r="A1176"/>
      <c s="162" r="B1176"/>
    </row>
    <row r="1177">
      <c s="67" r="A1177"/>
      <c s="162" r="B1177"/>
    </row>
    <row r="1178">
      <c s="67" r="A1178"/>
      <c s="162" r="B1178"/>
    </row>
    <row r="1179">
      <c s="67" r="A1179"/>
      <c s="162" r="B1179"/>
    </row>
    <row r="1180">
      <c s="67" r="A1180"/>
      <c s="162" r="B1180"/>
    </row>
    <row r="1181">
      <c s="67" r="A1181"/>
      <c s="162" r="B1181"/>
    </row>
    <row r="1182">
      <c s="67" r="A1182"/>
      <c s="162" r="B1182"/>
    </row>
    <row r="1183">
      <c s="67" r="A1183"/>
      <c s="162" r="B1183"/>
    </row>
    <row r="1184">
      <c s="67" r="A1184"/>
      <c s="162" r="B1184"/>
    </row>
    <row r="1185">
      <c s="67" r="A1185"/>
      <c s="162" r="B1185"/>
    </row>
    <row r="1186">
      <c s="67" r="A1186"/>
      <c s="162" r="B1186"/>
    </row>
    <row r="1187">
      <c s="67" r="A1187"/>
      <c s="162" r="B1187"/>
    </row>
    <row r="1188">
      <c s="67" r="A1188"/>
      <c s="162" r="B1188"/>
    </row>
    <row r="1189">
      <c s="67" r="A1189"/>
      <c s="162" r="B1189"/>
    </row>
    <row r="1190">
      <c s="67" r="A1190"/>
      <c s="162" r="B1190"/>
    </row>
    <row r="1191">
      <c s="67" r="A1191"/>
      <c s="162" r="B1191"/>
    </row>
    <row r="1192">
      <c s="67" r="A1192"/>
      <c s="162" r="B1192"/>
    </row>
    <row r="1193">
      <c s="67" r="A1193"/>
      <c s="162" r="B1193"/>
    </row>
    <row r="1194">
      <c s="67" r="A1194"/>
      <c s="162" r="B1194"/>
    </row>
    <row r="1195">
      <c s="67" r="A1195"/>
      <c s="162" r="B1195"/>
    </row>
    <row r="1196">
      <c s="67" r="A1196"/>
      <c s="162" r="B1196"/>
    </row>
    <row r="1197">
      <c s="67" r="A1197"/>
      <c s="162" r="B1197"/>
    </row>
    <row r="1198">
      <c s="67" r="A1198"/>
      <c s="162" r="B1198"/>
    </row>
    <row r="1199">
      <c s="67" r="A1199"/>
      <c s="162" r="B1199"/>
    </row>
    <row r="1200">
      <c s="67" r="A1200"/>
      <c s="162" r="B1200"/>
    </row>
    <row r="1201">
      <c s="67" r="A1201"/>
      <c s="162" r="B1201"/>
    </row>
    <row r="1202">
      <c s="67" r="A1202"/>
      <c s="162" r="B1202"/>
    </row>
    <row r="1203">
      <c s="67" r="A1203"/>
      <c s="162" r="B1203"/>
    </row>
    <row r="1204">
      <c s="67" r="A1204"/>
      <c s="162" r="B1204"/>
    </row>
    <row r="1205">
      <c s="67" r="A1205"/>
      <c s="162" r="B1205"/>
    </row>
    <row r="1206">
      <c s="67" r="A1206"/>
      <c s="162" r="B1206"/>
    </row>
    <row r="1207">
      <c s="67" r="A1207"/>
      <c s="162" r="B1207"/>
    </row>
    <row r="1208">
      <c s="67" r="A1208"/>
      <c s="162" r="B1208"/>
    </row>
    <row r="1209">
      <c s="67" r="A1209"/>
      <c s="162" r="B1209"/>
    </row>
    <row r="1210">
      <c s="67" r="A1210"/>
      <c s="162" r="B1210"/>
    </row>
    <row r="1211">
      <c s="67" r="A1211"/>
      <c s="162" r="B1211"/>
    </row>
    <row r="1212">
      <c s="67" r="A1212"/>
      <c s="162" r="B1212"/>
    </row>
    <row r="1213">
      <c s="67" r="A1213"/>
      <c s="162" r="B1213"/>
    </row>
    <row r="1214">
      <c s="67" r="A1214"/>
      <c s="162" r="B1214"/>
    </row>
    <row r="1215">
      <c s="67" r="A1215"/>
      <c s="162" r="B1215"/>
    </row>
    <row r="1216">
      <c s="67" r="A1216"/>
      <c s="162" r="B1216"/>
    </row>
    <row r="1217">
      <c s="67" r="A1217"/>
      <c s="162" r="B1217"/>
    </row>
    <row r="1218">
      <c s="67" r="A1218"/>
      <c s="162" r="B1218"/>
    </row>
    <row r="1219">
      <c s="67" r="A1219"/>
      <c s="162" r="B1219"/>
    </row>
    <row r="1220">
      <c s="67" r="A1220"/>
      <c s="162" r="B1220"/>
    </row>
    <row r="1221">
      <c s="67" r="A1221"/>
      <c s="162" r="B1221"/>
    </row>
    <row r="1222">
      <c s="67" r="A1222"/>
      <c s="162" r="B1222"/>
    </row>
    <row r="1223">
      <c s="67" r="A1223"/>
      <c s="162" r="B1223"/>
    </row>
    <row r="1224">
      <c s="67" r="A1224"/>
      <c s="162" r="B1224"/>
    </row>
    <row r="1225">
      <c s="67" r="A1225"/>
      <c s="162" r="B1225"/>
    </row>
    <row r="1226">
      <c s="67" r="A1226"/>
      <c s="162" r="B1226"/>
    </row>
    <row r="1227">
      <c s="67" r="A1227"/>
      <c s="162" r="B1227"/>
    </row>
    <row r="1228">
      <c s="67" r="A1228"/>
      <c s="162" r="B1228"/>
    </row>
    <row r="1229">
      <c s="67" r="A1229"/>
      <c s="162" r="B1229"/>
    </row>
    <row r="1230">
      <c s="67" r="A1230"/>
      <c s="162" r="B1230"/>
    </row>
    <row r="1231">
      <c s="67" r="A1231"/>
      <c s="162" r="B1231"/>
    </row>
    <row r="1232">
      <c s="67" r="A1232"/>
      <c s="162" r="B1232"/>
    </row>
    <row r="1233">
      <c s="67" r="A1233"/>
      <c s="162" r="B1233"/>
    </row>
    <row r="1234">
      <c s="67" r="A1234"/>
      <c s="162" r="B1234"/>
    </row>
    <row r="1235">
      <c s="67" r="A1235"/>
      <c s="162" r="B1235"/>
    </row>
    <row r="1236">
      <c s="67" r="A1236"/>
      <c s="162" r="B1236"/>
    </row>
    <row r="1237">
      <c s="67" r="A1237"/>
      <c s="162" r="B1237"/>
    </row>
    <row r="1238">
      <c s="67" r="A1238"/>
      <c s="162" r="B1238"/>
    </row>
    <row r="1239">
      <c s="67" r="A1239"/>
      <c s="162" r="B1239"/>
    </row>
    <row r="1240">
      <c s="67" r="A1240"/>
      <c s="162" r="B1240"/>
    </row>
    <row r="1241">
      <c s="67" r="A1241"/>
      <c s="162" r="B1241"/>
    </row>
    <row r="1242">
      <c s="67" r="A1242"/>
      <c s="162" r="B1242"/>
    </row>
    <row r="1243">
      <c s="67" r="A1243"/>
      <c s="162" r="B1243"/>
    </row>
    <row r="1244">
      <c s="67" r="A1244"/>
      <c s="162" r="B1244"/>
    </row>
    <row r="1245">
      <c s="67" r="A1245"/>
      <c s="162" r="B1245"/>
    </row>
    <row r="1246">
      <c s="67" r="A1246"/>
      <c s="162" r="B1246"/>
    </row>
    <row r="1247">
      <c s="67" r="A1247"/>
      <c s="162" r="B1247"/>
    </row>
    <row r="1248">
      <c s="67" r="A1248"/>
      <c s="162" r="B1248"/>
    </row>
    <row r="1249">
      <c s="67" r="A1249"/>
      <c s="162" r="B1249"/>
    </row>
    <row r="1250">
      <c s="67" r="A1250"/>
      <c s="162" r="B1250"/>
    </row>
    <row r="1251">
      <c s="67" r="A1251"/>
      <c s="162" r="B1251"/>
    </row>
    <row r="1252">
      <c s="67" r="A1252"/>
      <c s="162" r="B1252"/>
    </row>
    <row r="1253">
      <c s="67" r="A1253"/>
      <c s="162" r="B1253"/>
    </row>
    <row r="1254">
      <c s="67" r="A1254"/>
      <c s="162" r="B1254"/>
    </row>
    <row r="1255">
      <c s="67" r="A1255"/>
      <c s="162" r="B1255"/>
    </row>
    <row r="1256">
      <c s="67" r="A1256"/>
      <c s="162" r="B1256"/>
    </row>
    <row r="1257">
      <c s="67" r="A1257"/>
      <c s="162" r="B1257"/>
    </row>
    <row r="1258">
      <c s="67" r="A1258"/>
      <c s="162" r="B1258"/>
    </row>
    <row r="1259">
      <c s="67" r="A1259"/>
      <c s="162" r="B1259"/>
    </row>
    <row r="1260">
      <c s="67" r="A1260"/>
      <c s="162" r="B1260"/>
    </row>
    <row r="1261">
      <c s="67" r="A1261"/>
      <c s="162" r="B1261"/>
    </row>
    <row r="1262">
      <c s="67" r="A1262"/>
      <c s="162" r="B1262"/>
    </row>
    <row r="1263">
      <c s="67" r="A1263"/>
      <c s="162" r="B1263"/>
    </row>
    <row r="1264">
      <c s="67" r="A1264"/>
      <c s="162" r="B1264"/>
    </row>
    <row r="1265">
      <c s="67" r="A1265"/>
      <c s="162" r="B1265"/>
    </row>
    <row r="1266">
      <c s="67" r="A1266"/>
      <c s="162" r="B1266"/>
    </row>
    <row r="1267">
      <c s="67" r="A1267"/>
      <c s="162" r="B1267"/>
    </row>
    <row r="1268">
      <c s="67" r="A1268"/>
      <c s="162" r="B1268"/>
    </row>
    <row r="1269">
      <c s="67" r="A1269"/>
      <c s="162" r="B1269"/>
    </row>
    <row r="1270">
      <c s="67" r="A1270"/>
      <c s="162" r="B1270"/>
    </row>
    <row r="1271">
      <c s="67" r="A1271"/>
      <c s="162" r="B1271"/>
    </row>
    <row r="1272">
      <c s="67" r="A1272"/>
      <c s="162" r="B1272"/>
    </row>
    <row r="1273">
      <c s="67" r="A1273"/>
      <c s="162" r="B1273"/>
    </row>
    <row r="1274">
      <c s="67" r="A1274"/>
      <c s="162" r="B1274"/>
    </row>
    <row r="1275">
      <c s="67" r="A1275"/>
      <c s="162" r="B1275"/>
    </row>
    <row r="1276">
      <c s="67" r="A1276"/>
      <c s="162" r="B1276"/>
    </row>
    <row r="1277">
      <c s="67" r="A1277"/>
      <c s="162" r="B1277"/>
    </row>
    <row r="1278">
      <c s="67" r="A1278"/>
      <c s="162" r="B1278"/>
    </row>
    <row r="1279">
      <c s="67" r="A1279"/>
      <c s="162" r="B1279"/>
    </row>
    <row r="1280">
      <c s="67" r="A1280"/>
      <c s="162" r="B1280"/>
    </row>
    <row r="1281">
      <c s="67" r="A1281"/>
      <c s="162" r="B1281"/>
    </row>
    <row r="1282">
      <c s="67" r="A1282"/>
      <c s="162" r="B1282"/>
    </row>
    <row r="1283">
      <c s="67" r="A1283"/>
      <c s="162" r="B1283"/>
    </row>
    <row r="1284">
      <c s="67" r="A1284"/>
      <c s="162" r="B1284"/>
    </row>
    <row r="1285">
      <c s="67" r="A1285"/>
      <c s="162" r="B1285"/>
    </row>
    <row r="1286">
      <c s="67" r="A1286"/>
      <c s="162" r="B1286"/>
    </row>
    <row r="1287">
      <c s="67" r="A1287"/>
      <c s="162" r="B1287"/>
    </row>
    <row r="1288">
      <c s="67" r="A1288"/>
      <c s="162" r="B1288"/>
    </row>
    <row r="1289">
      <c s="67" r="A1289"/>
      <c s="162" r="B1289"/>
    </row>
    <row r="1290">
      <c s="67" r="A1290"/>
      <c s="162" r="B1290"/>
    </row>
    <row r="1291">
      <c s="67" r="A1291"/>
      <c s="162" r="B1291"/>
    </row>
    <row r="1292">
      <c s="67" r="A1292"/>
      <c s="162" r="B1292"/>
    </row>
    <row r="1293">
      <c s="67" r="A1293"/>
      <c s="162" r="B1293"/>
    </row>
    <row r="1294">
      <c s="67" r="A1294"/>
      <c s="162" r="B1294"/>
    </row>
    <row r="1295">
      <c s="67" r="A1295"/>
      <c s="162" r="B1295"/>
    </row>
    <row r="1296">
      <c s="67" r="A1296"/>
      <c s="162" r="B1296"/>
    </row>
    <row r="1297">
      <c s="67" r="A1297"/>
      <c s="162" r="B1297"/>
    </row>
    <row r="1298">
      <c s="67" r="A1298"/>
      <c s="162" r="B1298"/>
    </row>
    <row r="1299">
      <c s="67" r="A1299"/>
      <c s="162" r="B1299"/>
    </row>
    <row r="1300">
      <c s="67" r="A1300"/>
      <c s="162" r="B1300"/>
    </row>
    <row r="1301">
      <c s="67" r="A1301"/>
      <c s="162" r="B1301"/>
    </row>
    <row r="1302">
      <c s="67" r="A1302"/>
      <c s="162" r="B1302"/>
    </row>
    <row r="1303">
      <c s="67" r="A1303"/>
      <c s="162" r="B1303"/>
    </row>
    <row r="1304">
      <c s="67" r="A1304"/>
      <c s="162" r="B1304"/>
    </row>
    <row r="1305">
      <c s="67" r="A1305"/>
      <c s="162" r="B1305"/>
    </row>
    <row r="1306">
      <c s="67" r="A1306"/>
      <c s="162" r="B1306"/>
    </row>
    <row r="1307">
      <c s="67" r="A1307"/>
      <c s="162" r="B1307"/>
    </row>
    <row r="1308">
      <c s="67" r="A1308"/>
      <c s="162" r="B1308"/>
    </row>
    <row r="1309">
      <c s="67" r="A1309"/>
      <c s="162" r="B1309"/>
    </row>
    <row r="1310">
      <c s="67" r="A1310"/>
      <c s="162" r="B1310"/>
    </row>
    <row r="1311">
      <c s="67" r="A1311"/>
      <c s="162" r="B1311"/>
    </row>
    <row r="1312">
      <c s="67" r="A1312"/>
      <c s="162" r="B1312"/>
    </row>
    <row r="1313">
      <c s="67" r="A1313"/>
      <c s="162" r="B1313"/>
    </row>
    <row r="1314">
      <c s="67" r="A1314"/>
      <c s="162" r="B1314"/>
    </row>
    <row r="1315">
      <c s="67" r="A1315"/>
      <c s="162" r="B1315"/>
    </row>
    <row r="1316">
      <c s="67" r="A1316"/>
      <c s="162" r="B1316"/>
    </row>
    <row r="1317">
      <c s="67" r="A1317"/>
      <c s="162" r="B1317"/>
    </row>
    <row r="1318">
      <c s="67" r="A1318"/>
      <c s="162" r="B1318"/>
    </row>
    <row r="1319">
      <c s="67" r="A1319"/>
      <c s="162" r="B1319"/>
    </row>
    <row r="1320">
      <c s="67" r="A1320"/>
      <c s="162" r="B1320"/>
    </row>
    <row r="1321">
      <c s="67" r="A1321"/>
      <c s="162" r="B1321"/>
    </row>
    <row r="1322">
      <c s="67" r="A1322"/>
      <c s="162" r="B1322"/>
    </row>
    <row r="1323">
      <c s="67" r="A1323"/>
      <c s="162" r="B1323"/>
    </row>
    <row r="1324">
      <c s="67" r="A1324"/>
      <c s="162" r="B1324"/>
    </row>
    <row r="1325">
      <c s="67" r="A1325"/>
      <c s="162" r="B1325"/>
    </row>
    <row r="1326">
      <c s="67" r="A1326"/>
      <c s="162" r="B1326"/>
    </row>
    <row r="1327">
      <c s="67" r="A1327"/>
      <c s="162" r="B1327"/>
    </row>
    <row r="1328">
      <c s="67" r="A1328"/>
      <c s="162" r="B1328"/>
    </row>
    <row r="1329">
      <c s="67" r="A1329"/>
      <c s="162" r="B1329"/>
    </row>
    <row r="1330">
      <c s="67" r="A1330"/>
      <c s="162" r="B1330"/>
    </row>
    <row r="1331">
      <c s="67" r="A1331"/>
      <c s="162" r="B1331"/>
    </row>
    <row r="1332">
      <c s="67" r="A1332"/>
      <c s="162" r="B1332"/>
    </row>
    <row r="1333">
      <c s="67" r="A1333"/>
      <c s="162" r="B1333"/>
    </row>
    <row r="1334">
      <c s="67" r="A1334"/>
      <c s="162" r="B1334"/>
    </row>
    <row r="1335">
      <c s="67" r="A1335"/>
      <c s="162" r="B1335"/>
    </row>
    <row r="1336">
      <c s="67" r="A1336"/>
      <c s="162" r="B1336"/>
    </row>
    <row r="1337">
      <c s="67" r="A1337"/>
      <c s="162" r="B1337"/>
    </row>
    <row r="1338">
      <c s="67" r="A1338"/>
      <c s="162" r="B1338"/>
    </row>
    <row r="1339">
      <c s="67" r="A1339"/>
      <c s="162" r="B1339"/>
    </row>
    <row r="1340">
      <c s="67" r="A1340"/>
      <c s="162" r="B1340"/>
    </row>
    <row r="1341">
      <c s="67" r="A1341"/>
      <c s="162" r="B1341"/>
    </row>
    <row r="1342">
      <c s="67" r="A1342"/>
      <c s="162" r="B1342"/>
    </row>
    <row r="1343">
      <c s="67" r="A1343"/>
      <c s="162" r="B1343"/>
    </row>
    <row r="1344">
      <c s="67" r="A1344"/>
      <c s="162" r="B1344"/>
    </row>
    <row r="1345">
      <c s="67" r="A1345"/>
      <c s="162" r="B1345"/>
    </row>
    <row r="1346">
      <c s="67" r="A1346"/>
      <c s="162" r="B1346"/>
    </row>
    <row r="1347">
      <c s="67" r="A1347"/>
      <c s="162" r="B1347"/>
    </row>
    <row r="1348">
      <c s="67" r="A1348"/>
      <c s="162" r="B1348"/>
    </row>
    <row r="1349">
      <c s="67" r="A1349"/>
      <c s="162" r="B1349"/>
    </row>
    <row r="1350">
      <c s="67" r="A1350"/>
      <c s="162" r="B1350"/>
    </row>
    <row r="1351">
      <c s="67" r="A1351"/>
      <c s="162" r="B1351"/>
    </row>
    <row r="1352">
      <c s="67" r="A1352"/>
      <c s="162" r="B1352"/>
    </row>
    <row r="1353">
      <c s="67" r="A1353"/>
      <c s="162" r="B1353"/>
    </row>
    <row r="1354">
      <c s="67" r="A1354"/>
      <c s="162" r="B1354"/>
    </row>
    <row r="1355">
      <c s="67" r="A1355"/>
      <c s="162" r="B1355"/>
    </row>
    <row r="1356">
      <c s="67" r="A1356"/>
      <c s="162" r="B1356"/>
    </row>
    <row r="1357">
      <c s="67" r="A1357"/>
      <c s="162" r="B1357"/>
    </row>
    <row r="1358">
      <c s="67" r="A1358"/>
      <c s="162" r="B1358"/>
    </row>
    <row r="1359">
      <c s="67" r="A1359"/>
      <c s="162" r="B1359"/>
    </row>
    <row r="1360">
      <c s="67" r="A1360"/>
      <c s="162" r="B1360"/>
    </row>
    <row r="1361">
      <c s="67" r="A1361"/>
      <c s="162" r="B1361"/>
    </row>
    <row r="1362">
      <c s="67" r="A1362"/>
      <c s="162" r="B1362"/>
    </row>
    <row r="1363">
      <c s="67" r="A1363"/>
      <c s="162" r="B1363"/>
    </row>
    <row r="1364">
      <c s="67" r="A1364"/>
      <c s="162" r="B1364"/>
    </row>
    <row r="1365">
      <c s="67" r="A1365"/>
      <c s="162" r="B1365"/>
    </row>
    <row r="1366">
      <c s="67" r="A1366"/>
      <c s="162" r="B1366"/>
    </row>
    <row r="1367">
      <c s="67" r="A1367"/>
      <c s="162" r="B1367"/>
    </row>
    <row r="1368">
      <c s="67" r="A1368"/>
      <c s="162" r="B1368"/>
    </row>
    <row r="1369">
      <c s="67" r="A1369"/>
      <c s="162" r="B1369"/>
    </row>
    <row r="1370">
      <c s="67" r="A1370"/>
      <c s="162" r="B1370"/>
    </row>
    <row r="1371">
      <c s="67" r="A1371"/>
      <c s="162" r="B1371"/>
    </row>
    <row r="1372">
      <c s="67" r="A1372"/>
      <c s="162" r="B1372"/>
    </row>
    <row r="1373">
      <c s="67" r="A1373"/>
      <c s="162" r="B1373"/>
    </row>
    <row r="1374">
      <c s="67" r="A1374"/>
      <c s="162" r="B1374"/>
    </row>
    <row r="1375">
      <c s="67" r="A1375"/>
      <c s="162" r="B1375"/>
    </row>
    <row r="1376">
      <c s="67" r="A1376"/>
      <c s="162" r="B1376"/>
    </row>
    <row r="1377">
      <c s="67" r="A1377"/>
      <c s="162" r="B1377"/>
    </row>
    <row r="1378">
      <c s="67" r="A1378"/>
      <c s="162" r="B1378"/>
    </row>
    <row r="1379">
      <c s="67" r="A1379"/>
      <c s="162" r="B1379"/>
    </row>
    <row r="1380">
      <c s="67" r="A1380"/>
      <c s="162" r="B1380"/>
    </row>
    <row r="1381">
      <c s="67" r="A1381"/>
      <c s="162" r="B1381"/>
    </row>
    <row r="1382">
      <c s="67" r="A1382"/>
      <c s="162" r="B1382"/>
    </row>
    <row r="1383">
      <c s="67" r="A1383"/>
      <c s="162" r="B1383"/>
    </row>
    <row r="1384">
      <c s="67" r="A1384"/>
      <c s="162" r="B1384"/>
    </row>
    <row r="1385">
      <c s="67" r="A1385"/>
      <c s="162" r="B1385"/>
    </row>
    <row r="1386">
      <c s="67" r="A1386"/>
      <c s="162" r="B1386"/>
    </row>
    <row r="1387">
      <c s="67" r="A1387"/>
      <c s="162" r="B1387"/>
    </row>
    <row r="1388">
      <c s="67" r="A1388"/>
      <c s="162" r="B1388"/>
    </row>
    <row r="1389">
      <c s="67" r="A1389"/>
      <c s="162" r="B1389"/>
    </row>
    <row r="1390">
      <c s="67" r="A1390"/>
      <c s="162" r="B1390"/>
    </row>
    <row r="1391">
      <c s="67" r="A1391"/>
      <c s="162" r="B1391"/>
    </row>
    <row r="1392">
      <c s="67" r="A1392"/>
      <c s="162" r="B1392"/>
    </row>
    <row r="1393">
      <c s="67" r="A1393"/>
      <c s="162" r="B1393"/>
    </row>
    <row r="1394">
      <c s="67" r="A1394"/>
      <c s="162" r="B1394"/>
    </row>
    <row r="1395">
      <c s="67" r="A1395"/>
      <c s="162" r="B1395"/>
    </row>
    <row r="1396">
      <c s="67" r="A1396"/>
      <c s="162" r="B1396"/>
    </row>
    <row r="1397">
      <c s="67" r="A1397"/>
      <c s="162" r="B1397"/>
    </row>
    <row r="1398">
      <c s="67" r="A1398"/>
      <c s="162" r="B1398"/>
    </row>
    <row r="1399">
      <c s="67" r="A1399"/>
      <c s="162" r="B1399"/>
    </row>
    <row r="1400">
      <c s="67" r="A1400"/>
      <c s="162" r="B1400"/>
    </row>
    <row r="1401">
      <c s="67" r="A1401"/>
      <c s="162" r="B1401"/>
    </row>
    <row r="1402">
      <c s="67" r="A1402"/>
      <c s="162" r="B1402"/>
    </row>
    <row r="1403">
      <c s="67" r="A1403"/>
      <c s="162" r="B1403"/>
    </row>
    <row r="1404">
      <c s="67" r="A1404"/>
      <c s="162" r="B1404"/>
    </row>
    <row r="1405">
      <c s="67" r="A1405"/>
      <c s="162" r="B1405"/>
    </row>
    <row r="1406">
      <c s="67" r="A1406"/>
      <c s="162" r="B1406"/>
    </row>
    <row r="1407">
      <c s="67" r="A1407"/>
      <c s="162" r="B1407"/>
    </row>
    <row r="1408">
      <c s="67" r="A1408"/>
      <c s="162" r="B1408"/>
    </row>
    <row r="1409">
      <c s="67" r="A1409"/>
      <c s="162" r="B1409"/>
    </row>
    <row r="1410">
      <c s="67" r="A1410"/>
      <c s="162" r="B1410"/>
    </row>
    <row r="1411">
      <c s="67" r="A1411"/>
      <c s="162" r="B1411"/>
    </row>
    <row r="1412">
      <c s="67" r="A1412"/>
      <c s="162" r="B1412"/>
    </row>
    <row r="1413">
      <c s="67" r="A1413"/>
      <c s="162" r="B1413"/>
    </row>
    <row r="1414">
      <c s="67" r="A1414"/>
      <c s="162" r="B1414"/>
    </row>
    <row r="1415">
      <c s="67" r="A1415"/>
      <c s="162" r="B1415"/>
    </row>
    <row r="1416">
      <c s="67" r="A1416"/>
      <c s="162" r="B1416"/>
    </row>
    <row r="1417">
      <c s="67" r="A1417"/>
      <c s="162" r="B1417"/>
    </row>
    <row r="1418">
      <c s="67" r="A1418"/>
      <c s="162" r="B1418"/>
    </row>
    <row r="1419">
      <c s="67" r="A1419"/>
      <c s="162" r="B1419"/>
    </row>
    <row r="1420">
      <c s="67" r="A1420"/>
      <c s="162" r="B1420"/>
    </row>
    <row r="1421">
      <c s="67" r="A1421"/>
      <c s="162" r="B1421"/>
    </row>
    <row r="1422">
      <c s="67" r="A1422"/>
      <c s="162" r="B1422"/>
    </row>
    <row r="1423">
      <c s="67" r="A1423"/>
      <c s="162" r="B1423"/>
    </row>
    <row r="1424">
      <c s="67" r="A1424"/>
      <c s="162" r="B1424"/>
    </row>
    <row r="1425">
      <c s="67" r="A1425"/>
      <c s="162" r="B1425"/>
    </row>
    <row r="1426">
      <c s="67" r="A1426"/>
      <c s="162" r="B1426"/>
    </row>
    <row r="1427">
      <c s="67" r="A1427"/>
      <c s="162" r="B1427"/>
    </row>
    <row r="1428">
      <c s="67" r="A1428"/>
      <c s="162" r="B1428"/>
    </row>
    <row r="1429">
      <c s="67" r="A1429"/>
      <c s="162" r="B1429"/>
    </row>
    <row r="1430">
      <c s="67" r="A1430"/>
      <c s="162" r="B1430"/>
    </row>
    <row r="1431">
      <c s="67" r="A1431"/>
      <c s="162" r="B1431"/>
    </row>
    <row r="1432">
      <c s="67" r="A1432"/>
      <c s="162" r="B1432"/>
    </row>
    <row r="1433">
      <c s="67" r="A1433"/>
      <c s="162" r="B1433"/>
    </row>
    <row r="1434">
      <c s="67" r="A1434"/>
      <c s="162" r="B1434"/>
    </row>
    <row r="1435">
      <c s="67" r="A1435"/>
      <c s="162" r="B1435"/>
    </row>
    <row r="1436">
      <c s="67" r="A1436"/>
      <c s="162" r="B1436"/>
    </row>
    <row r="1437">
      <c s="67" r="A1437"/>
      <c s="162" r="B1437"/>
    </row>
    <row r="1438">
      <c s="67" r="A1438"/>
      <c s="162" r="B1438"/>
    </row>
    <row r="1439">
      <c s="67" r="A1439"/>
      <c s="162" r="B1439"/>
    </row>
    <row r="1440">
      <c s="67" r="A1440"/>
      <c s="162" r="B1440"/>
    </row>
    <row r="1441">
      <c s="67" r="A1441"/>
      <c s="162" r="B1441"/>
    </row>
    <row r="1442">
      <c s="67" r="A1442"/>
      <c s="162" r="B1442"/>
    </row>
    <row r="1443">
      <c s="67" r="A1443"/>
      <c s="162" r="B1443"/>
    </row>
    <row r="1444">
      <c s="67" r="A1444"/>
      <c s="162" r="B1444"/>
    </row>
    <row r="1445">
      <c s="67" r="A1445"/>
      <c s="162" r="B1445"/>
    </row>
    <row r="1446">
      <c s="67" r="A1446"/>
      <c s="162" r="B1446"/>
    </row>
    <row r="1447">
      <c s="67" r="A1447"/>
      <c s="162" r="B1447"/>
    </row>
    <row r="1448">
      <c s="67" r="A1448"/>
      <c s="162" r="B1448"/>
    </row>
    <row r="1449">
      <c s="67" r="A1449"/>
      <c s="162" r="B1449"/>
    </row>
    <row r="1450">
      <c s="67" r="A1450"/>
      <c s="162" r="B1450"/>
    </row>
    <row r="1451">
      <c s="67" r="A1451"/>
      <c s="162" r="B1451"/>
    </row>
    <row r="1452">
      <c s="67" r="A1452"/>
      <c s="162" r="B1452"/>
    </row>
    <row r="1453">
      <c s="67" r="A1453"/>
      <c s="162" r="B1453"/>
    </row>
    <row r="1454">
      <c s="67" r="A1454"/>
      <c s="162" r="B1454"/>
    </row>
    <row r="1455">
      <c s="67" r="A1455"/>
      <c s="162" r="B1455"/>
    </row>
    <row r="1456">
      <c s="67" r="A1456"/>
      <c s="162" r="B1456"/>
    </row>
    <row r="1457">
      <c s="67" r="A1457"/>
      <c s="162" r="B1457"/>
    </row>
    <row r="1458">
      <c s="67" r="A1458"/>
      <c s="162" r="B1458"/>
    </row>
    <row r="1459">
      <c s="67" r="A1459"/>
      <c s="162" r="B1459"/>
    </row>
    <row r="1460">
      <c s="67" r="A1460"/>
      <c s="162" r="B1460"/>
    </row>
    <row r="1461">
      <c s="67" r="A1461"/>
      <c s="162" r="B1461"/>
    </row>
    <row r="1462">
      <c s="67" r="A1462"/>
      <c s="162" r="B1462"/>
    </row>
    <row r="1463">
      <c s="67" r="A1463"/>
      <c s="162" r="B1463"/>
    </row>
    <row r="1464">
      <c s="67" r="A1464"/>
      <c s="162" r="B1464"/>
    </row>
    <row r="1465">
      <c s="67" r="A1465"/>
      <c s="162" r="B1465"/>
    </row>
    <row r="1466">
      <c s="67" r="A1466"/>
      <c s="162" r="B1466"/>
    </row>
    <row r="1467">
      <c s="67" r="A1467"/>
      <c s="162" r="B1467"/>
    </row>
    <row r="1468">
      <c s="67" r="A1468"/>
      <c s="162" r="B1468"/>
    </row>
    <row r="1469">
      <c s="67" r="A1469"/>
      <c s="162" r="B1469"/>
    </row>
    <row r="1470">
      <c s="67" r="A1470"/>
      <c s="162" r="B1470"/>
    </row>
    <row r="1471">
      <c s="67" r="A1471"/>
      <c s="162" r="B1471"/>
    </row>
    <row r="1472">
      <c s="67" r="A1472"/>
      <c s="162" r="B1472"/>
    </row>
    <row r="1473">
      <c s="67" r="A1473"/>
      <c s="162" r="B1473"/>
    </row>
    <row r="1474">
      <c s="67" r="A1474"/>
      <c s="162" r="B1474"/>
    </row>
    <row r="1475">
      <c s="67" r="A1475"/>
      <c s="162" r="B1475"/>
    </row>
    <row r="1476">
      <c s="67" r="A1476"/>
      <c s="162" r="B1476"/>
    </row>
    <row r="1477">
      <c s="67" r="A1477"/>
      <c s="162" r="B1477"/>
    </row>
    <row r="1478">
      <c s="67" r="A1478"/>
      <c s="162" r="B1478"/>
    </row>
    <row r="1479">
      <c s="67" r="A1479"/>
      <c s="162" r="B1479"/>
    </row>
    <row r="1480">
      <c s="67" r="A1480"/>
      <c s="162" r="B1480"/>
    </row>
    <row r="1481">
      <c s="67" r="A1481"/>
      <c s="162" r="B1481"/>
    </row>
    <row r="1482">
      <c s="67" r="A1482"/>
      <c s="162" r="B1482"/>
    </row>
    <row r="1483">
      <c s="67" r="A1483"/>
      <c s="162" r="B1483"/>
    </row>
    <row r="1484">
      <c s="67" r="A1484"/>
      <c s="162" r="B1484"/>
    </row>
    <row r="1485">
      <c s="67" r="A1485"/>
      <c s="162" r="B1485"/>
    </row>
    <row r="1486">
      <c s="67" r="A1486"/>
      <c s="162" r="B1486"/>
    </row>
    <row r="1487">
      <c s="67" r="A1487"/>
      <c s="162" r="B1487"/>
    </row>
    <row r="1488">
      <c s="67" r="A1488"/>
      <c s="162" r="B1488"/>
    </row>
    <row r="1489">
      <c s="67" r="A1489"/>
      <c s="162" r="B1489"/>
    </row>
    <row r="1490">
      <c s="67" r="A1490"/>
      <c s="162" r="B1490"/>
    </row>
    <row r="1491">
      <c s="67" r="A1491"/>
      <c s="162" r="B1491"/>
    </row>
    <row r="1492">
      <c s="67" r="A1492"/>
      <c s="162" r="B1492"/>
    </row>
    <row r="1493">
      <c s="67" r="A1493"/>
      <c s="162" r="B1493"/>
    </row>
    <row r="1494">
      <c s="67" r="A1494"/>
      <c s="162" r="B1494"/>
    </row>
    <row r="1495">
      <c s="67" r="A1495"/>
      <c s="162" r="B1495"/>
    </row>
    <row r="1496">
      <c s="67" r="A1496"/>
      <c s="162" r="B1496"/>
    </row>
    <row r="1497">
      <c s="67" r="A1497"/>
      <c s="162" r="B1497"/>
    </row>
    <row r="1498">
      <c s="67" r="A1498"/>
      <c s="162" r="B1498"/>
    </row>
    <row r="1499">
      <c s="67" r="A1499"/>
      <c s="162" r="B1499"/>
    </row>
    <row r="1500">
      <c s="67" r="A1500"/>
      <c s="162" r="B1500"/>
    </row>
    <row r="1501">
      <c s="67" r="A1501"/>
      <c s="162" r="B1501"/>
    </row>
    <row r="1502">
      <c s="67" r="A1502"/>
      <c s="162" r="B1502"/>
    </row>
    <row r="1503">
      <c s="67" r="A1503"/>
      <c s="162" r="B1503"/>
    </row>
    <row r="1504">
      <c s="67" r="A1504"/>
      <c s="162" r="B1504"/>
    </row>
    <row r="1505">
      <c s="67" r="A1505"/>
      <c s="162" r="B1505"/>
    </row>
    <row r="1506">
      <c s="67" r="A1506"/>
      <c s="162" r="B1506"/>
    </row>
    <row r="1507">
      <c s="67" r="A1507"/>
      <c s="162" r="B1507"/>
    </row>
    <row r="1508">
      <c s="67" r="A1508"/>
      <c s="162" r="B1508"/>
    </row>
    <row r="1509">
      <c s="67" r="A1509"/>
      <c s="162" r="B1509"/>
    </row>
    <row r="1510">
      <c s="67" r="A1510"/>
      <c s="162" r="B1510"/>
    </row>
    <row r="1511">
      <c s="67" r="A1511"/>
      <c s="162" r="B1511"/>
    </row>
    <row r="1512">
      <c s="67" r="A1512"/>
      <c s="162" r="B1512"/>
    </row>
    <row r="1513">
      <c s="67" r="A1513"/>
      <c s="162" r="B1513"/>
    </row>
    <row r="1514">
      <c s="67" r="A1514"/>
      <c s="162" r="B1514"/>
    </row>
    <row r="1515">
      <c s="67" r="A1515"/>
      <c s="162" r="B1515"/>
    </row>
    <row r="1516">
      <c s="67" r="A1516"/>
      <c s="162" r="B1516"/>
    </row>
    <row r="1517">
      <c s="67" r="A1517"/>
      <c s="162" r="B1517"/>
    </row>
    <row r="1518">
      <c s="67" r="A1518"/>
      <c s="162" r="B1518"/>
    </row>
    <row r="1519">
      <c s="67" r="A1519"/>
      <c s="162" r="B1519"/>
    </row>
    <row r="1520">
      <c s="67" r="A1520"/>
      <c s="162" r="B1520"/>
    </row>
    <row r="1521">
      <c s="67" r="A1521"/>
      <c s="162" r="B1521"/>
    </row>
    <row r="1522">
      <c s="67" r="A1522"/>
      <c s="162" r="B1522"/>
    </row>
    <row r="1523">
      <c s="67" r="A1523"/>
      <c s="162" r="B1523"/>
    </row>
    <row r="1524">
      <c s="67" r="A1524"/>
      <c s="162" r="B1524"/>
    </row>
    <row r="1525">
      <c s="67" r="A1525"/>
      <c s="162" r="B1525"/>
    </row>
    <row r="1526">
      <c s="67" r="A1526"/>
      <c s="162" r="B1526"/>
    </row>
    <row r="1527">
      <c s="67" r="A1527"/>
      <c s="162" r="B1527"/>
    </row>
    <row r="1528">
      <c s="67" r="A1528"/>
      <c s="162" r="B1528"/>
    </row>
    <row r="1529">
      <c s="67" r="A1529"/>
      <c s="162" r="B1529"/>
    </row>
    <row r="1530">
      <c s="67" r="A1530"/>
      <c s="162" r="B1530"/>
    </row>
    <row r="1531">
      <c s="67" r="A1531"/>
      <c s="162" r="B1531"/>
    </row>
    <row r="1532">
      <c s="67" r="A1532"/>
      <c s="162" r="B1532"/>
    </row>
    <row r="1533">
      <c s="67" r="A1533"/>
      <c s="162" r="B1533"/>
    </row>
    <row r="1534">
      <c s="67" r="A1534"/>
      <c s="162" r="B1534"/>
    </row>
    <row r="1535">
      <c s="67" r="A1535"/>
      <c s="162" r="B1535"/>
    </row>
    <row r="1536">
      <c s="67" r="A1536"/>
      <c s="162" r="B1536"/>
    </row>
    <row r="1537">
      <c s="67" r="A1537"/>
      <c s="162" r="B1537"/>
    </row>
    <row r="1538">
      <c s="67" r="A1538"/>
      <c s="162" r="B1538"/>
    </row>
    <row r="1539">
      <c s="67" r="A1539"/>
      <c s="162" r="B1539"/>
    </row>
    <row r="1540">
      <c s="67" r="A1540"/>
      <c s="162" r="B1540"/>
    </row>
    <row r="1541">
      <c s="67" r="A1541"/>
      <c s="162" r="B1541"/>
    </row>
    <row r="1542">
      <c s="67" r="A1542"/>
      <c s="162" r="B1542"/>
    </row>
    <row r="1543">
      <c s="67" r="A1543"/>
      <c s="162" r="B1543"/>
    </row>
    <row r="1544">
      <c s="67" r="A1544"/>
      <c s="162" r="B1544"/>
    </row>
    <row r="1545">
      <c s="67" r="A1545"/>
      <c s="162" r="B1545"/>
    </row>
    <row r="1546">
      <c s="67" r="A1546"/>
      <c s="162" r="B1546"/>
    </row>
    <row r="1547">
      <c s="67" r="A1547"/>
      <c s="162" r="B1547"/>
    </row>
    <row r="1548">
      <c s="67" r="A1548"/>
      <c s="162" r="B1548"/>
    </row>
    <row r="1549">
      <c s="67" r="A1549"/>
      <c s="162" r="B1549"/>
    </row>
    <row r="1550">
      <c s="67" r="A1550"/>
      <c s="162" r="B1550"/>
    </row>
    <row r="1551">
      <c s="67" r="A1551"/>
      <c s="162" r="B1551"/>
    </row>
    <row r="1552">
      <c s="67" r="A1552"/>
      <c s="162" r="B1552"/>
    </row>
    <row r="1553">
      <c s="67" r="A1553"/>
      <c s="162" r="B1553"/>
    </row>
    <row r="1554">
      <c s="67" r="A1554"/>
      <c s="162" r="B1554"/>
    </row>
    <row r="1555">
      <c s="67" r="A1555"/>
      <c s="162" r="B1555"/>
    </row>
    <row r="1556">
      <c s="67" r="A1556"/>
      <c s="162" r="B1556"/>
    </row>
    <row r="1557">
      <c s="67" r="A1557"/>
      <c s="162" r="B1557"/>
    </row>
    <row r="1558">
      <c s="67" r="A1558"/>
      <c s="162" r="B1558"/>
    </row>
    <row r="1559">
      <c s="67" r="A1559"/>
      <c s="162" r="B1559"/>
    </row>
    <row r="1560">
      <c s="67" r="A1560"/>
      <c s="162" r="B1560"/>
    </row>
    <row r="1561">
      <c s="67" r="A1561"/>
      <c s="162" r="B1561"/>
    </row>
    <row r="1562">
      <c s="67" r="A1562"/>
      <c s="162" r="B1562"/>
    </row>
    <row r="1563">
      <c s="67" r="A1563"/>
      <c s="162" r="B1563"/>
    </row>
    <row r="1564">
      <c s="67" r="A1564"/>
      <c s="162" r="B1564"/>
    </row>
    <row r="1565">
      <c s="67" r="A1565"/>
      <c s="162" r="B1565"/>
    </row>
    <row r="1566">
      <c s="67" r="A1566"/>
      <c s="162" r="B1566"/>
    </row>
    <row r="1567">
      <c s="67" r="A1567"/>
      <c s="162" r="B1567"/>
    </row>
    <row r="1568">
      <c s="67" r="A1568"/>
      <c s="162" r="B1568"/>
    </row>
    <row r="1569">
      <c s="67" r="A1569"/>
      <c s="162" r="B1569"/>
    </row>
    <row r="1570">
      <c s="67" r="A1570"/>
      <c s="162" r="B1570"/>
    </row>
    <row r="1571">
      <c s="67" r="A1571"/>
      <c s="162" r="B1571"/>
    </row>
    <row r="1572">
      <c s="67" r="A1572"/>
      <c s="162" r="B1572"/>
    </row>
    <row r="1573">
      <c s="67" r="A1573"/>
      <c s="162" r="B1573"/>
    </row>
    <row r="1574">
      <c s="67" r="A1574"/>
      <c s="162" r="B1574"/>
    </row>
    <row r="1575">
      <c s="67" r="A1575"/>
      <c s="162" r="B1575"/>
    </row>
    <row r="1576">
      <c s="67" r="A1576"/>
      <c s="162" r="B1576"/>
    </row>
    <row r="1577">
      <c s="67" r="A1577"/>
      <c s="162" r="B1577"/>
    </row>
    <row r="1578">
      <c s="67" r="A1578"/>
      <c s="162" r="B1578"/>
    </row>
    <row r="1579">
      <c s="67" r="A1579"/>
      <c s="162" r="B1579"/>
    </row>
    <row r="1580">
      <c s="67" r="A1580"/>
      <c s="162" r="B1580"/>
    </row>
    <row r="1581">
      <c s="67" r="A1581"/>
      <c s="162" r="B1581"/>
    </row>
    <row r="1582">
      <c s="67" r="A1582"/>
      <c s="162" r="B1582"/>
    </row>
    <row r="1583">
      <c s="67" r="A1583"/>
      <c s="162" r="B1583"/>
    </row>
    <row r="1584">
      <c s="67" r="A1584"/>
      <c s="162" r="B1584"/>
    </row>
    <row r="1585">
      <c s="67" r="A1585"/>
      <c s="162" r="B1585"/>
    </row>
    <row r="1586">
      <c s="67" r="A1586"/>
      <c s="162" r="B1586"/>
    </row>
    <row r="1587">
      <c s="67" r="A1587"/>
      <c s="162" r="B1587"/>
    </row>
    <row r="1588">
      <c s="67" r="A1588"/>
      <c s="162" r="B1588"/>
    </row>
    <row r="1589">
      <c s="67" r="A1589"/>
      <c s="162" r="B1589"/>
    </row>
    <row r="1590">
      <c s="67" r="A1590"/>
      <c s="162" r="B1590"/>
    </row>
    <row r="1591">
      <c s="67" r="A1591"/>
      <c s="162" r="B1591"/>
    </row>
    <row r="1592">
      <c s="67" r="A1592"/>
      <c s="162" r="B1592"/>
    </row>
    <row r="1593">
      <c s="67" r="A1593"/>
      <c s="162" r="B1593"/>
    </row>
    <row r="1594">
      <c s="67" r="A1594"/>
      <c s="162" r="B1594"/>
    </row>
    <row r="1595">
      <c s="67" r="A1595"/>
      <c s="162" r="B1595"/>
    </row>
    <row r="1596">
      <c s="67" r="A1596"/>
      <c s="162" r="B1596"/>
    </row>
    <row r="1597">
      <c s="67" r="A1597"/>
      <c s="162" r="B1597"/>
    </row>
    <row r="1598">
      <c s="67" r="A1598"/>
      <c s="162" r="B1598"/>
    </row>
    <row r="1599">
      <c s="67" r="A1599"/>
      <c s="162" r="B1599"/>
    </row>
    <row r="1600">
      <c s="67" r="A1600"/>
      <c s="162" r="B1600"/>
    </row>
    <row r="1601">
      <c s="67" r="A1601"/>
      <c s="162" r="B1601"/>
    </row>
    <row r="1602">
      <c s="67" r="A1602"/>
      <c s="162" r="B1602"/>
    </row>
    <row r="1603">
      <c s="67" r="A1603"/>
      <c s="162" r="B1603"/>
    </row>
    <row r="1604">
      <c s="67" r="A1604"/>
      <c s="162" r="B1604"/>
    </row>
    <row r="1605">
      <c s="67" r="A1605"/>
      <c s="162" r="B1605"/>
    </row>
    <row r="1606">
      <c s="67" r="A1606"/>
      <c s="162" r="B1606"/>
    </row>
    <row r="1607">
      <c s="67" r="A1607"/>
      <c s="162" r="B1607"/>
    </row>
    <row r="1608">
      <c s="67" r="A1608"/>
      <c s="162" r="B1608"/>
    </row>
    <row r="1609">
      <c s="67" r="A1609"/>
      <c s="162" r="B1609"/>
    </row>
    <row r="1610">
      <c s="67" r="A1610"/>
      <c s="162" r="B1610"/>
    </row>
    <row r="1611">
      <c s="67" r="A1611"/>
      <c s="162" r="B1611"/>
    </row>
    <row r="1612">
      <c s="67" r="A1612"/>
      <c s="162" r="B1612"/>
    </row>
    <row r="1613">
      <c s="67" r="A1613"/>
      <c s="162" r="B1613"/>
    </row>
    <row r="1614">
      <c s="67" r="A1614"/>
      <c s="162" r="B1614"/>
    </row>
    <row r="1615">
      <c s="67" r="A1615"/>
      <c s="162" r="B1615"/>
    </row>
    <row r="1616">
      <c s="67" r="A1616"/>
      <c s="162" r="B1616"/>
    </row>
    <row r="1617">
      <c s="67" r="A1617"/>
      <c s="162" r="B1617"/>
    </row>
    <row r="1618">
      <c s="67" r="A1618"/>
      <c s="162" r="B1618"/>
    </row>
    <row r="1619">
      <c s="67" r="A1619"/>
      <c s="162" r="B1619"/>
    </row>
    <row r="1620">
      <c s="67" r="A1620"/>
      <c s="162" r="B1620"/>
    </row>
    <row r="1621">
      <c s="67" r="A1621"/>
      <c s="162" r="B1621"/>
    </row>
    <row r="1622">
      <c s="67" r="A1622"/>
      <c s="162" r="B1622"/>
    </row>
    <row r="1623">
      <c s="67" r="A1623"/>
      <c s="162" r="B1623"/>
    </row>
    <row r="1624">
      <c s="67" r="A1624"/>
      <c s="162" r="B1624"/>
    </row>
    <row r="1625">
      <c s="67" r="A1625"/>
      <c s="162" r="B1625"/>
    </row>
    <row r="1626">
      <c s="67" r="A1626"/>
      <c s="162" r="B1626"/>
    </row>
    <row r="1627">
      <c s="67" r="A1627"/>
      <c s="162" r="B1627"/>
    </row>
    <row r="1628">
      <c s="67" r="A1628"/>
      <c s="162" r="B1628"/>
    </row>
    <row r="1629">
      <c s="67" r="A1629"/>
      <c s="162" r="B1629"/>
    </row>
    <row r="1630">
      <c s="67" r="A1630"/>
      <c s="162" r="B1630"/>
    </row>
    <row r="1631">
      <c s="67" r="A1631"/>
      <c s="162" r="B1631"/>
    </row>
    <row r="1632">
      <c s="67" r="A1632"/>
      <c s="162" r="B1632"/>
    </row>
    <row r="1633">
      <c s="67" r="A1633"/>
      <c s="162" r="B1633"/>
    </row>
    <row r="1634">
      <c s="67" r="A1634"/>
      <c s="162" r="B1634"/>
    </row>
    <row r="1635">
      <c s="67" r="A1635"/>
      <c s="162" r="B1635"/>
    </row>
    <row r="1636">
      <c s="67" r="A1636"/>
      <c s="162" r="B1636"/>
    </row>
    <row r="1637">
      <c s="67" r="A1637"/>
      <c s="162" r="B1637"/>
    </row>
    <row r="1638">
      <c s="67" r="A1638"/>
      <c s="162" r="B1638"/>
    </row>
    <row r="1639">
      <c s="67" r="A1639"/>
      <c s="162" r="B1639"/>
    </row>
    <row r="1640">
      <c s="67" r="A1640"/>
      <c s="162" r="B1640"/>
    </row>
    <row r="1641">
      <c s="67" r="A1641"/>
      <c s="162" r="B1641"/>
    </row>
    <row r="1642">
      <c s="67" r="A1642"/>
      <c s="162" r="B1642"/>
    </row>
    <row r="1643">
      <c s="67" r="A1643"/>
      <c s="162" r="B1643"/>
    </row>
    <row r="1644">
      <c s="67" r="A1644"/>
      <c s="162" r="B1644"/>
    </row>
    <row r="1645">
      <c s="67" r="A1645"/>
      <c s="162" r="B1645"/>
    </row>
    <row r="1646">
      <c s="67" r="A1646"/>
      <c s="162" r="B1646"/>
    </row>
    <row r="1647">
      <c s="67" r="A1647"/>
      <c s="162" r="B1647"/>
    </row>
    <row r="1648">
      <c s="67" r="A1648"/>
      <c s="162" r="B1648"/>
    </row>
    <row r="1649">
      <c s="67" r="A1649"/>
      <c s="162" r="B1649"/>
    </row>
    <row r="1650">
      <c s="67" r="A1650"/>
      <c s="162" r="B1650"/>
    </row>
    <row r="1651">
      <c s="67" r="A1651"/>
      <c s="162" r="B1651"/>
    </row>
    <row r="1652">
      <c s="67" r="A1652"/>
      <c s="162" r="B1652"/>
    </row>
    <row r="1653">
      <c s="67" r="A1653"/>
      <c s="162" r="B1653"/>
    </row>
    <row r="1654">
      <c s="67" r="A1654"/>
      <c s="162" r="B1654"/>
    </row>
    <row r="1655">
      <c s="67" r="A1655"/>
      <c s="162" r="B1655"/>
    </row>
    <row r="1656">
      <c s="67" r="A1656"/>
      <c s="162" r="B1656"/>
    </row>
    <row r="1657">
      <c s="67" r="A1657"/>
      <c s="162" r="B1657"/>
    </row>
    <row r="1658">
      <c s="67" r="A1658"/>
      <c s="162" r="B1658"/>
    </row>
    <row r="1659">
      <c s="67" r="A1659"/>
      <c s="162" r="B1659"/>
    </row>
    <row r="1660">
      <c s="67" r="A1660"/>
      <c s="162" r="B1660"/>
    </row>
    <row r="1661">
      <c s="67" r="A1661"/>
      <c s="162" r="B1661"/>
    </row>
    <row r="1662">
      <c s="67" r="A1662"/>
      <c s="162" r="B1662"/>
    </row>
    <row r="1663">
      <c s="67" r="A1663"/>
      <c s="162" r="B1663"/>
    </row>
    <row r="1664">
      <c s="67" r="A1664"/>
      <c s="162" r="B1664"/>
    </row>
    <row r="1665">
      <c s="67" r="A1665"/>
      <c s="162" r="B1665"/>
    </row>
    <row r="1666">
      <c s="67" r="A1666"/>
      <c s="162" r="B1666"/>
    </row>
    <row r="1667">
      <c s="67" r="A1667"/>
      <c s="162" r="B1667"/>
    </row>
    <row r="1668">
      <c s="67" r="A1668"/>
      <c s="162" r="B1668"/>
    </row>
    <row r="1669">
      <c s="67" r="A1669"/>
      <c s="162" r="B1669"/>
    </row>
    <row r="1670">
      <c s="67" r="A1670"/>
      <c s="162" r="B1670"/>
    </row>
    <row r="1671">
      <c s="67" r="A1671"/>
      <c s="162" r="B1671"/>
    </row>
    <row r="1672">
      <c s="67" r="A1672"/>
      <c s="162" r="B1672"/>
    </row>
    <row r="1673">
      <c s="67" r="A1673"/>
      <c s="162" r="B1673"/>
    </row>
    <row r="1674">
      <c s="67" r="A1674"/>
      <c s="162" r="B1674"/>
    </row>
    <row r="1675">
      <c s="67" r="A1675"/>
      <c s="162" r="B1675"/>
    </row>
    <row r="1676">
      <c s="67" r="A1676"/>
      <c s="162" r="B1676"/>
    </row>
    <row r="1677">
      <c s="67" r="A1677"/>
      <c s="162" r="B1677"/>
    </row>
    <row r="1678">
      <c s="67" r="A1678"/>
      <c s="162" r="B1678"/>
    </row>
    <row r="1679">
      <c s="67" r="A1679"/>
      <c s="162" r="B1679"/>
    </row>
    <row r="1680">
      <c s="67" r="A1680"/>
      <c s="162" r="B1680"/>
    </row>
    <row r="1681">
      <c s="67" r="A1681"/>
      <c s="162" r="B1681"/>
    </row>
    <row r="1682">
      <c s="67" r="A1682"/>
      <c s="162" r="B1682"/>
    </row>
    <row r="1683">
      <c s="67" r="A1683"/>
      <c s="162" r="B1683"/>
    </row>
    <row r="1684">
      <c s="67" r="A1684"/>
      <c s="162" r="B1684"/>
    </row>
    <row r="1685">
      <c s="67" r="A1685"/>
      <c s="162" r="B1685"/>
    </row>
    <row r="1686">
      <c s="67" r="A1686"/>
      <c s="162" r="B1686"/>
    </row>
    <row r="1687">
      <c s="67" r="A1687"/>
      <c s="162" r="B1687"/>
    </row>
    <row r="1688">
      <c s="67" r="A1688"/>
      <c s="162" r="B1688"/>
    </row>
    <row r="1689">
      <c s="67" r="A1689"/>
      <c s="162" r="B1689"/>
    </row>
    <row r="1690">
      <c s="67" r="A1690"/>
      <c s="162" r="B1690"/>
    </row>
    <row r="1691">
      <c s="67" r="A1691"/>
      <c s="162" r="B1691"/>
    </row>
    <row r="1692">
      <c s="67" r="A1692"/>
      <c s="162" r="B1692"/>
    </row>
    <row r="1693">
      <c s="67" r="A1693"/>
      <c s="162" r="B1693"/>
    </row>
    <row r="1694">
      <c s="67" r="A1694"/>
      <c s="162" r="B1694"/>
    </row>
    <row r="1695">
      <c s="67" r="A1695"/>
      <c s="162" r="B1695"/>
    </row>
    <row r="1696">
      <c s="67" r="A1696"/>
      <c s="162" r="B1696"/>
    </row>
    <row r="1697">
      <c s="67" r="A1697"/>
      <c s="162" r="B1697"/>
    </row>
    <row r="1698">
      <c s="67" r="A1698"/>
      <c s="162" r="B1698"/>
    </row>
    <row r="1699">
      <c s="67" r="A1699"/>
      <c s="162" r="B1699"/>
    </row>
    <row r="1700">
      <c s="67" r="A1700"/>
      <c s="162" r="B1700"/>
    </row>
    <row r="1701">
      <c s="67" r="A1701"/>
      <c s="162" r="B1701"/>
    </row>
    <row r="1702">
      <c s="67" r="A1702"/>
      <c s="162" r="B1702"/>
    </row>
    <row r="1703">
      <c s="67" r="A1703"/>
      <c s="162" r="B1703"/>
    </row>
    <row r="1704">
      <c s="67" r="A1704"/>
      <c s="162" r="B1704"/>
    </row>
    <row r="1705">
      <c s="67" r="A1705"/>
      <c s="162" r="B1705"/>
    </row>
    <row r="1706">
      <c s="67" r="A1706"/>
      <c s="162" r="B1706"/>
    </row>
    <row r="1707">
      <c s="67" r="A1707"/>
      <c s="162" r="B1707"/>
    </row>
    <row r="1708">
      <c s="67" r="A1708"/>
      <c s="162" r="B1708"/>
    </row>
    <row r="1709">
      <c s="67" r="A1709"/>
      <c s="162" r="B1709"/>
    </row>
    <row r="1710">
      <c s="67" r="A1710"/>
      <c s="162" r="B1710"/>
    </row>
    <row r="1711">
      <c s="67" r="A1711"/>
      <c s="162" r="B1711"/>
    </row>
    <row r="1712">
      <c s="67" r="A1712"/>
      <c s="162" r="B1712"/>
    </row>
    <row r="1713">
      <c s="67" r="A1713"/>
      <c s="162" r="B1713"/>
    </row>
    <row r="1714">
      <c s="67" r="A1714"/>
      <c s="162" r="B1714"/>
    </row>
    <row r="1715">
      <c s="67" r="A1715"/>
      <c s="162" r="B1715"/>
    </row>
    <row r="1716">
      <c s="67" r="A1716"/>
      <c s="162" r="B1716"/>
    </row>
    <row r="1717">
      <c s="67" r="A1717"/>
      <c s="162" r="B1717"/>
    </row>
    <row r="1718">
      <c s="67" r="A1718"/>
      <c s="162" r="B1718"/>
    </row>
    <row r="1719">
      <c s="67" r="A1719"/>
      <c s="162" r="B1719"/>
    </row>
    <row r="1720">
      <c s="67" r="A1720"/>
      <c s="162" r="B1720"/>
    </row>
    <row r="1721">
      <c s="67" r="A1721"/>
      <c s="162" r="B1721"/>
    </row>
    <row r="1722">
      <c s="67" r="A1722"/>
      <c s="162" r="B1722"/>
    </row>
    <row r="1723">
      <c s="67" r="A1723"/>
      <c s="162" r="B1723"/>
    </row>
    <row r="1724">
      <c s="67" r="A1724"/>
      <c s="162" r="B1724"/>
    </row>
    <row r="1725">
      <c s="67" r="A1725"/>
      <c s="162" r="B1725"/>
    </row>
    <row r="1726">
      <c s="67" r="A1726"/>
      <c s="162" r="B1726"/>
    </row>
    <row r="1727">
      <c s="67" r="A1727"/>
      <c s="162" r="B1727"/>
    </row>
    <row r="1728">
      <c s="67" r="A1728"/>
      <c s="162" r="B1728"/>
    </row>
    <row r="1729">
      <c s="67" r="A1729"/>
      <c s="162" r="B1729"/>
    </row>
    <row r="1730">
      <c s="67" r="A1730"/>
      <c s="162" r="B1730"/>
    </row>
    <row r="1731">
      <c s="67" r="A1731"/>
      <c s="162" r="B1731"/>
    </row>
    <row r="1732">
      <c s="67" r="A1732"/>
      <c s="162" r="B1732"/>
    </row>
    <row r="1733">
      <c s="67" r="A1733"/>
      <c s="162" r="B1733"/>
    </row>
    <row r="1734">
      <c s="67" r="A1734"/>
      <c s="162" r="B1734"/>
    </row>
    <row r="1735">
      <c s="67" r="A1735"/>
      <c s="162" r="B1735"/>
    </row>
    <row r="1736">
      <c s="67" r="A1736"/>
      <c s="162" r="B1736"/>
    </row>
    <row r="1737">
      <c s="67" r="A1737"/>
      <c s="162" r="B1737"/>
    </row>
    <row r="1738">
      <c s="67" r="A1738"/>
      <c s="162" r="B1738"/>
    </row>
    <row r="1739">
      <c s="67" r="A1739"/>
      <c s="162" r="B1739"/>
    </row>
    <row r="1740">
      <c s="67" r="A1740"/>
      <c s="162" r="B1740"/>
    </row>
    <row r="1741">
      <c s="67" r="A1741"/>
      <c s="162" r="B1741"/>
    </row>
    <row r="1742">
      <c s="67" r="A1742"/>
      <c s="162" r="B1742"/>
    </row>
    <row r="1743">
      <c s="67" r="A1743"/>
      <c s="162" r="B1743"/>
    </row>
    <row r="1744">
      <c s="67" r="A1744"/>
      <c s="162" r="B1744"/>
    </row>
    <row r="1745">
      <c s="67" r="A1745"/>
      <c s="162" r="B1745"/>
    </row>
    <row r="1746">
      <c s="67" r="A1746"/>
      <c s="162" r="B1746"/>
    </row>
    <row r="1747">
      <c s="67" r="A1747"/>
      <c s="162" r="B1747"/>
    </row>
    <row r="1748">
      <c s="67" r="A1748"/>
      <c s="162" r="B1748"/>
    </row>
    <row r="1749">
      <c s="67" r="A1749"/>
      <c s="162" r="B1749"/>
    </row>
    <row r="1750">
      <c s="67" r="A1750"/>
      <c s="162" r="B1750"/>
    </row>
    <row r="1751">
      <c s="67" r="A1751"/>
      <c s="162" r="B1751"/>
    </row>
    <row r="1752">
      <c s="67" r="A1752"/>
      <c s="162" r="B1752"/>
    </row>
    <row r="1753">
      <c s="67" r="A1753"/>
      <c s="162" r="B1753"/>
    </row>
    <row r="1754">
      <c s="67" r="A1754"/>
      <c s="162" r="B1754"/>
    </row>
    <row r="1755">
      <c s="67" r="A1755"/>
      <c s="162" r="B1755"/>
    </row>
    <row r="1756">
      <c s="67" r="A1756"/>
      <c s="162" r="B1756"/>
    </row>
    <row r="1757">
      <c s="67" r="A1757"/>
      <c s="162" r="B1757"/>
    </row>
    <row r="1758">
      <c s="67" r="A1758"/>
      <c s="162" r="B1758"/>
    </row>
    <row r="1759">
      <c s="67" r="A1759"/>
      <c s="162" r="B1759"/>
    </row>
    <row r="1760">
      <c s="67" r="A1760"/>
      <c s="162" r="B1760"/>
    </row>
    <row r="1761">
      <c s="67" r="A1761"/>
      <c s="162" r="B1761"/>
    </row>
    <row r="1762">
      <c s="67" r="A1762"/>
      <c s="162" r="B1762"/>
    </row>
    <row r="1763">
      <c s="67" r="A1763"/>
      <c s="162" r="B1763"/>
    </row>
    <row r="1764">
      <c s="67" r="A1764"/>
      <c s="162" r="B1764"/>
    </row>
    <row r="1765">
      <c s="67" r="A1765"/>
      <c s="162" r="B1765"/>
    </row>
    <row r="1766">
      <c s="67" r="A1766"/>
      <c s="162" r="B1766"/>
    </row>
    <row r="1767">
      <c s="67" r="A1767"/>
      <c s="162" r="B1767"/>
    </row>
    <row r="1768">
      <c s="67" r="A1768"/>
      <c s="162" r="B1768"/>
    </row>
    <row r="1769">
      <c s="67" r="A1769"/>
      <c s="162" r="B1769"/>
    </row>
    <row r="1770">
      <c s="67" r="A1770"/>
      <c s="162" r="B1770"/>
    </row>
    <row r="1771">
      <c s="67" r="A1771"/>
      <c s="162" r="B1771"/>
    </row>
    <row r="1772">
      <c s="67" r="A1772"/>
      <c s="162" r="B1772"/>
    </row>
    <row r="1773">
      <c s="67" r="A1773"/>
      <c s="162" r="B1773"/>
    </row>
    <row r="1774">
      <c s="67" r="A1774"/>
      <c s="162" r="B1774"/>
    </row>
    <row r="1775">
      <c s="67" r="A1775"/>
      <c s="162" r="B1775"/>
    </row>
    <row r="1776">
      <c s="67" r="A1776"/>
      <c s="162" r="B1776"/>
    </row>
    <row r="1777">
      <c s="67" r="A1777"/>
      <c s="162" r="B1777"/>
    </row>
    <row r="1778">
      <c s="67" r="A1778"/>
      <c s="162" r="B1778"/>
    </row>
    <row r="1779">
      <c s="67" r="A1779"/>
      <c s="162" r="B1779"/>
    </row>
    <row r="1780">
      <c s="67" r="A1780"/>
      <c s="162" r="B1780"/>
    </row>
    <row r="1781">
      <c s="67" r="A1781"/>
      <c s="162" r="B1781"/>
    </row>
    <row r="1782">
      <c s="67" r="A1782"/>
      <c s="162" r="B1782"/>
    </row>
    <row r="1783">
      <c s="67" r="A1783"/>
      <c s="162" r="B1783"/>
    </row>
    <row r="1784">
      <c s="67" r="A1784"/>
      <c s="162" r="B1784"/>
    </row>
    <row r="1785">
      <c s="67" r="A1785"/>
      <c s="162" r="B1785"/>
    </row>
    <row r="1786">
      <c s="67" r="A1786"/>
      <c s="162" r="B1786"/>
    </row>
    <row r="1787">
      <c s="67" r="A1787"/>
      <c s="162" r="B1787"/>
    </row>
    <row r="1788">
      <c s="67" r="A1788"/>
      <c s="162" r="B1788"/>
    </row>
    <row r="1789">
      <c s="67" r="A1789"/>
      <c s="162" r="B1789"/>
    </row>
    <row r="1790">
      <c s="67" r="A1790"/>
      <c s="162" r="B1790"/>
    </row>
    <row r="1791">
      <c s="67" r="A1791"/>
      <c s="162" r="B1791"/>
    </row>
    <row r="1792">
      <c s="67" r="A1792"/>
      <c s="162" r="B1792"/>
    </row>
    <row r="1793">
      <c s="67" r="A1793"/>
      <c s="162" r="B1793"/>
    </row>
    <row r="1794">
      <c s="67" r="A1794"/>
      <c s="162" r="B1794"/>
    </row>
    <row r="1795">
      <c s="67" r="A1795"/>
      <c s="162" r="B1795"/>
    </row>
    <row r="1796">
      <c s="67" r="A1796"/>
      <c s="162" r="B1796"/>
    </row>
    <row r="1797">
      <c s="67" r="A1797"/>
      <c s="162" r="B1797"/>
    </row>
    <row r="1798">
      <c s="67" r="A1798"/>
      <c s="162" r="B1798"/>
    </row>
    <row r="1799">
      <c s="67" r="A1799"/>
      <c s="162" r="B1799"/>
    </row>
    <row r="1800">
      <c s="67" r="A1800"/>
      <c s="162" r="B1800"/>
    </row>
    <row r="1801">
      <c s="67" r="A1801"/>
      <c s="162" r="B1801"/>
    </row>
    <row r="1802">
      <c s="67" r="A1802"/>
      <c s="162" r="B1802"/>
    </row>
    <row r="1803">
      <c s="67" r="A1803"/>
      <c s="162" r="B1803"/>
    </row>
    <row r="1804">
      <c s="67" r="A1804"/>
      <c s="162" r="B1804"/>
    </row>
    <row r="1805">
      <c s="67" r="A1805"/>
      <c s="162" r="B1805"/>
    </row>
    <row r="1806">
      <c s="67" r="A1806"/>
      <c s="162" r="B1806"/>
    </row>
    <row r="1807">
      <c s="67" r="A1807"/>
      <c s="162" r="B1807"/>
    </row>
    <row r="1808">
      <c s="67" r="A1808"/>
      <c s="162" r="B1808"/>
    </row>
    <row r="1809">
      <c s="67" r="A1809"/>
      <c s="162" r="B1809"/>
    </row>
    <row r="1810">
      <c s="67" r="A1810"/>
      <c s="162" r="B1810"/>
    </row>
    <row r="1811">
      <c s="67" r="A1811"/>
      <c s="162" r="B1811"/>
    </row>
    <row r="1812">
      <c s="67" r="A1812"/>
      <c s="162" r="B1812"/>
    </row>
    <row r="1813">
      <c s="67" r="A1813"/>
      <c s="162" r="B1813"/>
    </row>
    <row r="1814">
      <c s="67" r="A1814"/>
      <c s="162" r="B1814"/>
    </row>
    <row r="1815">
      <c s="67" r="A1815"/>
      <c s="162" r="B1815"/>
    </row>
    <row r="1816">
      <c s="67" r="A1816"/>
      <c s="162" r="B1816"/>
    </row>
    <row r="1817">
      <c s="67" r="A1817"/>
      <c s="162" r="B1817"/>
    </row>
    <row r="1818">
      <c s="67" r="A1818"/>
      <c s="162" r="B1818"/>
    </row>
    <row r="1819">
      <c s="67" r="A1819"/>
      <c s="162" r="B1819"/>
    </row>
    <row r="1820">
      <c s="67" r="A1820"/>
      <c s="162" r="B1820"/>
    </row>
    <row r="1821">
      <c s="67" r="A1821"/>
      <c s="162" r="B1821"/>
    </row>
    <row r="1822">
      <c s="67" r="A1822"/>
      <c s="162" r="B1822"/>
    </row>
    <row r="1823">
      <c s="67" r="A1823"/>
      <c s="162" r="B1823"/>
    </row>
    <row r="1824">
      <c s="67" r="A1824"/>
      <c s="162" r="B1824"/>
    </row>
    <row r="1825">
      <c s="67" r="A1825"/>
      <c s="162" r="B1825"/>
    </row>
    <row r="1826">
      <c s="67" r="A1826"/>
      <c s="162" r="B1826"/>
    </row>
    <row r="1827">
      <c s="67" r="A1827"/>
      <c s="162" r="B1827"/>
    </row>
    <row r="1828">
      <c s="67" r="A1828"/>
      <c s="162" r="B1828"/>
    </row>
    <row r="1829">
      <c s="67" r="A1829"/>
      <c s="162" r="B1829"/>
    </row>
    <row r="1830">
      <c s="67" r="A1830"/>
      <c s="162" r="B1830"/>
    </row>
    <row r="1831">
      <c s="67" r="A1831"/>
      <c s="162" r="B1831"/>
    </row>
    <row r="1832">
      <c s="67" r="A1832"/>
      <c s="162" r="B1832"/>
    </row>
    <row r="1833">
      <c s="67" r="A1833"/>
      <c s="162" r="B1833"/>
    </row>
    <row r="1834">
      <c s="67" r="A1834"/>
      <c s="162" r="B1834"/>
    </row>
    <row r="1835">
      <c s="67" r="A1835"/>
      <c s="162" r="B1835"/>
    </row>
    <row r="1836">
      <c s="67" r="A1836"/>
      <c s="162" r="B1836"/>
    </row>
    <row r="1837">
      <c s="67" r="A1837"/>
      <c s="162" r="B1837"/>
    </row>
    <row r="1838">
      <c s="67" r="A1838"/>
      <c s="162" r="B1838"/>
    </row>
    <row r="1839">
      <c s="67" r="A1839"/>
      <c s="162" r="B1839"/>
    </row>
    <row r="1840">
      <c s="67" r="A1840"/>
      <c s="162" r="B1840"/>
    </row>
    <row r="1841">
      <c s="67" r="A1841"/>
      <c s="162" r="B1841"/>
    </row>
    <row r="1842">
      <c s="67" r="A1842"/>
      <c s="162" r="B1842"/>
    </row>
    <row r="1843">
      <c s="67" r="A1843"/>
      <c s="162" r="B1843"/>
    </row>
    <row r="1844">
      <c s="67" r="A1844"/>
      <c s="162" r="B1844"/>
    </row>
    <row r="1845">
      <c s="67" r="A1845"/>
      <c s="162" r="B1845"/>
    </row>
    <row r="1846">
      <c s="67" r="A1846"/>
      <c s="162" r="B1846"/>
    </row>
    <row r="1847">
      <c s="67" r="A1847"/>
      <c s="162" r="B1847"/>
    </row>
    <row r="1848">
      <c s="67" r="A1848"/>
      <c s="162" r="B1848"/>
    </row>
    <row r="1849">
      <c s="67" r="A1849"/>
      <c s="162" r="B1849"/>
    </row>
    <row r="1850">
      <c s="67" r="A1850"/>
      <c s="162" r="B1850"/>
    </row>
    <row r="1851">
      <c s="67" r="A1851"/>
      <c s="162" r="B1851"/>
    </row>
    <row r="1852">
      <c s="67" r="A1852"/>
      <c s="162" r="B1852"/>
    </row>
    <row r="1853">
      <c s="67" r="A1853"/>
      <c s="162" r="B1853"/>
    </row>
    <row r="1854">
      <c s="67" r="A1854"/>
      <c s="162" r="B1854"/>
    </row>
    <row r="1855">
      <c s="67" r="A1855"/>
      <c s="162" r="B1855"/>
    </row>
    <row r="1856">
      <c s="67" r="A1856"/>
      <c s="162" r="B1856"/>
    </row>
    <row r="1857">
      <c s="67" r="A1857"/>
      <c s="162" r="B1857"/>
    </row>
    <row r="1858">
      <c s="67" r="A1858"/>
      <c s="162" r="B1858"/>
    </row>
    <row r="1859">
      <c s="67" r="A1859"/>
      <c s="162" r="B1859"/>
    </row>
    <row r="1860">
      <c s="67" r="A1860"/>
      <c s="162" r="B1860"/>
    </row>
    <row r="1861">
      <c s="67" r="A1861"/>
      <c s="162" r="B1861"/>
    </row>
    <row r="1862">
      <c s="67" r="A1862"/>
      <c s="162" r="B1862"/>
    </row>
    <row r="1863">
      <c s="67" r="A1863"/>
      <c s="162" r="B1863"/>
    </row>
    <row r="1864">
      <c s="67" r="A1864"/>
      <c s="162" r="B1864"/>
    </row>
    <row r="1865">
      <c s="67" r="A1865"/>
      <c s="162" r="B1865"/>
    </row>
    <row r="1866">
      <c s="67" r="A1866"/>
      <c s="162" r="B1866"/>
    </row>
    <row r="1867">
      <c s="67" r="A1867"/>
      <c s="162" r="B1867"/>
    </row>
    <row r="1868">
      <c s="67" r="A1868"/>
      <c s="162" r="B1868"/>
    </row>
    <row r="1869">
      <c s="67" r="A1869"/>
      <c s="162" r="B1869"/>
    </row>
    <row r="1870">
      <c s="67" r="A1870"/>
      <c s="162" r="B1870"/>
    </row>
    <row r="1871">
      <c s="67" r="A1871"/>
      <c s="162" r="B1871"/>
    </row>
    <row r="1872">
      <c s="67" r="A1872"/>
      <c s="162" r="B1872"/>
    </row>
    <row r="1873">
      <c s="67" r="A1873"/>
      <c s="162" r="B1873"/>
    </row>
    <row r="1874">
      <c s="67" r="A1874"/>
      <c s="162" r="B1874"/>
    </row>
    <row r="1875">
      <c s="67" r="A1875"/>
      <c s="162" r="B1875"/>
    </row>
    <row r="1876">
      <c s="67" r="A1876"/>
      <c s="162" r="B1876"/>
    </row>
    <row r="1877">
      <c s="67" r="A1877"/>
      <c s="162" r="B1877"/>
    </row>
    <row r="1878">
      <c s="67" r="A1878"/>
      <c s="162" r="B1878"/>
    </row>
    <row r="1879">
      <c s="67" r="A1879"/>
      <c s="162" r="B1879"/>
    </row>
    <row r="1880">
      <c s="67" r="A1880"/>
      <c s="162" r="B1880"/>
    </row>
    <row r="1881">
      <c s="67" r="A1881"/>
      <c s="162" r="B1881"/>
    </row>
    <row r="1882">
      <c s="67" r="A1882"/>
      <c s="162" r="B1882"/>
    </row>
    <row r="1883">
      <c s="67" r="A1883"/>
      <c s="162" r="B1883"/>
    </row>
    <row r="1884">
      <c s="67" r="A1884"/>
      <c s="162" r="B1884"/>
    </row>
    <row r="1885">
      <c s="67" r="A1885"/>
      <c s="162" r="B1885"/>
    </row>
    <row r="1886">
      <c s="67" r="A1886"/>
      <c s="162" r="B1886"/>
    </row>
    <row r="1887">
      <c s="67" r="A1887"/>
      <c s="162" r="B1887"/>
    </row>
    <row r="1888">
      <c s="67" r="A1888"/>
      <c s="162" r="B1888"/>
    </row>
    <row r="1889">
      <c s="67" r="A1889"/>
      <c s="162" r="B1889"/>
    </row>
    <row r="1890">
      <c s="67" r="A1890"/>
      <c s="162" r="B1890"/>
    </row>
    <row r="1891">
      <c s="67" r="A1891"/>
      <c s="162" r="B1891"/>
    </row>
    <row r="1892">
      <c s="67" r="A1892"/>
      <c s="162" r="B1892"/>
    </row>
    <row r="1893">
      <c s="67" r="A1893"/>
      <c s="162" r="B1893"/>
    </row>
    <row r="1894">
      <c s="67" r="A1894"/>
      <c s="162" r="B1894"/>
    </row>
    <row r="1895">
      <c s="67" r="A1895"/>
      <c s="162" r="B1895"/>
    </row>
    <row r="1896">
      <c s="67" r="A1896"/>
      <c s="162" r="B1896"/>
    </row>
    <row r="1897">
      <c s="67" r="A1897"/>
      <c s="162" r="B1897"/>
    </row>
    <row r="1898">
      <c s="67" r="A1898"/>
      <c s="162" r="B1898"/>
    </row>
    <row r="1899">
      <c s="67" r="A1899"/>
      <c s="162" r="B1899"/>
    </row>
    <row r="1900">
      <c s="67" r="A1900"/>
      <c s="162" r="B1900"/>
    </row>
    <row r="1901">
      <c s="67" r="A1901"/>
      <c s="162" r="B1901"/>
    </row>
    <row r="1902">
      <c s="67" r="A1902"/>
      <c s="162" r="B1902"/>
    </row>
    <row r="1903">
      <c s="67" r="A1903"/>
      <c s="162" r="B1903"/>
    </row>
    <row r="1904">
      <c s="67" r="A1904"/>
      <c s="162" r="B1904"/>
    </row>
    <row r="1905">
      <c s="67" r="A1905"/>
      <c s="162" r="B1905"/>
    </row>
    <row r="1906">
      <c s="67" r="A1906"/>
      <c s="162" r="B1906"/>
    </row>
    <row r="1907">
      <c s="67" r="A1907"/>
      <c s="162" r="B1907"/>
    </row>
    <row r="1908">
      <c s="67" r="A1908"/>
      <c s="162" r="B1908"/>
    </row>
    <row r="1909">
      <c s="67" r="A1909"/>
      <c s="162" r="B1909"/>
    </row>
    <row r="1910">
      <c s="67" r="A1910"/>
      <c s="162" r="B1910"/>
    </row>
    <row r="1911">
      <c s="67" r="A1911"/>
      <c s="162" r="B1911"/>
    </row>
    <row r="1912">
      <c s="67" r="A1912"/>
      <c s="162" r="B1912"/>
    </row>
    <row r="1913">
      <c s="67" r="A1913"/>
      <c s="162" r="B1913"/>
    </row>
    <row r="1914">
      <c s="67" r="A1914"/>
      <c s="162" r="B1914"/>
    </row>
    <row r="1915">
      <c s="67" r="A1915"/>
      <c s="162" r="B1915"/>
    </row>
    <row r="1916">
      <c s="67" r="A1916"/>
      <c s="162" r="B1916"/>
    </row>
    <row r="1917">
      <c s="67" r="A1917"/>
      <c s="162" r="B1917"/>
    </row>
    <row r="1918">
      <c s="67" r="A1918"/>
      <c s="162" r="B1918"/>
    </row>
    <row r="1919">
      <c s="67" r="A1919"/>
      <c s="162" r="B1919"/>
    </row>
    <row r="1920">
      <c s="67" r="A1920"/>
      <c s="162" r="B1920"/>
    </row>
    <row r="1921">
      <c s="67" r="A1921"/>
      <c s="162" r="B1921"/>
    </row>
    <row r="1922">
      <c s="67" r="A1922"/>
      <c s="162" r="B1922"/>
    </row>
    <row r="1923">
      <c s="67" r="A1923"/>
      <c s="162" r="B1923"/>
    </row>
    <row r="1924">
      <c s="67" r="A1924"/>
      <c s="162" r="B1924"/>
    </row>
    <row r="1925">
      <c s="67" r="A1925"/>
      <c s="162" r="B1925"/>
    </row>
    <row r="1926">
      <c s="67" r="A1926"/>
      <c s="162" r="B1926"/>
    </row>
    <row r="1927">
      <c s="67" r="A1927"/>
      <c s="162" r="B1927"/>
    </row>
    <row r="1928">
      <c s="67" r="A1928"/>
      <c s="162" r="B1928"/>
    </row>
    <row r="1929">
      <c s="67" r="A1929"/>
      <c s="162" r="B1929"/>
    </row>
    <row r="1930">
      <c s="67" r="A1930"/>
      <c s="162" r="B1930"/>
    </row>
    <row r="1931">
      <c s="67" r="A1931"/>
      <c s="162" r="B1931"/>
    </row>
    <row r="1932">
      <c s="67" r="A1932"/>
      <c s="162" r="B1932"/>
    </row>
    <row r="1933">
      <c s="67" r="A1933"/>
      <c s="162" r="B1933"/>
    </row>
    <row r="1934">
      <c s="67" r="A1934"/>
      <c s="162" r="B1934"/>
    </row>
    <row r="1935">
      <c s="67" r="A1935"/>
      <c s="162" r="B1935"/>
    </row>
    <row r="1936">
      <c s="67" r="A1936"/>
      <c s="162" r="B1936"/>
    </row>
    <row r="1937">
      <c s="67" r="A1937"/>
      <c s="162" r="B1937"/>
    </row>
    <row r="1938">
      <c s="67" r="A1938"/>
      <c s="162" r="B1938"/>
    </row>
    <row r="1939">
      <c s="67" r="A1939"/>
      <c s="162" r="B1939"/>
    </row>
    <row r="1940">
      <c s="67" r="A1940"/>
      <c s="162" r="B1940"/>
    </row>
    <row r="1941">
      <c s="67" r="A1941"/>
      <c s="162" r="B1941"/>
    </row>
    <row r="1942">
      <c s="67" r="A1942"/>
      <c s="162" r="B1942"/>
    </row>
    <row r="1943">
      <c s="67" r="A1943"/>
      <c s="162" r="B1943"/>
    </row>
    <row r="1944">
      <c s="67" r="A1944"/>
      <c s="162" r="B1944"/>
    </row>
    <row r="1945">
      <c s="67" r="A1945"/>
      <c s="162" r="B1945"/>
    </row>
    <row r="1946">
      <c s="67" r="A1946"/>
      <c s="162" r="B1946"/>
    </row>
    <row r="1947">
      <c s="67" r="A1947"/>
      <c s="162" r="B1947"/>
    </row>
    <row r="1948">
      <c s="67" r="A1948"/>
      <c s="162" r="B1948"/>
    </row>
    <row r="1949">
      <c s="67" r="A1949"/>
      <c s="162" r="B1949"/>
    </row>
    <row r="1950">
      <c s="67" r="A1950"/>
      <c s="162" r="B1950"/>
    </row>
    <row r="1951">
      <c s="67" r="A1951"/>
      <c s="162" r="B1951"/>
    </row>
    <row r="1952">
      <c s="67" r="A1952"/>
      <c s="162" r="B1952"/>
    </row>
    <row r="1953">
      <c s="67" r="A1953"/>
      <c s="162" r="B1953"/>
    </row>
    <row r="1954">
      <c s="67" r="A1954"/>
      <c s="162" r="B1954"/>
    </row>
    <row r="1955">
      <c s="67" r="A1955"/>
      <c s="162" r="B1955"/>
    </row>
    <row r="1956">
      <c s="67" r="A1956"/>
      <c s="162" r="B1956"/>
    </row>
    <row r="1957">
      <c s="67" r="A1957"/>
      <c s="162" r="B1957"/>
    </row>
    <row r="1958">
      <c s="67" r="A1958"/>
      <c s="162" r="B1958"/>
    </row>
    <row r="1959">
      <c s="67" r="A1959"/>
      <c s="162" r="B1959"/>
    </row>
    <row r="1960">
      <c s="67" r="A1960"/>
      <c s="162" r="B1960"/>
    </row>
    <row r="1961">
      <c s="67" r="A1961"/>
      <c s="162" r="B1961"/>
    </row>
    <row r="1962">
      <c s="67" r="A1962"/>
      <c s="162" r="B1962"/>
    </row>
    <row r="1963">
      <c s="67" r="A1963"/>
      <c s="162" r="B1963"/>
    </row>
    <row r="1964">
      <c s="67" r="A1964"/>
      <c s="162" r="B1964"/>
    </row>
    <row r="1965">
      <c s="67" r="A1965"/>
      <c s="162" r="B1965"/>
    </row>
    <row r="1966">
      <c s="67" r="A1966"/>
      <c s="162" r="B1966"/>
    </row>
    <row r="1967">
      <c s="67" r="A1967"/>
      <c s="162" r="B1967"/>
    </row>
    <row r="1968">
      <c s="67" r="A1968"/>
      <c s="162" r="B1968"/>
    </row>
    <row r="1969">
      <c s="67" r="A1969"/>
      <c s="162" r="B1969"/>
    </row>
    <row r="1970">
      <c s="67" r="A1970"/>
      <c s="162" r="B1970"/>
    </row>
    <row r="1971">
      <c s="67" r="A1971"/>
      <c s="162" r="B1971"/>
    </row>
    <row r="1972">
      <c s="67" r="A1972"/>
      <c s="162" r="B1972"/>
    </row>
    <row r="1973">
      <c s="67" r="A1973"/>
      <c s="162" r="B1973"/>
    </row>
    <row r="1974">
      <c s="67" r="A1974"/>
      <c s="162" r="B1974"/>
    </row>
    <row r="1975">
      <c s="67" r="A1975"/>
      <c s="162" r="B1975"/>
    </row>
    <row r="1976">
      <c s="67" r="A1976"/>
      <c s="162" r="B1976"/>
    </row>
    <row r="1977">
      <c s="67" r="A1977"/>
      <c s="162" r="B1977"/>
    </row>
    <row r="1978">
      <c s="67" r="A1978"/>
      <c s="162" r="B1978"/>
    </row>
    <row r="1979">
      <c s="67" r="A1979"/>
      <c s="162" r="B1979"/>
    </row>
    <row r="1980">
      <c s="67" r="A1980"/>
      <c s="162" r="B1980"/>
    </row>
    <row r="1981">
      <c s="67" r="A1981"/>
      <c s="162" r="B1981"/>
    </row>
    <row r="1982">
      <c s="67" r="A1982"/>
      <c s="162" r="B1982"/>
    </row>
    <row r="1983">
      <c s="67" r="A1983"/>
      <c s="162" r="B1983"/>
    </row>
    <row r="1984">
      <c s="67" r="A1984"/>
      <c s="162" r="B1984"/>
    </row>
    <row r="1985">
      <c s="67" r="A1985"/>
      <c s="162" r="B1985"/>
    </row>
    <row r="1986">
      <c s="67" r="A1986"/>
      <c s="162" r="B1986"/>
    </row>
    <row r="1987">
      <c s="67" r="A1987"/>
      <c s="162" r="B1987"/>
    </row>
    <row r="1988">
      <c s="67" r="A1988"/>
      <c s="162" r="B1988"/>
    </row>
    <row r="1989">
      <c s="67" r="A1989"/>
      <c s="162" r="B1989"/>
    </row>
    <row r="1990">
      <c s="67" r="A1990"/>
      <c s="162" r="B1990"/>
    </row>
    <row r="1991">
      <c s="67" r="A1991"/>
      <c s="162" r="B1991"/>
    </row>
    <row r="1992">
      <c s="67" r="A1992"/>
      <c s="162" r="B1992"/>
    </row>
    <row r="1993">
      <c s="67" r="A1993"/>
      <c s="162" r="B1993"/>
    </row>
    <row r="1994">
      <c s="67" r="A1994"/>
      <c s="162" r="B1994"/>
    </row>
    <row r="1995">
      <c s="67" r="A1995"/>
      <c s="162" r="B1995"/>
    </row>
    <row r="1996">
      <c s="67" r="A1996"/>
      <c s="162" r="B1996"/>
    </row>
    <row r="1997">
      <c s="67" r="A1997"/>
      <c s="162" r="B1997"/>
    </row>
    <row r="1998">
      <c s="67" r="A1998"/>
      <c s="162" r="B1998"/>
    </row>
    <row r="1999">
      <c s="67" r="A1999"/>
      <c s="162" r="B1999"/>
    </row>
    <row r="2000">
      <c s="67" r="A2000"/>
      <c s="162" r="B2000"/>
    </row>
    <row r="2001">
      <c s="67" r="A2001"/>
      <c s="162" r="B2001"/>
    </row>
    <row r="2002">
      <c s="67" r="A2002"/>
      <c s="162" r="B2002"/>
    </row>
    <row r="2003">
      <c s="67" r="A2003"/>
      <c s="162" r="B2003"/>
    </row>
    <row r="2004">
      <c s="67" r="A2004"/>
      <c s="162" r="B2004"/>
    </row>
    <row r="2005">
      <c s="67" r="A2005"/>
      <c s="162" r="B2005"/>
    </row>
    <row r="2006">
      <c s="67" r="A2006"/>
      <c s="162" r="B2006"/>
    </row>
    <row r="2007">
      <c s="67" r="A2007"/>
      <c s="162" r="B2007"/>
    </row>
    <row r="2008">
      <c s="67" r="A2008"/>
      <c s="162" r="B2008"/>
    </row>
    <row r="2009">
      <c s="67" r="A2009"/>
      <c s="162" r="B2009"/>
    </row>
    <row r="2010">
      <c s="67" r="A2010"/>
      <c s="162" r="B2010"/>
    </row>
    <row r="2011">
      <c s="67" r="A2011"/>
      <c s="162" r="B2011"/>
    </row>
    <row r="2012">
      <c s="67" r="A2012"/>
      <c s="162" r="B2012"/>
    </row>
    <row r="2013">
      <c s="67" r="A2013"/>
      <c s="162" r="B2013"/>
    </row>
    <row r="2014">
      <c s="67" r="A2014"/>
      <c s="162" r="B2014"/>
    </row>
    <row r="2015">
      <c s="67" r="A2015"/>
      <c s="162" r="B2015"/>
    </row>
    <row r="2016">
      <c s="67" r="A2016"/>
      <c s="162" r="B2016"/>
    </row>
    <row r="2017">
      <c s="67" r="A2017"/>
      <c s="162" r="B2017"/>
    </row>
    <row r="2018">
      <c s="67" r="A2018"/>
      <c s="162" r="B2018"/>
    </row>
    <row r="2019">
      <c s="67" r="A2019"/>
      <c s="162" r="B2019"/>
    </row>
    <row r="2020">
      <c s="67" r="A2020"/>
      <c s="162" r="B2020"/>
    </row>
    <row r="2021">
      <c s="67" r="A2021"/>
      <c s="162" r="B2021"/>
    </row>
    <row r="2022">
      <c s="67" r="A2022"/>
      <c s="162" r="B2022"/>
    </row>
    <row r="2023">
      <c s="67" r="A2023"/>
      <c s="162" r="B2023"/>
    </row>
    <row r="2024">
      <c s="67" r="A2024"/>
      <c s="162" r="B2024"/>
    </row>
    <row r="2025">
      <c s="67" r="A2025"/>
      <c s="162" r="B2025"/>
    </row>
    <row r="2026">
      <c s="67" r="A2026"/>
      <c s="162" r="B2026"/>
    </row>
    <row r="2027">
      <c s="67" r="A2027"/>
      <c s="162" r="B2027"/>
    </row>
    <row r="2028">
      <c s="67" r="A2028"/>
      <c s="162" r="B2028"/>
    </row>
    <row r="2029">
      <c s="67" r="A2029"/>
      <c s="162" r="B2029"/>
    </row>
    <row r="2030">
      <c s="67" r="A2030"/>
      <c s="162" r="B2030"/>
    </row>
    <row r="2031">
      <c s="67" r="A2031"/>
      <c s="162" r="B2031"/>
    </row>
    <row r="2032">
      <c s="67" r="A2032"/>
      <c s="162" r="B2032"/>
    </row>
    <row r="2033">
      <c s="67" r="A2033"/>
      <c s="162" r="B2033"/>
    </row>
    <row r="2034">
      <c s="67" r="A2034"/>
      <c s="162" r="B2034"/>
    </row>
    <row r="2035">
      <c s="67" r="A2035"/>
      <c s="162" r="B2035"/>
    </row>
    <row r="2036">
      <c s="67" r="A2036"/>
      <c s="162" r="B2036"/>
    </row>
    <row r="2037">
      <c s="67" r="A2037"/>
      <c s="162" r="B2037"/>
    </row>
    <row r="2038">
      <c s="67" r="A2038"/>
      <c s="162" r="B2038"/>
    </row>
    <row r="2039">
      <c s="67" r="A2039"/>
      <c s="162" r="B2039"/>
    </row>
    <row r="2040">
      <c s="67" r="A2040"/>
      <c s="162" r="B2040"/>
    </row>
    <row r="2041">
      <c s="67" r="A2041"/>
      <c s="162" r="B2041"/>
    </row>
    <row r="2042">
      <c s="67" r="A2042"/>
      <c s="162" r="B2042"/>
    </row>
    <row r="2043">
      <c s="67" r="A2043"/>
      <c s="162" r="B2043"/>
    </row>
    <row r="2044">
      <c s="67" r="A2044"/>
      <c s="162" r="B2044"/>
    </row>
    <row r="2045">
      <c s="67" r="A2045"/>
      <c s="162" r="B2045"/>
    </row>
    <row r="2046">
      <c s="67" r="A2046"/>
      <c s="162" r="B2046"/>
    </row>
    <row r="2047">
      <c s="67" r="A2047"/>
      <c s="162" r="B2047"/>
    </row>
    <row r="2048">
      <c s="67" r="A2048"/>
      <c s="162" r="B2048"/>
    </row>
    <row r="2049">
      <c s="67" r="A2049"/>
      <c s="162" r="B2049"/>
    </row>
    <row r="2050">
      <c s="67" r="A2050"/>
      <c s="162" r="B2050"/>
    </row>
    <row r="2051">
      <c s="67" r="A2051"/>
      <c s="162" r="B2051"/>
    </row>
    <row r="2052">
      <c s="67" r="A2052"/>
      <c s="162" r="B2052"/>
    </row>
    <row r="2053">
      <c s="67" r="A2053"/>
      <c s="162" r="B2053"/>
    </row>
    <row r="2054">
      <c s="67" r="A2054"/>
      <c s="162" r="B2054"/>
    </row>
    <row r="2055">
      <c s="67" r="A2055"/>
      <c s="162" r="B2055"/>
    </row>
    <row r="2056">
      <c s="67" r="A2056"/>
      <c s="162" r="B2056"/>
    </row>
    <row r="2057">
      <c s="67" r="A2057"/>
      <c s="162" r="B2057"/>
    </row>
    <row r="2058">
      <c s="67" r="A2058"/>
      <c s="162" r="B2058"/>
    </row>
    <row r="2059">
      <c s="67" r="A2059"/>
      <c s="162" r="B2059"/>
    </row>
    <row r="2060">
      <c s="67" r="A2060"/>
      <c s="162" r="B2060"/>
    </row>
    <row r="2061">
      <c s="67" r="A2061"/>
      <c s="162" r="B2061"/>
    </row>
    <row r="2062">
      <c s="67" r="A2062"/>
      <c s="162" r="B2062"/>
    </row>
    <row r="2063">
      <c s="67" r="A2063"/>
      <c s="162" r="B2063"/>
    </row>
    <row r="2064">
      <c s="67" r="A2064"/>
      <c s="162" r="B2064"/>
    </row>
    <row r="2065">
      <c s="67" r="A2065"/>
      <c s="162" r="B2065"/>
    </row>
    <row r="2066">
      <c s="67" r="A2066"/>
      <c s="162" r="B2066"/>
    </row>
    <row r="2067">
      <c s="67" r="A2067"/>
      <c s="162" r="B2067"/>
    </row>
    <row r="2068">
      <c s="67" r="A2068"/>
      <c s="162" r="B2068"/>
    </row>
    <row r="2069">
      <c s="67" r="A2069"/>
      <c s="162" r="B2069"/>
    </row>
    <row r="2070">
      <c s="67" r="A2070"/>
      <c s="162" r="B2070"/>
    </row>
    <row r="2071">
      <c s="67" r="A2071"/>
      <c s="162" r="B2071"/>
    </row>
    <row r="2072">
      <c s="67" r="A2072"/>
      <c s="162" r="B2072"/>
    </row>
    <row r="2073">
      <c s="67" r="A2073"/>
      <c s="162" r="B2073"/>
    </row>
    <row r="2074">
      <c s="67" r="A2074"/>
      <c s="162" r="B2074"/>
    </row>
    <row r="2075">
      <c s="67" r="A2075"/>
      <c s="162" r="B2075"/>
    </row>
    <row r="2076">
      <c s="67" r="A2076"/>
      <c s="162" r="B2076"/>
    </row>
    <row r="2077">
      <c s="67" r="A2077"/>
      <c s="162" r="B2077"/>
    </row>
    <row r="2078">
      <c s="67" r="A2078"/>
      <c s="162" r="B2078"/>
    </row>
    <row r="2079">
      <c s="67" r="A2079"/>
      <c s="162" r="B2079"/>
    </row>
    <row r="2080">
      <c s="67" r="A2080"/>
      <c s="162" r="B2080"/>
    </row>
    <row r="2081">
      <c s="67" r="A2081"/>
      <c s="162" r="B2081"/>
    </row>
    <row r="2082">
      <c s="67" r="A2082"/>
      <c s="162" r="B2082"/>
    </row>
    <row r="2083">
      <c s="67" r="A2083"/>
      <c s="162" r="B2083"/>
    </row>
    <row r="2084">
      <c s="67" r="A2084"/>
      <c s="162" r="B2084"/>
    </row>
    <row r="2085">
      <c s="67" r="A2085"/>
      <c s="162" r="B2085"/>
    </row>
    <row r="2086">
      <c s="67" r="A2086"/>
      <c s="162" r="B2086"/>
    </row>
    <row r="2087">
      <c s="67" r="A2087"/>
      <c s="162" r="B2087"/>
    </row>
    <row r="2088">
      <c s="67" r="A2088"/>
      <c s="162" r="B2088"/>
    </row>
    <row r="2089">
      <c s="67" r="A2089"/>
      <c s="162" r="B2089"/>
    </row>
    <row r="2090">
      <c s="67" r="A2090"/>
      <c s="162" r="B2090"/>
    </row>
    <row r="2091">
      <c s="67" r="A2091"/>
      <c s="162" r="B2091"/>
    </row>
    <row r="2092">
      <c s="67" r="A2092"/>
      <c s="162" r="B2092"/>
    </row>
    <row r="2093">
      <c s="67" r="A2093"/>
      <c s="162" r="B2093"/>
    </row>
    <row r="2094">
      <c s="67" r="A2094"/>
      <c s="162" r="B2094"/>
    </row>
    <row r="2095">
      <c s="67" r="A2095"/>
      <c s="162" r="B2095"/>
    </row>
    <row r="2096">
      <c s="67" r="A2096"/>
      <c s="162" r="B2096"/>
    </row>
    <row r="2097">
      <c s="67" r="A2097"/>
      <c s="162" r="B2097"/>
    </row>
    <row r="2098">
      <c s="67" r="A2098"/>
      <c s="162" r="B2098"/>
    </row>
    <row r="2099">
      <c s="67" r="A2099"/>
      <c s="162" r="B2099"/>
    </row>
    <row r="2100">
      <c s="67" r="A2100"/>
      <c s="162" r="B2100"/>
    </row>
    <row r="2101">
      <c s="67" r="A2101"/>
      <c s="162" r="B2101"/>
    </row>
    <row r="2102">
      <c s="67" r="A2102"/>
      <c s="162" r="B2102"/>
    </row>
    <row r="2103">
      <c s="67" r="A2103"/>
      <c s="162" r="B2103"/>
    </row>
    <row r="2104">
      <c s="67" r="A2104"/>
      <c s="162" r="B2104"/>
    </row>
    <row r="2105">
      <c s="67" r="A2105"/>
      <c s="162" r="B2105"/>
    </row>
    <row r="2106">
      <c s="67" r="A2106"/>
      <c s="162" r="B2106"/>
    </row>
    <row r="2107">
      <c s="67" r="A2107"/>
      <c s="162" r="B2107"/>
    </row>
    <row r="2108">
      <c s="67" r="A2108"/>
      <c s="162" r="B2108"/>
    </row>
    <row r="2109">
      <c s="67" r="A2109"/>
      <c s="162" r="B2109"/>
    </row>
    <row r="2110">
      <c s="67" r="A2110"/>
      <c s="162" r="B2110"/>
    </row>
    <row r="2111">
      <c s="67" r="A2111"/>
      <c s="162" r="B2111"/>
    </row>
    <row r="2112">
      <c s="67" r="A2112"/>
      <c s="162" r="B2112"/>
    </row>
    <row r="2113">
      <c s="67" r="A2113"/>
      <c s="162" r="B2113"/>
    </row>
    <row r="2114">
      <c s="67" r="A2114"/>
      <c s="162" r="B2114"/>
    </row>
    <row r="2115">
      <c s="67" r="A2115"/>
      <c s="162" r="B2115"/>
    </row>
    <row r="2116">
      <c s="67" r="A2116"/>
      <c s="162" r="B2116"/>
    </row>
    <row r="2117">
      <c s="67" r="A2117"/>
      <c s="162" r="B2117"/>
    </row>
    <row r="2118">
      <c s="67" r="A2118"/>
      <c s="162" r="B2118"/>
    </row>
    <row r="2119">
      <c s="67" r="A2119"/>
      <c s="162" r="B2119"/>
    </row>
    <row r="2120">
      <c s="67" r="A2120"/>
      <c s="162" r="B2120"/>
    </row>
    <row r="2121">
      <c s="67" r="A2121"/>
      <c s="162" r="B2121"/>
    </row>
    <row r="2122">
      <c s="67" r="A2122"/>
      <c s="162" r="B2122"/>
    </row>
    <row r="2123">
      <c s="67" r="A2123"/>
      <c s="162" r="B2123"/>
    </row>
    <row r="2124">
      <c s="67" r="A2124"/>
      <c s="162" r="B2124"/>
    </row>
    <row r="2125">
      <c s="67" r="A2125"/>
      <c s="162" r="B2125"/>
    </row>
    <row r="2126">
      <c s="67" r="A2126"/>
      <c s="162" r="B2126"/>
    </row>
    <row r="2127">
      <c s="67" r="A2127"/>
      <c s="162" r="B2127"/>
    </row>
    <row r="2128">
      <c s="67" r="A2128"/>
      <c s="162" r="B2128"/>
    </row>
    <row r="2129">
      <c s="67" r="A2129"/>
      <c s="162" r="B2129"/>
    </row>
    <row r="2130">
      <c s="67" r="A2130"/>
      <c s="162" r="B2130"/>
    </row>
    <row r="2131">
      <c s="67" r="A2131"/>
      <c s="162" r="B2131"/>
    </row>
    <row r="2132">
      <c s="67" r="A2132"/>
      <c s="162" r="B2132"/>
    </row>
    <row r="2133">
      <c s="67" r="A2133"/>
      <c s="162" r="B2133"/>
    </row>
    <row r="2134">
      <c s="67" r="A2134"/>
      <c s="162" r="B2134"/>
    </row>
    <row r="2135">
      <c s="67" r="A2135"/>
      <c s="162" r="B2135"/>
    </row>
    <row r="2136">
      <c s="67" r="A2136"/>
      <c s="162" r="B2136"/>
    </row>
    <row r="2137">
      <c s="67" r="A2137"/>
      <c s="162" r="B2137"/>
    </row>
    <row r="2138">
      <c s="67" r="A2138"/>
      <c s="162" r="B2138"/>
    </row>
    <row r="2139">
      <c s="67" r="A2139"/>
      <c s="162" r="B2139"/>
    </row>
    <row r="2140">
      <c s="67" r="A2140"/>
      <c s="162" r="B2140"/>
    </row>
    <row r="2141">
      <c s="67" r="A2141"/>
      <c s="162" r="B2141"/>
    </row>
    <row r="2142">
      <c s="67" r="A2142"/>
      <c s="162" r="B2142"/>
    </row>
    <row r="2143">
      <c s="67" r="A2143"/>
      <c s="162" r="B2143"/>
    </row>
    <row r="2144">
      <c s="67" r="A2144"/>
      <c s="162" r="B2144"/>
    </row>
    <row r="2145">
      <c s="67" r="A2145"/>
      <c s="162" r="B2145"/>
    </row>
    <row r="2146">
      <c s="67" r="A2146"/>
      <c s="162" r="B2146"/>
    </row>
    <row r="2147">
      <c s="67" r="A2147"/>
      <c s="162" r="B2147"/>
    </row>
    <row r="2148">
      <c s="67" r="A2148"/>
      <c s="162" r="B2148"/>
    </row>
    <row r="2149">
      <c s="67" r="A2149"/>
      <c s="162" r="B2149"/>
    </row>
    <row r="2150">
      <c s="67" r="A2150"/>
      <c s="162" r="B2150"/>
    </row>
    <row r="2151">
      <c s="67" r="A2151"/>
      <c s="162" r="B2151"/>
    </row>
    <row r="2152">
      <c s="67" r="A2152"/>
      <c s="162" r="B2152"/>
    </row>
    <row r="2153">
      <c s="67" r="A2153"/>
      <c s="162" r="B2153"/>
    </row>
    <row r="2154">
      <c s="67" r="A2154"/>
      <c s="162" r="B2154"/>
    </row>
    <row r="2155">
      <c s="67" r="A2155"/>
      <c s="162" r="B2155"/>
    </row>
    <row r="2156">
      <c s="67" r="A2156"/>
      <c s="162" r="B2156"/>
    </row>
    <row r="2157">
      <c s="67" r="A2157"/>
      <c s="162" r="B2157"/>
    </row>
    <row r="2158">
      <c s="67" r="A2158"/>
      <c s="162" r="B2158"/>
    </row>
    <row r="2159">
      <c s="67" r="A2159"/>
      <c s="162" r="B2159"/>
    </row>
    <row r="2160">
      <c s="67" r="A2160"/>
      <c s="162" r="B2160"/>
    </row>
    <row r="2161">
      <c s="67" r="A2161"/>
      <c s="162" r="B2161"/>
    </row>
    <row r="2162">
      <c s="67" r="A2162"/>
      <c s="162" r="B2162"/>
    </row>
    <row r="2163">
      <c s="67" r="A2163"/>
      <c s="162" r="B2163"/>
    </row>
    <row r="2164">
      <c s="67" r="A2164"/>
      <c s="162" r="B2164"/>
    </row>
    <row r="2165">
      <c s="67" r="A2165"/>
      <c s="162" r="B2165"/>
    </row>
    <row r="2166">
      <c s="67" r="A2166"/>
      <c s="162" r="B2166"/>
    </row>
    <row r="2167">
      <c s="67" r="A2167"/>
      <c s="162" r="B2167"/>
    </row>
    <row r="2168">
      <c s="67" r="A2168"/>
      <c s="162" r="B2168"/>
    </row>
    <row r="2169">
      <c s="67" r="A2169"/>
      <c s="162" r="B2169"/>
    </row>
    <row r="2170">
      <c s="67" r="A2170"/>
      <c s="162" r="B2170"/>
    </row>
    <row r="2171">
      <c s="67" r="A2171"/>
      <c s="162" r="B2171"/>
    </row>
    <row r="2172">
      <c s="67" r="A2172"/>
      <c s="162" r="B2172"/>
    </row>
    <row r="2173">
      <c s="67" r="A2173"/>
      <c s="162" r="B2173"/>
    </row>
    <row r="2174">
      <c s="67" r="A2174"/>
      <c s="162" r="B2174"/>
    </row>
    <row r="2175">
      <c s="67" r="A2175"/>
      <c s="162" r="B2175"/>
    </row>
    <row r="2176">
      <c s="67" r="A2176"/>
      <c s="162" r="B2176"/>
    </row>
    <row r="2177">
      <c s="67" r="A2177"/>
      <c s="162" r="B2177"/>
    </row>
    <row r="2178">
      <c s="67" r="A2178"/>
      <c s="162" r="B2178"/>
    </row>
    <row r="2179">
      <c s="67" r="A2179"/>
      <c s="162" r="B2179"/>
    </row>
    <row r="2180">
      <c s="67" r="A2180"/>
      <c s="162" r="B2180"/>
    </row>
    <row r="2181">
      <c s="67" r="A2181"/>
      <c s="162" r="B2181"/>
    </row>
    <row r="2182">
      <c s="67" r="A2182"/>
      <c s="162" r="B2182"/>
    </row>
    <row r="2183">
      <c s="67" r="A2183"/>
      <c s="162" r="B2183"/>
    </row>
    <row r="2184">
      <c s="67" r="A2184"/>
      <c s="162" r="B2184"/>
    </row>
    <row r="2185">
      <c s="67" r="A2185"/>
      <c s="162" r="B2185"/>
    </row>
    <row r="2186">
      <c s="67" r="A2186"/>
      <c s="162" r="B2186"/>
    </row>
    <row r="2187">
      <c s="67" r="A2187"/>
      <c s="162" r="B2187"/>
    </row>
    <row r="2188">
      <c s="67" r="A2188"/>
      <c s="162" r="B2188"/>
    </row>
    <row r="2189">
      <c s="67" r="A2189"/>
      <c s="162" r="B2189"/>
    </row>
    <row r="2190">
      <c s="67" r="A2190"/>
      <c s="162" r="B2190"/>
    </row>
    <row r="2191">
      <c s="67" r="A2191"/>
      <c s="162" r="B2191"/>
    </row>
    <row r="2192">
      <c s="67" r="A2192"/>
      <c s="162" r="B2192"/>
    </row>
    <row r="2193">
      <c s="67" r="A2193"/>
      <c s="162" r="B2193"/>
    </row>
    <row r="2194">
      <c s="67" r="A2194"/>
      <c s="162" r="B2194"/>
    </row>
    <row r="2195">
      <c s="67" r="A2195"/>
      <c s="162" r="B2195"/>
    </row>
    <row r="2196">
      <c s="67" r="A2196"/>
      <c s="162" r="B2196"/>
    </row>
    <row r="2197">
      <c s="67" r="A2197"/>
      <c s="162" r="B2197"/>
    </row>
    <row r="2198">
      <c s="67" r="A2198"/>
      <c s="162" r="B2198"/>
    </row>
    <row r="2199">
      <c s="67" r="A2199"/>
      <c s="162" r="B2199"/>
    </row>
    <row r="2200">
      <c s="67" r="A2200"/>
      <c s="162" r="B2200"/>
    </row>
    <row r="2201">
      <c s="67" r="A2201"/>
      <c s="162" r="B2201"/>
    </row>
    <row r="2202">
      <c s="67" r="A2202"/>
      <c s="162" r="B2202"/>
    </row>
    <row r="2203">
      <c s="67" r="A2203"/>
      <c s="162" r="B2203"/>
    </row>
    <row r="2204">
      <c s="67" r="A2204"/>
      <c s="162" r="B2204"/>
    </row>
    <row r="2205">
      <c s="67" r="A2205"/>
      <c s="162" r="B2205"/>
    </row>
    <row r="2206">
      <c s="67" r="A2206"/>
      <c s="162" r="B2206"/>
    </row>
    <row r="2207">
      <c s="67" r="A2207"/>
      <c s="162" r="B2207"/>
    </row>
    <row r="2208">
      <c s="67" r="A2208"/>
      <c s="162" r="B2208"/>
    </row>
    <row r="2209">
      <c s="67" r="A2209"/>
      <c s="162" r="B2209"/>
    </row>
    <row r="2210">
      <c s="67" r="A2210"/>
      <c s="162" r="B2210"/>
    </row>
    <row r="2211">
      <c s="67" r="A2211"/>
      <c s="162" r="B2211"/>
    </row>
    <row r="2212">
      <c s="67" r="A2212"/>
      <c s="162" r="B2212"/>
    </row>
    <row r="2213">
      <c s="67" r="A2213"/>
      <c s="162" r="B2213"/>
    </row>
    <row r="2214">
      <c s="67" r="A2214"/>
      <c s="162" r="B2214"/>
    </row>
    <row r="2215">
      <c s="67" r="A2215"/>
      <c s="162" r="B2215"/>
    </row>
    <row r="2216">
      <c s="67" r="A2216"/>
      <c s="162" r="B2216"/>
    </row>
    <row r="2217">
      <c s="67" r="A2217"/>
      <c s="162" r="B2217"/>
    </row>
    <row r="2218">
      <c s="67" r="A2218"/>
      <c s="162" r="B2218"/>
    </row>
    <row r="2219">
      <c s="67" r="A2219"/>
      <c s="162" r="B2219"/>
    </row>
    <row r="2220">
      <c s="67" r="A2220"/>
      <c s="162" r="B2220"/>
    </row>
    <row r="2221">
      <c s="67" r="A2221"/>
      <c s="162" r="B2221"/>
    </row>
    <row r="2222">
      <c s="67" r="A2222"/>
      <c s="162" r="B2222"/>
    </row>
    <row r="2223">
      <c s="67" r="A2223"/>
      <c s="162" r="B2223"/>
    </row>
    <row r="2224">
      <c s="67" r="A2224"/>
      <c s="162" r="B2224"/>
    </row>
    <row r="2225">
      <c s="67" r="A2225"/>
      <c s="162" r="B2225"/>
    </row>
    <row r="2226">
      <c s="67" r="A2226"/>
      <c s="162" r="B2226"/>
    </row>
    <row r="2227">
      <c s="67" r="A2227"/>
      <c s="162" r="B2227"/>
    </row>
    <row r="2228">
      <c s="67" r="A2228"/>
      <c s="162" r="B2228"/>
    </row>
    <row r="2229">
      <c s="67" r="A2229"/>
      <c s="162" r="B2229"/>
    </row>
    <row r="2230">
      <c s="67" r="A2230"/>
      <c s="162" r="B2230"/>
    </row>
    <row r="2231">
      <c s="67" r="A2231"/>
      <c s="162" r="B2231"/>
    </row>
    <row r="2232">
      <c s="67" r="A2232"/>
      <c s="162" r="B2232"/>
    </row>
    <row r="2233">
      <c s="67" r="A2233"/>
      <c s="162" r="B2233"/>
    </row>
    <row r="2234">
      <c s="67" r="A2234"/>
      <c s="162" r="B2234"/>
    </row>
    <row r="2235">
      <c s="67" r="A2235"/>
      <c s="162" r="B2235"/>
    </row>
    <row r="2236">
      <c s="67" r="A2236"/>
      <c s="162" r="B2236"/>
    </row>
    <row r="2237">
      <c s="67" r="A2237"/>
      <c s="162" r="B2237"/>
    </row>
    <row r="2238">
      <c s="67" r="A2238"/>
      <c s="162" r="B2238"/>
    </row>
    <row r="2239">
      <c s="67" r="A2239"/>
      <c s="162" r="B2239"/>
    </row>
    <row r="2240">
      <c s="67" r="A2240"/>
      <c s="162" r="B2240"/>
    </row>
    <row r="2241">
      <c s="67" r="A2241"/>
      <c s="162" r="B2241"/>
    </row>
    <row r="2242">
      <c s="67" r="A2242"/>
      <c s="162" r="B2242"/>
    </row>
    <row r="2243">
      <c s="67" r="A2243"/>
      <c s="162" r="B2243"/>
    </row>
    <row r="2244">
      <c s="67" r="A2244"/>
      <c s="162" r="B2244"/>
    </row>
    <row r="2245">
      <c s="67" r="A2245"/>
      <c s="162" r="B2245"/>
    </row>
    <row r="2246">
      <c s="67" r="A2246"/>
      <c s="162" r="B2246"/>
    </row>
    <row r="2247">
      <c s="67" r="A2247"/>
      <c s="162" r="B2247"/>
    </row>
    <row r="2248">
      <c s="67" r="A2248"/>
      <c s="162" r="B2248"/>
    </row>
    <row r="2249">
      <c s="67" r="A2249"/>
      <c s="162" r="B2249"/>
    </row>
    <row r="2250">
      <c s="67" r="A2250"/>
      <c s="162" r="B2250"/>
    </row>
    <row r="2251">
      <c s="67" r="A2251"/>
      <c s="162" r="B2251"/>
    </row>
    <row r="2252">
      <c s="67" r="A2252"/>
      <c s="162" r="B2252"/>
    </row>
    <row r="2253">
      <c s="67" r="A2253"/>
      <c s="162" r="B2253"/>
    </row>
    <row r="2254">
      <c s="67" r="A2254"/>
      <c s="162" r="B2254"/>
    </row>
    <row r="2255">
      <c s="67" r="A2255"/>
      <c s="162" r="B2255"/>
    </row>
    <row r="2256">
      <c s="67" r="A2256"/>
      <c s="162" r="B2256"/>
    </row>
    <row r="2257">
      <c s="67" r="A2257"/>
      <c s="162" r="B2257"/>
    </row>
    <row r="2258">
      <c s="67" r="A2258"/>
      <c s="162" r="B2258"/>
    </row>
    <row r="2259">
      <c s="67" r="A2259"/>
      <c s="162" r="B2259"/>
    </row>
    <row r="2260">
      <c s="67" r="A2260"/>
      <c s="162" r="B2260"/>
    </row>
    <row r="2261">
      <c s="67" r="A2261"/>
      <c s="162" r="B2261"/>
    </row>
    <row r="2262">
      <c s="67" r="A2262"/>
      <c s="162" r="B2262"/>
    </row>
    <row r="2263">
      <c s="67" r="A2263"/>
      <c s="162" r="B2263"/>
    </row>
    <row r="2264">
      <c s="67" r="A2264"/>
      <c s="162" r="B2264"/>
    </row>
    <row r="2265">
      <c s="67" r="A2265"/>
      <c s="162" r="B2265"/>
    </row>
    <row r="2266">
      <c s="67" r="A2266"/>
      <c s="162" r="B2266"/>
    </row>
    <row r="2267">
      <c s="67" r="A2267"/>
      <c s="162" r="B2267"/>
    </row>
    <row r="2268">
      <c s="67" r="A2268"/>
      <c s="162" r="B2268"/>
    </row>
    <row r="2269">
      <c s="67" r="A2269"/>
      <c s="162" r="B2269"/>
    </row>
    <row r="2270">
      <c s="67" r="A2270"/>
      <c s="162" r="B2270"/>
    </row>
    <row r="2271">
      <c s="67" r="A2271"/>
      <c s="162" r="B2271"/>
    </row>
    <row r="2272">
      <c s="67" r="A2272"/>
      <c s="162" r="B2272"/>
    </row>
    <row r="2273">
      <c s="67" r="A2273"/>
      <c s="162" r="B2273"/>
    </row>
    <row r="2274">
      <c s="67" r="A2274"/>
      <c s="162" r="B2274"/>
    </row>
    <row r="2275">
      <c s="67" r="A2275"/>
      <c s="162" r="B2275"/>
    </row>
    <row r="2276">
      <c s="67" r="A2276"/>
      <c s="162" r="B2276"/>
    </row>
    <row r="2277">
      <c s="67" r="A2277"/>
      <c s="162" r="B2277"/>
    </row>
    <row r="2278">
      <c s="67" r="A2278"/>
      <c s="162" r="B2278"/>
    </row>
    <row r="2279">
      <c s="67" r="A2279"/>
      <c s="162" r="B2279"/>
    </row>
    <row r="2280">
      <c s="67" r="A2280"/>
      <c s="162" r="B2280"/>
    </row>
    <row r="2281">
      <c s="67" r="A2281"/>
      <c s="162" r="B2281"/>
    </row>
    <row r="2282">
      <c s="67" r="A2282"/>
      <c s="162" r="B2282"/>
    </row>
    <row r="2283">
      <c s="67" r="A2283"/>
      <c s="162" r="B2283"/>
    </row>
    <row r="2284">
      <c s="67" r="A2284"/>
      <c s="162" r="B2284"/>
    </row>
    <row r="2285">
      <c s="67" r="A2285"/>
      <c s="162" r="B2285"/>
    </row>
    <row r="2286">
      <c s="67" r="A2286"/>
      <c s="162" r="B2286"/>
    </row>
    <row r="2287">
      <c s="67" r="A2287"/>
      <c s="162" r="B2287"/>
    </row>
    <row r="2288">
      <c s="67" r="A2288"/>
      <c s="162" r="B2288"/>
    </row>
    <row r="2289">
      <c s="67" r="A2289"/>
      <c s="162" r="B2289"/>
    </row>
    <row r="2290">
      <c s="67" r="A2290"/>
      <c s="162" r="B2290"/>
    </row>
    <row r="2291">
      <c s="67" r="A2291"/>
      <c s="162" r="B2291"/>
    </row>
    <row r="2292">
      <c s="67" r="A2292"/>
      <c s="162" r="B2292"/>
    </row>
    <row r="2293">
      <c s="67" r="A2293"/>
      <c s="162" r="B2293"/>
    </row>
    <row r="2294">
      <c s="67" r="A2294"/>
      <c s="162" r="B2294"/>
    </row>
    <row r="2295">
      <c s="67" r="A2295"/>
      <c s="162" r="B2295"/>
    </row>
    <row r="2296">
      <c s="67" r="A2296"/>
      <c s="162" r="B2296"/>
    </row>
    <row r="2297">
      <c s="67" r="A2297"/>
      <c s="162" r="B2297"/>
    </row>
    <row r="2298">
      <c s="67" r="A2298"/>
      <c s="162" r="B2298"/>
    </row>
    <row r="2299">
      <c s="67" r="A2299"/>
      <c s="162" r="B2299"/>
    </row>
    <row r="2300">
      <c s="67" r="A2300"/>
      <c s="162" r="B2300"/>
    </row>
    <row r="2301">
      <c s="67" r="A2301"/>
      <c s="162" r="B2301"/>
    </row>
    <row r="2302">
      <c s="67" r="A2302"/>
      <c s="162" r="B2302"/>
    </row>
    <row r="2303">
      <c s="67" r="A2303"/>
      <c s="162" r="B2303"/>
    </row>
    <row r="2304">
      <c s="67" r="A2304"/>
      <c s="162" r="B2304"/>
    </row>
    <row r="2305">
      <c s="67" r="A2305"/>
      <c s="162" r="B2305"/>
    </row>
    <row r="2306">
      <c s="67" r="A2306"/>
      <c s="162" r="B2306"/>
    </row>
    <row r="2307">
      <c s="67" r="A2307"/>
      <c s="162" r="B2307"/>
    </row>
    <row r="2308">
      <c s="67" r="A2308"/>
      <c s="162" r="B2308"/>
    </row>
    <row r="2309">
      <c s="67" r="A2309"/>
      <c s="162" r="B2309"/>
    </row>
    <row r="2310">
      <c s="67" r="A2310"/>
      <c s="162" r="B2310"/>
    </row>
    <row r="2311">
      <c s="67" r="A2311"/>
      <c s="162" r="B2311"/>
    </row>
    <row r="2312">
      <c s="67" r="A2312"/>
      <c s="162" r="B2312"/>
    </row>
    <row r="2313">
      <c s="67" r="A2313"/>
      <c s="162" r="B2313"/>
    </row>
    <row r="2314">
      <c s="67" r="A2314"/>
      <c s="162" r="B2314"/>
    </row>
    <row r="2315">
      <c s="67" r="A2315"/>
      <c s="162" r="B2315"/>
    </row>
    <row r="2316">
      <c s="67" r="A2316"/>
      <c s="162" r="B2316"/>
    </row>
    <row r="2317">
      <c s="67" r="A2317"/>
      <c s="162" r="B2317"/>
    </row>
    <row r="2318">
      <c s="67" r="A2318"/>
      <c s="162" r="B2318"/>
    </row>
    <row r="2319">
      <c s="67" r="A2319"/>
      <c s="162" r="B2319"/>
    </row>
    <row r="2320">
      <c s="67" r="A2320"/>
      <c s="162" r="B2320"/>
    </row>
    <row r="2321">
      <c s="67" r="A2321"/>
      <c s="162" r="B2321"/>
    </row>
    <row r="2322">
      <c s="67" r="A2322"/>
      <c s="162" r="B2322"/>
    </row>
    <row r="2323">
      <c s="67" r="A2323"/>
      <c s="162" r="B2323"/>
    </row>
    <row r="2324">
      <c s="67" r="A2324"/>
      <c s="162" r="B2324"/>
    </row>
    <row r="2325">
      <c s="67" r="A2325"/>
      <c s="162" r="B2325"/>
    </row>
    <row r="2326">
      <c s="67" r="A2326"/>
      <c s="162" r="B2326"/>
    </row>
    <row r="2327">
      <c s="67" r="A2327"/>
      <c s="162" r="B2327"/>
    </row>
    <row r="2328">
      <c s="67" r="A2328"/>
      <c s="162" r="B2328"/>
    </row>
    <row r="2329">
      <c s="67" r="A2329"/>
      <c s="162" r="B2329"/>
    </row>
    <row r="2330">
      <c s="67" r="A2330"/>
      <c s="162" r="B2330"/>
    </row>
    <row r="2331">
      <c s="67" r="A2331"/>
      <c s="162" r="B2331"/>
    </row>
    <row r="2332">
      <c s="67" r="A2332"/>
      <c s="162" r="B2332"/>
    </row>
    <row r="2333">
      <c s="67" r="A2333"/>
      <c s="162" r="B2333"/>
    </row>
    <row r="2334">
      <c s="67" r="A2334"/>
      <c s="162" r="B2334"/>
    </row>
    <row r="2335">
      <c s="67" r="A2335"/>
      <c s="162" r="B2335"/>
    </row>
    <row r="2336">
      <c s="67" r="A2336"/>
      <c s="162" r="B2336"/>
    </row>
    <row r="2337">
      <c s="67" r="A2337"/>
      <c s="162" r="B2337"/>
    </row>
    <row r="2338">
      <c s="67" r="A2338"/>
      <c s="162" r="B2338"/>
    </row>
    <row r="2339">
      <c s="67" r="A2339"/>
      <c s="162" r="B2339"/>
    </row>
    <row r="2340">
      <c s="67" r="A2340"/>
      <c s="162" r="B2340"/>
    </row>
    <row r="2341">
      <c s="67" r="A2341"/>
      <c s="162" r="B2341"/>
    </row>
    <row r="2342">
      <c s="67" r="A2342"/>
      <c s="162" r="B2342"/>
    </row>
    <row r="2343">
      <c s="67" r="A2343"/>
      <c s="162" r="B2343"/>
    </row>
    <row r="2344">
      <c s="67" r="A2344"/>
      <c s="162" r="B2344"/>
    </row>
    <row r="2345">
      <c s="67" r="A2345"/>
      <c s="162" r="B2345"/>
    </row>
    <row r="2346">
      <c s="67" r="A2346"/>
      <c s="162" r="B2346"/>
    </row>
    <row r="2347">
      <c s="67" r="A2347"/>
      <c s="162" r="B2347"/>
    </row>
    <row r="2348">
      <c s="67" r="A2348"/>
      <c s="162" r="B2348"/>
    </row>
    <row r="2349">
      <c s="67" r="A2349"/>
      <c s="162" r="B2349"/>
    </row>
    <row r="2350">
      <c s="67" r="A2350"/>
      <c s="162" r="B2350"/>
    </row>
    <row r="2351">
      <c s="67" r="A2351"/>
      <c s="162" r="B2351"/>
    </row>
    <row r="2352">
      <c s="67" r="A2352"/>
      <c s="162" r="B2352"/>
    </row>
    <row r="2353">
      <c s="67" r="A2353"/>
      <c s="162" r="B2353"/>
    </row>
    <row r="2354">
      <c s="67" r="A2354"/>
      <c s="162" r="B2354"/>
    </row>
    <row r="2355">
      <c s="67" r="A2355"/>
      <c s="162" r="B2355"/>
    </row>
    <row r="2356">
      <c s="67" r="A2356"/>
      <c s="162" r="B2356"/>
    </row>
    <row r="2357">
      <c s="67" r="A2357"/>
      <c s="162" r="B2357"/>
    </row>
    <row r="2358">
      <c s="67" r="A2358"/>
      <c s="162" r="B2358"/>
    </row>
    <row r="2359">
      <c s="67" r="A2359"/>
      <c s="162" r="B2359"/>
    </row>
    <row r="2360">
      <c s="67" r="A2360"/>
      <c s="162" r="B2360"/>
    </row>
    <row r="2361">
      <c s="67" r="A2361"/>
      <c s="162" r="B2361"/>
    </row>
    <row r="2362">
      <c s="67" r="A2362"/>
      <c s="162" r="B2362"/>
    </row>
    <row r="2363">
      <c s="67" r="A2363"/>
      <c s="162" r="B2363"/>
    </row>
    <row r="2364">
      <c s="67" r="A2364"/>
      <c s="162" r="B2364"/>
    </row>
    <row r="2365">
      <c s="67" r="A2365"/>
      <c s="162" r="B2365"/>
    </row>
    <row r="2366">
      <c s="67" r="A2366"/>
      <c s="162" r="B2366"/>
    </row>
    <row r="2367">
      <c s="67" r="A2367"/>
      <c s="162" r="B2367"/>
    </row>
    <row r="2368">
      <c s="67" r="A2368"/>
      <c s="162" r="B2368"/>
    </row>
    <row r="2369">
      <c s="67" r="A2369"/>
      <c s="162" r="B2369"/>
    </row>
    <row r="2370">
      <c s="67" r="A2370"/>
      <c s="162" r="B2370"/>
    </row>
    <row r="2371">
      <c s="67" r="A2371"/>
      <c s="162" r="B2371"/>
    </row>
    <row r="2372">
      <c s="67" r="A2372"/>
      <c s="162" r="B2372"/>
    </row>
    <row r="2373">
      <c s="67" r="A2373"/>
      <c s="162" r="B2373"/>
    </row>
    <row r="2374">
      <c s="67" r="A2374"/>
      <c s="162" r="B2374"/>
    </row>
    <row r="2375">
      <c s="67" r="A2375"/>
      <c s="162" r="B2375"/>
    </row>
    <row r="2376">
      <c s="67" r="A2376"/>
      <c s="162" r="B2376"/>
    </row>
    <row r="2377">
      <c s="67" r="A2377"/>
      <c s="162" r="B2377"/>
    </row>
    <row r="2378">
      <c s="67" r="A2378"/>
      <c s="162" r="B2378"/>
    </row>
    <row r="2379">
      <c s="67" r="A2379"/>
      <c s="162" r="B2379"/>
    </row>
    <row r="2380">
      <c s="67" r="A2380"/>
      <c s="162" r="B2380"/>
    </row>
    <row r="2381">
      <c s="67" r="A2381"/>
      <c s="162" r="B2381"/>
    </row>
    <row r="2382">
      <c s="67" r="A2382"/>
      <c s="162" r="B2382"/>
    </row>
    <row r="2383">
      <c s="67" r="A2383"/>
      <c s="162" r="B2383"/>
    </row>
    <row r="2384">
      <c s="67" r="A2384"/>
      <c s="162" r="B2384"/>
    </row>
    <row r="2385">
      <c s="67" r="A2385"/>
      <c s="162" r="B2385"/>
    </row>
    <row r="2386">
      <c s="67" r="A2386"/>
      <c s="162" r="B2386"/>
    </row>
    <row r="2387">
      <c s="67" r="A2387"/>
      <c s="162" r="B2387"/>
    </row>
    <row r="2388">
      <c s="67" r="A2388"/>
      <c s="162" r="B2388"/>
    </row>
    <row r="2389">
      <c s="67" r="A2389"/>
      <c s="162" r="B2389"/>
    </row>
    <row r="2390">
      <c s="67" r="A2390"/>
      <c s="162" r="B2390"/>
    </row>
    <row r="2391">
      <c s="67" r="A2391"/>
      <c s="162" r="B2391"/>
    </row>
    <row r="2392">
      <c s="67" r="A2392"/>
      <c s="162" r="B2392"/>
    </row>
    <row r="2393">
      <c s="67" r="A2393"/>
      <c s="162" r="B2393"/>
    </row>
    <row r="2394">
      <c s="67" r="A2394"/>
      <c s="162" r="B2394"/>
    </row>
    <row r="2395">
      <c s="67" r="A2395"/>
      <c s="162" r="B2395"/>
    </row>
    <row r="2396">
      <c s="67" r="A2396"/>
      <c s="162" r="B2396"/>
    </row>
    <row r="2397">
      <c s="67" r="A2397"/>
      <c s="162" r="B2397"/>
    </row>
    <row r="2398">
      <c s="67" r="A2398"/>
      <c s="162" r="B2398"/>
    </row>
    <row r="2399">
      <c s="67" r="A2399"/>
      <c s="162" r="B2399"/>
    </row>
    <row r="2400">
      <c s="67" r="A2400"/>
      <c s="162" r="B2400"/>
    </row>
    <row r="2401">
      <c s="67" r="A2401"/>
      <c s="162" r="B2401"/>
    </row>
    <row r="2402">
      <c s="67" r="A2402"/>
      <c s="162" r="B2402"/>
    </row>
    <row r="2403">
      <c s="67" r="A2403"/>
      <c s="162" r="B2403"/>
    </row>
    <row r="2404">
      <c s="67" r="A2404"/>
      <c s="162" r="B2404"/>
    </row>
    <row r="2405">
      <c s="67" r="A2405"/>
      <c s="162" r="B2405"/>
    </row>
    <row r="2406">
      <c s="67" r="A2406"/>
      <c s="162" r="B2406"/>
    </row>
    <row r="2407">
      <c s="67" r="A2407"/>
      <c s="162" r="B2407"/>
    </row>
    <row r="2408">
      <c s="67" r="A2408"/>
      <c s="162" r="B2408"/>
    </row>
    <row r="2409">
      <c s="67" r="A2409"/>
      <c s="162" r="B2409"/>
    </row>
    <row r="2410">
      <c s="67" r="A2410"/>
      <c s="162" r="B2410"/>
    </row>
    <row r="2411">
      <c s="67" r="A2411"/>
      <c s="162" r="B2411"/>
    </row>
    <row r="2412">
      <c s="67" r="A2412"/>
      <c s="162" r="B2412"/>
    </row>
    <row r="2413">
      <c s="67" r="A2413"/>
      <c s="162" r="B2413"/>
    </row>
    <row r="2414">
      <c s="67" r="A2414"/>
      <c s="162" r="B2414"/>
    </row>
    <row r="2415">
      <c s="67" r="A2415"/>
      <c s="162" r="B2415"/>
    </row>
    <row r="2416">
      <c s="67" r="A2416"/>
      <c s="162" r="B2416"/>
    </row>
    <row r="2417">
      <c s="67" r="A2417"/>
      <c s="162" r="B2417"/>
    </row>
    <row r="2418">
      <c s="67" r="A2418"/>
      <c s="162" r="B2418"/>
    </row>
    <row r="2419">
      <c s="67" r="A2419"/>
      <c s="162" r="B2419"/>
    </row>
    <row r="2420">
      <c s="67" r="A2420"/>
      <c s="162" r="B2420"/>
    </row>
    <row r="2421">
      <c s="67" r="A2421"/>
      <c s="162" r="B2421"/>
    </row>
    <row r="2422">
      <c s="67" r="A2422"/>
      <c s="162" r="B2422"/>
    </row>
    <row r="2423">
      <c s="67" r="A2423"/>
      <c s="162" r="B2423"/>
    </row>
    <row r="2424">
      <c s="67" r="A2424"/>
      <c s="162" r="B2424"/>
    </row>
    <row r="2425">
      <c s="67" r="A2425"/>
      <c s="162" r="B2425"/>
    </row>
    <row r="2426">
      <c s="67" r="A2426"/>
      <c s="162" r="B2426"/>
    </row>
    <row r="2427">
      <c s="67" r="A2427"/>
      <c s="162" r="B2427"/>
    </row>
    <row r="2428">
      <c s="67" r="A2428"/>
      <c s="162" r="B2428"/>
    </row>
    <row r="2429">
      <c s="67" r="A2429"/>
      <c s="162" r="B2429"/>
    </row>
    <row r="2430">
      <c s="67" r="A2430"/>
      <c s="162" r="B2430"/>
    </row>
    <row r="2431">
      <c s="67" r="A2431"/>
      <c s="162" r="B2431"/>
    </row>
    <row r="2432">
      <c s="67" r="A2432"/>
      <c s="162" r="B2432"/>
    </row>
    <row r="2433">
      <c s="67" r="A2433"/>
      <c s="162" r="B2433"/>
    </row>
    <row r="2434">
      <c s="67" r="A2434"/>
      <c s="162" r="B2434"/>
    </row>
    <row r="2435">
      <c s="67" r="A2435"/>
      <c s="162" r="B2435"/>
    </row>
    <row r="2436">
      <c s="67" r="A2436"/>
      <c s="162" r="B2436"/>
    </row>
    <row r="2437">
      <c s="67" r="A2437"/>
      <c s="162" r="B2437"/>
    </row>
    <row r="2438">
      <c s="67" r="A2438"/>
      <c s="162" r="B2438"/>
    </row>
    <row r="2439">
      <c s="67" r="A2439"/>
      <c s="162" r="B2439"/>
    </row>
    <row r="2440">
      <c s="67" r="A2440"/>
      <c s="162" r="B2440"/>
    </row>
    <row r="2441">
      <c s="67" r="A2441"/>
      <c s="162" r="B2441"/>
    </row>
    <row r="2442">
      <c s="67" r="A2442"/>
      <c s="162" r="B2442"/>
    </row>
    <row r="2443">
      <c s="67" r="A2443"/>
      <c s="162" r="B2443"/>
    </row>
    <row r="2444">
      <c s="67" r="A2444"/>
      <c s="162" r="B2444"/>
    </row>
    <row r="2445">
      <c s="67" r="A2445"/>
      <c s="162" r="B2445"/>
    </row>
    <row r="2446">
      <c s="67" r="A2446"/>
      <c s="162" r="B2446"/>
    </row>
    <row r="2447">
      <c s="67" r="A2447"/>
      <c s="162" r="B2447"/>
    </row>
    <row r="2448">
      <c s="67" r="A2448"/>
      <c s="162" r="B2448"/>
    </row>
    <row r="2449">
      <c s="67" r="A2449"/>
      <c s="162" r="B2449"/>
    </row>
    <row r="2450">
      <c s="67" r="A2450"/>
      <c s="162" r="B2450"/>
    </row>
    <row r="2451">
      <c s="67" r="A2451"/>
      <c s="162" r="B2451"/>
    </row>
    <row r="2452">
      <c s="67" r="A2452"/>
      <c s="162" r="B2452"/>
    </row>
    <row r="2453">
      <c s="67" r="A2453"/>
      <c s="162" r="B2453"/>
    </row>
    <row r="2454">
      <c s="67" r="A2454"/>
      <c s="162" r="B2454"/>
    </row>
    <row r="2455">
      <c s="67" r="A2455"/>
      <c s="162" r="B2455"/>
    </row>
    <row r="2456">
      <c s="67" r="A2456"/>
      <c s="162" r="B2456"/>
    </row>
    <row r="2457">
      <c s="67" r="A2457"/>
      <c s="162" r="B2457"/>
    </row>
    <row r="2458">
      <c s="67" r="A2458"/>
      <c s="162" r="B2458"/>
    </row>
    <row r="2459">
      <c s="67" r="A2459"/>
      <c s="162" r="B2459"/>
    </row>
    <row r="2460">
      <c s="67" r="A2460"/>
      <c s="162" r="B2460"/>
    </row>
    <row r="2461">
      <c s="67" r="A2461"/>
      <c s="162" r="B2461"/>
    </row>
    <row r="2462">
      <c s="67" r="A2462"/>
      <c s="162" r="B2462"/>
    </row>
    <row r="2463">
      <c s="67" r="A2463"/>
      <c s="162" r="B2463"/>
    </row>
    <row r="2464">
      <c s="67" r="A2464"/>
      <c s="162" r="B2464"/>
    </row>
    <row r="2465">
      <c s="67" r="A2465"/>
      <c s="162" r="B2465"/>
    </row>
    <row r="2466">
      <c s="67" r="A2466"/>
      <c s="162" r="B2466"/>
    </row>
    <row r="2467">
      <c s="67" r="A2467"/>
      <c s="162" r="B2467"/>
    </row>
    <row r="2468">
      <c s="67" r="A2468"/>
      <c s="162" r="B2468"/>
    </row>
    <row r="2469">
      <c s="67" r="A2469"/>
      <c s="162" r="B2469"/>
    </row>
    <row r="2470">
      <c s="67" r="A2470"/>
      <c s="162" r="B2470"/>
    </row>
    <row r="2471">
      <c s="67" r="A2471"/>
      <c s="162" r="B2471"/>
    </row>
    <row r="2472">
      <c s="67" r="A2472"/>
      <c s="162" r="B2472"/>
    </row>
    <row r="2473">
      <c s="67" r="A2473"/>
      <c s="162" r="B2473"/>
    </row>
    <row r="2474">
      <c s="67" r="A2474"/>
      <c s="162" r="B2474"/>
    </row>
    <row r="2475">
      <c s="67" r="A2475"/>
      <c s="162" r="B2475"/>
    </row>
    <row r="2476">
      <c s="67" r="A2476"/>
      <c s="162" r="B2476"/>
    </row>
    <row r="2477">
      <c s="67" r="A2477"/>
      <c s="162" r="B2477"/>
    </row>
    <row r="2478">
      <c s="67" r="A2478"/>
      <c s="162" r="B2478"/>
    </row>
    <row r="2479">
      <c s="67" r="A2479"/>
      <c s="162" r="B2479"/>
    </row>
    <row r="2480">
      <c s="67" r="A2480"/>
      <c s="162" r="B2480"/>
    </row>
    <row r="2481">
      <c s="67" r="A2481"/>
      <c s="162" r="B2481"/>
    </row>
    <row r="2482">
      <c s="67" r="A2482"/>
      <c s="162" r="B2482"/>
    </row>
    <row r="2483">
      <c s="67" r="A2483"/>
      <c s="162" r="B2483"/>
    </row>
    <row r="2484">
      <c s="67" r="A2484"/>
      <c s="162" r="B2484"/>
    </row>
    <row r="2485">
      <c s="67" r="A2485"/>
      <c s="162" r="B2485"/>
    </row>
    <row r="2486">
      <c s="67" r="A2486"/>
      <c s="162" r="B2486"/>
    </row>
    <row r="2487">
      <c s="67" r="A2487"/>
      <c s="162" r="B2487"/>
    </row>
    <row r="2488">
      <c s="67" r="A2488"/>
      <c s="162" r="B2488"/>
    </row>
    <row r="2489">
      <c s="67" r="A2489"/>
      <c s="162" r="B2489"/>
    </row>
    <row r="2490">
      <c s="67" r="A2490"/>
      <c s="162" r="B2490"/>
    </row>
    <row r="2491">
      <c s="67" r="A2491"/>
      <c s="162" r="B2491"/>
    </row>
    <row r="2492">
      <c s="67" r="A2492"/>
      <c s="162" r="B2492"/>
    </row>
    <row r="2493">
      <c s="67" r="A2493"/>
      <c s="162" r="B2493"/>
    </row>
    <row r="2494">
      <c s="67" r="A2494"/>
      <c s="162" r="B2494"/>
    </row>
    <row r="2495">
      <c s="67" r="A2495"/>
      <c s="162" r="B2495"/>
    </row>
    <row r="2496">
      <c s="67" r="A2496"/>
      <c s="162" r="B2496"/>
    </row>
    <row r="2497">
      <c s="67" r="A2497"/>
      <c s="162" r="B2497"/>
    </row>
    <row r="2498">
      <c s="67" r="A2498"/>
      <c s="162" r="B2498"/>
    </row>
    <row r="2499">
      <c s="67" r="A2499"/>
      <c s="162" r="B2499"/>
    </row>
    <row r="2500">
      <c s="67" r="A2500"/>
      <c s="162" r="B2500"/>
    </row>
    <row r="2501">
      <c s="67" r="A2501"/>
      <c s="162" r="B2501"/>
    </row>
    <row r="2502">
      <c s="67" r="A2502"/>
      <c s="162" r="B2502"/>
    </row>
    <row r="2503">
      <c s="67" r="A2503"/>
      <c s="162" r="B2503"/>
    </row>
    <row r="2504">
      <c s="67" r="A2504"/>
      <c s="162" r="B2504"/>
    </row>
    <row r="2505">
      <c s="67" r="A2505"/>
      <c s="162" r="B2505"/>
    </row>
    <row r="2506">
      <c s="67" r="A2506"/>
      <c s="162" r="B2506"/>
    </row>
    <row r="2507">
      <c s="67" r="A2507"/>
      <c s="162" r="B2507"/>
    </row>
    <row r="2508">
      <c s="67" r="A2508"/>
      <c s="162" r="B2508"/>
    </row>
    <row r="2509">
      <c s="67" r="A2509"/>
      <c s="162" r="B2509"/>
    </row>
    <row r="2510">
      <c s="67" r="A2510"/>
      <c s="162" r="B2510"/>
    </row>
    <row r="2511">
      <c s="67" r="A2511"/>
      <c s="162" r="B2511"/>
    </row>
    <row r="2512">
      <c s="67" r="A2512"/>
      <c s="162" r="B2512"/>
    </row>
    <row r="2513">
      <c s="67" r="A2513"/>
      <c s="162" r="B2513"/>
    </row>
    <row r="2514">
      <c s="67" r="A2514"/>
      <c s="162" r="B2514"/>
    </row>
    <row r="2515">
      <c s="67" r="A2515"/>
      <c s="162" r="B2515"/>
    </row>
    <row r="2516">
      <c s="67" r="A2516"/>
      <c s="162" r="B2516"/>
    </row>
    <row r="2517">
      <c s="67" r="A2517"/>
      <c s="162" r="B2517"/>
    </row>
    <row r="2518">
      <c s="67" r="A2518"/>
      <c s="162" r="B2518"/>
    </row>
    <row r="2519">
      <c s="67" r="A2519"/>
      <c s="162" r="B2519"/>
    </row>
    <row r="2520">
      <c s="67" r="A2520"/>
      <c s="162" r="B2520"/>
    </row>
    <row r="2521">
      <c s="67" r="A2521"/>
      <c s="162" r="B2521"/>
    </row>
    <row r="2522">
      <c s="67" r="A2522"/>
      <c s="162" r="B2522"/>
    </row>
    <row r="2523">
      <c s="67" r="A2523"/>
      <c s="162" r="B2523"/>
    </row>
    <row r="2524">
      <c s="67" r="A2524"/>
      <c s="162" r="B2524"/>
    </row>
    <row r="2525">
      <c s="67" r="A2525"/>
      <c s="162" r="B2525"/>
    </row>
    <row r="2526">
      <c s="67" r="A2526"/>
      <c s="162" r="B2526"/>
    </row>
    <row r="2527">
      <c s="67" r="A2527"/>
      <c s="162" r="B2527"/>
    </row>
    <row r="2528">
      <c s="67" r="A2528"/>
      <c s="162" r="B2528"/>
    </row>
    <row r="2529">
      <c s="67" r="A2529"/>
      <c s="162" r="B2529"/>
    </row>
    <row r="2530">
      <c s="67" r="A2530"/>
      <c s="162" r="B2530"/>
    </row>
    <row r="2531">
      <c s="67" r="A2531"/>
      <c s="162" r="B2531"/>
    </row>
    <row r="2532">
      <c s="67" r="A2532"/>
      <c s="162" r="B2532"/>
    </row>
    <row r="2533">
      <c s="67" r="A2533"/>
      <c s="162" r="B2533"/>
    </row>
    <row r="2534">
      <c s="67" r="A2534"/>
      <c s="162" r="B2534"/>
    </row>
    <row r="2535">
      <c s="67" r="A2535"/>
      <c s="162" r="B2535"/>
    </row>
    <row r="2536">
      <c s="67" r="A2536"/>
      <c s="162" r="B2536"/>
    </row>
    <row r="2537">
      <c s="67" r="A2537"/>
      <c s="162" r="B2537"/>
    </row>
    <row r="2538">
      <c s="67" r="A2538"/>
      <c s="162" r="B2538"/>
    </row>
    <row r="2539">
      <c s="67" r="A2539"/>
      <c s="162" r="B2539"/>
    </row>
    <row r="2540">
      <c s="67" r="A2540"/>
      <c s="162" r="B2540"/>
    </row>
    <row r="2541">
      <c s="67" r="A2541"/>
      <c s="162" r="B2541"/>
    </row>
    <row r="2542">
      <c s="67" r="A2542"/>
      <c s="162" r="B2542"/>
    </row>
    <row r="2543">
      <c s="67" r="A2543"/>
      <c s="162" r="B2543"/>
    </row>
    <row r="2544">
      <c s="67" r="A2544"/>
      <c s="162" r="B2544"/>
    </row>
    <row r="2545">
      <c s="67" r="A2545"/>
      <c s="162" r="B2545"/>
    </row>
    <row r="2546">
      <c s="67" r="A2546"/>
      <c s="162" r="B2546"/>
    </row>
    <row r="2547">
      <c s="67" r="A2547"/>
      <c s="162" r="B2547"/>
    </row>
    <row r="2548">
      <c s="67" r="A2548"/>
      <c s="162" r="B2548"/>
    </row>
    <row r="2549">
      <c s="67" r="A2549"/>
      <c s="162" r="B2549"/>
    </row>
    <row r="2550">
      <c s="67" r="A2550"/>
      <c s="162" r="B2550"/>
    </row>
    <row r="2551">
      <c s="67" r="A2551"/>
      <c s="162" r="B2551"/>
    </row>
    <row r="2552">
      <c s="67" r="A2552"/>
      <c s="162" r="B2552"/>
    </row>
    <row r="2553">
      <c s="67" r="A2553"/>
      <c s="162" r="B2553"/>
    </row>
    <row r="2554">
      <c s="67" r="A2554"/>
      <c s="162" r="B2554"/>
    </row>
    <row r="2555">
      <c s="67" r="A2555"/>
      <c s="162" r="B2555"/>
    </row>
    <row r="2556">
      <c s="67" r="A2556"/>
      <c s="162" r="B2556"/>
    </row>
    <row r="2557">
      <c s="67" r="A2557"/>
      <c s="162" r="B2557"/>
    </row>
    <row r="2558">
      <c s="67" r="A2558"/>
      <c s="162" r="B2558"/>
    </row>
    <row r="2559">
      <c s="67" r="A2559"/>
      <c s="162" r="B2559"/>
    </row>
    <row r="2560">
      <c s="67" r="A2560"/>
      <c s="162" r="B2560"/>
    </row>
    <row r="2561">
      <c s="67" r="A2561"/>
      <c s="162" r="B2561"/>
    </row>
    <row r="2562">
      <c s="67" r="A2562"/>
      <c s="162" r="B2562"/>
    </row>
    <row r="2563">
      <c s="67" r="A2563"/>
      <c s="162" r="B2563"/>
    </row>
    <row r="2564">
      <c s="67" r="A2564"/>
      <c s="162" r="B2564"/>
    </row>
    <row r="2565">
      <c s="67" r="A2565"/>
      <c s="162" r="B2565"/>
    </row>
    <row r="2566">
      <c s="67" r="A2566"/>
      <c s="162" r="B2566"/>
    </row>
    <row r="2567">
      <c s="67" r="A2567"/>
      <c s="162" r="B2567"/>
    </row>
    <row r="2568">
      <c s="67" r="A2568"/>
      <c s="162" r="B2568"/>
    </row>
    <row r="2569">
      <c s="67" r="A2569"/>
      <c s="162" r="B2569"/>
    </row>
    <row r="2570">
      <c s="67" r="A2570"/>
      <c s="162" r="B2570"/>
    </row>
    <row r="2571">
      <c s="67" r="A2571"/>
      <c s="162" r="B2571"/>
    </row>
    <row r="2572">
      <c s="67" r="A2572"/>
      <c s="162" r="B2572"/>
    </row>
    <row r="2573">
      <c s="67" r="A2573"/>
      <c s="162" r="B2573"/>
    </row>
    <row r="2574">
      <c s="67" r="A2574"/>
      <c s="162" r="B2574"/>
    </row>
    <row r="2575">
      <c s="67" r="A2575"/>
      <c s="162" r="B2575"/>
    </row>
    <row r="2576">
      <c s="67" r="A2576"/>
      <c s="162" r="B2576"/>
    </row>
    <row r="2577">
      <c s="67" r="A2577"/>
      <c s="162" r="B2577"/>
    </row>
    <row r="2578">
      <c s="67" r="A2578"/>
      <c s="162" r="B2578"/>
    </row>
    <row r="2579">
      <c s="67" r="A2579"/>
      <c s="162" r="B2579"/>
    </row>
    <row r="2580">
      <c s="67" r="A2580"/>
      <c s="162" r="B2580"/>
    </row>
    <row r="2581">
      <c s="67" r="A2581"/>
      <c s="162" r="B2581"/>
    </row>
    <row r="2582">
      <c s="67" r="A2582"/>
      <c s="162" r="B2582"/>
    </row>
    <row r="2583">
      <c s="67" r="A2583"/>
      <c s="162" r="B2583"/>
    </row>
    <row r="2584">
      <c s="67" r="A2584"/>
      <c s="162" r="B2584"/>
    </row>
    <row r="2585">
      <c s="67" r="A2585"/>
      <c s="162" r="B2585"/>
    </row>
    <row r="2586">
      <c s="67" r="A2586"/>
      <c s="162" r="B2586"/>
    </row>
    <row r="2587">
      <c s="67" r="A2587"/>
      <c s="162" r="B2587"/>
    </row>
    <row r="2588">
      <c s="67" r="A2588"/>
      <c s="162" r="B2588"/>
    </row>
    <row r="2589">
      <c s="67" r="A2589"/>
      <c s="162" r="B2589"/>
    </row>
    <row r="2590">
      <c s="67" r="A2590"/>
      <c s="162" r="B2590"/>
    </row>
    <row r="2591">
      <c s="67" r="A2591"/>
      <c s="162" r="B2591"/>
    </row>
    <row r="2592">
      <c s="67" r="A2592"/>
      <c s="162" r="B2592"/>
    </row>
    <row r="2593">
      <c s="67" r="A2593"/>
      <c s="162" r="B2593"/>
    </row>
    <row r="2594">
      <c s="67" r="A2594"/>
      <c s="162" r="B2594"/>
    </row>
    <row r="2595">
      <c s="67" r="A2595"/>
      <c s="162" r="B2595"/>
    </row>
    <row r="2596">
      <c s="67" r="A2596"/>
      <c s="162" r="B2596"/>
    </row>
    <row r="2597">
      <c s="67" r="A2597"/>
      <c s="162" r="B2597"/>
    </row>
    <row r="2598">
      <c s="67" r="A2598"/>
      <c s="162" r="B2598"/>
    </row>
    <row r="2599">
      <c s="67" r="A2599"/>
      <c s="162" r="B2599"/>
    </row>
    <row r="2600">
      <c s="67" r="A2600"/>
      <c s="162" r="B2600"/>
    </row>
    <row r="2601">
      <c s="67" r="A2601"/>
      <c s="162" r="B2601"/>
    </row>
    <row r="2602">
      <c s="67" r="A2602"/>
      <c s="162" r="B2602"/>
    </row>
    <row r="2603">
      <c s="67" r="A2603"/>
      <c s="162" r="B2603"/>
    </row>
    <row r="2604">
      <c s="67" r="A2604"/>
      <c s="162" r="B2604"/>
    </row>
    <row r="2605">
      <c s="67" r="A2605"/>
      <c s="162" r="B2605"/>
    </row>
    <row r="2606">
      <c s="67" r="A2606"/>
      <c s="162" r="B2606"/>
    </row>
    <row r="2607">
      <c s="67" r="A2607"/>
      <c s="162" r="B2607"/>
    </row>
    <row r="2608">
      <c s="67" r="A2608"/>
      <c s="162" r="B2608"/>
    </row>
    <row r="2609">
      <c s="67" r="A2609"/>
      <c s="162" r="B2609"/>
    </row>
    <row r="2610">
      <c s="67" r="A2610"/>
      <c s="162" r="B2610"/>
    </row>
    <row r="2611">
      <c s="67" r="A2611"/>
      <c s="162" r="B2611"/>
    </row>
    <row r="2612">
      <c s="67" r="A2612"/>
      <c s="162" r="B2612"/>
    </row>
    <row r="2613">
      <c s="67" r="A2613"/>
      <c s="162" r="B2613"/>
    </row>
    <row r="2614">
      <c s="67" r="A2614"/>
      <c s="162" r="B2614"/>
    </row>
    <row r="2615">
      <c s="67" r="A2615"/>
      <c s="162" r="B2615"/>
    </row>
    <row r="2616">
      <c s="67" r="A2616"/>
      <c s="162" r="B2616"/>
    </row>
    <row r="2617">
      <c s="67" r="A2617"/>
      <c s="162" r="B2617"/>
    </row>
    <row r="2618">
      <c s="67" r="A2618"/>
      <c s="162" r="B2618"/>
    </row>
    <row r="2619">
      <c s="67" r="A2619"/>
      <c s="162" r="B2619"/>
    </row>
    <row r="2620">
      <c s="67" r="A2620"/>
      <c s="162" r="B2620"/>
    </row>
    <row r="2621">
      <c s="67" r="A2621"/>
      <c s="162" r="B2621"/>
    </row>
    <row r="2622">
      <c s="67" r="A2622"/>
      <c s="162" r="B2622"/>
    </row>
    <row r="2623">
      <c s="67" r="A2623"/>
      <c s="162" r="B2623"/>
    </row>
    <row r="2624">
      <c s="67" r="A2624"/>
      <c s="162" r="B2624"/>
    </row>
    <row r="2625">
      <c s="67" r="A2625"/>
      <c s="162" r="B2625"/>
    </row>
    <row r="2626">
      <c s="67" r="A2626"/>
      <c s="162" r="B2626"/>
    </row>
    <row r="2627">
      <c s="67" r="A2627"/>
      <c s="162" r="B2627"/>
    </row>
    <row r="2628">
      <c s="67" r="A2628"/>
      <c s="162" r="B2628"/>
    </row>
    <row r="2629">
      <c s="67" r="A2629"/>
      <c s="162" r="B2629"/>
    </row>
    <row r="2630">
      <c s="67" r="A2630"/>
      <c s="162" r="B2630"/>
    </row>
    <row r="2631">
      <c s="67" r="A2631"/>
      <c s="162" r="B2631"/>
    </row>
    <row r="2632">
      <c s="67" r="A2632"/>
      <c s="162" r="B2632"/>
    </row>
    <row r="2633">
      <c s="67" r="A2633"/>
      <c s="162" r="B2633"/>
    </row>
    <row r="2634">
      <c s="67" r="A2634"/>
      <c s="162" r="B2634"/>
    </row>
    <row r="2635">
      <c s="67" r="A2635"/>
      <c s="162" r="B2635"/>
    </row>
    <row r="2636">
      <c s="67" r="A2636"/>
      <c s="162" r="B2636"/>
    </row>
    <row r="2637">
      <c s="67" r="A2637"/>
      <c s="162" r="B2637"/>
    </row>
    <row r="2638">
      <c s="67" r="A2638"/>
      <c s="162" r="B2638"/>
    </row>
    <row r="2639">
      <c s="67" r="A2639"/>
      <c s="162" r="B2639"/>
    </row>
    <row r="2640">
      <c s="67" r="A2640"/>
      <c s="162" r="B2640"/>
    </row>
    <row r="2641">
      <c s="67" r="A2641"/>
      <c s="162" r="B2641"/>
    </row>
    <row r="2642">
      <c s="67" r="A2642"/>
      <c s="162" r="B2642"/>
    </row>
    <row r="2643">
      <c s="67" r="A2643"/>
      <c s="162" r="B2643"/>
    </row>
    <row r="2644">
      <c s="67" r="A2644"/>
      <c s="162" r="B2644"/>
    </row>
    <row r="2645">
      <c s="67" r="A2645"/>
      <c s="162" r="B2645"/>
    </row>
    <row r="2646">
      <c s="67" r="A2646"/>
      <c s="162" r="B2646"/>
    </row>
    <row r="2647">
      <c s="67" r="A2647"/>
      <c s="162" r="B2647"/>
    </row>
    <row r="2648">
      <c s="67" r="A2648"/>
      <c s="162" r="B2648"/>
    </row>
    <row r="2649">
      <c s="67" r="A2649"/>
      <c s="162" r="B2649"/>
    </row>
    <row r="2650">
      <c s="67" r="A2650"/>
      <c s="162" r="B2650"/>
    </row>
    <row r="2651">
      <c s="67" r="A2651"/>
      <c s="162" r="B2651"/>
    </row>
    <row r="2652">
      <c s="67" r="A2652"/>
      <c s="162" r="B2652"/>
    </row>
    <row r="2653">
      <c s="67" r="A2653"/>
      <c s="162" r="B2653"/>
    </row>
    <row r="2654">
      <c s="67" r="A2654"/>
      <c s="162" r="B2654"/>
    </row>
    <row r="2655">
      <c s="67" r="A2655"/>
      <c s="162" r="B2655"/>
    </row>
    <row r="2656">
      <c s="67" r="A2656"/>
      <c s="162" r="B2656"/>
    </row>
    <row r="2657">
      <c s="67" r="A2657"/>
      <c s="162" r="B2657"/>
    </row>
    <row r="2658">
      <c s="67" r="A2658"/>
      <c s="162" r="B2658"/>
    </row>
    <row r="2659">
      <c s="67" r="A2659"/>
      <c s="162" r="B2659"/>
    </row>
    <row r="2660">
      <c s="67" r="A2660"/>
      <c s="162" r="B2660"/>
    </row>
    <row r="2661">
      <c s="67" r="A2661"/>
      <c s="162" r="B2661"/>
    </row>
    <row r="2662">
      <c s="67" r="A2662"/>
      <c s="162" r="B2662"/>
    </row>
    <row r="2663">
      <c s="67" r="A2663"/>
      <c s="162" r="B2663"/>
    </row>
    <row r="2664">
      <c s="67" r="A2664"/>
      <c s="162" r="B2664"/>
    </row>
    <row r="2665">
      <c s="67" r="A2665"/>
      <c s="162" r="B2665"/>
    </row>
    <row r="2666">
      <c s="67" r="A2666"/>
      <c s="162" r="B2666"/>
    </row>
    <row r="2667">
      <c s="67" r="A2667"/>
      <c s="162" r="B2667"/>
    </row>
    <row r="2668">
      <c s="67" r="A2668"/>
      <c s="162" r="B2668"/>
    </row>
    <row r="2669">
      <c s="67" r="A2669"/>
      <c s="162" r="B2669"/>
    </row>
    <row r="2670">
      <c s="67" r="A2670"/>
      <c s="162" r="B2670"/>
    </row>
    <row r="2671">
      <c s="67" r="A2671"/>
      <c s="162" r="B2671"/>
    </row>
    <row r="2672">
      <c s="67" r="A2672"/>
      <c s="162" r="B2672"/>
    </row>
    <row r="2673">
      <c s="67" r="A2673"/>
      <c s="162" r="B2673"/>
    </row>
    <row r="2674">
      <c s="67" r="A2674"/>
      <c s="162" r="B2674"/>
    </row>
    <row r="2675">
      <c s="67" r="A2675"/>
      <c s="162" r="B2675"/>
    </row>
    <row r="2676">
      <c s="67" r="A2676"/>
      <c s="162" r="B2676"/>
    </row>
    <row r="2677">
      <c s="67" r="A2677"/>
      <c s="162" r="B2677"/>
    </row>
    <row r="2678">
      <c s="67" r="A2678"/>
      <c s="162" r="B2678"/>
    </row>
    <row r="2679">
      <c s="67" r="A2679"/>
      <c s="162" r="B2679"/>
    </row>
    <row r="2680">
      <c s="67" r="A2680"/>
      <c s="162" r="B2680"/>
    </row>
    <row r="2681">
      <c s="67" r="A2681"/>
      <c s="162" r="B2681"/>
    </row>
    <row r="2682">
      <c s="67" r="A2682"/>
      <c s="162" r="B2682"/>
    </row>
    <row r="2683">
      <c s="67" r="A2683"/>
      <c s="162" r="B2683"/>
    </row>
    <row r="2684">
      <c s="67" r="A2684"/>
      <c s="162" r="B2684"/>
    </row>
    <row r="2685">
      <c s="67" r="A2685"/>
      <c s="162" r="B2685"/>
    </row>
    <row r="2686">
      <c s="67" r="A2686"/>
      <c s="162" r="B2686"/>
    </row>
    <row r="2687">
      <c s="67" r="A2687"/>
      <c s="162" r="B2687"/>
    </row>
    <row r="2688">
      <c s="67" r="A2688"/>
      <c s="162" r="B2688"/>
    </row>
    <row r="2689">
      <c s="67" r="A2689"/>
      <c s="162" r="B2689"/>
    </row>
    <row r="2690">
      <c s="67" r="A2690"/>
      <c s="162" r="B2690"/>
    </row>
    <row r="2691">
      <c s="67" r="A2691"/>
      <c s="162" r="B2691"/>
    </row>
    <row r="2692">
      <c s="67" r="A2692"/>
      <c s="162" r="B2692"/>
    </row>
    <row r="2693">
      <c s="67" r="A2693"/>
      <c s="162" r="B2693"/>
    </row>
    <row r="2694">
      <c s="67" r="A2694"/>
      <c s="162" r="B2694"/>
    </row>
    <row r="2695">
      <c s="67" r="A2695"/>
      <c s="162" r="B2695"/>
    </row>
    <row r="2696">
      <c s="67" r="A2696"/>
      <c s="162" r="B2696"/>
    </row>
    <row r="2697">
      <c s="67" r="A2697"/>
      <c s="162" r="B2697"/>
    </row>
    <row r="2698">
      <c s="67" r="A2698"/>
      <c s="162" r="B2698"/>
    </row>
    <row r="2699">
      <c s="67" r="A2699"/>
      <c s="162" r="B2699"/>
    </row>
    <row r="2700">
      <c s="67" r="A2700"/>
      <c s="162" r="B2700"/>
    </row>
    <row r="2701">
      <c s="67" r="A2701"/>
      <c s="162" r="B2701"/>
    </row>
    <row r="2702">
      <c s="67" r="A2702"/>
      <c s="162" r="B2702"/>
    </row>
    <row r="2703">
      <c s="67" r="A2703"/>
      <c s="162" r="B2703"/>
    </row>
    <row r="2704">
      <c s="67" r="A2704"/>
      <c s="162" r="B2704"/>
    </row>
    <row r="2705">
      <c s="67" r="A2705"/>
      <c s="162" r="B2705"/>
    </row>
    <row r="2706">
      <c s="67" r="A2706"/>
      <c s="162" r="B2706"/>
    </row>
    <row r="2707">
      <c s="67" r="A2707"/>
      <c s="162" r="B2707"/>
    </row>
    <row r="2708">
      <c s="67" r="A2708"/>
      <c s="162" r="B2708"/>
    </row>
    <row r="2709">
      <c s="67" r="A2709"/>
      <c s="162" r="B2709"/>
    </row>
    <row r="2710">
      <c s="67" r="A2710"/>
      <c s="162" r="B2710"/>
    </row>
    <row r="2711">
      <c s="67" r="A2711"/>
      <c s="162" r="B2711"/>
    </row>
    <row r="2712">
      <c s="67" r="A2712"/>
      <c s="162" r="B2712"/>
    </row>
    <row r="2713">
      <c s="67" r="A2713"/>
      <c s="162" r="B2713"/>
    </row>
    <row r="2714">
      <c s="67" r="A2714"/>
      <c s="162" r="B2714"/>
    </row>
    <row r="2715">
      <c s="67" r="A2715"/>
      <c s="162" r="B2715"/>
    </row>
    <row r="2716">
      <c s="67" r="A2716"/>
      <c s="162" r="B2716"/>
    </row>
    <row r="2717">
      <c s="67" r="A2717"/>
      <c s="162" r="B2717"/>
    </row>
    <row r="2718">
      <c s="67" r="A2718"/>
      <c s="162" r="B2718"/>
    </row>
    <row r="2719">
      <c s="67" r="A2719"/>
      <c s="162" r="B2719"/>
    </row>
    <row r="2720">
      <c s="67" r="A2720"/>
      <c s="162" r="B2720"/>
    </row>
    <row r="2721">
      <c s="67" r="A2721"/>
      <c s="162" r="B2721"/>
    </row>
    <row r="2722">
      <c s="67" r="A2722"/>
      <c s="162" r="B2722"/>
    </row>
    <row r="2723">
      <c s="67" r="A2723"/>
      <c s="162" r="B2723"/>
    </row>
    <row r="2724">
      <c s="67" r="A2724"/>
      <c s="162" r="B2724"/>
    </row>
    <row r="2725">
      <c s="67" r="A2725"/>
      <c s="162" r="B2725"/>
    </row>
    <row r="2726">
      <c s="67" r="A2726"/>
      <c s="162" r="B2726"/>
    </row>
    <row r="2727">
      <c s="67" r="A2727"/>
      <c s="162" r="B2727"/>
    </row>
    <row r="2728">
      <c s="67" r="A2728"/>
      <c s="162" r="B2728"/>
    </row>
    <row r="2729">
      <c s="67" r="A2729"/>
      <c s="162" r="B2729"/>
    </row>
    <row r="2730">
      <c s="67" r="A2730"/>
      <c s="162" r="B2730"/>
    </row>
    <row r="2731">
      <c s="67" r="A2731"/>
      <c s="162" r="B2731"/>
    </row>
    <row r="2732">
      <c s="67" r="A2732"/>
      <c s="162" r="B2732"/>
    </row>
    <row r="2733">
      <c s="67" r="A2733"/>
      <c s="162" r="B2733"/>
    </row>
    <row r="2734">
      <c s="67" r="A2734"/>
      <c s="162" r="B2734"/>
    </row>
    <row r="2735">
      <c s="67" r="A2735"/>
      <c s="162" r="B2735"/>
    </row>
    <row r="2736">
      <c s="67" r="A2736"/>
      <c s="162" r="B2736"/>
    </row>
    <row r="2737">
      <c s="67" r="A2737"/>
      <c s="162" r="B2737"/>
    </row>
    <row r="2738">
      <c s="67" r="A2738"/>
      <c s="162" r="B2738"/>
    </row>
    <row r="2739">
      <c s="67" r="A2739"/>
      <c s="162" r="B2739"/>
    </row>
    <row r="2740">
      <c s="67" r="A2740"/>
      <c s="162" r="B2740"/>
    </row>
    <row r="2741">
      <c s="67" r="A2741"/>
      <c s="162" r="B2741"/>
    </row>
    <row r="2742">
      <c s="67" r="A2742"/>
      <c s="162" r="B2742"/>
    </row>
    <row r="2743">
      <c s="67" r="A2743"/>
      <c s="162" r="B2743"/>
    </row>
    <row r="2744">
      <c s="67" r="A2744"/>
      <c s="162" r="B2744"/>
    </row>
    <row r="2745">
      <c s="67" r="A2745"/>
      <c s="162" r="B2745"/>
    </row>
    <row r="2746">
      <c s="67" r="A2746"/>
      <c s="162" r="B2746"/>
    </row>
    <row r="2747">
      <c s="67" r="A2747"/>
      <c s="162" r="B2747"/>
    </row>
    <row r="2748">
      <c s="67" r="A2748"/>
      <c s="162" r="B2748"/>
    </row>
    <row r="2749">
      <c s="67" r="A2749"/>
      <c s="162" r="B2749"/>
    </row>
    <row r="2750">
      <c s="67" r="A2750"/>
      <c s="162" r="B2750"/>
    </row>
    <row r="2751">
      <c s="67" r="A2751"/>
      <c s="162" r="B2751"/>
    </row>
    <row r="2752">
      <c s="67" r="A2752"/>
      <c s="162" r="B2752"/>
    </row>
    <row r="2753">
      <c s="67" r="A2753"/>
      <c s="162" r="B2753"/>
    </row>
    <row r="2754">
      <c s="67" r="A2754"/>
      <c s="162" r="B2754"/>
    </row>
    <row r="2755">
      <c s="67" r="A2755"/>
      <c s="162" r="B2755"/>
    </row>
    <row r="2756">
      <c s="67" r="A2756"/>
      <c s="162" r="B2756"/>
    </row>
    <row r="2757">
      <c s="67" r="A2757"/>
      <c s="162" r="B2757"/>
    </row>
    <row r="2758">
      <c s="67" r="A2758"/>
      <c s="162" r="B2758"/>
    </row>
    <row r="2759">
      <c s="67" r="A2759"/>
      <c s="162" r="B2759"/>
    </row>
    <row r="2760">
      <c s="67" r="A2760"/>
      <c s="162" r="B2760"/>
    </row>
    <row r="2761">
      <c s="67" r="A2761"/>
      <c s="162" r="B2761"/>
    </row>
    <row r="2762">
      <c s="67" r="A2762"/>
      <c s="162" r="B2762"/>
    </row>
    <row r="2763">
      <c s="67" r="A2763"/>
      <c s="162" r="B2763"/>
    </row>
    <row r="2764">
      <c s="67" r="A2764"/>
      <c s="162" r="B2764"/>
    </row>
    <row r="2765">
      <c s="67" r="A2765"/>
      <c s="162" r="B2765"/>
    </row>
    <row r="2766">
      <c s="67" r="A2766"/>
      <c s="162" r="B2766"/>
    </row>
    <row r="2767">
      <c s="67" r="A2767"/>
      <c s="162" r="B2767"/>
    </row>
    <row r="2768">
      <c s="67" r="A2768"/>
      <c s="162" r="B2768"/>
    </row>
    <row r="2769">
      <c s="67" r="A2769"/>
      <c s="162" r="B2769"/>
    </row>
    <row r="2770">
      <c s="67" r="A2770"/>
      <c s="162" r="B2770"/>
    </row>
    <row r="2771">
      <c s="67" r="A2771"/>
      <c s="162" r="B2771"/>
    </row>
    <row r="2772">
      <c s="67" r="A2772"/>
      <c s="162" r="B2772"/>
    </row>
    <row r="2773">
      <c s="67" r="A2773"/>
      <c s="162" r="B2773"/>
    </row>
    <row r="2774">
      <c s="67" r="A2774"/>
      <c s="162" r="B2774"/>
    </row>
    <row r="2775">
      <c s="67" r="A2775"/>
      <c s="162" r="B2775"/>
    </row>
    <row r="2776">
      <c s="67" r="A2776"/>
      <c s="162" r="B2776"/>
    </row>
    <row r="2777">
      <c s="67" r="A2777"/>
      <c s="162" r="B2777"/>
    </row>
    <row r="2778">
      <c s="67" r="A2778"/>
      <c s="162" r="B2778"/>
    </row>
    <row r="2779">
      <c s="67" r="A2779"/>
      <c s="162" r="B2779"/>
    </row>
    <row r="2780">
      <c s="67" r="A2780"/>
      <c s="162" r="B2780"/>
    </row>
    <row r="2781">
      <c s="67" r="A2781"/>
      <c s="162" r="B2781"/>
    </row>
    <row r="2782">
      <c s="67" r="A2782"/>
      <c s="162" r="B2782"/>
    </row>
    <row r="2783">
      <c s="67" r="A2783"/>
      <c s="162" r="B2783"/>
    </row>
    <row r="2784">
      <c s="67" r="A2784"/>
      <c s="162" r="B2784"/>
    </row>
    <row r="2785">
      <c s="67" r="A2785"/>
      <c s="162" r="B2785"/>
    </row>
    <row r="2786">
      <c s="67" r="A2786"/>
      <c s="162" r="B2786"/>
    </row>
    <row r="2787">
      <c s="67" r="A2787"/>
      <c s="162" r="B2787"/>
    </row>
    <row r="2788">
      <c s="67" r="A2788"/>
      <c s="162" r="B2788"/>
    </row>
    <row r="2789">
      <c s="67" r="A2789"/>
      <c s="162" r="B2789"/>
    </row>
    <row r="2790">
      <c s="67" r="A2790"/>
      <c s="162" r="B2790"/>
    </row>
    <row r="2791">
      <c s="67" r="A2791"/>
      <c s="162" r="B2791"/>
    </row>
    <row r="2792">
      <c s="67" r="A2792"/>
      <c s="162" r="B2792"/>
    </row>
    <row r="2793">
      <c s="67" r="A2793"/>
      <c s="162" r="B2793"/>
    </row>
    <row r="2794">
      <c s="67" r="A2794"/>
      <c s="162" r="B2794"/>
    </row>
    <row r="2795">
      <c s="67" r="A2795"/>
      <c s="162" r="B2795"/>
    </row>
    <row r="2796">
      <c s="67" r="A2796"/>
      <c s="162" r="B2796"/>
    </row>
    <row r="2797">
      <c s="67" r="A2797"/>
      <c s="162" r="B2797"/>
    </row>
    <row r="2798">
      <c s="67" r="A2798"/>
      <c s="162" r="B2798"/>
    </row>
    <row r="2799">
      <c s="67" r="A2799"/>
      <c s="162" r="B2799"/>
    </row>
    <row r="2800">
      <c s="67" r="A2800"/>
      <c s="162" r="B2800"/>
    </row>
    <row r="2801">
      <c s="67" r="A2801"/>
      <c s="162" r="B2801"/>
    </row>
    <row r="2802">
      <c s="67" r="A2802"/>
      <c s="162" r="B2802"/>
    </row>
    <row r="2803">
      <c s="67" r="A2803"/>
      <c s="162" r="B2803"/>
    </row>
    <row r="2804">
      <c s="67" r="A2804"/>
      <c s="162" r="B2804"/>
    </row>
    <row r="2805">
      <c s="67" r="A2805"/>
      <c s="162" r="B2805"/>
    </row>
    <row r="2806">
      <c s="67" r="A2806"/>
      <c s="162" r="B2806"/>
    </row>
    <row r="2807">
      <c s="67" r="A2807"/>
      <c s="162" r="B2807"/>
    </row>
    <row r="2808">
      <c s="67" r="A2808"/>
      <c s="162" r="B2808"/>
    </row>
    <row r="2809">
      <c s="67" r="A2809"/>
      <c s="162" r="B2809"/>
    </row>
    <row r="2810">
      <c s="67" r="A2810"/>
      <c s="162" r="B2810"/>
    </row>
    <row r="2811">
      <c s="67" r="A2811"/>
      <c s="162" r="B2811"/>
    </row>
    <row r="2812">
      <c s="67" r="A2812"/>
      <c s="162" r="B2812"/>
    </row>
    <row r="2813">
      <c s="67" r="A2813"/>
      <c s="162" r="B2813"/>
    </row>
    <row r="2814">
      <c s="67" r="A2814"/>
      <c s="162" r="B2814"/>
    </row>
    <row r="2815">
      <c s="67" r="A2815"/>
      <c s="162" r="B2815"/>
    </row>
    <row r="2816">
      <c s="67" r="A2816"/>
      <c s="162" r="B2816"/>
    </row>
    <row r="2817">
      <c s="67" r="A2817"/>
      <c s="162" r="B2817"/>
    </row>
    <row r="2818">
      <c s="67" r="A2818"/>
      <c s="162" r="B2818"/>
    </row>
    <row r="2819">
      <c s="67" r="A2819"/>
      <c s="162" r="B2819"/>
    </row>
    <row r="2820">
      <c s="67" r="A2820"/>
      <c s="162" r="B2820"/>
    </row>
    <row r="2821">
      <c s="67" r="A2821"/>
      <c s="162" r="B2821"/>
    </row>
    <row r="2822">
      <c s="67" r="A2822"/>
      <c s="162" r="B2822"/>
    </row>
    <row r="2823">
      <c s="67" r="A2823"/>
      <c s="162" r="B2823"/>
    </row>
    <row r="2824">
      <c s="67" r="A2824"/>
      <c s="162" r="B2824"/>
    </row>
    <row r="2825">
      <c s="67" r="A2825"/>
      <c s="162" r="B2825"/>
    </row>
    <row r="2826">
      <c s="67" r="A2826"/>
      <c s="162" r="B2826"/>
    </row>
    <row r="2827">
      <c s="67" r="A2827"/>
      <c s="162" r="B2827"/>
    </row>
    <row r="2828">
      <c s="67" r="A2828"/>
      <c s="162" r="B2828"/>
    </row>
    <row r="2829">
      <c s="67" r="A2829"/>
      <c s="162" r="B2829"/>
    </row>
    <row r="2830">
      <c s="67" r="A2830"/>
      <c s="162" r="B2830"/>
    </row>
    <row r="2831">
      <c s="67" r="A2831"/>
      <c s="162" r="B2831"/>
    </row>
    <row r="2832">
      <c s="67" r="A2832"/>
      <c s="162" r="B2832"/>
    </row>
    <row r="2833">
      <c s="67" r="A2833"/>
      <c s="162" r="B2833"/>
    </row>
    <row r="2834">
      <c s="67" r="A2834"/>
      <c s="162" r="B2834"/>
    </row>
    <row r="2835">
      <c s="67" r="A2835"/>
      <c s="162" r="B2835"/>
    </row>
    <row r="2836">
      <c s="67" r="A2836"/>
      <c s="162" r="B2836"/>
    </row>
    <row r="2837">
      <c s="67" r="A2837"/>
      <c s="162" r="B2837"/>
    </row>
    <row r="2838">
      <c s="67" r="A2838"/>
      <c s="162" r="B2838"/>
    </row>
    <row r="2839">
      <c s="67" r="A2839"/>
      <c s="162" r="B2839"/>
    </row>
    <row r="2840">
      <c s="67" r="A2840"/>
      <c s="162" r="B2840"/>
    </row>
    <row r="2841">
      <c s="67" r="A2841"/>
      <c s="162" r="B2841"/>
    </row>
    <row r="2842">
      <c s="67" r="A2842"/>
      <c s="162" r="B2842"/>
    </row>
    <row r="2843">
      <c s="67" r="A2843"/>
      <c s="162" r="B2843"/>
    </row>
    <row r="2844">
      <c s="67" r="A2844"/>
      <c s="162" r="B2844"/>
    </row>
    <row r="2845">
      <c s="67" r="A2845"/>
      <c s="162" r="B2845"/>
    </row>
    <row r="2846">
      <c s="67" r="A2846"/>
      <c s="162" r="B2846"/>
    </row>
    <row r="2847">
      <c s="67" r="A2847"/>
      <c s="162" r="B2847"/>
    </row>
    <row r="2848">
      <c s="67" r="A2848"/>
      <c s="162" r="B2848"/>
    </row>
    <row r="2849">
      <c s="67" r="A2849"/>
      <c s="162" r="B2849"/>
    </row>
    <row r="2850">
      <c s="67" r="A2850"/>
      <c s="162" r="B2850"/>
    </row>
    <row r="2851">
      <c s="67" r="A2851"/>
      <c s="162" r="B2851"/>
    </row>
    <row r="2852">
      <c s="67" r="A2852"/>
      <c s="162" r="B2852"/>
    </row>
    <row r="2853">
      <c s="67" r="A2853"/>
      <c s="162" r="B2853"/>
    </row>
    <row r="2854">
      <c s="67" r="A2854"/>
      <c s="162" r="B2854"/>
    </row>
    <row r="2855">
      <c s="67" r="A2855"/>
      <c s="162" r="B2855"/>
    </row>
    <row r="2856">
      <c s="67" r="A2856"/>
      <c s="162" r="B2856"/>
    </row>
    <row r="2857">
      <c s="67" r="A2857"/>
      <c s="162" r="B2857"/>
    </row>
    <row r="2858">
      <c s="67" r="A2858"/>
      <c s="162" r="B2858"/>
    </row>
    <row r="2859">
      <c s="67" r="A2859"/>
      <c s="162" r="B2859"/>
    </row>
    <row r="2860">
      <c s="67" r="A2860"/>
      <c s="162" r="B2860"/>
    </row>
    <row r="2861">
      <c s="67" r="A2861"/>
      <c s="162" r="B2861"/>
    </row>
    <row r="2862">
      <c s="67" r="A2862"/>
      <c s="162" r="B2862"/>
    </row>
    <row r="2863">
      <c s="67" r="A2863"/>
      <c s="162" r="B2863"/>
    </row>
    <row r="2864">
      <c s="67" r="A2864"/>
      <c s="162" r="B2864"/>
    </row>
    <row r="2865">
      <c s="67" r="A2865"/>
      <c s="162" r="B2865"/>
    </row>
    <row r="2866">
      <c s="67" r="A2866"/>
      <c s="162" r="B2866"/>
    </row>
    <row r="2867">
      <c s="67" r="A2867"/>
      <c s="162" r="B2867"/>
    </row>
    <row r="2868">
      <c s="67" r="A2868"/>
      <c s="162" r="B2868"/>
    </row>
    <row r="2869">
      <c s="67" r="A2869"/>
      <c s="162" r="B2869"/>
    </row>
    <row r="2870">
      <c s="67" r="A2870"/>
      <c s="162" r="B2870"/>
    </row>
    <row r="2871">
      <c s="67" r="A2871"/>
      <c s="162" r="B2871"/>
    </row>
    <row r="2872">
      <c s="67" r="A2872"/>
      <c s="162" r="B2872"/>
    </row>
    <row r="2873">
      <c s="67" r="A2873"/>
      <c s="162" r="B2873"/>
    </row>
    <row r="2874">
      <c s="67" r="A2874"/>
      <c s="162" r="B2874"/>
    </row>
    <row r="2875">
      <c s="67" r="A2875"/>
      <c s="162" r="B2875"/>
    </row>
    <row r="2876">
      <c s="67" r="A2876"/>
      <c s="162" r="B2876"/>
    </row>
    <row r="2877">
      <c s="67" r="A2877"/>
      <c s="162" r="B2877"/>
    </row>
    <row r="2878">
      <c s="67" r="A2878"/>
      <c s="162" r="B2878"/>
    </row>
    <row r="2879">
      <c s="67" r="A2879"/>
      <c s="162" r="B2879"/>
    </row>
    <row r="2880">
      <c s="67" r="A2880"/>
      <c s="162" r="B2880"/>
    </row>
    <row r="2881">
      <c s="67" r="A2881"/>
      <c s="162" r="B2881"/>
    </row>
    <row r="2882">
      <c s="67" r="A2882"/>
      <c s="162" r="B2882"/>
    </row>
    <row r="2883">
      <c s="67" r="A2883"/>
      <c s="162" r="B2883"/>
    </row>
    <row r="2884">
      <c s="67" r="A2884"/>
      <c s="162" r="B2884"/>
    </row>
    <row r="2885">
      <c s="67" r="A2885"/>
      <c s="162" r="B2885"/>
    </row>
    <row r="2886">
      <c s="67" r="A2886"/>
      <c s="162" r="B2886"/>
    </row>
    <row r="2887">
      <c s="67" r="A2887"/>
      <c s="162" r="B2887"/>
    </row>
    <row r="2888">
      <c s="67" r="A2888"/>
      <c s="162" r="B2888"/>
    </row>
    <row r="2889">
      <c s="67" r="A2889"/>
      <c s="162" r="B2889"/>
    </row>
    <row r="2890">
      <c s="67" r="A2890"/>
      <c s="162" r="B2890"/>
    </row>
    <row r="2891">
      <c s="67" r="A2891"/>
      <c s="162" r="B2891"/>
    </row>
    <row r="2892">
      <c s="67" r="A2892"/>
      <c s="162" r="B2892"/>
    </row>
    <row r="2893">
      <c s="67" r="A2893"/>
      <c s="162" r="B2893"/>
    </row>
    <row r="2894">
      <c s="67" r="A2894"/>
      <c s="162" r="B2894"/>
    </row>
    <row r="2895">
      <c s="67" r="A2895"/>
      <c s="162" r="B2895"/>
    </row>
    <row r="2896">
      <c s="67" r="A2896"/>
      <c s="162" r="B2896"/>
    </row>
    <row r="2897">
      <c s="67" r="A2897"/>
      <c s="162" r="B2897"/>
    </row>
    <row r="2898">
      <c s="67" r="A2898"/>
      <c s="162" r="B2898"/>
    </row>
    <row r="2899">
      <c s="67" r="A2899"/>
      <c s="162" r="B2899"/>
    </row>
    <row r="2900">
      <c s="67" r="A2900"/>
      <c s="162" r="B2900"/>
    </row>
    <row r="2901">
      <c s="67" r="A2901"/>
      <c s="162" r="B2901"/>
    </row>
    <row r="2902">
      <c s="67" r="A2902"/>
      <c s="162" r="B2902"/>
    </row>
    <row r="2903">
      <c s="67" r="A2903"/>
      <c s="162" r="B2903"/>
    </row>
    <row r="2904">
      <c s="67" r="A2904"/>
      <c s="162" r="B2904"/>
    </row>
    <row r="2905">
      <c s="67" r="A2905"/>
      <c s="162" r="B2905"/>
    </row>
    <row r="2906">
      <c s="67" r="A2906"/>
      <c s="162" r="B2906"/>
    </row>
    <row r="2907">
      <c s="67" r="A2907"/>
      <c s="162" r="B2907"/>
    </row>
    <row r="2908">
      <c s="67" r="A2908"/>
      <c s="162" r="B2908"/>
    </row>
    <row r="2909">
      <c s="67" r="A2909"/>
      <c s="162" r="B2909"/>
    </row>
    <row r="2910">
      <c s="67" r="A2910"/>
      <c s="162" r="B2910"/>
    </row>
    <row r="2911">
      <c s="67" r="A2911"/>
      <c s="162" r="B2911"/>
    </row>
    <row r="2912">
      <c s="67" r="A2912"/>
      <c s="162" r="B2912"/>
    </row>
    <row r="2913">
      <c s="67" r="A2913"/>
      <c s="162" r="B2913"/>
    </row>
    <row r="2914">
      <c s="67" r="A2914"/>
      <c s="162" r="B2914"/>
    </row>
    <row r="2915">
      <c s="67" r="A2915"/>
      <c s="162" r="B2915"/>
    </row>
    <row r="2916">
      <c s="67" r="A2916"/>
      <c s="162" r="B2916"/>
    </row>
    <row r="2917">
      <c s="67" r="A2917"/>
      <c s="162" r="B2917"/>
    </row>
    <row r="2918">
      <c s="67" r="A2918"/>
      <c s="162" r="B2918"/>
    </row>
    <row r="2919">
      <c s="67" r="A2919"/>
      <c s="162" r="B2919"/>
    </row>
    <row r="2920">
      <c s="67" r="A2920"/>
      <c s="162" r="B2920"/>
    </row>
    <row r="2921">
      <c s="67" r="A2921"/>
      <c s="162" r="B2921"/>
    </row>
    <row r="2922">
      <c s="67" r="A2922"/>
      <c s="162" r="B2922"/>
    </row>
    <row r="2923">
      <c s="67" r="A2923"/>
      <c s="162" r="B2923"/>
    </row>
    <row r="2924">
      <c s="67" r="A2924"/>
      <c s="162" r="B2924"/>
    </row>
    <row r="2925">
      <c s="67" r="A2925"/>
      <c s="162" r="B2925"/>
    </row>
    <row r="2926">
      <c s="67" r="A2926"/>
      <c s="162" r="B2926"/>
    </row>
    <row r="2927">
      <c s="67" r="A2927"/>
      <c s="162" r="B2927"/>
    </row>
    <row r="2928">
      <c s="67" r="A2928"/>
      <c s="162" r="B2928"/>
    </row>
    <row r="2929">
      <c s="67" r="A2929"/>
      <c s="162" r="B2929"/>
    </row>
    <row r="2930">
      <c s="67" r="A2930"/>
      <c s="162" r="B2930"/>
    </row>
    <row r="2931">
      <c s="67" r="A2931"/>
      <c s="162" r="B2931"/>
    </row>
    <row r="2932">
      <c s="67" r="A2932"/>
      <c s="162" r="B2932"/>
    </row>
    <row r="2933">
      <c s="67" r="A2933"/>
      <c s="162" r="B2933"/>
    </row>
    <row r="2934">
      <c s="67" r="A2934"/>
      <c s="162" r="B2934"/>
    </row>
    <row r="2935">
      <c s="67" r="A2935"/>
      <c s="162" r="B2935"/>
    </row>
    <row r="2936">
      <c s="67" r="A2936"/>
      <c s="162" r="B2936"/>
    </row>
    <row r="2937">
      <c s="67" r="A2937"/>
      <c s="162" r="B2937"/>
    </row>
    <row r="2938">
      <c s="67" r="A2938"/>
      <c s="162" r="B2938"/>
    </row>
    <row r="2939">
      <c s="67" r="A2939"/>
      <c s="162" r="B2939"/>
    </row>
    <row r="2940">
      <c s="67" r="A2940"/>
      <c s="162" r="B2940"/>
    </row>
    <row r="2941">
      <c s="67" r="A2941"/>
      <c s="162" r="B2941"/>
    </row>
    <row r="2942">
      <c s="67" r="A2942"/>
      <c s="162" r="B2942"/>
    </row>
    <row r="2943">
      <c s="67" r="A2943"/>
      <c s="162" r="B2943"/>
    </row>
    <row r="2944">
      <c s="67" r="A2944"/>
      <c s="162" r="B2944"/>
    </row>
    <row r="2945">
      <c s="67" r="A2945"/>
      <c s="162" r="B2945"/>
    </row>
    <row r="2946">
      <c s="67" r="A2946"/>
      <c s="162" r="B2946"/>
    </row>
    <row r="2947">
      <c s="67" r="A2947"/>
      <c s="162" r="B2947"/>
    </row>
    <row r="2948">
      <c s="67" r="A2948"/>
      <c s="162" r="B2948"/>
    </row>
    <row r="2949">
      <c s="67" r="A2949"/>
      <c s="162" r="B2949"/>
    </row>
    <row r="2950">
      <c s="67" r="A2950"/>
      <c s="162" r="B2950"/>
    </row>
    <row r="2951">
      <c s="67" r="A2951"/>
      <c s="162" r="B2951"/>
    </row>
    <row r="2952">
      <c s="67" r="A2952"/>
      <c s="162" r="B2952"/>
    </row>
    <row r="2953">
      <c s="67" r="A2953"/>
      <c s="162" r="B2953"/>
    </row>
    <row r="2954">
      <c s="67" r="A2954"/>
      <c s="162" r="B2954"/>
    </row>
    <row r="2955">
      <c s="67" r="A2955"/>
      <c s="162" r="B2955"/>
    </row>
    <row r="2956">
      <c s="67" r="A2956"/>
      <c s="162" r="B2956"/>
    </row>
    <row r="2957">
      <c s="67" r="A2957"/>
      <c s="162" r="B2957"/>
    </row>
    <row r="2958">
      <c s="67" r="A2958"/>
      <c s="162" r="B2958"/>
    </row>
    <row r="2959">
      <c s="67" r="A2959"/>
      <c s="162" r="B2959"/>
    </row>
    <row r="2960">
      <c s="67" r="A2960"/>
      <c s="162" r="B2960"/>
    </row>
    <row r="2961">
      <c s="67" r="A2961"/>
      <c s="162" r="B2961"/>
    </row>
    <row r="2962">
      <c s="67" r="A2962"/>
      <c s="162" r="B2962"/>
    </row>
    <row r="2963">
      <c s="67" r="A2963"/>
      <c s="162" r="B2963"/>
    </row>
    <row r="2964">
      <c s="67" r="A2964"/>
      <c s="162" r="B2964"/>
    </row>
    <row r="2965">
      <c s="67" r="A2965"/>
      <c s="162" r="B2965"/>
    </row>
    <row r="2966">
      <c s="67" r="A2966"/>
      <c s="162" r="B2966"/>
    </row>
    <row r="2967">
      <c s="67" r="A2967"/>
      <c s="162" r="B2967"/>
    </row>
    <row r="2968">
      <c s="67" r="A2968"/>
      <c s="162" r="B2968"/>
    </row>
    <row r="2969">
      <c s="67" r="A2969"/>
      <c s="162" r="B2969"/>
    </row>
    <row r="2970">
      <c s="67" r="A2970"/>
      <c s="162" r="B2970"/>
    </row>
    <row r="2971">
      <c s="67" r="A2971"/>
      <c s="162" r="B2971"/>
    </row>
    <row r="2972">
      <c s="67" r="A2972"/>
      <c s="162" r="B2972"/>
    </row>
    <row r="2973">
      <c s="67" r="A2973"/>
      <c s="162" r="B2973"/>
    </row>
    <row r="2974">
      <c s="67" r="A2974"/>
      <c s="162" r="B2974"/>
    </row>
    <row r="2975">
      <c s="67" r="A2975"/>
      <c s="162" r="B2975"/>
    </row>
    <row r="2976">
      <c s="67" r="A2976"/>
      <c s="162" r="B2976"/>
    </row>
    <row r="2977">
      <c s="67" r="A2977"/>
      <c s="162" r="B2977"/>
    </row>
    <row r="2978">
      <c s="67" r="A2978"/>
      <c s="162" r="B2978"/>
    </row>
    <row r="2979">
      <c s="67" r="A2979"/>
      <c s="162" r="B2979"/>
    </row>
    <row r="2980">
      <c s="67" r="A2980"/>
      <c s="162" r="B2980"/>
    </row>
    <row r="2981">
      <c s="67" r="A2981"/>
      <c s="162" r="B2981"/>
    </row>
    <row r="2982">
      <c s="67" r="A2982"/>
      <c s="162" r="B2982"/>
    </row>
    <row r="2983">
      <c s="67" r="A2983"/>
      <c s="162" r="B2983"/>
    </row>
    <row r="2984">
      <c s="67" r="A2984"/>
      <c s="162" r="B2984"/>
    </row>
    <row r="2985">
      <c s="67" r="A2985"/>
      <c s="162" r="B2985"/>
    </row>
    <row r="2986">
      <c s="67" r="A2986"/>
      <c s="162" r="B2986"/>
    </row>
    <row r="2987">
      <c s="67" r="A2987"/>
      <c s="162" r="B2987"/>
    </row>
    <row r="2988">
      <c s="67" r="A2988"/>
      <c s="162" r="B2988"/>
    </row>
    <row r="2989">
      <c s="67" r="A2989"/>
      <c s="162" r="B2989"/>
    </row>
    <row r="2990">
      <c s="67" r="A2990"/>
      <c s="162" r="B2990"/>
    </row>
    <row r="2991">
      <c s="67" r="A2991"/>
      <c s="162" r="B2991"/>
    </row>
    <row r="2992">
      <c s="67" r="A2992"/>
      <c s="162" r="B2992"/>
    </row>
    <row r="2993">
      <c s="67" r="A2993"/>
      <c s="162" r="B2993"/>
    </row>
    <row r="2994">
      <c s="67" r="A2994"/>
      <c s="162" r="B2994"/>
    </row>
    <row r="2995">
      <c s="67" r="A2995"/>
      <c s="162" r="B2995"/>
    </row>
    <row r="2996">
      <c s="67" r="A2996"/>
      <c s="162" r="B2996"/>
    </row>
    <row r="2997">
      <c s="67" r="A2997"/>
      <c s="162" r="B2997"/>
    </row>
    <row r="2998">
      <c s="67" r="A2998"/>
      <c s="162" r="B2998"/>
    </row>
    <row r="2999">
      <c s="67" r="A2999"/>
      <c s="162" r="B2999"/>
    </row>
    <row r="3000">
      <c s="67" r="A3000"/>
      <c s="162" r="B3000"/>
    </row>
    <row r="3001">
      <c s="67" r="A3001"/>
      <c s="162" r="B3001"/>
    </row>
    <row r="3002">
      <c s="67" r="A3002"/>
      <c s="162" r="B3002"/>
    </row>
    <row r="3003">
      <c s="67" r="A3003"/>
      <c s="162" r="B3003"/>
    </row>
    <row r="3004">
      <c s="67" r="A3004"/>
      <c s="162" r="B3004"/>
    </row>
    <row r="3005">
      <c s="67" r="A3005"/>
      <c s="162" r="B3005"/>
    </row>
    <row r="3006">
      <c s="67" r="A3006"/>
      <c s="162" r="B3006"/>
    </row>
    <row r="3007">
      <c s="67" r="A3007"/>
      <c s="162" r="B3007"/>
    </row>
    <row r="3008">
      <c s="67" r="A3008"/>
      <c s="162" r="B3008"/>
    </row>
    <row r="3009">
      <c s="67" r="A3009"/>
      <c s="162" r="B3009"/>
    </row>
    <row r="3010">
      <c s="67" r="A3010"/>
      <c s="162" r="B3010"/>
    </row>
    <row r="3011">
      <c s="67" r="A3011"/>
      <c s="162" r="B3011"/>
    </row>
    <row r="3012">
      <c s="67" r="A3012"/>
      <c s="162" r="B3012"/>
    </row>
    <row r="3013">
      <c s="67" r="A3013"/>
      <c s="162" r="B3013"/>
    </row>
    <row r="3014">
      <c s="67" r="A3014"/>
      <c s="162" r="B3014"/>
    </row>
    <row r="3015">
      <c s="67" r="A3015"/>
      <c s="162" r="B3015"/>
    </row>
    <row r="3016">
      <c s="67" r="A3016"/>
      <c s="162" r="B3016"/>
    </row>
    <row r="3017">
      <c s="67" r="A3017"/>
      <c s="162" r="B3017"/>
    </row>
    <row r="3018">
      <c s="67" r="A3018"/>
      <c s="162" r="B3018"/>
    </row>
    <row r="3019">
      <c s="67" r="A3019"/>
      <c s="162" r="B3019"/>
    </row>
    <row r="3020">
      <c s="67" r="A3020"/>
      <c s="162" r="B3020"/>
    </row>
    <row r="3021">
      <c s="67" r="A3021"/>
      <c s="162" r="B3021"/>
    </row>
    <row r="3022">
      <c s="67" r="A3022"/>
      <c s="162" r="B3022"/>
    </row>
    <row r="3023">
      <c s="67" r="A3023"/>
      <c s="162" r="B3023"/>
    </row>
    <row r="3024">
      <c s="67" r="A3024"/>
      <c s="162" r="B3024"/>
    </row>
    <row r="3025">
      <c s="67" r="A3025"/>
      <c s="162" r="B3025"/>
    </row>
    <row r="3026">
      <c s="67" r="A3026"/>
      <c s="162" r="B3026"/>
    </row>
    <row r="3027">
      <c s="67" r="A3027"/>
      <c s="162" r="B3027"/>
    </row>
    <row r="3028">
      <c s="67" r="A3028"/>
      <c s="162" r="B3028"/>
    </row>
    <row r="3029">
      <c s="67" r="A3029"/>
      <c s="162" r="B3029"/>
    </row>
    <row r="3030">
      <c s="67" r="A3030"/>
      <c s="162" r="B3030"/>
    </row>
    <row r="3031">
      <c s="67" r="A3031"/>
      <c s="162" r="B3031"/>
    </row>
    <row r="3032">
      <c s="67" r="A3032"/>
      <c s="162" r="B3032"/>
    </row>
    <row r="3033">
      <c s="67" r="A3033"/>
      <c s="162" r="B3033"/>
    </row>
    <row r="3034">
      <c s="67" r="A3034"/>
      <c s="162" r="B3034"/>
    </row>
    <row r="3035">
      <c s="67" r="A3035"/>
      <c s="162" r="B3035"/>
    </row>
    <row r="3036">
      <c s="67" r="A3036"/>
      <c s="162" r="B3036"/>
    </row>
    <row r="3037">
      <c s="67" r="A3037"/>
      <c s="162" r="B3037"/>
    </row>
    <row r="3038">
      <c s="67" r="A3038"/>
      <c s="162" r="B3038"/>
    </row>
    <row r="3039">
      <c s="67" r="A3039"/>
      <c s="162" r="B3039"/>
    </row>
    <row r="3040">
      <c s="67" r="A3040"/>
      <c s="162" r="B3040"/>
    </row>
    <row r="3041">
      <c s="67" r="A3041"/>
      <c s="162" r="B3041"/>
    </row>
    <row r="3042">
      <c s="67" r="A3042"/>
      <c s="162" r="B3042"/>
    </row>
    <row r="3043">
      <c s="67" r="A3043"/>
      <c s="162" r="B3043"/>
    </row>
    <row r="3044">
      <c s="67" r="A3044"/>
      <c s="162" r="B3044"/>
    </row>
    <row r="3045">
      <c s="67" r="A3045"/>
      <c s="162" r="B3045"/>
    </row>
    <row r="3046">
      <c s="67" r="A3046"/>
      <c s="162" r="B3046"/>
    </row>
    <row r="3047">
      <c s="67" r="A3047"/>
      <c s="162" r="B3047"/>
    </row>
    <row r="3048">
      <c s="67" r="A3048"/>
      <c s="162" r="B3048"/>
    </row>
    <row r="3049">
      <c s="67" r="A3049"/>
      <c s="162" r="B3049"/>
    </row>
    <row r="3050">
      <c s="67" r="A3050"/>
      <c s="162" r="B3050"/>
    </row>
    <row r="3051">
      <c s="67" r="A3051"/>
      <c s="162" r="B3051"/>
    </row>
    <row r="3052">
      <c s="67" r="A3052"/>
      <c s="162" r="B3052"/>
    </row>
    <row r="3053">
      <c s="67" r="A3053"/>
      <c s="162" r="B3053"/>
    </row>
    <row r="3054">
      <c s="67" r="A3054"/>
      <c s="162" r="B3054"/>
    </row>
    <row r="3055">
      <c s="67" r="A3055"/>
      <c s="162" r="B3055"/>
    </row>
    <row r="3056">
      <c s="67" r="A3056"/>
      <c s="162" r="B3056"/>
    </row>
    <row r="3057">
      <c s="67" r="A3057"/>
      <c s="162" r="B3057"/>
    </row>
    <row r="3058">
      <c s="67" r="A3058"/>
      <c s="162" r="B3058"/>
    </row>
    <row r="3059">
      <c s="67" r="A3059"/>
      <c s="162" r="B3059"/>
    </row>
    <row r="3060">
      <c s="67" r="A3060"/>
      <c s="162" r="B3060"/>
    </row>
    <row r="3061">
      <c s="67" r="A3061"/>
      <c s="162" r="B3061"/>
    </row>
    <row r="3062">
      <c s="67" r="A3062"/>
      <c s="162" r="B3062"/>
    </row>
    <row r="3063">
      <c s="67" r="A3063"/>
      <c s="162" r="B3063"/>
    </row>
    <row r="3064">
      <c s="67" r="A3064"/>
      <c s="162" r="B3064"/>
    </row>
    <row r="3065">
      <c s="67" r="A3065"/>
      <c s="162" r="B3065"/>
    </row>
    <row r="3066">
      <c s="67" r="A3066"/>
      <c s="162" r="B3066"/>
    </row>
    <row r="3067">
      <c s="67" r="A3067"/>
      <c s="162" r="B3067"/>
    </row>
    <row r="3068">
      <c s="67" r="A3068"/>
      <c s="162" r="B3068"/>
    </row>
    <row r="3069">
      <c s="67" r="A3069"/>
      <c s="162" r="B3069"/>
    </row>
    <row r="3070">
      <c s="67" r="A3070"/>
      <c s="162" r="B3070"/>
    </row>
    <row r="3071">
      <c s="67" r="A3071"/>
      <c s="162" r="B3071"/>
    </row>
    <row r="3072">
      <c s="67" r="A3072"/>
      <c s="162" r="B3072"/>
    </row>
    <row r="3073">
      <c s="67" r="A3073"/>
      <c s="162" r="B3073"/>
    </row>
    <row r="3074">
      <c s="67" r="A3074"/>
      <c s="162" r="B3074"/>
    </row>
    <row r="3075">
      <c s="67" r="A3075"/>
      <c s="162" r="B3075"/>
    </row>
    <row r="3076">
      <c s="67" r="A3076"/>
      <c s="162" r="B3076"/>
    </row>
    <row r="3077">
      <c s="67" r="A3077"/>
      <c s="162" r="B3077"/>
    </row>
    <row r="3078">
      <c s="67" r="A3078"/>
      <c s="162" r="B3078"/>
    </row>
    <row r="3079">
      <c s="67" r="A3079"/>
      <c s="162" r="B3079"/>
    </row>
    <row r="3080">
      <c s="67" r="A3080"/>
      <c s="162" r="B3080"/>
    </row>
    <row r="3081">
      <c s="67" r="A3081"/>
      <c s="162" r="B3081"/>
    </row>
    <row r="3082">
      <c s="67" r="A3082"/>
      <c s="162" r="B3082"/>
    </row>
    <row r="3083">
      <c s="67" r="A3083"/>
      <c s="162" r="B3083"/>
    </row>
    <row r="3084">
      <c s="67" r="A3084"/>
      <c s="162" r="B3084"/>
    </row>
    <row r="3085">
      <c s="67" r="A3085"/>
      <c s="162" r="B3085"/>
    </row>
    <row r="3086">
      <c s="67" r="A3086"/>
      <c s="162" r="B3086"/>
    </row>
    <row r="3087">
      <c s="67" r="A3087"/>
      <c s="162" r="B3087"/>
    </row>
    <row r="3088">
      <c s="67" r="A3088"/>
      <c s="162" r="B3088"/>
    </row>
    <row r="3089">
      <c s="67" r="A3089"/>
      <c s="162" r="B3089"/>
    </row>
    <row r="3090">
      <c s="67" r="A3090"/>
      <c s="162" r="B3090"/>
    </row>
    <row r="3091">
      <c s="67" r="A3091"/>
      <c s="162" r="B3091"/>
    </row>
    <row r="3092">
      <c s="67" r="A3092"/>
      <c s="162" r="B3092"/>
    </row>
    <row r="3093">
      <c s="67" r="A3093"/>
      <c s="162" r="B3093"/>
    </row>
    <row r="3094">
      <c s="67" r="A3094"/>
      <c s="162" r="B3094"/>
    </row>
    <row r="3095">
      <c s="67" r="A3095"/>
      <c s="162" r="B3095"/>
    </row>
    <row r="3096">
      <c s="67" r="A3096"/>
      <c s="162" r="B3096"/>
    </row>
    <row r="3097">
      <c s="67" r="A3097"/>
      <c s="162" r="B3097"/>
    </row>
    <row r="3098">
      <c s="67" r="A3098"/>
      <c s="162" r="B3098"/>
    </row>
    <row r="3099">
      <c s="67" r="A3099"/>
      <c s="162" r="B3099"/>
    </row>
    <row r="3100">
      <c s="67" r="A3100"/>
      <c s="162" r="B3100"/>
    </row>
    <row r="3101">
      <c s="67" r="A3101"/>
      <c s="162" r="B3101"/>
    </row>
    <row r="3102">
      <c s="67" r="A3102"/>
      <c s="162" r="B3102"/>
    </row>
    <row r="3103">
      <c s="67" r="A3103"/>
      <c s="162" r="B3103"/>
    </row>
    <row r="3104">
      <c s="67" r="A3104"/>
      <c s="162" r="B3104"/>
    </row>
    <row r="3105">
      <c s="67" r="A3105"/>
      <c s="162" r="B3105"/>
    </row>
    <row r="3106">
      <c s="67" r="A3106"/>
      <c s="162" r="B3106"/>
    </row>
    <row r="3107">
      <c s="67" r="A3107"/>
      <c s="162" r="B3107"/>
    </row>
    <row r="3108">
      <c s="67" r="A3108"/>
      <c s="162" r="B3108"/>
    </row>
    <row r="3109">
      <c s="67" r="A3109"/>
      <c s="162" r="B3109"/>
    </row>
    <row r="3110">
      <c s="67" r="A3110"/>
      <c s="162" r="B3110"/>
    </row>
    <row r="3111">
      <c s="67" r="A3111"/>
      <c s="162" r="B3111"/>
    </row>
    <row r="3112">
      <c s="67" r="A3112"/>
      <c s="162" r="B3112"/>
    </row>
    <row r="3113">
      <c s="67" r="A3113"/>
      <c s="162" r="B3113"/>
    </row>
    <row r="3114">
      <c s="67" r="A3114"/>
      <c s="162" r="B3114"/>
    </row>
    <row r="3115">
      <c s="67" r="A3115"/>
      <c s="162" r="B3115"/>
    </row>
    <row r="3116">
      <c s="67" r="A3116"/>
      <c s="162" r="B3116"/>
    </row>
    <row r="3117">
      <c s="67" r="A3117"/>
      <c s="162" r="B3117"/>
    </row>
    <row r="3118">
      <c s="67" r="A3118"/>
      <c s="162" r="B3118"/>
    </row>
    <row r="3119">
      <c s="67" r="A3119"/>
      <c s="162" r="B3119"/>
    </row>
    <row r="3120">
      <c s="67" r="A3120"/>
      <c s="162" r="B3120"/>
    </row>
    <row r="3121">
      <c s="67" r="A3121"/>
      <c s="162" r="B3121"/>
    </row>
    <row r="3122">
      <c s="67" r="A3122"/>
      <c s="162" r="B3122"/>
    </row>
    <row r="3123">
      <c s="67" r="A3123"/>
      <c s="162" r="B3123"/>
    </row>
    <row r="3124">
      <c s="67" r="A3124"/>
      <c s="162" r="B3124"/>
    </row>
    <row r="3125">
      <c s="67" r="A3125"/>
      <c s="162" r="B3125"/>
    </row>
    <row r="3126">
      <c s="67" r="A3126"/>
      <c s="162" r="B3126"/>
    </row>
    <row r="3127">
      <c s="67" r="A3127"/>
      <c s="162" r="B3127"/>
    </row>
    <row r="3128">
      <c s="67" r="A3128"/>
      <c s="162" r="B3128"/>
    </row>
    <row r="3129">
      <c s="67" r="A3129"/>
      <c s="162" r="B3129"/>
    </row>
    <row r="3130">
      <c s="67" r="A3130"/>
      <c s="162" r="B3130"/>
    </row>
    <row r="3131">
      <c s="67" r="A3131"/>
      <c s="162" r="B3131"/>
    </row>
    <row r="3132">
      <c s="67" r="A3132"/>
      <c s="162" r="B3132"/>
    </row>
    <row r="3133">
      <c s="67" r="A3133"/>
      <c s="162" r="B3133"/>
    </row>
    <row r="3134">
      <c s="67" r="A3134"/>
      <c s="162" r="B3134"/>
    </row>
    <row r="3135">
      <c s="67" r="A3135"/>
      <c s="162" r="B3135"/>
    </row>
    <row r="3136">
      <c s="67" r="A3136"/>
      <c s="162" r="B3136"/>
    </row>
    <row r="3137">
      <c s="67" r="A3137"/>
      <c s="162" r="B3137"/>
    </row>
    <row r="3138">
      <c s="67" r="A3138"/>
      <c s="162" r="B3138"/>
    </row>
    <row r="3139">
      <c s="67" r="A3139"/>
      <c s="162" r="B3139"/>
    </row>
    <row r="3140">
      <c s="67" r="A3140"/>
      <c s="162" r="B3140"/>
    </row>
    <row r="3141">
      <c s="67" r="A3141"/>
      <c s="162" r="B3141"/>
    </row>
    <row r="3142">
      <c s="67" r="A3142"/>
      <c s="162" r="B3142"/>
    </row>
    <row r="3143">
      <c s="67" r="A3143"/>
      <c s="162" r="B3143"/>
    </row>
    <row r="3144">
      <c s="67" r="A3144"/>
      <c s="162" r="B3144"/>
    </row>
    <row r="3145">
      <c s="67" r="A3145"/>
      <c s="162" r="B3145"/>
    </row>
    <row r="3146">
      <c s="67" r="A3146"/>
      <c s="162" r="B3146"/>
    </row>
    <row r="3147">
      <c s="67" r="A3147"/>
      <c s="162" r="B3147"/>
    </row>
    <row r="3148">
      <c s="67" r="A3148"/>
      <c s="162" r="B3148"/>
    </row>
    <row r="3149">
      <c s="67" r="A3149"/>
      <c s="162" r="B3149"/>
    </row>
    <row r="3150">
      <c s="67" r="A3150"/>
      <c s="162" r="B3150"/>
    </row>
    <row r="3151">
      <c s="67" r="A3151"/>
      <c s="162" r="B3151"/>
    </row>
    <row r="3152">
      <c s="67" r="A3152"/>
      <c s="162" r="B3152"/>
    </row>
    <row r="3153">
      <c s="67" r="A3153"/>
      <c s="162" r="B3153"/>
    </row>
    <row r="3154">
      <c s="67" r="A3154"/>
      <c s="162" r="B3154"/>
    </row>
    <row r="3155">
      <c s="67" r="A3155"/>
      <c s="162" r="B3155"/>
    </row>
    <row r="3156">
      <c s="67" r="A3156"/>
      <c s="162" r="B3156"/>
    </row>
    <row r="3157">
      <c s="67" r="A3157"/>
      <c s="162" r="B3157"/>
    </row>
    <row r="3158">
      <c s="67" r="A3158"/>
      <c s="162" r="B3158"/>
    </row>
    <row r="3159">
      <c s="67" r="A3159"/>
      <c s="162" r="B3159"/>
    </row>
    <row r="3160">
      <c s="67" r="A3160"/>
      <c s="162" r="B3160"/>
    </row>
    <row r="3161">
      <c s="67" r="A3161"/>
      <c s="162" r="B3161"/>
    </row>
    <row r="3162">
      <c s="67" r="A3162"/>
      <c s="162" r="B3162"/>
    </row>
    <row r="3163">
      <c s="67" r="A3163"/>
      <c s="162" r="B3163"/>
    </row>
    <row r="3164">
      <c s="67" r="A3164"/>
      <c s="162" r="B3164"/>
    </row>
    <row r="3165">
      <c s="67" r="A3165"/>
      <c s="162" r="B3165"/>
    </row>
    <row r="3166">
      <c s="67" r="A3166"/>
      <c s="162" r="B3166"/>
    </row>
    <row r="3167">
      <c s="67" r="A3167"/>
      <c s="162" r="B3167"/>
    </row>
    <row r="3168">
      <c s="67" r="A3168"/>
      <c s="162" r="B3168"/>
    </row>
    <row r="3169">
      <c s="67" r="A3169"/>
      <c s="162" r="B3169"/>
    </row>
    <row r="3170">
      <c s="67" r="A3170"/>
      <c s="162" r="B3170"/>
    </row>
    <row r="3171">
      <c s="67" r="A3171"/>
      <c s="162" r="B3171"/>
    </row>
    <row r="3172">
      <c s="67" r="A3172"/>
      <c s="162" r="B3172"/>
    </row>
    <row r="3173">
      <c s="67" r="A3173"/>
      <c s="162" r="B3173"/>
    </row>
    <row r="3174">
      <c s="67" r="A3174"/>
      <c s="162" r="B3174"/>
    </row>
    <row r="3175">
      <c s="67" r="A3175"/>
      <c s="162" r="B3175"/>
    </row>
    <row r="3176">
      <c s="67" r="A3176"/>
      <c s="162" r="B3176"/>
    </row>
    <row r="3177">
      <c s="67" r="A3177"/>
      <c s="162" r="B3177"/>
    </row>
    <row r="3178">
      <c s="67" r="A3178"/>
      <c s="162" r="B3178"/>
    </row>
    <row r="3179">
      <c s="67" r="A3179"/>
      <c s="162" r="B3179"/>
    </row>
    <row r="3180">
      <c s="67" r="A3180"/>
      <c s="162" r="B3180"/>
    </row>
    <row r="3181">
      <c s="67" r="A3181"/>
      <c s="162" r="B3181"/>
    </row>
    <row r="3182">
      <c s="67" r="A3182"/>
      <c s="162" r="B3182"/>
    </row>
    <row r="3183">
      <c s="67" r="A3183"/>
      <c s="162" r="B3183"/>
    </row>
    <row r="3184">
      <c s="67" r="A3184"/>
      <c s="162" r="B3184"/>
    </row>
    <row r="3185">
      <c s="67" r="A3185"/>
      <c s="162" r="B3185"/>
    </row>
    <row r="3186">
      <c s="67" r="A3186"/>
      <c s="162" r="B3186"/>
    </row>
    <row r="3187">
      <c s="67" r="A3187"/>
      <c s="162" r="B3187"/>
    </row>
    <row r="3188">
      <c s="67" r="A3188"/>
      <c s="162" r="B3188"/>
    </row>
    <row r="3189">
      <c s="67" r="A3189"/>
      <c s="162" r="B3189"/>
    </row>
    <row r="3190">
      <c s="67" r="A3190"/>
      <c s="162" r="B3190"/>
    </row>
    <row r="3191">
      <c s="67" r="A3191"/>
      <c s="162" r="B3191"/>
    </row>
    <row r="3192">
      <c s="67" r="A3192"/>
      <c s="162" r="B3192"/>
    </row>
    <row r="3193">
      <c s="67" r="A3193"/>
      <c s="162" r="B3193"/>
    </row>
    <row r="3194">
      <c s="67" r="A3194"/>
      <c s="162" r="B3194"/>
    </row>
    <row r="3195">
      <c s="67" r="A3195"/>
      <c s="162" r="B3195"/>
    </row>
    <row r="3196">
      <c s="67" r="A3196"/>
      <c s="162" r="B3196"/>
    </row>
    <row r="3197">
      <c s="67" r="A3197"/>
      <c s="162" r="B3197"/>
    </row>
    <row r="3198">
      <c s="67" r="A3198"/>
      <c s="162" r="B3198"/>
    </row>
    <row r="3199">
      <c s="67" r="A3199"/>
      <c s="162" r="B3199"/>
    </row>
    <row r="3200">
      <c s="67" r="A3200"/>
      <c s="162" r="B3200"/>
    </row>
    <row r="3201">
      <c s="67" r="A3201"/>
      <c s="162" r="B3201"/>
    </row>
    <row r="3202">
      <c s="67" r="A3202"/>
      <c s="162" r="B3202"/>
    </row>
    <row r="3203">
      <c s="67" r="A3203"/>
      <c s="162" r="B3203"/>
    </row>
    <row r="3204">
      <c s="67" r="A3204"/>
      <c s="162" r="B3204"/>
    </row>
    <row r="3205">
      <c s="67" r="A3205"/>
      <c s="162" r="B3205"/>
    </row>
    <row r="3206">
      <c s="67" r="A3206"/>
      <c s="162" r="B3206"/>
    </row>
    <row r="3207">
      <c s="67" r="A3207"/>
      <c s="162" r="B3207"/>
    </row>
    <row r="3208">
      <c s="67" r="A3208"/>
      <c s="162" r="B3208"/>
    </row>
    <row r="3209">
      <c s="67" r="A3209"/>
      <c s="162" r="B3209"/>
    </row>
    <row r="3210">
      <c s="67" r="A3210"/>
      <c s="162" r="B3210"/>
    </row>
    <row r="3211">
      <c s="67" r="A3211"/>
      <c s="162" r="B3211"/>
    </row>
    <row r="3212">
      <c s="67" r="A3212"/>
      <c s="162" r="B3212"/>
    </row>
    <row r="3213">
      <c s="67" r="A3213"/>
      <c s="162" r="B3213"/>
    </row>
    <row r="3214">
      <c s="67" r="A3214"/>
      <c s="162" r="B3214"/>
    </row>
    <row r="3215">
      <c s="67" r="A3215"/>
      <c s="162" r="B3215"/>
    </row>
    <row r="3216">
      <c s="67" r="A3216"/>
      <c s="162" r="B3216"/>
    </row>
    <row r="3217">
      <c s="67" r="A3217"/>
      <c s="162" r="B3217"/>
    </row>
    <row r="3218">
      <c s="67" r="A3218"/>
      <c s="162" r="B3218"/>
    </row>
    <row r="3219">
      <c s="67" r="A3219"/>
      <c s="162" r="B3219"/>
    </row>
    <row r="3220">
      <c s="67" r="A3220"/>
      <c s="162" r="B3220"/>
    </row>
    <row r="3221">
      <c s="67" r="A3221"/>
      <c s="162" r="B3221"/>
    </row>
    <row r="3222">
      <c s="67" r="A3222"/>
      <c s="162" r="B3222"/>
    </row>
    <row r="3223">
      <c s="67" r="A3223"/>
      <c s="162" r="B3223"/>
    </row>
    <row r="3224">
      <c s="67" r="A3224"/>
      <c s="162" r="B3224"/>
    </row>
    <row r="3225">
      <c s="67" r="A3225"/>
      <c s="162" r="B3225"/>
    </row>
    <row r="3226">
      <c s="67" r="A3226"/>
      <c s="162" r="B3226"/>
    </row>
    <row r="3227">
      <c s="67" r="A3227"/>
      <c s="162" r="B3227"/>
    </row>
    <row r="3228">
      <c s="67" r="A3228"/>
      <c s="162" r="B3228"/>
    </row>
    <row r="3229">
      <c s="67" r="A3229"/>
      <c s="162" r="B3229"/>
    </row>
    <row r="3230">
      <c s="67" r="A3230"/>
      <c s="162" r="B3230"/>
    </row>
    <row r="3231">
      <c s="67" r="A3231"/>
      <c s="162" r="B3231"/>
    </row>
    <row r="3232">
      <c s="67" r="A3232"/>
      <c s="162" r="B3232"/>
    </row>
    <row r="3233">
      <c s="67" r="A3233"/>
      <c s="162" r="B3233"/>
    </row>
    <row r="3234">
      <c s="67" r="A3234"/>
      <c s="162" r="B3234"/>
    </row>
    <row r="3235">
      <c s="67" r="A3235"/>
      <c s="162" r="B3235"/>
    </row>
    <row r="3236">
      <c s="67" r="A3236"/>
      <c s="162" r="B3236"/>
    </row>
    <row r="3237">
      <c s="67" r="A3237"/>
      <c s="162" r="B3237"/>
    </row>
    <row r="3238">
      <c s="67" r="A3238"/>
      <c s="162" r="B3238"/>
    </row>
    <row r="3239">
      <c s="67" r="A3239"/>
      <c s="162" r="B3239"/>
    </row>
    <row r="3240">
      <c s="67" r="A3240"/>
      <c s="162" r="B3240"/>
    </row>
    <row r="3241">
      <c s="67" r="A3241"/>
      <c s="162" r="B3241"/>
    </row>
    <row r="3242">
      <c s="67" r="A3242"/>
      <c s="162" r="B3242"/>
    </row>
    <row r="3243">
      <c s="67" r="A3243"/>
      <c s="162" r="B3243"/>
    </row>
    <row r="3244">
      <c s="67" r="A3244"/>
      <c s="162" r="B3244"/>
    </row>
    <row r="3245">
      <c s="67" r="A3245"/>
      <c s="162" r="B3245"/>
    </row>
    <row r="3246">
      <c s="67" r="A3246"/>
      <c s="162" r="B3246"/>
    </row>
    <row r="3247">
      <c s="67" r="A3247"/>
      <c s="162" r="B3247"/>
    </row>
    <row r="3248">
      <c s="67" r="A3248"/>
      <c s="162" r="B3248"/>
    </row>
    <row r="3249">
      <c s="67" r="A3249"/>
      <c s="162" r="B3249"/>
    </row>
    <row r="3250">
      <c s="67" r="A3250"/>
      <c s="162" r="B3250"/>
    </row>
    <row r="3251">
      <c s="67" r="A3251"/>
      <c s="162" r="B3251"/>
    </row>
    <row r="3252">
      <c s="67" r="A3252"/>
      <c s="162" r="B3252"/>
    </row>
    <row r="3253">
      <c s="67" r="A3253"/>
      <c s="162" r="B3253"/>
    </row>
    <row r="3254">
      <c s="67" r="A3254"/>
      <c s="162" r="B3254"/>
    </row>
    <row r="3255">
      <c s="67" r="A3255"/>
      <c s="162" r="B3255"/>
    </row>
    <row r="3256">
      <c s="67" r="A3256"/>
      <c s="162" r="B3256"/>
    </row>
    <row r="3257">
      <c s="67" r="A3257"/>
      <c s="162" r="B3257"/>
    </row>
    <row r="3258">
      <c s="67" r="A3258"/>
      <c s="162" r="B3258"/>
    </row>
    <row r="3259">
      <c s="67" r="A3259"/>
      <c s="162" r="B3259"/>
    </row>
    <row r="3260">
      <c s="67" r="A3260"/>
      <c s="162" r="B3260"/>
    </row>
    <row r="3261">
      <c s="67" r="A3261"/>
      <c s="162" r="B3261"/>
    </row>
    <row r="3262">
      <c s="67" r="A3262"/>
      <c s="162" r="B3262"/>
    </row>
    <row r="3263">
      <c s="67" r="A3263"/>
      <c s="162" r="B3263"/>
    </row>
    <row r="3264">
      <c s="67" r="A3264"/>
      <c s="162" r="B3264"/>
    </row>
    <row r="3265">
      <c s="67" r="A3265"/>
      <c s="162" r="B3265"/>
    </row>
    <row r="3266">
      <c s="67" r="A3266"/>
      <c s="162" r="B3266"/>
    </row>
    <row r="3267">
      <c s="67" r="A3267"/>
      <c s="162" r="B3267"/>
    </row>
    <row r="3268">
      <c s="67" r="A3268"/>
      <c s="162" r="B3268"/>
    </row>
    <row r="3269">
      <c s="67" r="A3269"/>
      <c s="162" r="B3269"/>
    </row>
    <row r="3270">
      <c s="67" r="A3270"/>
      <c s="162" r="B3270"/>
    </row>
    <row r="3271">
      <c s="67" r="A3271"/>
      <c s="162" r="B3271"/>
    </row>
    <row r="3272">
      <c s="67" r="A3272"/>
      <c s="162" r="B3272"/>
    </row>
    <row r="3273">
      <c s="67" r="A3273"/>
      <c s="162" r="B3273"/>
    </row>
    <row r="3274">
      <c s="67" r="A3274"/>
      <c s="162" r="B3274"/>
    </row>
    <row r="3275">
      <c s="67" r="A3275"/>
      <c s="162" r="B3275"/>
    </row>
    <row r="3276">
      <c s="67" r="A3276"/>
      <c s="162" r="B3276"/>
    </row>
    <row r="3277">
      <c s="67" r="A3277"/>
      <c s="162" r="B3277"/>
    </row>
    <row r="3278">
      <c s="67" r="A3278"/>
      <c s="162" r="B3278"/>
    </row>
    <row r="3279">
      <c s="67" r="A3279"/>
      <c s="162" r="B3279"/>
    </row>
    <row r="3280">
      <c s="67" r="A3280"/>
      <c s="162" r="B3280"/>
    </row>
    <row r="3281">
      <c s="67" r="A3281"/>
      <c s="162" r="B3281"/>
    </row>
    <row r="3282">
      <c s="67" r="A3282"/>
      <c s="162" r="B3282"/>
    </row>
    <row r="3283">
      <c s="67" r="A3283"/>
      <c s="162" r="B3283"/>
    </row>
    <row r="3284">
      <c s="67" r="A3284"/>
      <c s="162" r="B3284"/>
    </row>
    <row r="3285">
      <c s="67" r="A3285"/>
      <c s="162" r="B3285"/>
    </row>
    <row r="3286">
      <c s="67" r="A3286"/>
      <c s="162" r="B3286"/>
    </row>
    <row r="3287">
      <c s="67" r="A3287"/>
      <c s="162" r="B3287"/>
    </row>
    <row r="3288">
      <c s="67" r="A3288"/>
      <c s="162" r="B3288"/>
    </row>
    <row r="3289">
      <c s="67" r="A3289"/>
      <c s="162" r="B3289"/>
    </row>
    <row r="3290">
      <c s="67" r="A3290"/>
      <c s="162" r="B3290"/>
    </row>
    <row r="3291">
      <c s="67" r="A3291"/>
      <c s="162" r="B3291"/>
    </row>
    <row r="3292">
      <c s="67" r="A3292"/>
      <c s="162" r="B3292"/>
    </row>
    <row r="3293">
      <c s="67" r="A3293"/>
      <c s="162" r="B3293"/>
    </row>
    <row r="3294">
      <c s="67" r="A3294"/>
      <c s="162" r="B3294"/>
    </row>
    <row r="3295">
      <c s="67" r="A3295"/>
      <c s="162" r="B3295"/>
    </row>
    <row r="3296">
      <c s="67" r="A3296"/>
      <c s="162" r="B3296"/>
    </row>
    <row r="3297">
      <c s="67" r="A3297"/>
      <c s="162" r="B3297"/>
    </row>
    <row r="3298">
      <c s="67" r="A3298"/>
      <c s="162" r="B3298"/>
    </row>
    <row r="3299">
      <c s="67" r="A3299"/>
      <c s="162" r="B3299"/>
    </row>
    <row r="3300">
      <c s="67" r="A3300"/>
      <c s="162" r="B3300"/>
    </row>
    <row r="3301">
      <c s="67" r="A3301"/>
      <c s="162" r="B3301"/>
    </row>
    <row r="3302">
      <c s="67" r="A3302"/>
      <c s="162" r="B3302"/>
    </row>
    <row r="3303">
      <c s="67" r="A3303"/>
      <c s="162" r="B3303"/>
    </row>
    <row r="3304">
      <c s="67" r="A3304"/>
      <c s="162" r="B3304"/>
    </row>
    <row r="3305">
      <c s="67" r="A3305"/>
      <c s="162" r="B3305"/>
    </row>
    <row r="3306">
      <c s="67" r="A3306"/>
      <c s="162" r="B3306"/>
    </row>
    <row r="3307">
      <c s="67" r="A3307"/>
      <c s="162" r="B3307"/>
    </row>
    <row r="3308">
      <c s="67" r="A3308"/>
      <c s="162" r="B3308"/>
    </row>
    <row r="3309">
      <c s="67" r="A3309"/>
      <c s="162" r="B3309"/>
    </row>
    <row r="3310">
      <c s="67" r="A3310"/>
      <c s="162" r="B3310"/>
    </row>
    <row r="3311">
      <c s="67" r="A3311"/>
      <c s="162" r="B3311"/>
    </row>
    <row r="3312">
      <c s="67" r="A3312"/>
      <c s="162" r="B3312"/>
    </row>
    <row r="3313">
      <c s="67" r="A3313"/>
      <c s="162" r="B3313"/>
    </row>
    <row r="3314">
      <c s="67" r="A3314"/>
      <c s="162" r="B3314"/>
    </row>
    <row r="3315">
      <c s="67" r="A3315"/>
      <c s="162" r="B3315"/>
    </row>
    <row r="3316">
      <c s="67" r="A3316"/>
      <c s="162" r="B3316"/>
    </row>
    <row r="3317">
      <c s="67" r="A3317"/>
      <c s="162" r="B3317"/>
    </row>
    <row r="3318">
      <c s="67" r="A3318"/>
      <c s="162" r="B3318"/>
    </row>
    <row r="3319">
      <c s="67" r="A3319"/>
      <c s="162" r="B3319"/>
    </row>
    <row r="3320">
      <c s="67" r="A3320"/>
      <c s="162" r="B3320"/>
    </row>
    <row r="3321">
      <c s="67" r="A3321"/>
      <c s="162" r="B3321"/>
    </row>
    <row r="3322">
      <c s="67" r="A3322"/>
      <c s="162" r="B3322"/>
    </row>
    <row r="3323">
      <c s="67" r="A3323"/>
      <c s="162" r="B3323"/>
    </row>
    <row r="3324">
      <c s="67" r="A3324"/>
      <c s="162" r="B3324"/>
    </row>
    <row r="3325">
      <c s="67" r="A3325"/>
      <c s="162" r="B3325"/>
    </row>
    <row r="3326">
      <c s="67" r="A3326"/>
      <c s="162" r="B3326"/>
    </row>
    <row r="3327">
      <c s="67" r="A3327"/>
      <c s="162" r="B3327"/>
    </row>
    <row r="3328">
      <c s="67" r="A3328"/>
      <c s="162" r="B3328"/>
    </row>
    <row r="3329">
      <c s="67" r="A3329"/>
      <c s="162" r="B3329"/>
    </row>
    <row r="3330">
      <c s="67" r="A3330"/>
      <c s="162" r="B3330"/>
    </row>
    <row r="3331">
      <c s="67" r="A3331"/>
      <c s="162" r="B3331"/>
    </row>
    <row r="3332">
      <c s="67" r="A3332"/>
      <c s="162" r="B3332"/>
    </row>
    <row r="3333">
      <c s="67" r="A3333"/>
      <c s="162" r="B3333"/>
    </row>
    <row r="3334">
      <c s="67" r="A3334"/>
      <c s="162" r="B3334"/>
    </row>
    <row r="3335">
      <c s="67" r="A3335"/>
      <c s="162" r="B3335"/>
    </row>
    <row r="3336">
      <c s="67" r="A3336"/>
      <c s="162" r="B3336"/>
    </row>
    <row r="3337">
      <c s="67" r="A3337"/>
      <c s="162" r="B3337"/>
    </row>
    <row r="3338">
      <c s="67" r="A3338"/>
      <c s="162" r="B3338"/>
    </row>
    <row r="3339">
      <c s="67" r="A3339"/>
      <c s="162" r="B3339"/>
    </row>
    <row r="3340">
      <c s="67" r="A3340"/>
      <c s="162" r="B3340"/>
    </row>
    <row r="3341">
      <c s="67" r="A3341"/>
      <c s="162" r="B3341"/>
    </row>
    <row r="3342">
      <c s="67" r="A3342"/>
      <c s="162" r="B3342"/>
    </row>
    <row r="3343">
      <c s="67" r="A3343"/>
      <c s="162" r="B3343"/>
    </row>
    <row r="3344">
      <c s="67" r="A3344"/>
      <c s="162" r="B3344"/>
    </row>
    <row r="3345">
      <c s="67" r="A3345"/>
      <c s="162" r="B3345"/>
    </row>
    <row r="3346">
      <c s="67" r="A3346"/>
      <c s="162" r="B3346"/>
    </row>
    <row r="3347">
      <c s="67" r="A3347"/>
      <c s="162" r="B3347"/>
    </row>
    <row r="3348">
      <c s="67" r="A3348"/>
      <c s="162" r="B3348"/>
    </row>
    <row r="3349">
      <c s="67" r="A3349"/>
      <c s="162" r="B3349"/>
    </row>
    <row r="3350">
      <c s="67" r="A3350"/>
      <c s="162" r="B3350"/>
    </row>
    <row r="3351">
      <c s="67" r="A3351"/>
      <c s="162" r="B3351"/>
    </row>
    <row r="3352">
      <c s="67" r="A3352"/>
      <c s="162" r="B3352"/>
    </row>
    <row r="3353">
      <c s="67" r="A3353"/>
      <c s="162" r="B3353"/>
    </row>
    <row r="3354">
      <c s="67" r="A3354"/>
      <c s="162" r="B3354"/>
    </row>
    <row r="3355">
      <c s="67" r="A3355"/>
      <c s="162" r="B3355"/>
    </row>
    <row r="3356">
      <c s="67" r="A3356"/>
      <c s="162" r="B3356"/>
    </row>
    <row r="3357">
      <c s="67" r="A3357"/>
      <c s="162" r="B3357"/>
    </row>
    <row r="3358">
      <c s="67" r="A3358"/>
      <c s="162" r="B3358"/>
    </row>
    <row r="3359">
      <c s="67" r="A3359"/>
      <c s="162" r="B3359"/>
    </row>
    <row r="3360">
      <c s="67" r="A3360"/>
      <c s="162" r="B3360"/>
    </row>
    <row r="3361">
      <c s="67" r="A3361"/>
      <c s="162" r="B3361"/>
    </row>
    <row r="3362">
      <c s="67" r="A3362"/>
      <c s="162" r="B3362"/>
    </row>
    <row r="3363">
      <c s="67" r="A3363"/>
      <c s="162" r="B3363"/>
    </row>
    <row r="3364">
      <c s="67" r="A3364"/>
      <c s="162" r="B3364"/>
    </row>
    <row r="3365">
      <c s="67" r="A3365"/>
      <c s="162" r="B3365"/>
    </row>
    <row r="3366">
      <c s="67" r="A3366"/>
      <c s="162" r="B3366"/>
    </row>
    <row r="3367">
      <c s="67" r="A3367"/>
      <c s="162" r="B3367"/>
    </row>
    <row r="3368">
      <c s="67" r="A3368"/>
      <c s="162" r="B3368"/>
    </row>
    <row r="3369">
      <c s="67" r="A3369"/>
      <c s="162" r="B3369"/>
    </row>
    <row r="3370">
      <c s="67" r="A3370"/>
      <c s="162" r="B3370"/>
    </row>
    <row r="3371">
      <c s="67" r="A3371"/>
      <c s="162" r="B3371"/>
    </row>
    <row r="3372">
      <c s="67" r="A3372"/>
      <c s="162" r="B3372"/>
    </row>
    <row r="3373">
      <c s="67" r="A3373"/>
      <c s="162" r="B3373"/>
    </row>
    <row r="3374">
      <c s="67" r="A3374"/>
      <c s="162" r="B3374"/>
    </row>
    <row r="3375">
      <c s="67" r="A3375"/>
      <c s="162" r="B3375"/>
    </row>
    <row r="3376">
      <c s="67" r="A3376"/>
      <c s="162" r="B3376"/>
    </row>
    <row r="3377">
      <c s="67" r="A3377"/>
      <c s="162" r="B3377"/>
    </row>
    <row r="3378">
      <c s="67" r="A3378"/>
      <c s="162" r="B3378"/>
    </row>
    <row r="3379">
      <c s="67" r="A3379"/>
      <c s="162" r="B3379"/>
    </row>
    <row r="3380">
      <c s="67" r="A3380"/>
      <c s="162" r="B3380"/>
    </row>
    <row r="3381">
      <c s="67" r="A3381"/>
      <c s="162" r="B3381"/>
    </row>
    <row r="3382">
      <c s="67" r="A3382"/>
      <c s="162" r="B3382"/>
    </row>
    <row r="3383">
      <c s="67" r="A3383"/>
      <c s="162" r="B3383"/>
    </row>
    <row r="3384">
      <c s="67" r="A3384"/>
      <c s="162" r="B3384"/>
    </row>
    <row r="3385">
      <c s="67" r="A3385"/>
      <c s="162" r="B3385"/>
    </row>
    <row r="3386">
      <c s="67" r="A3386"/>
      <c s="162" r="B3386"/>
    </row>
    <row r="3387">
      <c s="67" r="A3387"/>
      <c s="162" r="B3387"/>
    </row>
    <row r="3388">
      <c s="67" r="A3388"/>
      <c s="162" r="B3388"/>
    </row>
    <row r="3389">
      <c s="67" r="A3389"/>
      <c s="162" r="B3389"/>
    </row>
    <row r="3390">
      <c s="67" r="A3390"/>
      <c s="162" r="B3390"/>
    </row>
    <row r="3391">
      <c s="67" r="A3391"/>
      <c s="162" r="B3391"/>
    </row>
    <row r="3392">
      <c s="67" r="A3392"/>
      <c s="162" r="B3392"/>
    </row>
    <row r="3393">
      <c s="67" r="A3393"/>
      <c s="162" r="B3393"/>
    </row>
    <row r="3394">
      <c s="67" r="A3394"/>
      <c s="162" r="B3394"/>
    </row>
    <row r="3395">
      <c s="67" r="A3395"/>
      <c s="162" r="B3395"/>
    </row>
    <row r="3396">
      <c s="67" r="A3396"/>
      <c s="162" r="B3396"/>
    </row>
    <row r="3397">
      <c s="67" r="A3397"/>
      <c s="162" r="B3397"/>
    </row>
    <row r="3398">
      <c s="67" r="A3398"/>
      <c s="162" r="B3398"/>
    </row>
    <row r="3399">
      <c s="67" r="A3399"/>
      <c s="162" r="B3399"/>
    </row>
    <row r="3400">
      <c s="67" r="A3400"/>
      <c s="162" r="B3400"/>
    </row>
    <row r="3401">
      <c s="67" r="A3401"/>
      <c s="162" r="B3401"/>
    </row>
    <row r="3402">
      <c s="67" r="A3402"/>
      <c s="162" r="B3402"/>
    </row>
    <row r="3403">
      <c s="67" r="A3403"/>
      <c s="162" r="B3403"/>
    </row>
    <row r="3404">
      <c s="67" r="A3404"/>
      <c s="162" r="B3404"/>
    </row>
    <row r="3405">
      <c s="67" r="A3405"/>
      <c s="162" r="B3405"/>
    </row>
    <row r="3406">
      <c s="67" r="A3406"/>
      <c s="162" r="B3406"/>
    </row>
    <row r="3407">
      <c s="67" r="A3407"/>
      <c s="162" r="B3407"/>
    </row>
    <row r="3408">
      <c s="67" r="A3408"/>
      <c s="162" r="B3408"/>
    </row>
    <row r="3409">
      <c s="67" r="A3409"/>
      <c s="162" r="B3409"/>
    </row>
    <row r="3410">
      <c s="67" r="A3410"/>
      <c s="162" r="B3410"/>
    </row>
    <row r="3411">
      <c s="67" r="A3411"/>
      <c s="162" r="B3411"/>
    </row>
    <row r="3412">
      <c s="67" r="A3412"/>
      <c s="162" r="B3412"/>
    </row>
    <row r="3413">
      <c s="67" r="A3413"/>
      <c s="162" r="B3413"/>
    </row>
    <row r="3414">
      <c s="67" r="A3414"/>
      <c s="162" r="B3414"/>
    </row>
    <row r="3415">
      <c s="67" r="A3415"/>
      <c s="162" r="B3415"/>
    </row>
    <row r="3416">
      <c s="67" r="A3416"/>
      <c s="162" r="B3416"/>
    </row>
    <row r="3417">
      <c s="67" r="A3417"/>
      <c s="162" r="B3417"/>
    </row>
    <row r="3418">
      <c s="67" r="A3418"/>
      <c s="162" r="B3418"/>
    </row>
    <row r="3419">
      <c s="67" r="A3419"/>
      <c s="162" r="B3419"/>
    </row>
    <row r="3420">
      <c s="67" r="A3420"/>
      <c s="162" r="B3420"/>
    </row>
    <row r="3421">
      <c s="67" r="A3421"/>
      <c s="162" r="B3421"/>
    </row>
    <row r="3422">
      <c s="67" r="A3422"/>
      <c s="162" r="B3422"/>
    </row>
    <row r="3423">
      <c s="67" r="A3423"/>
      <c s="162" r="B3423"/>
    </row>
    <row r="3424">
      <c s="67" r="A3424"/>
      <c s="162" r="B3424"/>
    </row>
    <row r="3425">
      <c s="67" r="A3425"/>
      <c s="162" r="B3425"/>
    </row>
    <row r="3426">
      <c s="67" r="A3426"/>
      <c s="162" r="B3426"/>
    </row>
    <row r="3427">
      <c s="67" r="A3427"/>
      <c s="162" r="B3427"/>
    </row>
    <row r="3428">
      <c s="67" r="A3428"/>
      <c s="162" r="B3428"/>
    </row>
    <row r="3429">
      <c s="67" r="A3429"/>
      <c s="162" r="B3429"/>
    </row>
    <row r="3430">
      <c s="67" r="A3430"/>
      <c s="162" r="B3430"/>
    </row>
    <row r="3431">
      <c s="67" r="A3431"/>
      <c s="162" r="B3431"/>
    </row>
    <row r="3432">
      <c s="67" r="A3432"/>
      <c s="162" r="B3432"/>
    </row>
    <row r="3433">
      <c s="67" r="A3433"/>
      <c s="162" r="B3433"/>
    </row>
    <row r="3434">
      <c s="67" r="A3434"/>
      <c s="162" r="B3434"/>
    </row>
    <row r="3435">
      <c s="67" r="A3435"/>
      <c s="162" r="B3435"/>
    </row>
    <row r="3436">
      <c s="67" r="A3436"/>
      <c s="162" r="B3436"/>
    </row>
    <row r="3437">
      <c s="67" r="A3437"/>
      <c s="162" r="B3437"/>
    </row>
    <row r="3438">
      <c s="67" r="A3438"/>
      <c s="162" r="B3438"/>
    </row>
    <row r="3439">
      <c s="67" r="A3439"/>
      <c s="162" r="B3439"/>
    </row>
    <row r="3440">
      <c s="67" r="A3440"/>
      <c s="162" r="B3440"/>
    </row>
    <row r="3441">
      <c s="67" r="A3441"/>
      <c s="162" r="B3441"/>
    </row>
    <row r="3442">
      <c s="67" r="A3442"/>
      <c s="162" r="B3442"/>
    </row>
    <row r="3443">
      <c s="67" r="A3443"/>
      <c s="162" r="B3443"/>
    </row>
    <row r="3444">
      <c s="67" r="A3444"/>
      <c s="162" r="B3444"/>
    </row>
    <row r="3445">
      <c s="67" r="A3445"/>
      <c s="162" r="B3445"/>
    </row>
    <row r="3446">
      <c s="67" r="A3446"/>
      <c s="162" r="B3446"/>
    </row>
    <row r="3447">
      <c s="67" r="A3447"/>
      <c s="162" r="B3447"/>
    </row>
    <row r="3448">
      <c s="67" r="A3448"/>
      <c s="162" r="B3448"/>
    </row>
    <row r="3449">
      <c s="67" r="A3449"/>
      <c s="162" r="B3449"/>
    </row>
    <row r="3450">
      <c s="67" r="A3450"/>
      <c s="162" r="B3450"/>
    </row>
    <row r="3451">
      <c s="67" r="A3451"/>
      <c s="162" r="B3451"/>
    </row>
    <row r="3452">
      <c s="67" r="A3452"/>
      <c s="162" r="B3452"/>
    </row>
    <row r="3453">
      <c s="67" r="A3453"/>
      <c s="162" r="B3453"/>
    </row>
    <row r="3454">
      <c s="67" r="A3454"/>
      <c s="162" r="B3454"/>
    </row>
    <row r="3455">
      <c s="67" r="A3455"/>
      <c s="162" r="B3455"/>
    </row>
    <row r="3456">
      <c s="67" r="A3456"/>
      <c s="162" r="B3456"/>
    </row>
    <row r="3457">
      <c s="67" r="A3457"/>
      <c s="162" r="B3457"/>
    </row>
    <row r="3458">
      <c s="67" r="A3458"/>
      <c s="162" r="B3458"/>
    </row>
    <row r="3459">
      <c s="67" r="A3459"/>
      <c s="162" r="B3459"/>
    </row>
    <row r="3460">
      <c s="67" r="A3460"/>
      <c s="162" r="B3460"/>
    </row>
    <row r="3461">
      <c s="67" r="A3461"/>
      <c s="162" r="B3461"/>
    </row>
    <row r="3462">
      <c s="67" r="A3462"/>
      <c s="162" r="B3462"/>
    </row>
    <row r="3463">
      <c s="67" r="A3463"/>
      <c s="162" r="B3463"/>
    </row>
    <row r="3464">
      <c s="67" r="A3464"/>
      <c s="162" r="B3464"/>
    </row>
    <row r="3465">
      <c s="67" r="A3465"/>
      <c s="162" r="B3465"/>
    </row>
    <row r="3466">
      <c s="67" r="A3466"/>
      <c s="162" r="B3466"/>
    </row>
    <row r="3467">
      <c s="67" r="A3467"/>
      <c s="162" r="B3467"/>
    </row>
    <row r="3468">
      <c s="67" r="A3468"/>
      <c s="162" r="B3468"/>
    </row>
    <row r="3469">
      <c s="67" r="A3469"/>
      <c s="162" r="B3469"/>
    </row>
    <row r="3470">
      <c s="67" r="A3470"/>
      <c s="162" r="B3470"/>
    </row>
    <row r="3471">
      <c s="67" r="A3471"/>
      <c s="162" r="B3471"/>
    </row>
    <row r="3472">
      <c s="67" r="A3472"/>
      <c s="162" r="B3472"/>
    </row>
    <row r="3473">
      <c s="67" r="A3473"/>
      <c s="162" r="B3473"/>
    </row>
    <row r="3474">
      <c s="67" r="A3474"/>
      <c s="162" r="B3474"/>
    </row>
    <row r="3475">
      <c s="67" r="A3475"/>
      <c s="162" r="B3475"/>
    </row>
    <row r="3476">
      <c s="67" r="A3476"/>
      <c s="162" r="B3476"/>
    </row>
    <row r="3477">
      <c s="67" r="A3477"/>
      <c s="162" r="B3477"/>
    </row>
    <row r="3478">
      <c s="67" r="A3478"/>
      <c s="162" r="B3478"/>
    </row>
    <row r="3479">
      <c s="67" r="A3479"/>
      <c s="162" r="B3479"/>
    </row>
    <row r="3480">
      <c s="67" r="A3480"/>
      <c s="162" r="B3480"/>
    </row>
    <row r="3481">
      <c s="67" r="A3481"/>
      <c s="162" r="B3481"/>
    </row>
    <row r="3482">
      <c s="67" r="A3482"/>
      <c s="162" r="B3482"/>
    </row>
    <row r="3483">
      <c s="67" r="A3483"/>
      <c s="162" r="B3483"/>
    </row>
    <row r="3484">
      <c s="67" r="A3484"/>
      <c s="162" r="B3484"/>
    </row>
    <row r="3485">
      <c s="67" r="A3485"/>
      <c s="162" r="B3485"/>
    </row>
    <row r="3486">
      <c s="67" r="A3486"/>
      <c s="162" r="B3486"/>
    </row>
    <row r="3487">
      <c s="67" r="A3487"/>
      <c s="162" r="B3487"/>
    </row>
    <row r="3488">
      <c s="67" r="A3488"/>
      <c s="162" r="B3488"/>
    </row>
    <row r="3489">
      <c s="67" r="A3489"/>
      <c s="162" r="B3489"/>
    </row>
    <row r="3490">
      <c s="67" r="A3490"/>
      <c s="162" r="B3490"/>
    </row>
    <row r="3491">
      <c s="67" r="A3491"/>
      <c s="162" r="B3491"/>
    </row>
    <row r="3492">
      <c s="67" r="A3492"/>
      <c s="162" r="B3492"/>
    </row>
    <row r="3493">
      <c s="67" r="A3493"/>
      <c s="162" r="B3493"/>
    </row>
    <row r="3494">
      <c s="67" r="A3494"/>
      <c s="162" r="B3494"/>
    </row>
    <row r="3495">
      <c s="67" r="A3495"/>
      <c s="162" r="B3495"/>
    </row>
    <row r="3496">
      <c s="67" r="A3496"/>
      <c s="162" r="B3496"/>
    </row>
    <row r="3497">
      <c s="67" r="A3497"/>
      <c s="162" r="B3497"/>
    </row>
    <row r="3498">
      <c s="67" r="A3498"/>
      <c s="162" r="B3498"/>
    </row>
    <row r="3499">
      <c s="67" r="A3499"/>
      <c s="162" r="B3499"/>
    </row>
    <row r="3500">
      <c s="67" r="A3500"/>
      <c s="162" r="B3500"/>
    </row>
    <row r="3501">
      <c s="67" r="A3501"/>
      <c s="162" r="B3501"/>
    </row>
    <row r="3502">
      <c s="67" r="A3502"/>
      <c s="162" r="B3502"/>
    </row>
    <row r="3503">
      <c s="67" r="A3503"/>
      <c s="162" r="B3503"/>
    </row>
    <row r="3504">
      <c s="67" r="A3504"/>
      <c s="162" r="B3504"/>
    </row>
    <row r="3505">
      <c s="67" r="A3505"/>
      <c s="162" r="B3505"/>
    </row>
    <row r="3506">
      <c s="67" r="A3506"/>
      <c s="162" r="B3506"/>
    </row>
    <row r="3507">
      <c s="67" r="A3507"/>
      <c s="162" r="B3507"/>
    </row>
    <row r="3508">
      <c s="67" r="A3508"/>
      <c s="162" r="B3508"/>
    </row>
    <row r="3509">
      <c s="67" r="A3509"/>
      <c s="162" r="B3509"/>
    </row>
    <row r="3510">
      <c s="67" r="A3510"/>
      <c s="162" r="B3510"/>
    </row>
    <row r="3511">
      <c s="67" r="A3511"/>
      <c s="162" r="B3511"/>
    </row>
    <row r="3512">
      <c s="67" r="A3512"/>
      <c s="162" r="B3512"/>
    </row>
    <row r="3513">
      <c s="67" r="A3513"/>
      <c s="162" r="B3513"/>
    </row>
    <row r="3514">
      <c s="67" r="A3514"/>
      <c s="162" r="B3514"/>
    </row>
    <row r="3515">
      <c s="67" r="A3515"/>
      <c s="162" r="B3515"/>
    </row>
    <row r="3516">
      <c s="67" r="A3516"/>
      <c s="162" r="B3516"/>
    </row>
    <row r="3517">
      <c s="67" r="A3517"/>
      <c s="162" r="B3517"/>
    </row>
    <row r="3518">
      <c s="67" r="A3518"/>
      <c s="162" r="B3518"/>
    </row>
    <row r="3519">
      <c s="67" r="A3519"/>
      <c s="162" r="B3519"/>
    </row>
    <row r="3520">
      <c s="67" r="A3520"/>
      <c s="162" r="B3520"/>
    </row>
    <row r="3521">
      <c s="67" r="A3521"/>
      <c s="162" r="B3521"/>
    </row>
    <row r="3522">
      <c s="67" r="A3522"/>
      <c s="162" r="B3522"/>
    </row>
    <row r="3523">
      <c s="67" r="A3523"/>
      <c s="162" r="B3523"/>
    </row>
    <row r="3524">
      <c s="67" r="A3524"/>
      <c s="162" r="B3524"/>
    </row>
    <row r="3525">
      <c s="67" r="A3525"/>
      <c s="162" r="B3525"/>
    </row>
    <row r="3526">
      <c s="67" r="A3526"/>
      <c s="162" r="B3526"/>
    </row>
    <row r="3527">
      <c s="67" r="A3527"/>
      <c s="162" r="B3527"/>
    </row>
    <row r="3528">
      <c s="67" r="A3528"/>
      <c s="162" r="B3528"/>
    </row>
    <row r="3529">
      <c s="67" r="A3529"/>
      <c s="162" r="B3529"/>
    </row>
    <row r="3530">
      <c s="67" r="A3530"/>
      <c s="162" r="B3530"/>
    </row>
    <row r="3531">
      <c s="67" r="A3531"/>
      <c s="162" r="B3531"/>
    </row>
    <row r="3532">
      <c s="67" r="A3532"/>
      <c s="162" r="B3532"/>
    </row>
    <row r="3533">
      <c s="67" r="A3533"/>
      <c s="162" r="B3533"/>
    </row>
    <row r="3534">
      <c s="67" r="A3534"/>
      <c s="162" r="B3534"/>
    </row>
    <row r="3535">
      <c s="67" r="A3535"/>
      <c s="162" r="B3535"/>
    </row>
    <row r="3536">
      <c s="67" r="A3536"/>
      <c s="162" r="B3536"/>
    </row>
    <row r="3537">
      <c s="67" r="A3537"/>
      <c s="162" r="B3537"/>
    </row>
    <row r="3538">
      <c s="67" r="A3538"/>
      <c s="162" r="B3538"/>
    </row>
    <row r="3539">
      <c s="67" r="A3539"/>
      <c s="162" r="B3539"/>
    </row>
    <row r="3540">
      <c s="67" r="A3540"/>
      <c s="162" r="B3540"/>
    </row>
    <row r="3541">
      <c s="67" r="A3541"/>
      <c s="162" r="B3541"/>
    </row>
    <row r="3542">
      <c s="67" r="A3542"/>
      <c s="162" r="B3542"/>
    </row>
    <row r="3543">
      <c s="67" r="A3543"/>
      <c s="162" r="B3543"/>
    </row>
    <row r="3544">
      <c s="67" r="A3544"/>
      <c s="162" r="B3544"/>
    </row>
    <row r="3545">
      <c s="67" r="A3545"/>
      <c s="162" r="B3545"/>
    </row>
    <row r="3546">
      <c s="67" r="A3546"/>
      <c s="162" r="B3546"/>
    </row>
    <row r="3547">
      <c s="67" r="A3547"/>
      <c s="162" r="B3547"/>
    </row>
    <row r="3548">
      <c s="67" r="A3548"/>
      <c s="162" r="B3548"/>
    </row>
    <row r="3549">
      <c s="67" r="A3549"/>
      <c s="162" r="B3549"/>
    </row>
    <row r="3550">
      <c s="67" r="A3550"/>
      <c s="162" r="B3550"/>
    </row>
    <row r="3551">
      <c s="67" r="A3551"/>
      <c s="162" r="B3551"/>
    </row>
    <row r="3552">
      <c s="67" r="A3552"/>
      <c s="162" r="B3552"/>
    </row>
    <row r="3553">
      <c s="67" r="A3553"/>
      <c s="162" r="B3553"/>
    </row>
    <row r="3554">
      <c s="67" r="A3554"/>
      <c s="162" r="B3554"/>
    </row>
    <row r="3555">
      <c s="67" r="A3555"/>
      <c s="162" r="B3555"/>
    </row>
    <row r="3556">
      <c s="67" r="A3556"/>
      <c s="162" r="B3556"/>
    </row>
    <row r="3557">
      <c s="67" r="A3557"/>
      <c s="162" r="B3557"/>
    </row>
    <row r="3558">
      <c s="67" r="A3558"/>
      <c s="162" r="B3558"/>
    </row>
    <row r="3559">
      <c s="67" r="A3559"/>
      <c s="162" r="B3559"/>
    </row>
    <row r="3560">
      <c s="67" r="A3560"/>
      <c s="162" r="B3560"/>
    </row>
    <row r="3561">
      <c s="67" r="A3561"/>
      <c s="162" r="B3561"/>
    </row>
    <row r="3562">
      <c s="67" r="A3562"/>
      <c s="162" r="B3562"/>
    </row>
    <row r="3563">
      <c s="67" r="A3563"/>
      <c s="162" r="B3563"/>
    </row>
    <row r="3564">
      <c s="67" r="A3564"/>
      <c s="162" r="B3564"/>
    </row>
    <row r="3565">
      <c s="67" r="A3565"/>
      <c s="162" r="B3565"/>
    </row>
    <row r="3566">
      <c s="67" r="A3566"/>
      <c s="162" r="B3566"/>
    </row>
    <row r="3567">
      <c s="67" r="A3567"/>
      <c s="162" r="B3567"/>
    </row>
    <row r="3568">
      <c s="67" r="A3568"/>
      <c s="162" r="B3568"/>
    </row>
    <row r="3569">
      <c s="67" r="A3569"/>
      <c s="162" r="B3569"/>
    </row>
    <row r="3570">
      <c s="67" r="A3570"/>
      <c s="162" r="B3570"/>
    </row>
    <row r="3571">
      <c s="67" r="A3571"/>
      <c s="162" r="B3571"/>
    </row>
    <row r="3572">
      <c s="67" r="A3572"/>
      <c s="162" r="B3572"/>
    </row>
    <row r="3573">
      <c s="67" r="A3573"/>
      <c s="162" r="B3573"/>
    </row>
    <row r="3574">
      <c s="67" r="A3574"/>
      <c s="162" r="B3574"/>
    </row>
    <row r="3575">
      <c s="67" r="A3575"/>
      <c s="162" r="B3575"/>
    </row>
    <row r="3576">
      <c s="67" r="A3576"/>
      <c s="162" r="B3576"/>
    </row>
    <row r="3577">
      <c s="67" r="A3577"/>
      <c s="162" r="B3577"/>
    </row>
    <row r="3578">
      <c s="67" r="A3578"/>
      <c s="162" r="B3578"/>
    </row>
    <row r="3579">
      <c s="67" r="A3579"/>
      <c s="162" r="B3579"/>
    </row>
    <row r="3580">
      <c s="67" r="A3580"/>
      <c s="162" r="B3580"/>
    </row>
    <row r="3581">
      <c s="67" r="A3581"/>
      <c s="162" r="B3581"/>
    </row>
    <row r="3582">
      <c s="67" r="A3582"/>
      <c s="162" r="B3582"/>
    </row>
    <row r="3583">
      <c s="67" r="A3583"/>
      <c s="162" r="B3583"/>
    </row>
    <row r="3584">
      <c s="67" r="A3584"/>
      <c s="162" r="B3584"/>
    </row>
    <row r="3585">
      <c s="67" r="A3585"/>
      <c s="162" r="B3585"/>
    </row>
    <row r="3586">
      <c s="67" r="A3586"/>
      <c s="162" r="B3586"/>
    </row>
    <row r="3587">
      <c s="67" r="A3587"/>
      <c s="162" r="B3587"/>
    </row>
    <row r="3588">
      <c s="67" r="A3588"/>
      <c s="162" r="B3588"/>
    </row>
    <row r="3589">
      <c s="67" r="A3589"/>
      <c s="162" r="B3589"/>
    </row>
    <row r="3590">
      <c s="67" r="A3590"/>
      <c s="162" r="B3590"/>
    </row>
    <row r="3591">
      <c s="67" r="A3591"/>
      <c s="162" r="B3591"/>
    </row>
    <row r="3592">
      <c s="67" r="A3592"/>
      <c s="162" r="B3592"/>
    </row>
    <row r="3593">
      <c s="67" r="A3593"/>
      <c s="162" r="B3593"/>
    </row>
    <row r="3594">
      <c s="67" r="A3594"/>
      <c s="162" r="B3594"/>
    </row>
    <row r="3595">
      <c s="67" r="A3595"/>
      <c s="162" r="B3595"/>
    </row>
    <row r="3596">
      <c s="67" r="A3596"/>
      <c s="162" r="B3596"/>
    </row>
    <row r="3597">
      <c s="67" r="A3597"/>
      <c s="162" r="B3597"/>
    </row>
    <row r="3598">
      <c s="67" r="A3598"/>
      <c s="162" r="B3598"/>
    </row>
    <row r="3599">
      <c s="67" r="A3599"/>
      <c s="162" r="B3599"/>
    </row>
    <row r="3600">
      <c s="67" r="A3600"/>
      <c s="162" r="B3600"/>
    </row>
    <row r="3601">
      <c s="67" r="A3601"/>
      <c s="162" r="B3601"/>
    </row>
    <row r="3602">
      <c s="67" r="A3602"/>
      <c s="162" r="B3602"/>
    </row>
    <row r="3603">
      <c s="67" r="A3603"/>
      <c s="162" r="B3603"/>
    </row>
    <row r="3604">
      <c s="67" r="A3604"/>
      <c s="162" r="B3604"/>
    </row>
    <row r="3605">
      <c s="67" r="A3605"/>
      <c s="162" r="B3605"/>
    </row>
    <row r="3606">
      <c s="67" r="A3606"/>
      <c s="162" r="B3606"/>
    </row>
    <row r="3607">
      <c s="67" r="A3607"/>
      <c s="162" r="B3607"/>
    </row>
    <row r="3608">
      <c s="67" r="A3608"/>
      <c s="162" r="B3608"/>
    </row>
    <row r="3609">
      <c s="67" r="A3609"/>
      <c s="162" r="B3609"/>
    </row>
    <row r="3610">
      <c s="67" r="A3610"/>
      <c s="162" r="B3610"/>
    </row>
    <row r="3611">
      <c s="67" r="A3611"/>
      <c s="162" r="B3611"/>
    </row>
    <row r="3612">
      <c s="67" r="A3612"/>
      <c s="162" r="B3612"/>
    </row>
    <row r="3613">
      <c s="67" r="A3613"/>
      <c s="162" r="B3613"/>
    </row>
    <row r="3614">
      <c s="67" r="A3614"/>
      <c s="162" r="B3614"/>
    </row>
    <row r="3615">
      <c s="67" r="A3615"/>
      <c s="162" r="B3615"/>
    </row>
    <row r="3616">
      <c s="67" r="A3616"/>
      <c s="162" r="B3616"/>
    </row>
    <row r="3617">
      <c s="67" r="A3617"/>
      <c s="162" r="B3617"/>
    </row>
    <row r="3618">
      <c s="67" r="A3618"/>
      <c s="162" r="B3618"/>
    </row>
    <row r="3619">
      <c s="67" r="A3619"/>
      <c s="162" r="B3619"/>
    </row>
    <row r="3620">
      <c s="67" r="A3620"/>
      <c s="162" r="B3620"/>
    </row>
    <row r="3621">
      <c s="67" r="A3621"/>
      <c s="162" r="B3621"/>
    </row>
    <row r="3622">
      <c s="67" r="A3622"/>
      <c s="162" r="B3622"/>
    </row>
    <row r="3623">
      <c s="67" r="A3623"/>
      <c s="162" r="B3623"/>
    </row>
    <row r="3624">
      <c s="67" r="A3624"/>
      <c s="162" r="B3624"/>
    </row>
    <row r="3625">
      <c s="67" r="A3625"/>
      <c s="162" r="B3625"/>
    </row>
    <row r="3626">
      <c s="67" r="A3626"/>
      <c s="162" r="B3626"/>
    </row>
    <row r="3627">
      <c s="67" r="A3627"/>
      <c s="162" r="B3627"/>
    </row>
    <row r="3628">
      <c s="67" r="A3628"/>
      <c s="162" r="B3628"/>
    </row>
    <row r="3629">
      <c s="67" r="A3629"/>
      <c s="162" r="B3629"/>
    </row>
    <row r="3630">
      <c s="67" r="A3630"/>
      <c s="162" r="B3630"/>
    </row>
    <row r="3631">
      <c s="67" r="A3631"/>
      <c s="162" r="B3631"/>
    </row>
    <row r="3632">
      <c s="67" r="A3632"/>
      <c s="162" r="B3632"/>
    </row>
    <row r="3633">
      <c s="67" r="A3633"/>
      <c s="162" r="B3633"/>
    </row>
    <row r="3634">
      <c s="67" r="A3634"/>
      <c s="162" r="B3634"/>
    </row>
    <row r="3635">
      <c s="67" r="A3635"/>
      <c s="162" r="B3635"/>
    </row>
    <row r="3636">
      <c s="67" r="A3636"/>
      <c s="162" r="B3636"/>
    </row>
    <row r="3637">
      <c s="67" r="A3637"/>
      <c s="162" r="B3637"/>
    </row>
    <row r="3638">
      <c s="67" r="A3638"/>
      <c s="162" r="B3638"/>
    </row>
    <row r="3639">
      <c s="67" r="A3639"/>
      <c s="162" r="B3639"/>
    </row>
    <row r="3640">
      <c s="67" r="A3640"/>
      <c s="162" r="B3640"/>
    </row>
    <row r="3641">
      <c s="67" r="A3641"/>
      <c s="162" r="B3641"/>
    </row>
    <row r="3642">
      <c s="67" r="A3642"/>
      <c s="162" r="B3642"/>
    </row>
    <row r="3643">
      <c s="67" r="A3643"/>
      <c s="162" r="B3643"/>
    </row>
    <row r="3644">
      <c s="67" r="A3644"/>
      <c s="162" r="B3644"/>
    </row>
    <row r="3645">
      <c s="67" r="A3645"/>
      <c s="162" r="B3645"/>
    </row>
    <row r="3646">
      <c s="67" r="A3646"/>
      <c s="162" r="B3646"/>
    </row>
    <row r="3647">
      <c s="67" r="A3647"/>
      <c s="162" r="B3647"/>
    </row>
    <row r="3648">
      <c s="67" r="A3648"/>
      <c s="162" r="B3648"/>
    </row>
    <row r="3649">
      <c s="67" r="A3649"/>
      <c s="162" r="B3649"/>
    </row>
    <row r="3650">
      <c s="67" r="A3650"/>
      <c s="162" r="B3650"/>
    </row>
    <row r="3651">
      <c s="67" r="A3651"/>
      <c s="162" r="B3651"/>
    </row>
    <row r="3652">
      <c s="67" r="A3652"/>
      <c s="162" r="B3652"/>
    </row>
    <row r="3653">
      <c s="67" r="A3653"/>
      <c s="162" r="B3653"/>
    </row>
    <row r="3654">
      <c s="67" r="A3654"/>
      <c s="162" r="B3654"/>
    </row>
    <row r="3655">
      <c s="67" r="A3655"/>
      <c s="162" r="B3655"/>
    </row>
    <row r="3656">
      <c s="67" r="A3656"/>
      <c s="162" r="B3656"/>
    </row>
    <row r="3657">
      <c s="67" r="A3657"/>
      <c s="162" r="B3657"/>
    </row>
    <row r="3658">
      <c s="67" r="A3658"/>
      <c s="162" r="B3658"/>
    </row>
    <row r="3659">
      <c s="67" r="A3659"/>
      <c s="162" r="B3659"/>
    </row>
    <row r="3660">
      <c s="67" r="A3660"/>
      <c s="162" r="B3660"/>
    </row>
    <row r="3661">
      <c s="67" r="A3661"/>
      <c s="162" r="B3661"/>
    </row>
    <row r="3662">
      <c s="67" r="A3662"/>
      <c s="162" r="B3662"/>
    </row>
    <row r="3663">
      <c s="67" r="A3663"/>
      <c s="162" r="B3663"/>
    </row>
    <row r="3664">
      <c s="67" r="A3664"/>
      <c s="162" r="B3664"/>
    </row>
    <row r="3665">
      <c s="67" r="A3665"/>
      <c s="162" r="B3665"/>
    </row>
    <row r="3666">
      <c s="67" r="A3666"/>
      <c s="162" r="B3666"/>
    </row>
    <row r="3667">
      <c s="67" r="A3667"/>
      <c s="162" r="B3667"/>
    </row>
    <row r="3668">
      <c s="67" r="A3668"/>
      <c s="162" r="B3668"/>
    </row>
    <row r="3669">
      <c s="67" r="A3669"/>
      <c s="162" r="B3669"/>
    </row>
    <row r="3670">
      <c s="67" r="A3670"/>
      <c s="162" r="B3670"/>
    </row>
    <row r="3671">
      <c s="67" r="A3671"/>
      <c s="162" r="B3671"/>
    </row>
    <row r="3672">
      <c s="67" r="A3672"/>
      <c s="162" r="B3672"/>
    </row>
    <row r="3673">
      <c s="67" r="A3673"/>
      <c s="162" r="B3673"/>
    </row>
    <row r="3674">
      <c s="67" r="A3674"/>
      <c s="162" r="B3674"/>
    </row>
    <row r="3675">
      <c s="67" r="A3675"/>
      <c s="162" r="B3675"/>
    </row>
    <row r="3676">
      <c s="67" r="A3676"/>
      <c s="162" r="B3676"/>
    </row>
    <row r="3677">
      <c s="67" r="A3677"/>
      <c s="162" r="B3677"/>
    </row>
    <row r="3678">
      <c s="67" r="A3678"/>
      <c s="162" r="B3678"/>
    </row>
    <row r="3679">
      <c s="67" r="A3679"/>
      <c s="162" r="B3679"/>
    </row>
    <row r="3680">
      <c s="67" r="A3680"/>
      <c s="162" r="B3680"/>
    </row>
    <row r="3681">
      <c s="67" r="A3681"/>
      <c s="162" r="B3681"/>
    </row>
    <row r="3682">
      <c s="67" r="A3682"/>
      <c s="162" r="B3682"/>
    </row>
    <row r="3683">
      <c s="67" r="A3683"/>
      <c s="162" r="B3683"/>
    </row>
    <row r="3684">
      <c s="67" r="A3684"/>
      <c s="162" r="B3684"/>
    </row>
    <row r="3685">
      <c s="67" r="A3685"/>
      <c s="162" r="B3685"/>
    </row>
    <row r="3686">
      <c s="67" r="A3686"/>
      <c s="162" r="B3686"/>
    </row>
    <row r="3687">
      <c s="67" r="A3687"/>
      <c s="162" r="B3687"/>
    </row>
    <row r="3688">
      <c s="67" r="A3688"/>
      <c s="162" r="B3688"/>
    </row>
    <row r="3689">
      <c s="67" r="A3689"/>
      <c s="162" r="B3689"/>
    </row>
    <row r="3690">
      <c s="67" r="A3690"/>
      <c s="162" r="B3690"/>
    </row>
    <row r="3691">
      <c s="67" r="A3691"/>
      <c s="162" r="B3691"/>
    </row>
    <row r="3692">
      <c s="67" r="A3692"/>
      <c s="162" r="B3692"/>
    </row>
    <row r="3693">
      <c s="67" r="A3693"/>
      <c s="162" r="B3693"/>
    </row>
    <row r="3694">
      <c s="67" r="A3694"/>
      <c s="162" r="B3694"/>
    </row>
    <row r="3695">
      <c s="67" r="A3695"/>
      <c s="162" r="B3695"/>
    </row>
    <row r="3696">
      <c s="67" r="A3696"/>
      <c s="162" r="B3696"/>
    </row>
    <row r="3697">
      <c s="67" r="A3697"/>
      <c s="162" r="B3697"/>
    </row>
    <row r="3698">
      <c s="67" r="A3698"/>
      <c s="162" r="B3698"/>
    </row>
    <row r="3699">
      <c s="67" r="A3699"/>
      <c s="162" r="B3699"/>
    </row>
    <row r="3700">
      <c s="67" r="A3700"/>
      <c s="162" r="B3700"/>
    </row>
    <row r="3701">
      <c s="67" r="A3701"/>
      <c s="162" r="B3701"/>
    </row>
    <row r="3702">
      <c s="67" r="A3702"/>
      <c s="162" r="B3702"/>
    </row>
    <row r="3703">
      <c s="67" r="A3703"/>
      <c s="162" r="B3703"/>
    </row>
    <row r="3704">
      <c s="67" r="A3704"/>
      <c s="162" r="B3704"/>
    </row>
    <row r="3705">
      <c s="67" r="A3705"/>
      <c s="162" r="B3705"/>
    </row>
    <row r="3706">
      <c s="67" r="A3706"/>
      <c s="162" r="B3706"/>
    </row>
    <row r="3707">
      <c s="67" r="A3707"/>
      <c s="162" r="B3707"/>
    </row>
    <row r="3708">
      <c s="67" r="A3708"/>
      <c s="162" r="B3708"/>
    </row>
    <row r="3709">
      <c s="67" r="A3709"/>
      <c s="162" r="B3709"/>
    </row>
    <row r="3710">
      <c s="67" r="A3710"/>
      <c s="162" r="B3710"/>
    </row>
    <row r="3711">
      <c s="67" r="A3711"/>
      <c s="162" r="B3711"/>
    </row>
    <row r="3712">
      <c s="67" r="A3712"/>
      <c s="162" r="B3712"/>
    </row>
    <row r="3713">
      <c s="67" r="A3713"/>
      <c s="162" r="B3713"/>
    </row>
    <row r="3714">
      <c s="67" r="A3714"/>
      <c s="162" r="B3714"/>
    </row>
    <row r="3715">
      <c s="67" r="A3715"/>
      <c s="162" r="B3715"/>
    </row>
    <row r="3716">
      <c s="67" r="A3716"/>
      <c s="162" r="B3716"/>
    </row>
    <row r="3717">
      <c s="67" r="A3717"/>
      <c s="162" r="B3717"/>
    </row>
    <row r="3718">
      <c s="67" r="A3718"/>
      <c s="162" r="B3718"/>
    </row>
    <row r="3719">
      <c s="67" r="A3719"/>
      <c s="162" r="B3719"/>
    </row>
    <row r="3720">
      <c s="67" r="A3720"/>
      <c s="162" r="B3720"/>
    </row>
    <row r="3721">
      <c s="67" r="A3721"/>
      <c s="162" r="B3721"/>
    </row>
    <row r="3722">
      <c s="67" r="A3722"/>
      <c s="162" r="B3722"/>
    </row>
    <row r="3723">
      <c s="67" r="A3723"/>
      <c s="162" r="B3723"/>
    </row>
    <row r="3724">
      <c s="67" r="A3724"/>
      <c s="162" r="B3724"/>
    </row>
    <row r="3725">
      <c s="67" r="A3725"/>
      <c s="162" r="B3725"/>
    </row>
    <row r="3726">
      <c s="67" r="A3726"/>
      <c s="162" r="B3726"/>
    </row>
    <row r="3727">
      <c s="67" r="A3727"/>
      <c s="162" r="B3727"/>
    </row>
    <row r="3728">
      <c s="67" r="A3728"/>
      <c s="162" r="B3728"/>
    </row>
    <row r="3729">
      <c s="67" r="A3729"/>
      <c s="162" r="B3729"/>
    </row>
    <row r="3730">
      <c s="67" r="A3730"/>
      <c s="162" r="B3730"/>
    </row>
    <row r="3731">
      <c s="67" r="A3731"/>
      <c s="162" r="B3731"/>
    </row>
    <row r="3732">
      <c s="67" r="A3732"/>
      <c s="162" r="B3732"/>
    </row>
    <row r="3733">
      <c s="67" r="A3733"/>
      <c s="162" r="B3733"/>
    </row>
    <row r="3734">
      <c s="67" r="A3734"/>
      <c s="162" r="B3734"/>
    </row>
    <row r="3735">
      <c s="67" r="A3735"/>
      <c s="162" r="B3735"/>
    </row>
    <row r="3736">
      <c s="67" r="A3736"/>
      <c s="162" r="B3736"/>
    </row>
    <row r="3737">
      <c s="67" r="A3737"/>
      <c s="162" r="B3737"/>
    </row>
    <row r="3738">
      <c s="67" r="A3738"/>
      <c s="162" r="B3738"/>
    </row>
    <row r="3739">
      <c s="67" r="A3739"/>
      <c s="162" r="B3739"/>
    </row>
    <row r="3740">
      <c s="67" r="A3740"/>
      <c s="162" r="B3740"/>
    </row>
    <row r="3741">
      <c s="67" r="A3741"/>
      <c s="162" r="B3741"/>
    </row>
    <row r="3742">
      <c s="67" r="A3742"/>
      <c s="162" r="B3742"/>
    </row>
    <row r="3743">
      <c s="67" r="A3743"/>
      <c s="162" r="B3743"/>
    </row>
    <row r="3744">
      <c s="67" r="A3744"/>
      <c s="162" r="B3744"/>
    </row>
    <row r="3745">
      <c s="67" r="A3745"/>
      <c s="162" r="B3745"/>
    </row>
    <row r="3746">
      <c s="67" r="A3746"/>
      <c s="162" r="B3746"/>
    </row>
    <row r="3747">
      <c s="67" r="A3747"/>
      <c s="162" r="B3747"/>
    </row>
    <row r="3748">
      <c s="67" r="A3748"/>
      <c s="162" r="B3748"/>
    </row>
    <row r="3749">
      <c s="67" r="A3749"/>
      <c s="162" r="B3749"/>
    </row>
    <row r="3750">
      <c s="67" r="A3750"/>
      <c s="162" r="B3750"/>
    </row>
    <row r="3751">
      <c s="67" r="A3751"/>
      <c s="162" r="B3751"/>
    </row>
    <row r="3752">
      <c s="67" r="A3752"/>
      <c s="162" r="B3752"/>
    </row>
    <row r="3753">
      <c s="67" r="A3753"/>
      <c s="162" r="B3753"/>
    </row>
    <row r="3754">
      <c s="67" r="A3754"/>
      <c s="162" r="B3754"/>
    </row>
    <row r="3755">
      <c s="67" r="A3755"/>
      <c s="162" r="B3755"/>
    </row>
    <row r="3756">
      <c s="67" r="A3756"/>
      <c s="162" r="B3756"/>
    </row>
    <row r="3757">
      <c s="67" r="A3757"/>
      <c s="162" r="B3757"/>
    </row>
    <row r="3758">
      <c s="67" r="A3758"/>
      <c s="162" r="B3758"/>
    </row>
    <row r="3759">
      <c s="67" r="A3759"/>
      <c s="162" r="B3759"/>
    </row>
    <row r="3760">
      <c s="67" r="A3760"/>
      <c s="162" r="B3760"/>
    </row>
    <row r="3761">
      <c s="67" r="A3761"/>
      <c s="162" r="B3761"/>
    </row>
    <row r="3762">
      <c s="67" r="A3762"/>
      <c s="162" r="B3762"/>
    </row>
    <row r="3763">
      <c s="67" r="A3763"/>
      <c s="162" r="B3763"/>
    </row>
    <row r="3764">
      <c s="67" r="A3764"/>
      <c s="162" r="B3764"/>
    </row>
    <row r="3765">
      <c s="67" r="A3765"/>
      <c s="162" r="B3765"/>
    </row>
    <row r="3766">
      <c s="67" r="A3766"/>
      <c s="162" r="B3766"/>
    </row>
    <row r="3767">
      <c s="67" r="A3767"/>
      <c s="162" r="B3767"/>
    </row>
    <row r="3768">
      <c s="67" r="A3768"/>
      <c s="162" r="B3768"/>
    </row>
    <row r="3769">
      <c s="67" r="A3769"/>
      <c s="162" r="B3769"/>
    </row>
    <row r="3770">
      <c s="67" r="A3770"/>
      <c s="162" r="B3770"/>
    </row>
    <row r="3771">
      <c s="67" r="A3771"/>
      <c s="162" r="B3771"/>
    </row>
    <row r="3772">
      <c s="67" r="A3772"/>
      <c s="162" r="B3772"/>
    </row>
    <row r="3773">
      <c s="67" r="A3773"/>
      <c s="162" r="B3773"/>
    </row>
    <row r="3774">
      <c s="67" r="A3774"/>
      <c s="162" r="B3774"/>
    </row>
    <row r="3775">
      <c s="67" r="A3775"/>
      <c s="162" r="B3775"/>
    </row>
    <row r="3776">
      <c s="67" r="A3776"/>
      <c s="162" r="B3776"/>
    </row>
    <row r="3777">
      <c s="67" r="A3777"/>
      <c s="162" r="B3777"/>
    </row>
    <row r="3778">
      <c s="67" r="A3778"/>
      <c s="162" r="B3778"/>
    </row>
    <row r="3779">
      <c s="67" r="A3779"/>
      <c s="162" r="B3779"/>
    </row>
    <row r="3780">
      <c s="67" r="A3780"/>
      <c s="162" r="B3780"/>
    </row>
    <row r="3781">
      <c s="67" r="A3781"/>
      <c s="162" r="B3781"/>
    </row>
    <row r="3782">
      <c s="67" r="A3782"/>
      <c s="162" r="B3782"/>
    </row>
    <row r="3783">
      <c s="67" r="A3783"/>
      <c s="162" r="B3783"/>
    </row>
    <row r="3784">
      <c s="67" r="A3784"/>
      <c s="162" r="B3784"/>
    </row>
    <row r="3785">
      <c s="67" r="A3785"/>
      <c s="162" r="B3785"/>
    </row>
    <row r="3786">
      <c s="67" r="A3786"/>
      <c s="162" r="B3786"/>
    </row>
    <row r="3787">
      <c s="67" r="A3787"/>
      <c s="162" r="B3787"/>
    </row>
    <row r="3788">
      <c s="67" r="A3788"/>
      <c s="162" r="B3788"/>
    </row>
    <row r="3789">
      <c s="67" r="A3789"/>
      <c s="162" r="B3789"/>
    </row>
    <row r="3790">
      <c s="67" r="A3790"/>
      <c s="162" r="B3790"/>
    </row>
    <row r="3791">
      <c s="67" r="A3791"/>
      <c s="162" r="B3791"/>
    </row>
    <row r="3792">
      <c s="67" r="A3792"/>
      <c s="162" r="B3792"/>
    </row>
    <row r="3793">
      <c s="67" r="A3793"/>
      <c s="162" r="B3793"/>
    </row>
    <row r="3794">
      <c s="67" r="A3794"/>
      <c s="162" r="B3794"/>
    </row>
    <row r="3795">
      <c s="67" r="A3795"/>
      <c s="162" r="B3795"/>
    </row>
    <row r="3796">
      <c s="67" r="A3796"/>
      <c s="162" r="B3796"/>
    </row>
    <row r="3797">
      <c s="67" r="A3797"/>
      <c s="162" r="B3797"/>
    </row>
    <row r="3798">
      <c s="67" r="A3798"/>
      <c s="162" r="B3798"/>
    </row>
    <row r="3799">
      <c s="67" r="A3799"/>
      <c s="162" r="B3799"/>
    </row>
    <row r="3800">
      <c s="67" r="A3800"/>
      <c s="162" r="B3800"/>
    </row>
    <row r="3801">
      <c s="67" r="A3801"/>
      <c s="162" r="B3801"/>
    </row>
    <row r="3802">
      <c s="67" r="A3802"/>
      <c s="162" r="B3802"/>
    </row>
    <row r="3803">
      <c s="67" r="A3803"/>
      <c s="162" r="B3803"/>
    </row>
    <row r="3804">
      <c s="67" r="A3804"/>
      <c s="162" r="B3804"/>
    </row>
    <row r="3805">
      <c s="67" r="A3805"/>
      <c s="162" r="B3805"/>
    </row>
    <row r="3806">
      <c s="67" r="A3806"/>
      <c s="162" r="B3806"/>
    </row>
    <row r="3807">
      <c s="67" r="A3807"/>
      <c s="162" r="B3807"/>
    </row>
    <row r="3808">
      <c s="67" r="A3808"/>
      <c s="162" r="B3808"/>
    </row>
    <row r="3809">
      <c s="67" r="A3809"/>
      <c s="162" r="B3809"/>
    </row>
    <row r="3810">
      <c s="67" r="A3810"/>
      <c s="162" r="B3810"/>
    </row>
    <row r="3811">
      <c s="67" r="A3811"/>
      <c s="162" r="B3811"/>
    </row>
    <row r="3812">
      <c s="67" r="A3812"/>
      <c s="162" r="B3812"/>
    </row>
    <row r="3813">
      <c s="67" r="A3813"/>
      <c s="162" r="B3813"/>
    </row>
    <row r="3814">
      <c s="67" r="A3814"/>
      <c s="162" r="B3814"/>
    </row>
    <row r="3815">
      <c s="67" r="A3815"/>
      <c s="162" r="B3815"/>
    </row>
    <row r="3816">
      <c s="67" r="A3816"/>
      <c s="162" r="B3816"/>
    </row>
    <row r="3817">
      <c s="67" r="A3817"/>
      <c s="162" r="B3817"/>
    </row>
    <row r="3818">
      <c s="67" r="A3818"/>
      <c s="162" r="B3818"/>
    </row>
    <row r="3819">
      <c s="67" r="A3819"/>
      <c s="162" r="B3819"/>
    </row>
    <row r="3820">
      <c s="67" r="A3820"/>
      <c s="162" r="B3820"/>
    </row>
    <row r="3821">
      <c s="67" r="A3821"/>
      <c s="162" r="B3821"/>
    </row>
    <row r="3822">
      <c s="67" r="A3822"/>
      <c s="162" r="B3822"/>
    </row>
    <row r="3823">
      <c s="67" r="A3823"/>
      <c s="162" r="B3823"/>
    </row>
    <row r="3824">
      <c s="67" r="A3824"/>
      <c s="162" r="B3824"/>
    </row>
    <row r="3825">
      <c s="67" r="A3825"/>
      <c s="162" r="B3825"/>
    </row>
    <row r="3826">
      <c s="67" r="A3826"/>
      <c s="162" r="B3826"/>
    </row>
    <row r="3827">
      <c s="67" r="A3827"/>
      <c s="162" r="B3827"/>
    </row>
    <row r="3828">
      <c s="67" r="A3828"/>
      <c s="162" r="B3828"/>
    </row>
    <row r="3829">
      <c s="67" r="A3829"/>
      <c s="162" r="B3829"/>
    </row>
    <row r="3830">
      <c s="67" r="A3830"/>
      <c s="162" r="B3830"/>
    </row>
    <row r="3831">
      <c s="67" r="A3831"/>
      <c s="162" r="B3831"/>
    </row>
    <row r="3832">
      <c s="67" r="A3832"/>
      <c s="162" r="B3832"/>
    </row>
    <row r="3833">
      <c s="67" r="A3833"/>
      <c s="162" r="B3833"/>
    </row>
    <row r="3834">
      <c s="67" r="A3834"/>
      <c s="162" r="B3834"/>
    </row>
    <row r="3835">
      <c s="67" r="A3835"/>
      <c s="162" r="B3835"/>
    </row>
    <row r="3836">
      <c s="67" r="A3836"/>
      <c s="162" r="B3836"/>
    </row>
    <row r="3837">
      <c s="67" r="A3837"/>
      <c s="162" r="B3837"/>
    </row>
    <row r="3838">
      <c s="67" r="A3838"/>
      <c s="162" r="B3838"/>
    </row>
    <row r="3839">
      <c s="67" r="A3839"/>
      <c s="162" r="B3839"/>
    </row>
    <row r="3840">
      <c s="67" r="A3840"/>
      <c s="162" r="B3840"/>
    </row>
    <row r="3841">
      <c s="67" r="A3841"/>
      <c s="162" r="B3841"/>
    </row>
    <row r="3842">
      <c s="67" r="A3842"/>
      <c s="162" r="B3842"/>
    </row>
    <row r="3843">
      <c s="67" r="A3843"/>
      <c s="162" r="B3843"/>
    </row>
    <row r="3844">
      <c s="67" r="A3844"/>
      <c s="162" r="B3844"/>
    </row>
    <row r="3845">
      <c s="67" r="A3845"/>
      <c s="162" r="B3845"/>
    </row>
    <row r="3846">
      <c s="67" r="A3846"/>
      <c s="162" r="B3846"/>
    </row>
    <row r="3847">
      <c s="67" r="A3847"/>
      <c s="162" r="B3847"/>
    </row>
    <row r="3848">
      <c s="67" r="A3848"/>
      <c s="162" r="B3848"/>
    </row>
    <row r="3849">
      <c s="67" r="A3849"/>
      <c s="162" r="B3849"/>
    </row>
    <row r="3850">
      <c s="67" r="A3850"/>
      <c s="162" r="B3850"/>
    </row>
    <row r="3851">
      <c s="67" r="A3851"/>
      <c s="162" r="B3851"/>
    </row>
    <row r="3852">
      <c s="67" r="A3852"/>
      <c s="162" r="B3852"/>
    </row>
    <row r="3853">
      <c s="67" r="A3853"/>
      <c s="162" r="B3853"/>
    </row>
    <row r="3854">
      <c s="67" r="A3854"/>
      <c s="162" r="B3854"/>
    </row>
    <row r="3855">
      <c s="67" r="A3855"/>
      <c s="162" r="B3855"/>
    </row>
    <row r="3856">
      <c s="67" r="A3856"/>
      <c s="162" r="B3856"/>
    </row>
    <row r="3857">
      <c s="67" r="A3857"/>
      <c s="162" r="B3857"/>
    </row>
    <row r="3858">
      <c s="67" r="A3858"/>
      <c s="162" r="B3858"/>
    </row>
    <row r="3859">
      <c s="67" r="A3859"/>
      <c s="162" r="B3859"/>
    </row>
    <row r="3860">
      <c s="67" r="A3860"/>
      <c s="162" r="B3860"/>
    </row>
    <row r="3861">
      <c s="67" r="A3861"/>
      <c s="162" r="B3861"/>
    </row>
    <row r="3862">
      <c s="67" r="A3862"/>
      <c s="162" r="B3862"/>
    </row>
    <row r="3863">
      <c s="67" r="A3863"/>
      <c s="162" r="B3863"/>
    </row>
    <row r="3864">
      <c s="67" r="A3864"/>
      <c s="162" r="B3864"/>
    </row>
    <row r="3865">
      <c s="67" r="A3865"/>
      <c s="162" r="B3865"/>
    </row>
    <row r="3866">
      <c s="67" r="A3866"/>
      <c s="162" r="B3866"/>
    </row>
    <row r="3867">
      <c s="67" r="A3867"/>
      <c s="162" r="B3867"/>
    </row>
    <row r="3868">
      <c s="67" r="A3868"/>
      <c s="162" r="B3868"/>
    </row>
    <row r="3869">
      <c s="67" r="A3869"/>
      <c s="162" r="B3869"/>
    </row>
    <row r="3870">
      <c s="67" r="A3870"/>
      <c s="162" r="B3870"/>
    </row>
    <row r="3871">
      <c s="67" r="A3871"/>
      <c s="162" r="B3871"/>
    </row>
    <row r="3872">
      <c s="67" r="A3872"/>
      <c s="162" r="B3872"/>
    </row>
    <row r="3873">
      <c s="67" r="A3873"/>
      <c s="162" r="B3873"/>
    </row>
    <row r="3874">
      <c s="67" r="A3874"/>
      <c s="162" r="B3874"/>
    </row>
    <row r="3875">
      <c s="67" r="A3875"/>
      <c s="162" r="B3875"/>
    </row>
    <row r="3876">
      <c s="67" r="A3876"/>
      <c s="162" r="B3876"/>
    </row>
    <row r="3877">
      <c s="67" r="A3877"/>
      <c s="162" r="B3877"/>
    </row>
    <row r="3878">
      <c s="67" r="A3878"/>
      <c s="162" r="B3878"/>
    </row>
    <row r="3879">
      <c s="67" r="A3879"/>
      <c s="162" r="B3879"/>
    </row>
    <row r="3880">
      <c s="67" r="A3880"/>
      <c s="162" r="B3880"/>
    </row>
    <row r="3881">
      <c s="67" r="A3881"/>
      <c s="162" r="B3881"/>
    </row>
    <row r="3882">
      <c s="67" r="A3882"/>
      <c s="162" r="B3882"/>
    </row>
    <row r="3883">
      <c s="67" r="A3883"/>
      <c s="162" r="B3883"/>
    </row>
    <row r="3884">
      <c s="67" r="A3884"/>
      <c s="162" r="B3884"/>
    </row>
    <row r="3885">
      <c s="67" r="A3885"/>
      <c s="162" r="B3885"/>
    </row>
    <row r="3886">
      <c s="67" r="A3886"/>
      <c s="162" r="B3886"/>
    </row>
    <row r="3887">
      <c s="67" r="A3887"/>
      <c s="162" r="B3887"/>
    </row>
    <row r="3888">
      <c s="67" r="A3888"/>
      <c s="162" r="B3888"/>
    </row>
    <row r="3889">
      <c s="67" r="A3889"/>
      <c s="162" r="B3889"/>
    </row>
    <row r="3890">
      <c s="67" r="A3890"/>
      <c s="162" r="B3890"/>
    </row>
    <row r="3891">
      <c s="67" r="A3891"/>
      <c s="162" r="B3891"/>
    </row>
    <row r="3892">
      <c s="67" r="A3892"/>
      <c s="162" r="B3892"/>
    </row>
    <row r="3893">
      <c s="67" r="A3893"/>
      <c s="162" r="B3893"/>
    </row>
    <row r="3894">
      <c s="67" r="A3894"/>
      <c s="162" r="B3894"/>
    </row>
    <row r="3895">
      <c s="67" r="A3895"/>
      <c s="162" r="B3895"/>
    </row>
    <row r="3896">
      <c s="67" r="A3896"/>
      <c s="162" r="B3896"/>
    </row>
    <row r="3897">
      <c s="67" r="A3897"/>
      <c s="162" r="B3897"/>
    </row>
    <row r="3898">
      <c s="67" r="A3898"/>
      <c s="162" r="B3898"/>
    </row>
    <row r="3899">
      <c s="67" r="A3899"/>
      <c s="162" r="B3899"/>
    </row>
    <row r="3900">
      <c s="67" r="A3900"/>
      <c s="162" r="B3900"/>
    </row>
    <row r="3901">
      <c s="67" r="A3901"/>
      <c s="162" r="B3901"/>
    </row>
    <row r="3902">
      <c s="67" r="A3902"/>
      <c s="162" r="B3902"/>
    </row>
    <row r="3903">
      <c s="67" r="A3903"/>
      <c s="162" r="B3903"/>
    </row>
    <row r="3904">
      <c s="67" r="A3904"/>
      <c s="162" r="B3904"/>
    </row>
    <row r="3905">
      <c s="67" r="A3905"/>
      <c s="162" r="B3905"/>
    </row>
    <row r="3906">
      <c s="67" r="A3906"/>
      <c s="162" r="B3906"/>
    </row>
    <row r="3907">
      <c s="67" r="A3907"/>
      <c s="162" r="B3907"/>
    </row>
    <row r="3908">
      <c s="67" r="A3908"/>
      <c s="162" r="B3908"/>
    </row>
    <row r="3909">
      <c s="67" r="A3909"/>
      <c s="162" r="B3909"/>
    </row>
    <row r="3910">
      <c s="67" r="A3910"/>
      <c s="162" r="B3910"/>
    </row>
    <row r="3911">
      <c s="67" r="A3911"/>
      <c s="162" r="B3911"/>
    </row>
    <row r="3912">
      <c s="67" r="A3912"/>
      <c s="162" r="B3912"/>
    </row>
    <row r="3913">
      <c s="67" r="A3913"/>
      <c s="162" r="B3913"/>
    </row>
    <row r="3914">
      <c s="67" r="A3914"/>
      <c s="162" r="B3914"/>
    </row>
    <row r="3915">
      <c s="67" r="A3915"/>
      <c s="162" r="B3915"/>
    </row>
    <row r="3916">
      <c s="67" r="A3916"/>
      <c s="162" r="B3916"/>
    </row>
    <row r="3917">
      <c s="67" r="A3917"/>
      <c s="162" r="B3917"/>
    </row>
    <row r="3918">
      <c s="67" r="A3918"/>
      <c s="162" r="B3918"/>
    </row>
    <row r="3919">
      <c s="67" r="A3919"/>
      <c s="162" r="B3919"/>
    </row>
    <row r="3920">
      <c s="67" r="A3920"/>
      <c s="162" r="B3920"/>
    </row>
    <row r="3921">
      <c s="67" r="A3921"/>
      <c s="162" r="B3921"/>
    </row>
    <row r="3922">
      <c s="67" r="A3922"/>
      <c s="162" r="B3922"/>
    </row>
    <row r="3923">
      <c s="67" r="A3923"/>
      <c s="162" r="B3923"/>
    </row>
    <row r="3924">
      <c s="67" r="A3924"/>
      <c s="162" r="B3924"/>
    </row>
    <row r="3925">
      <c s="67" r="A3925"/>
      <c s="162" r="B3925"/>
    </row>
    <row r="3926">
      <c s="67" r="A3926"/>
      <c s="162" r="B3926"/>
    </row>
    <row r="3927">
      <c s="67" r="A3927"/>
      <c s="162" r="B3927"/>
    </row>
    <row r="3928">
      <c s="67" r="A3928"/>
      <c s="162" r="B3928"/>
    </row>
    <row r="3929">
      <c s="67" r="A3929"/>
      <c s="162" r="B3929"/>
    </row>
    <row r="3930">
      <c s="67" r="A3930"/>
      <c s="162" r="B3930"/>
    </row>
    <row r="3931">
      <c s="67" r="A3931"/>
      <c s="162" r="B3931"/>
    </row>
    <row r="3932">
      <c s="67" r="A3932"/>
      <c s="162" r="B3932"/>
    </row>
    <row r="3933">
      <c s="67" r="A3933"/>
      <c s="162" r="B3933"/>
    </row>
    <row r="3934">
      <c s="67" r="A3934"/>
      <c s="162" r="B3934"/>
    </row>
    <row r="3935">
      <c s="67" r="A3935"/>
      <c s="162" r="B3935"/>
    </row>
    <row r="3936">
      <c s="67" r="A3936"/>
      <c s="162" r="B3936"/>
    </row>
    <row r="3937">
      <c s="67" r="A3937"/>
      <c s="162" r="B3937"/>
    </row>
    <row r="3938">
      <c s="67" r="A3938"/>
      <c s="162" r="B3938"/>
    </row>
    <row r="3939">
      <c s="67" r="A3939"/>
      <c s="162" r="B3939"/>
    </row>
    <row r="3940">
      <c s="67" r="A3940"/>
      <c s="162" r="B3940"/>
    </row>
    <row r="3941">
      <c s="67" r="A3941"/>
      <c s="162" r="B3941"/>
    </row>
    <row r="3942">
      <c s="67" r="A3942"/>
      <c s="162" r="B3942"/>
    </row>
    <row r="3943">
      <c s="67" r="A3943"/>
      <c s="162" r="B3943"/>
    </row>
    <row r="3944">
      <c s="67" r="A3944"/>
      <c s="162" r="B3944"/>
    </row>
    <row r="3945">
      <c s="67" r="A3945"/>
      <c s="162" r="B3945"/>
    </row>
    <row r="3946">
      <c s="67" r="A3946"/>
      <c s="162" r="B3946"/>
    </row>
    <row r="3947">
      <c s="67" r="A3947"/>
      <c s="162" r="B3947"/>
    </row>
    <row r="3948">
      <c s="67" r="A3948"/>
      <c s="162" r="B3948"/>
    </row>
    <row r="3949">
      <c s="67" r="A3949"/>
      <c s="162" r="B3949"/>
    </row>
    <row r="3950">
      <c s="67" r="A3950"/>
      <c s="162" r="B3950"/>
    </row>
    <row r="3951">
      <c s="67" r="A3951"/>
      <c s="162" r="B3951"/>
    </row>
    <row r="3952">
      <c s="67" r="A3952"/>
      <c s="162" r="B3952"/>
    </row>
    <row r="3953">
      <c s="67" r="A3953"/>
      <c s="162" r="B3953"/>
    </row>
    <row r="3954">
      <c s="67" r="A3954"/>
      <c s="162" r="B3954"/>
    </row>
    <row r="3955">
      <c s="67" r="A3955"/>
      <c s="162" r="B3955"/>
    </row>
    <row r="3956">
      <c s="67" r="A3956"/>
      <c s="162" r="B3956"/>
    </row>
    <row r="3957">
      <c s="67" r="A3957"/>
      <c s="162" r="B3957"/>
    </row>
    <row r="3958">
      <c s="67" r="A3958"/>
      <c s="162" r="B3958"/>
    </row>
    <row r="3959">
      <c s="67" r="A3959"/>
      <c s="162" r="B3959"/>
    </row>
    <row r="3960">
      <c s="67" r="A3960"/>
      <c s="162" r="B3960"/>
    </row>
    <row r="3961">
      <c s="67" r="A3961"/>
      <c s="162" r="B3961"/>
    </row>
    <row r="3962">
      <c s="67" r="A3962"/>
      <c s="162" r="B3962"/>
    </row>
    <row r="3963">
      <c s="67" r="A3963"/>
      <c s="162" r="B3963"/>
    </row>
    <row r="3964">
      <c s="67" r="A3964"/>
      <c s="162" r="B3964"/>
    </row>
    <row r="3965">
      <c s="67" r="A3965"/>
      <c s="162" r="B3965"/>
    </row>
    <row r="3966">
      <c s="67" r="A3966"/>
      <c s="162" r="B3966"/>
    </row>
    <row r="3967">
      <c s="67" r="A3967"/>
      <c s="162" r="B3967"/>
    </row>
    <row r="3968">
      <c s="67" r="A3968"/>
      <c s="162" r="B3968"/>
    </row>
    <row r="3969">
      <c s="67" r="A3969"/>
      <c s="162" r="B3969"/>
    </row>
    <row r="3970">
      <c s="67" r="A3970"/>
      <c s="162" r="B3970"/>
    </row>
    <row r="3971">
      <c s="67" r="A3971"/>
      <c s="162" r="B3971"/>
    </row>
    <row r="3972">
      <c s="67" r="A3972"/>
      <c s="162" r="B3972"/>
    </row>
    <row r="3973">
      <c s="67" r="A3973"/>
      <c s="162" r="B3973"/>
    </row>
    <row r="3974">
      <c s="67" r="A3974"/>
      <c s="162" r="B3974"/>
    </row>
    <row r="3975">
      <c s="67" r="A3975"/>
      <c s="162" r="B3975"/>
    </row>
    <row r="3976">
      <c s="67" r="A3976"/>
      <c s="162" r="B3976"/>
    </row>
    <row r="3977">
      <c s="67" r="A3977"/>
      <c s="162" r="B3977"/>
    </row>
    <row r="3978">
      <c s="67" r="A3978"/>
      <c s="162" r="B3978"/>
    </row>
    <row r="3979">
      <c s="67" r="A3979"/>
      <c s="162" r="B3979"/>
    </row>
    <row r="3980">
      <c s="67" r="A3980"/>
      <c s="162" r="B3980"/>
    </row>
    <row r="3981">
      <c s="67" r="A3981"/>
      <c s="162" r="B3981"/>
    </row>
    <row r="3982">
      <c s="67" r="A3982"/>
      <c s="162" r="B3982"/>
    </row>
    <row r="3983">
      <c s="67" r="A3983"/>
      <c s="162" r="B3983"/>
    </row>
    <row r="3984">
      <c s="67" r="A3984"/>
      <c s="162" r="B3984"/>
    </row>
    <row r="3985">
      <c s="67" r="A3985"/>
      <c s="162" r="B3985"/>
    </row>
    <row r="3986">
      <c s="67" r="A3986"/>
      <c s="162" r="B3986"/>
    </row>
    <row r="3987">
      <c s="67" r="A3987"/>
      <c s="162" r="B3987"/>
    </row>
    <row r="3988">
      <c s="67" r="A3988"/>
      <c s="162" r="B3988"/>
    </row>
    <row r="3989">
      <c s="67" r="A3989"/>
      <c s="162" r="B3989"/>
    </row>
    <row r="3990">
      <c s="67" r="A3990"/>
      <c s="162" r="B3990"/>
    </row>
    <row r="3991">
      <c s="67" r="A3991"/>
      <c s="162" r="B3991"/>
    </row>
    <row r="3992">
      <c s="67" r="A3992"/>
      <c s="162" r="B3992"/>
    </row>
    <row r="3993">
      <c s="67" r="A3993"/>
      <c s="162" r="B3993"/>
    </row>
    <row r="3994">
      <c s="67" r="A3994"/>
      <c s="162" r="B3994"/>
    </row>
    <row r="3995">
      <c s="67" r="A3995"/>
      <c s="162" r="B3995"/>
    </row>
    <row r="3996">
      <c s="67" r="A3996"/>
      <c s="162" r="B3996"/>
    </row>
    <row r="3997">
      <c s="67" r="A3997"/>
      <c s="162" r="B3997"/>
    </row>
    <row r="3998">
      <c s="67" r="A3998"/>
      <c s="162" r="B3998"/>
    </row>
    <row r="3999">
      <c s="67" r="A3999"/>
      <c s="162" r="B3999"/>
    </row>
    <row r="4000">
      <c s="67" r="A4000"/>
      <c s="162" r="B4000"/>
    </row>
    <row r="4001">
      <c s="67" r="A4001"/>
      <c s="162" r="B4001"/>
    </row>
    <row r="4002">
      <c s="67" r="A4002"/>
      <c s="162" r="B4002"/>
    </row>
    <row r="4003">
      <c s="67" r="A4003"/>
      <c s="162" r="B4003"/>
    </row>
    <row r="4004">
      <c s="67" r="A4004"/>
      <c s="162" r="B4004"/>
    </row>
    <row r="4005">
      <c s="67" r="A4005"/>
      <c s="162" r="B4005"/>
    </row>
    <row r="4006">
      <c s="67" r="A4006"/>
      <c s="162" r="B4006"/>
    </row>
    <row r="4007">
      <c s="67" r="A4007"/>
      <c s="162" r="B4007"/>
    </row>
    <row r="4008">
      <c s="67" r="A4008"/>
      <c s="162" r="B4008"/>
    </row>
    <row r="4009">
      <c s="67" r="A4009"/>
      <c s="162" r="B4009"/>
    </row>
    <row r="4010">
      <c s="67" r="A4010"/>
      <c s="162" r="B4010"/>
    </row>
    <row r="4011">
      <c s="67" r="A4011"/>
      <c s="162" r="B4011"/>
    </row>
    <row r="4012">
      <c s="67" r="A4012"/>
      <c s="162" r="B4012"/>
    </row>
    <row r="4013">
      <c s="67" r="A4013"/>
      <c s="162" r="B4013"/>
    </row>
    <row r="4014">
      <c s="67" r="A4014"/>
      <c s="162" r="B4014"/>
    </row>
    <row r="4015">
      <c s="67" r="A4015"/>
      <c s="162" r="B4015"/>
    </row>
    <row r="4016">
      <c s="67" r="A4016"/>
      <c s="162" r="B4016"/>
    </row>
    <row r="4017">
      <c s="67" r="A4017"/>
      <c s="162" r="B4017"/>
    </row>
    <row r="4018">
      <c s="67" r="A4018"/>
      <c s="162" r="B4018"/>
    </row>
    <row r="4019">
      <c s="67" r="A4019"/>
      <c s="162" r="B4019"/>
    </row>
    <row r="4020">
      <c s="67" r="A4020"/>
      <c s="162" r="B4020"/>
    </row>
    <row r="4021">
      <c s="67" r="A4021"/>
      <c s="162" r="B4021"/>
    </row>
    <row r="4022">
      <c s="67" r="A4022"/>
      <c s="162" r="B4022"/>
    </row>
    <row r="4023">
      <c s="67" r="A4023"/>
      <c s="162" r="B4023"/>
    </row>
    <row r="4024">
      <c s="67" r="A4024"/>
      <c s="162" r="B4024"/>
    </row>
    <row r="4025">
      <c s="67" r="A4025"/>
      <c s="162" r="B4025"/>
    </row>
    <row r="4026">
      <c s="67" r="A4026"/>
      <c s="162" r="B4026"/>
    </row>
    <row r="4027">
      <c s="67" r="A4027"/>
      <c s="162" r="B4027"/>
    </row>
    <row r="4028">
      <c s="67" r="A4028"/>
      <c s="162" r="B4028"/>
    </row>
    <row r="4029">
      <c s="67" r="A4029"/>
      <c s="162" r="B4029"/>
    </row>
    <row r="4030">
      <c s="67" r="A4030"/>
      <c s="162" r="B4030"/>
    </row>
    <row r="4031">
      <c s="67" r="A4031"/>
      <c s="162" r="B4031"/>
    </row>
    <row r="4032">
      <c s="67" r="A4032"/>
      <c s="162" r="B4032"/>
    </row>
    <row r="4033">
      <c s="67" r="A4033"/>
      <c s="162" r="B4033"/>
    </row>
    <row r="4034">
      <c s="67" r="A4034"/>
      <c s="162" r="B4034"/>
    </row>
    <row r="4035">
      <c s="67" r="A4035"/>
      <c s="162" r="B4035"/>
    </row>
    <row r="4036">
      <c s="67" r="A4036"/>
      <c s="162" r="B4036"/>
    </row>
    <row r="4037">
      <c s="67" r="A4037"/>
      <c s="162" r="B4037"/>
    </row>
    <row r="4038">
      <c s="67" r="A4038"/>
      <c s="162" r="B4038"/>
    </row>
    <row r="4039">
      <c s="67" r="A4039"/>
      <c s="162" r="B4039"/>
    </row>
    <row r="4040">
      <c s="67" r="A4040"/>
      <c s="162" r="B4040"/>
    </row>
    <row r="4041">
      <c s="67" r="A4041"/>
      <c s="162" r="B4041"/>
    </row>
    <row r="4042">
      <c s="67" r="A4042"/>
      <c s="162" r="B4042"/>
    </row>
    <row r="4043">
      <c s="67" r="A4043"/>
      <c s="162" r="B4043"/>
    </row>
    <row r="4044">
      <c s="67" r="A4044"/>
      <c s="162" r="B4044"/>
    </row>
    <row r="4045">
      <c s="67" r="A4045"/>
      <c s="162" r="B4045"/>
    </row>
    <row r="4046">
      <c s="67" r="A4046"/>
      <c s="162" r="B4046"/>
    </row>
    <row r="4047">
      <c s="67" r="A4047"/>
      <c s="162" r="B4047"/>
    </row>
    <row r="4048">
      <c s="67" r="A4048"/>
      <c s="162" r="B4048"/>
    </row>
    <row r="4049">
      <c s="67" r="A4049"/>
      <c s="162" r="B4049"/>
    </row>
    <row r="4050">
      <c s="67" r="A4050"/>
      <c s="162" r="B4050"/>
    </row>
    <row r="4051">
      <c s="67" r="A4051"/>
      <c s="162" r="B4051"/>
    </row>
    <row r="4052">
      <c s="67" r="A4052"/>
      <c s="162" r="B4052"/>
    </row>
    <row r="4053">
      <c s="67" r="A4053"/>
      <c s="162" r="B4053"/>
    </row>
    <row r="4054">
      <c s="67" r="A4054"/>
      <c s="162" r="B4054"/>
    </row>
    <row r="4055">
      <c s="67" r="A4055"/>
      <c s="162" r="B4055"/>
    </row>
    <row r="4056">
      <c s="67" r="A4056"/>
      <c s="162" r="B4056"/>
    </row>
    <row r="4057">
      <c s="67" r="A4057"/>
      <c s="162" r="B4057"/>
    </row>
    <row r="4058">
      <c s="67" r="A4058"/>
      <c s="162" r="B4058"/>
    </row>
    <row r="4059">
      <c s="67" r="A4059"/>
      <c s="162" r="B4059"/>
    </row>
    <row r="4060">
      <c s="67" r="A4060"/>
      <c s="162" r="B4060"/>
    </row>
    <row r="4061">
      <c s="67" r="A4061"/>
      <c s="162" r="B4061"/>
    </row>
    <row r="4062">
      <c s="67" r="A4062"/>
      <c s="162" r="B4062"/>
    </row>
    <row r="4063">
      <c s="67" r="A4063"/>
      <c s="162" r="B4063"/>
    </row>
    <row r="4064">
      <c s="67" r="A4064"/>
      <c s="162" r="B4064"/>
    </row>
    <row r="4065">
      <c s="67" r="A4065"/>
      <c s="162" r="B4065"/>
    </row>
    <row r="4066">
      <c s="67" r="A4066"/>
      <c s="162" r="B4066"/>
    </row>
    <row r="4067">
      <c s="67" r="A4067"/>
      <c s="162" r="B4067"/>
    </row>
    <row r="4068">
      <c s="67" r="A4068"/>
      <c s="162" r="B4068"/>
    </row>
    <row r="4069">
      <c s="67" r="A4069"/>
      <c s="162" r="B4069"/>
    </row>
    <row r="4070">
      <c s="67" r="A4070"/>
      <c s="162" r="B4070"/>
    </row>
    <row r="4071">
      <c s="67" r="A4071"/>
      <c s="162" r="B4071"/>
    </row>
    <row r="4072">
      <c s="67" r="A4072"/>
      <c s="162" r="B4072"/>
    </row>
    <row r="4073">
      <c s="67" r="A4073"/>
      <c s="162" r="B4073"/>
    </row>
    <row r="4074">
      <c s="67" r="A4074"/>
      <c s="162" r="B4074"/>
    </row>
    <row r="4075">
      <c s="67" r="A4075"/>
      <c s="162" r="B4075"/>
    </row>
    <row r="4076">
      <c s="67" r="A4076"/>
      <c s="162" r="B4076"/>
    </row>
    <row r="4077">
      <c s="67" r="A4077"/>
      <c s="162" r="B4077"/>
    </row>
    <row r="4078">
      <c s="67" r="A4078"/>
      <c s="162" r="B4078"/>
    </row>
    <row r="4079">
      <c s="67" r="A4079"/>
      <c s="162" r="B4079"/>
    </row>
    <row r="4080">
      <c s="67" r="A4080"/>
      <c s="162" r="B4080"/>
    </row>
    <row r="4081">
      <c s="67" r="A4081"/>
      <c s="162" r="B4081"/>
    </row>
    <row r="4082">
      <c s="67" r="A4082"/>
      <c s="162" r="B4082"/>
    </row>
    <row r="4083">
      <c s="67" r="A4083"/>
      <c s="162" r="B4083"/>
    </row>
    <row r="4084">
      <c s="67" r="A4084"/>
      <c s="162" r="B4084"/>
    </row>
    <row r="4085">
      <c s="67" r="A4085"/>
      <c s="162" r="B4085"/>
    </row>
    <row r="4086">
      <c s="67" r="A4086"/>
      <c s="162" r="B4086"/>
    </row>
    <row r="4087">
      <c s="67" r="A4087"/>
      <c s="162" r="B4087"/>
    </row>
    <row r="4088">
      <c s="67" r="A4088"/>
      <c s="162" r="B4088"/>
    </row>
    <row r="4089">
      <c s="67" r="A4089"/>
      <c s="162" r="B4089"/>
    </row>
    <row r="4090">
      <c s="67" r="A4090"/>
      <c s="162" r="B4090"/>
    </row>
    <row r="4091">
      <c s="67" r="A4091"/>
      <c s="162" r="B4091"/>
    </row>
    <row r="4092">
      <c s="67" r="A4092"/>
      <c s="162" r="B4092"/>
    </row>
    <row r="4093">
      <c s="67" r="A4093"/>
      <c s="162" r="B4093"/>
    </row>
    <row r="4094">
      <c s="67" r="A4094"/>
      <c s="162" r="B4094"/>
    </row>
    <row r="4095">
      <c s="67" r="A4095"/>
      <c s="162" r="B4095"/>
    </row>
    <row r="4096">
      <c s="67" r="A4096"/>
      <c s="162" r="B4096"/>
    </row>
    <row r="4097">
      <c s="67" r="A4097"/>
      <c s="162" r="B4097"/>
    </row>
    <row r="4098">
      <c s="67" r="A4098"/>
      <c s="162" r="B4098"/>
    </row>
    <row r="4099">
      <c s="67" r="A4099"/>
      <c s="162" r="B4099"/>
    </row>
    <row r="4100">
      <c s="67" r="A4100"/>
      <c s="162" r="B4100"/>
    </row>
    <row r="4101">
      <c s="67" r="A4101"/>
      <c s="162" r="B4101"/>
    </row>
    <row r="4102">
      <c s="67" r="A4102"/>
      <c s="162" r="B4102"/>
    </row>
    <row r="4103">
      <c s="67" r="A4103"/>
      <c s="162" r="B4103"/>
    </row>
    <row r="4104">
      <c s="67" r="A4104"/>
      <c s="162" r="B4104"/>
    </row>
    <row r="4105">
      <c s="67" r="A4105"/>
      <c s="162" r="B4105"/>
    </row>
    <row r="4106">
      <c s="67" r="A4106"/>
      <c s="162" r="B4106"/>
    </row>
    <row r="4107">
      <c s="67" r="A4107"/>
      <c s="162" r="B4107"/>
    </row>
    <row r="4108">
      <c s="67" r="A4108"/>
      <c s="162" r="B4108"/>
    </row>
    <row r="4109">
      <c s="67" r="A4109"/>
      <c s="162" r="B4109"/>
    </row>
    <row r="4110">
      <c s="67" r="A4110"/>
      <c s="162" r="B4110"/>
    </row>
    <row r="4111">
      <c s="67" r="A4111"/>
      <c s="162" r="B4111"/>
    </row>
    <row r="4112">
      <c s="67" r="A4112"/>
      <c s="162" r="B4112"/>
    </row>
    <row r="4113">
      <c s="67" r="A4113"/>
      <c s="162" r="B4113"/>
    </row>
    <row r="4114">
      <c s="67" r="A4114"/>
      <c s="162" r="B4114"/>
    </row>
    <row r="4115">
      <c s="67" r="A4115"/>
      <c s="162" r="B4115"/>
    </row>
    <row r="4116">
      <c s="67" r="A4116"/>
      <c s="162" r="B4116"/>
    </row>
    <row r="4117">
      <c s="67" r="A4117"/>
      <c s="162" r="B4117"/>
    </row>
    <row r="4118">
      <c s="67" r="A4118"/>
      <c s="162" r="B4118"/>
    </row>
    <row r="4119">
      <c s="67" r="A4119"/>
      <c s="162" r="B4119"/>
    </row>
    <row r="4120">
      <c s="67" r="A4120"/>
      <c s="162" r="B4120"/>
    </row>
    <row r="4121">
      <c s="67" r="A4121"/>
      <c s="162" r="B4121"/>
    </row>
    <row r="4122">
      <c s="67" r="A4122"/>
      <c s="162" r="B4122"/>
    </row>
    <row r="4123">
      <c s="67" r="A4123"/>
      <c s="162" r="B4123"/>
    </row>
    <row r="4124">
      <c s="67" r="A4124"/>
      <c s="162" r="B4124"/>
    </row>
    <row r="4125">
      <c s="67" r="A4125"/>
      <c s="162" r="B4125"/>
    </row>
    <row r="4126">
      <c s="67" r="A4126"/>
      <c s="162" r="B4126"/>
    </row>
    <row r="4127">
      <c s="67" r="A4127"/>
      <c s="162" r="B4127"/>
    </row>
    <row r="4128">
      <c s="67" r="A4128"/>
      <c s="162" r="B4128"/>
    </row>
    <row r="4129">
      <c s="67" r="A4129"/>
      <c s="162" r="B4129"/>
    </row>
    <row r="4130">
      <c s="67" r="A4130"/>
      <c s="162" r="B4130"/>
    </row>
    <row r="4131">
      <c s="67" r="A4131"/>
      <c s="162" r="B4131"/>
    </row>
    <row r="4132">
      <c s="67" r="A4132"/>
      <c s="162" r="B4132"/>
    </row>
    <row r="4133">
      <c s="67" r="A4133"/>
      <c s="162" r="B4133"/>
    </row>
    <row r="4134">
      <c s="67" r="A4134"/>
      <c s="162" r="B4134"/>
    </row>
    <row r="4135">
      <c s="67" r="A4135"/>
      <c s="162" r="B4135"/>
    </row>
    <row r="4136">
      <c s="67" r="A4136"/>
      <c s="162" r="B4136"/>
    </row>
    <row r="4137">
      <c s="67" r="A4137"/>
      <c s="162" r="B4137"/>
    </row>
    <row r="4138">
      <c s="67" r="A4138"/>
      <c s="162" r="B4138"/>
    </row>
    <row r="4139">
      <c s="67" r="A4139"/>
      <c s="162" r="B4139"/>
    </row>
    <row r="4140">
      <c s="67" r="A4140"/>
      <c s="162" r="B4140"/>
    </row>
    <row r="4141">
      <c s="67" r="A4141"/>
      <c s="162" r="B4141"/>
    </row>
    <row r="4142">
      <c s="67" r="A4142"/>
      <c s="162" r="B4142"/>
    </row>
    <row r="4143">
      <c s="67" r="A4143"/>
      <c s="162" r="B4143"/>
    </row>
    <row r="4144">
      <c s="67" r="A4144"/>
      <c s="162" r="B4144"/>
    </row>
    <row r="4145">
      <c s="67" r="A4145"/>
      <c s="162" r="B4145"/>
    </row>
    <row r="4146">
      <c s="67" r="A4146"/>
      <c s="162" r="B4146"/>
    </row>
    <row r="4147">
      <c s="67" r="A4147"/>
      <c s="162" r="B4147"/>
    </row>
    <row r="4148">
      <c s="67" r="A4148"/>
      <c s="162" r="B4148"/>
    </row>
    <row r="4149">
      <c s="67" r="A4149"/>
      <c s="162" r="B4149"/>
    </row>
    <row r="4150">
      <c s="67" r="A4150"/>
      <c s="162" r="B4150"/>
    </row>
    <row r="4151">
      <c s="67" r="A4151"/>
      <c s="162" r="B4151"/>
    </row>
    <row r="4152">
      <c s="67" r="A4152"/>
      <c s="162" r="B4152"/>
    </row>
    <row r="4153">
      <c s="67" r="A4153"/>
      <c s="162" r="B4153"/>
    </row>
    <row r="4154">
      <c s="67" r="A4154"/>
      <c s="162" r="B4154"/>
    </row>
    <row r="4155">
      <c s="67" r="A4155"/>
      <c s="162" r="B4155"/>
    </row>
    <row r="4156">
      <c s="67" r="A4156"/>
      <c s="162" r="B4156"/>
    </row>
    <row r="4157">
      <c s="67" r="A4157"/>
      <c s="162" r="B4157"/>
    </row>
    <row r="4158">
      <c s="67" r="A4158"/>
      <c s="162" r="B4158"/>
    </row>
    <row r="4159">
      <c s="67" r="A4159"/>
      <c s="162" r="B4159"/>
    </row>
    <row r="4160">
      <c s="67" r="A4160"/>
      <c s="162" r="B4160"/>
    </row>
    <row r="4161">
      <c s="67" r="A4161"/>
      <c s="162" r="B4161"/>
    </row>
    <row r="4162">
      <c s="67" r="A4162"/>
      <c s="162" r="B4162"/>
    </row>
  </sheetData>
  <mergeCells count="1">
    <mergeCell ref="A2:D2"/>
  </mergeCell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9" ySplit="8.0" xSplit="5.0" activePane="bottomRight" state="frozen"/>
      <selection sqref="F1" activeCell="F1" pane="topRight"/>
      <selection sqref="A9" activeCell="A9" pane="bottomLeft"/>
      <selection sqref="F9" activeCell="F9" pane="bottomRight"/>
    </sheetView>
  </sheetViews>
  <sheetFormatPr customHeight="1" defaultColWidth="11.43" defaultRowHeight="9.75"/>
  <cols>
    <col min="1" max="7" hidden="1"/>
    <col min="8" customWidth="1" max="8" width="21.14"/>
    <col min="9" customWidth="1" max="14" width="10.86"/>
  </cols>
  <sheetData>
    <row customHeight="1" r="1" ht="15.0">
      <c t="s" s="11" r="H1">
        <v>1698</v>
      </c>
      <c s="84" r="I1"/>
      <c s="84" r="J1"/>
      <c s="84" r="K1"/>
      <c s="84" r="L1"/>
      <c s="84" r="M1"/>
      <c s="84" r="N1"/>
    </row>
    <row r="2">
      <c t="s" s="113" r="H2">
        <v>1699</v>
      </c>
      <c s="84" r="I2"/>
      <c s="84" r="J2"/>
      <c s="84" r="K2"/>
      <c s="84" r="L2"/>
      <c s="84" r="M2"/>
      <c s="84" r="N2"/>
    </row>
    <row r="3">
      <c t="s" s="191" r="B3">
        <v>1700</v>
      </c>
      <c t="s" s="191" r="D3">
        <v>1701</v>
      </c>
      <c s="41" r="H3"/>
      <c s="21" r="I3"/>
      <c s="21" r="J3"/>
      <c s="21" r="K3"/>
      <c s="21" r="L3"/>
      <c s="21" r="M3"/>
      <c s="21" r="N3"/>
    </row>
    <row customHeight="1" r="4" ht="11.25">
      <c t="s" s="245" r="D4">
        <v>1702</v>
      </c>
      <c s="4" r="G4"/>
      <c s="62" r="H4"/>
      <c t="s" s="44" r="I4">
        <v>1703</v>
      </c>
      <c s="199" r="J4"/>
      <c s="140" r="K4"/>
      <c t="s" s="167" r="L4">
        <v>1704</v>
      </c>
      <c s="160" r="M4"/>
      <c s="196" r="N4"/>
    </row>
    <row customHeight="1" r="5" ht="11.25">
      <c s="4" r="G5"/>
      <c s="161" r="H5"/>
      <c t="s" s="72" r="I5">
        <v>1677</v>
      </c>
      <c t="s" s="72" r="J5">
        <v>1677</v>
      </c>
      <c t="s" s="72" r="K5">
        <v>1677</v>
      </c>
      <c t="s" s="72" r="L5">
        <v>1677</v>
      </c>
      <c t="s" s="72" r="M5">
        <v>1677</v>
      </c>
      <c t="s" s="72" r="N5">
        <v>1677</v>
      </c>
    </row>
    <row customHeight="1" r="6" ht="11.25">
      <c t="s" s="233" r="C6">
        <v>1705</v>
      </c>
      <c t="s" s="233" r="D6">
        <v>1706</v>
      </c>
      <c t="s" s="233" r="F6">
        <v>1707</v>
      </c>
      <c s="4" r="H6"/>
      <c t="s" s="161" r="I6">
        <v>1708</v>
      </c>
      <c t="s" s="161" r="J6">
        <v>1708</v>
      </c>
      <c t="s" s="161" r="K6">
        <v>1708</v>
      </c>
      <c t="s" s="161" r="L6">
        <v>1708</v>
      </c>
      <c t="s" s="161" r="M6">
        <v>1708</v>
      </c>
      <c t="s" s="161" r="N6">
        <v>1708</v>
      </c>
    </row>
    <row customHeight="1" r="7" ht="11.25">
      <c t="s" s="240" r="A7">
        <v>1709</v>
      </c>
      <c t="s" s="115" r="B7">
        <v>1710</v>
      </c>
      <c t="s" s="245" r="C7">
        <v>1711</v>
      </c>
      <c t="s" s="245" r="D7">
        <v>1711</v>
      </c>
      <c t="s" s="233" r="E7">
        <v>1712</v>
      </c>
      <c t="s" s="115" r="F7">
        <v>1713</v>
      </c>
      <c s="190" r="G7">
        <v>2009</v>
      </c>
      <c t="s" s="161" r="H7">
        <v>1714</v>
      </c>
      <c t="s" s="161" r="I7">
        <v>1711</v>
      </c>
      <c s="46" r="J7">
        <v>1000</v>
      </c>
      <c s="46" r="K7">
        <v>1000</v>
      </c>
      <c t="s" s="161" r="L7">
        <v>1711</v>
      </c>
      <c s="46" r="M7">
        <v>1000</v>
      </c>
      <c s="46" r="N7">
        <v>1000</v>
      </c>
    </row>
    <row customHeight="1" r="8" ht="11.25">
      <c t="s" s="240" r="A8">
        <v>789</v>
      </c>
      <c t="s" s="115" r="B8">
        <v>893</v>
      </c>
      <c t="s" s="115" r="C8">
        <v>1715</v>
      </c>
      <c t="s" s="115" r="D8">
        <v>1715</v>
      </c>
      <c t="s" s="233" r="E8">
        <v>1716</v>
      </c>
      <c t="s" s="115" r="F8">
        <v>1717</v>
      </c>
      <c t="s" s="190" r="G8">
        <v>1718</v>
      </c>
      <c t="s" s="129" r="H8">
        <v>1719</v>
      </c>
      <c t="s" s="96" r="I8">
        <v>1717</v>
      </c>
      <c t="s" s="96" r="J8">
        <v>1720</v>
      </c>
      <c t="s" s="96" r="K8">
        <v>1721</v>
      </c>
      <c t="s" s="96" r="L8">
        <v>1717</v>
      </c>
      <c t="s" s="96" r="M8">
        <v>1720</v>
      </c>
      <c t="s" s="96" r="N8">
        <v>1721</v>
      </c>
    </row>
    <row customHeight="1" r="9" ht="11.25">
      <c t="s" s="240" r="A9">
        <v>503</v>
      </c>
      <c s="154" r="B9">
        <v>28149.916</v>
      </c>
      <c s="176" r="C9">
        <v>21.388</v>
      </c>
      <c s="154" r="D9">
        <f>+C9*1.0E9</f>
        <v>21388000000</v>
      </c>
      <c s="151" r="E9">
        <v>641.472</v>
      </c>
      <c s="188" r="F9">
        <f>+D9/(B9*1000)</f>
        <v>759.789123349427</v>
      </c>
      <c s="68" r="G9">
        <v>37</v>
      </c>
      <c t="s" s="142" r="H9">
        <v>39</v>
      </c>
      <c s="209" r="I9">
        <f>IF((ISERROR((G9/F9))=TRUE),"..",(G9/F9))</f>
        <v>0.048697722648214</v>
      </c>
      <c s="209" r="J9">
        <f>IF((ISERROR((G9/B9))=TRUE),"..",(G9/B9))</f>
        <v>0.001314391133529</v>
      </c>
      <c s="209" r="K9">
        <f>IF((ISERROR((G9/E9))=TRUE),"..",(G9/E9))</f>
        <v>0.057679836376334</v>
      </c>
      <c s="99" r="L9">
        <f>IF(ISERROR(RANK(I9,I$9:I$185)),"..",RANK(I9,I$9:I$185))</f>
        <v>115</v>
      </c>
      <c s="99" r="M9">
        <f>IF(ISERROR(RANK(J9,J$9:J$185)),"..",RANK(J9,J$9:J$185))</f>
        <v>155</v>
      </c>
      <c s="99" r="N9">
        <f>IF(ISERROR(RANK(K9,K$9:K$185)),"..",RANK(K9,K$9:K$185))</f>
        <v>150</v>
      </c>
    </row>
    <row customHeight="1" r="10" ht="11.25">
      <c t="s" s="240" r="A10">
        <v>505</v>
      </c>
      <c s="154" r="B10">
        <v>3155.271</v>
      </c>
      <c s="176" r="C10">
        <v>21.864</v>
      </c>
      <c s="154" r="D10">
        <f>+C10*1.0E9</f>
        <v>21864000000</v>
      </c>
      <c s="151" r="E10">
        <v>28.671</v>
      </c>
      <c s="188" r="F10">
        <f>+D10/(B10*1000)</f>
        <v>6929.35725647654</v>
      </c>
      <c s="68" r="G10">
        <v>70</v>
      </c>
      <c t="s" s="67" r="H10">
        <v>50</v>
      </c>
      <c s="104" r="I10">
        <f>IF((ISERROR((G10/F10))=TRUE),"..",(G10/F10))</f>
        <v>0.010101947036224</v>
      </c>
      <c s="104" r="J10">
        <f>IF((ISERROR((G10/B10))=TRUE),"..",(G10/B10))</f>
        <v>0.022185099156301</v>
      </c>
      <c s="104" r="K10">
        <f>IF((ISERROR((G10/E10))=TRUE),"..",(G10/E10))</f>
        <v>2.44149140246242</v>
      </c>
      <c s="134" r="L10">
        <f>IF(ISERROR(RANK(I10,$I$9:$I$185)),"..",RANK(I10,I$9:I$185))</f>
        <v>132</v>
      </c>
      <c s="134" r="M10">
        <f>IF(ISERROR(RANK(J10,J$9:J$185)),"..",RANK(J10,J$9:J$185))</f>
        <v>125</v>
      </c>
      <c s="134" r="N10">
        <f>IF(ISERROR(RANK(K10,K$9:K$185)),"..",RANK(K10,K$9:K$185))</f>
        <v>116</v>
      </c>
    </row>
    <row customHeight="1" r="11" ht="11.25">
      <c t="s" s="240" r="A11">
        <v>506</v>
      </c>
      <c s="154" r="B11">
        <v>34895.47</v>
      </c>
      <c s="176" r="C11">
        <v>233.479</v>
      </c>
      <c s="154" r="D11">
        <f>+C11*1.0E9</f>
        <v>233479000000</v>
      </c>
      <c s="151" r="E11">
        <v>2319.588</v>
      </c>
      <c s="188" r="F11">
        <f>+D11/(B11*1000)</f>
        <v>6690.81115686363</v>
      </c>
      <c s="68" r="G11">
        <v>94137</v>
      </c>
      <c t="s" s="67" r="H11">
        <v>137</v>
      </c>
      <c s="104" r="I11">
        <f>IF((ISERROR((G11/F11))=TRUE),"..",(G11/F11))</f>
        <v>14.0695945219484</v>
      </c>
      <c s="104" r="J11">
        <f>IF((ISERROR((G11/B11))=TRUE),"..",(G11/B11))</f>
        <v>2.69768540157218</v>
      </c>
      <c s="104" r="K11">
        <f>IF((ISERROR((G11/E11))=TRUE),"..",(G11/E11))</f>
        <v>40.5835001733066</v>
      </c>
      <c s="134" r="L11">
        <f>IF(ISERROR(RANK(I11,$I$9:$I$185)),"..",RANK(I11,I$9:I$185))</f>
        <v>33</v>
      </c>
      <c s="134" r="M11">
        <f>IF(ISERROR(RANK(J11,J$9:J$185)),"..",RANK(J11,J$9:J$185))</f>
        <v>45</v>
      </c>
      <c s="134" r="N11">
        <f>IF(ISERROR(RANK(K11,K$9:K$185)),"..",RANK(K11,K$9:K$185))</f>
        <v>69</v>
      </c>
    </row>
    <row customHeight="1" r="12" ht="11.25">
      <c t="s" s="240" r="A12">
        <v>509</v>
      </c>
      <c s="154" r="B12">
        <v>18497.632</v>
      </c>
      <c s="176" r="C12">
        <v>105.078</v>
      </c>
      <c s="154" r="D12">
        <f>+C12*1.0E9</f>
        <v>105078000000</v>
      </c>
      <c s="151" r="E12">
        <v>1252.288</v>
      </c>
      <c s="188" r="F12">
        <f>+D12/(B12*1000)</f>
        <v>5680.61901112532</v>
      </c>
      <c s="68" r="G12">
        <v>14734</v>
      </c>
      <c t="s" s="67" r="H12">
        <v>52</v>
      </c>
      <c s="104" r="I12">
        <f>IF((ISERROR((G12/F12))=TRUE),"..",(G12/F12))</f>
        <v>2.59373141749938</v>
      </c>
      <c s="104" r="J12">
        <f>IF((ISERROR((G12/B12))=TRUE),"..",(G12/B12))</f>
        <v>0.796534388834203</v>
      </c>
      <c s="104" r="K12">
        <f>IF((ISERROR((G12/E12))=TRUE),"..",(G12/E12))</f>
        <v>11.7656641283794</v>
      </c>
      <c s="134" r="L12">
        <f>IF(ISERROR(RANK(I12,$I$9:$I$185)),"..",RANK(I12,I$9:I$185))</f>
        <v>57</v>
      </c>
      <c s="134" r="M12">
        <f>IF(ISERROR(RANK(J12,J$9:J$185)),"..",RANK(J12,J$9:J$185))</f>
        <v>75</v>
      </c>
      <c s="134" r="N12">
        <f>IF(ISERROR(RANK(K12,K$9:K$185)),"..",RANK(K12,K$9:K$185))</f>
        <v>91</v>
      </c>
    </row>
    <row customHeight="1" r="13" ht="11.25">
      <c t="s" s="240" r="A13">
        <v>512</v>
      </c>
      <c s="154" r="B13">
        <v>40276.376</v>
      </c>
      <c s="176" r="C13">
        <v>572.668</v>
      </c>
      <c s="154" r="D13">
        <f>+C13*1.0E9</f>
        <v>572668000000</v>
      </c>
      <c s="151" r="E13">
        <v>2777.044</v>
      </c>
      <c s="188" r="F13">
        <f>+D13/(B13*1000)</f>
        <v>14218.4589795269</v>
      </c>
      <c s="68" r="G13">
        <v>3230</v>
      </c>
      <c t="s" s="67" r="H13">
        <v>190</v>
      </c>
      <c s="104" r="I13">
        <f>IF((ISERROR((G13/F13))=TRUE),"..",(G13/F13))</f>
        <v>0.227169484727626</v>
      </c>
      <c s="104" r="J13">
        <f>IF((ISERROR((G13/B13))=TRUE),"..",(G13/B13))</f>
        <v>0.080195894486634</v>
      </c>
      <c s="104" r="K13">
        <f>IF((ISERROR((G13/E13))=TRUE),"..",(G13/E13))</f>
        <v>1.16310724641021</v>
      </c>
      <c s="134" r="L13">
        <f>IF(ISERROR(RANK(I13,$I$9:$I$185)),"..",RANK(I13,I$9:I$185))</f>
        <v>90</v>
      </c>
      <c s="134" r="M13">
        <f>IF(ISERROR(RANK(J13,J$9:J$185)),"..",RANK(J13,J$9:J$185))</f>
        <v>105</v>
      </c>
      <c s="134" r="N13">
        <f>IF(ISERROR(RANK(K13,K$9:K$185)),"..",RANK(K13,K$9:K$185))</f>
        <v>126</v>
      </c>
    </row>
    <row customHeight="1" r="14" ht="11.25">
      <c t="s" s="240" r="A14">
        <v>513</v>
      </c>
      <c s="154" r="B14">
        <v>3082.951</v>
      </c>
      <c s="176" r="C14">
        <v>18.733</v>
      </c>
      <c s="154" r="D14">
        <f>+C14*1.0E9</f>
        <v>18733000000</v>
      </c>
      <c s="151" r="E14">
        <v>29.604</v>
      </c>
      <c s="188" r="F14">
        <f>+D14/(B14*1000)</f>
        <v>6076.32103137546</v>
      </c>
      <c s="68" r="G14">
        <v>3607</v>
      </c>
      <c t="s" s="67" r="H14">
        <v>57</v>
      </c>
      <c s="104" r="I14">
        <f>IF((ISERROR((G14/F14))=TRUE),"..",(G14/F14))</f>
        <v>0.593615772006619</v>
      </c>
      <c s="104" r="J14">
        <f>IF((ISERROR((G14/B14))=TRUE),"..",(G14/B14))</f>
        <v>1.16998291571939</v>
      </c>
      <c s="104" r="K14">
        <f>IF((ISERROR((G14/E14))=TRUE),"..",(G14/E14))</f>
        <v>121.841643021213</v>
      </c>
      <c s="134" r="L14">
        <f>IF(ISERROR(RANK(I14,$I$9:$I$185)),"..",RANK(I14,I$9:I$185))</f>
        <v>78</v>
      </c>
      <c s="134" r="M14">
        <f>IF(ISERROR(RANK(J14,J$9:J$185)),"..",RANK(J14,J$9:J$185))</f>
        <v>64</v>
      </c>
      <c s="134" r="N14">
        <f>IF(ISERROR(RANK(K14,K$9:K$185)),"..",RANK(K14,K$9:K$185))</f>
        <v>47</v>
      </c>
    </row>
    <row customHeight="1" r="15" ht="11.25">
      <c t="s" s="240" r="A15">
        <v>514</v>
      </c>
      <c s="154" r="B15">
        <v>21292.893</v>
      </c>
      <c s="176" r="C15">
        <v>799.054</v>
      </c>
      <c s="154" r="D15">
        <f>+C15*1.0E9</f>
        <v>799054000000</v>
      </c>
      <c s="151" r="E15">
        <v>7701.556</v>
      </c>
      <c s="188" r="F15">
        <f>+D15/(B15*1000)</f>
        <v>37526.7935644067</v>
      </c>
      <c s="68" r="G15">
        <v>22548</v>
      </c>
      <c t="s" s="67" r="H15">
        <v>40</v>
      </c>
      <c s="104" r="I15">
        <f>IF((ISERROR((G15/F15))=TRUE),"..",(G15/F15))</f>
        <v>0.600850695152017</v>
      </c>
      <c s="104" r="J15">
        <f>IF((ISERROR((G15/B15))=TRUE),"..",(G15/B15))</f>
        <v>1.05894487893214</v>
      </c>
      <c s="104" r="K15">
        <f>IF((ISERROR((G15/E15))=TRUE),"..",(G15/E15))</f>
        <v>2.92772006072539</v>
      </c>
      <c s="134" r="L15">
        <f>IF(ISERROR(RANK(I15,$I$9:$I$185)),"..",RANK(I15,I$9:I$185))</f>
        <v>77</v>
      </c>
      <c s="134" r="M15">
        <f>IF(ISERROR(RANK(J15,J$9:J$185)),"..",RANK(J15,J$9:J$185))</f>
        <v>68</v>
      </c>
      <c s="134" r="N15">
        <f>IF(ISERROR(RANK(K15,K$9:K$185)),"..",RANK(K15,K$9:K$185))</f>
        <v>111</v>
      </c>
    </row>
    <row customHeight="1" r="16" ht="11.25">
      <c t="s" s="240" r="A16">
        <v>515</v>
      </c>
      <c s="154" r="B16">
        <v>8363.882</v>
      </c>
      <c s="176" r="C16">
        <v>330.669</v>
      </c>
      <c s="154" r="D16">
        <f>+C16*1.0E9</f>
        <v>330669000000</v>
      </c>
      <c s="151" r="E16">
        <v>83.699</v>
      </c>
      <c s="188" r="F16">
        <f>+D16/(B16*1000)</f>
        <v>39535.3497335328</v>
      </c>
      <c s="68" r="G16">
        <v>38906</v>
      </c>
      <c t="s" s="67" r="H16">
        <v>41</v>
      </c>
      <c s="104" r="I16">
        <f>IF((ISERROR((G16/F16))=TRUE),"..",(G16/F16))</f>
        <v>0.984081341438115</v>
      </c>
      <c s="104" r="J16">
        <f>IF((ISERROR((G16/B16))=TRUE),"..",(G16/B16))</f>
        <v>4.65166773036731</v>
      </c>
      <c s="104" r="K16">
        <f>IF((ISERROR((G16/E16))=TRUE),"..",(G16/E16))</f>
        <v>464.832315798277</v>
      </c>
      <c s="134" r="L16">
        <f>IF(ISERROR(RANK(I16,$I$9:$I$185)),"..",RANK(I16,I$9:I$185))</f>
        <v>68</v>
      </c>
      <c s="134" r="M16">
        <f>IF(ISERROR(RANK(J16,J$9:J$185)),"..",RANK(J16,J$9:J$185))</f>
        <v>30</v>
      </c>
      <c s="134" r="N16">
        <f>IF(ISERROR(RANK(K16,K$9:K$185)),"..",RANK(K16,K$9:K$185))</f>
        <v>24</v>
      </c>
    </row>
    <row customHeight="1" r="17" ht="11.25">
      <c t="s" s="240" r="A17">
        <v>516</v>
      </c>
      <c s="154" r="B17">
        <v>8832.172</v>
      </c>
      <c s="176" r="C17">
        <v>74.856</v>
      </c>
      <c s="154" r="D17">
        <f>+C17*1.0E9</f>
        <v>74856000000</v>
      </c>
      <c s="151" r="E17">
        <v>86.211</v>
      </c>
      <c s="188" r="F17">
        <f>+D17/(B17*1000)</f>
        <v>8475.37842333686</v>
      </c>
      <c s="68" r="G17">
        <v>1642</v>
      </c>
      <c t="s" s="67" r="H17">
        <v>58</v>
      </c>
      <c s="104" r="I17">
        <f>IF((ISERROR((G17/F17))=TRUE),"..",(G17/F17))</f>
        <v>0.193737661964305</v>
      </c>
      <c s="104" r="J17">
        <f>IF((ISERROR((G17/B17))=TRUE),"..",(G17/B17))</f>
        <v>0.185911234518531</v>
      </c>
      <c s="104" r="K17">
        <f>IF((ISERROR((G17/E17))=TRUE),"..",(G17/E17))</f>
        <v>19.0462933964343</v>
      </c>
      <c s="134" r="L17">
        <f>IF(ISERROR(RANK(I17,$I$9:$I$185)),"..",RANK(I17,I$9:I$185))</f>
        <v>96</v>
      </c>
      <c s="134" r="M17">
        <f>IF(ISERROR(RANK(J17,J$9:J$185)),"..",RANK(J17,J$9:J$185))</f>
        <v>95</v>
      </c>
      <c s="134" r="N17">
        <f>IF(ISERROR(RANK(K17,K$9:K$185)),"..",RANK(K17,K$9:K$185))</f>
        <v>80</v>
      </c>
    </row>
    <row customHeight="1" r="18" ht="11.25">
      <c t="s" s="240" r="A18">
        <v>517</v>
      </c>
      <c s="154" r="B18">
        <v>341.713</v>
      </c>
      <c s="176" r="C18">
        <v>9.383</v>
      </c>
      <c s="154" r="D18">
        <f>+C18*1.0E9</f>
        <v>9383000000</v>
      </c>
      <c s="151" r="E18">
        <v>13.38</v>
      </c>
      <c s="188" r="F18">
        <f>+D18/(B18*1000)</f>
        <v>27458.7153546982</v>
      </c>
      <c s="68" r="G18"/>
      <c t="s" s="67" r="H18">
        <v>518</v>
      </c>
      <c s="104" r="I18">
        <f>IF((ISERROR((G18/F18))=TRUE),"..",(G18/F18))</f>
        <v>0</v>
      </c>
      <c s="104" r="J18">
        <f>IF((ISERROR((G18/B18))=TRUE),"..",(G18/B18))</f>
        <v>0</v>
      </c>
      <c s="104" r="K18">
        <f>IF((ISERROR((G18/E18))=TRUE),"..",(G18/E18))</f>
        <v>0</v>
      </c>
      <c s="134" r="L18">
        <f>IF(ISERROR(RANK(I18,$I$9:$I$185)),"..",RANK(I18,I$9:I$185))</f>
        <v>155</v>
      </c>
      <c s="134" r="M18">
        <f>IF(ISERROR(RANK(J18,J$9:J$185)),"..",RANK(J18,J$9:J$185))</f>
        <v>159</v>
      </c>
      <c s="134" r="N18">
        <f>IF(ISERROR(RANK(K18,K$9:K$185)),"..",RANK(K18,K$9:K$185))</f>
        <v>152</v>
      </c>
    </row>
    <row customHeight="1" r="19" ht="11.25">
      <c t="s" s="240" r="A19">
        <v>519</v>
      </c>
      <c s="154" r="B19">
        <v>791.473</v>
      </c>
      <c s="176" r="C19">
        <v>27.014</v>
      </c>
      <c s="154" r="D19">
        <f>+C19*1.0E9</f>
        <v>27014000000</v>
      </c>
      <c s="151" r="E19">
        <v>0.623</v>
      </c>
      <c s="188" r="F19">
        <f>+D19/(B19*1000)</f>
        <v>34131.2969614883</v>
      </c>
      <c s="68" r="G19">
        <v>139</v>
      </c>
      <c t="s" s="67" r="H19">
        <v>201</v>
      </c>
      <c s="104" r="I19">
        <f>IF((ISERROR((G19/F19))=TRUE),"..",(G19/F19))</f>
        <v>0.004072508588139</v>
      </c>
      <c s="104" r="J19">
        <f>IF((ISERROR((G19/B19))=TRUE),"..",(G19/B19))</f>
        <v>0.17562191003357</v>
      </c>
      <c s="104" r="K19">
        <f>IF((ISERROR((G19/E19))=TRUE),"..",(G19/E19))</f>
        <v>223.113964686998</v>
      </c>
      <c s="134" r="L19">
        <f>IF(ISERROR(RANK(I19,$I$9:$I$185)),"..",RANK(I19,I$9:I$185))</f>
        <v>139</v>
      </c>
      <c s="134" r="M19">
        <f>IF(ISERROR(RANK(J19,J$9:J$185)),"..",RANK(J19,J$9:J$185))</f>
        <v>96</v>
      </c>
      <c s="134" r="N19">
        <f>IF(ISERROR(RANK(K19,K$9:K$185)),"..",RANK(K19,K$9:K$185))</f>
        <v>35</v>
      </c>
    </row>
    <row customHeight="1" r="20" ht="11.25">
      <c t="s" s="240" r="A20">
        <v>520</v>
      </c>
      <c s="154" r="B20">
        <v>162220.762</v>
      </c>
      <c s="176" r="C20">
        <v>226.205</v>
      </c>
      <c s="154" r="D20">
        <f>+C20*1.0E9</f>
        <v>226205000000</v>
      </c>
      <c s="151" r="E20">
        <v>136.806</v>
      </c>
      <c s="188" r="F20">
        <f>+D20/(B20*1000)</f>
        <v>1394.42693531424</v>
      </c>
      <c s="68" r="G20">
        <v>228586</v>
      </c>
      <c t="s" s="67" r="H20">
        <v>117</v>
      </c>
      <c s="104" r="I20">
        <f>IF((ISERROR((G20/F20))=TRUE),"..",(G20/F20))</f>
        <v>163.92827347995</v>
      </c>
      <c s="104" r="J20">
        <f>IF((ISERROR((G20/B20))=TRUE),"..",(G20/B20))</f>
        <v>1.40910446469238</v>
      </c>
      <c s="104" r="K20">
        <f>IF((ISERROR((G20/E20))=TRUE),"..",(G20/E20))</f>
        <v>1670.87700831835</v>
      </c>
      <c s="134" r="L20">
        <f>IF(ISERROR(RANK(I20,$I$9:$I$185)),"..",RANK(I20,I$9:I$185))</f>
        <v>7</v>
      </c>
      <c s="134" r="M20">
        <f>IF(ISERROR(RANK(J20,J$9:J$185)),"..",RANK(J20,J$9:J$185))</f>
        <v>60</v>
      </c>
      <c s="134" r="N20">
        <f>IF(ISERROR(RANK(K20,K$9:K$185)),"..",RANK(K20,K$9:K$185))</f>
        <v>8</v>
      </c>
    </row>
    <row customHeight="1" r="21" ht="11.25">
      <c t="s" s="240" r="A21">
        <v>523</v>
      </c>
      <c s="154" r="B21">
        <v>9633.543</v>
      </c>
      <c s="176" r="C21">
        <v>119.096</v>
      </c>
      <c s="154" r="D21">
        <f>+C21*1.0E9</f>
        <v>119096000000</v>
      </c>
      <c s="151" r="E21">
        <v>206.479</v>
      </c>
      <c s="188" r="F21">
        <f>+D21/(B21*1000)</f>
        <v>12362.6375052252</v>
      </c>
      <c s="68" r="G21">
        <v>580</v>
      </c>
      <c t="s" s="67" r="H21">
        <v>205</v>
      </c>
      <c s="104" r="I21">
        <f>IF((ISERROR((G21/F21))=TRUE),"..",(G21/F21))</f>
        <v>0.046915555014442</v>
      </c>
      <c s="104" r="J21">
        <f>IF((ISERROR((G21/B21))=TRUE),"..",(G21/B21))</f>
        <v>0.06020630208429</v>
      </c>
      <c s="104" r="K21">
        <f>IF((ISERROR((G21/E21))=TRUE),"..",(G21/E21))</f>
        <v>2.80900236827958</v>
      </c>
      <c s="134" r="L21">
        <f>IF(ISERROR(RANK(I21,$I$9:$I$185)),"..",RANK(I21,I$9:I$185))</f>
        <v>117</v>
      </c>
      <c s="134" r="M21">
        <f>IF(ISERROR(RANK(J21,J$9:J$185)),"..",RANK(J21,J$9:J$185))</f>
        <v>111</v>
      </c>
      <c s="134" r="N21">
        <f>IF(ISERROR(RANK(K21,K$9:K$185)),"..",RANK(K21,K$9:K$185))</f>
        <v>113</v>
      </c>
    </row>
    <row customHeight="1" r="22" ht="11.25">
      <c t="s" s="240" r="A22">
        <v>524</v>
      </c>
      <c s="154" r="B22">
        <v>10646.804</v>
      </c>
      <c s="176" r="C22">
        <v>389.793</v>
      </c>
      <c s="154" r="D22">
        <f>+C22*1.0E9</f>
        <v>389793000000</v>
      </c>
      <c s="151" r="E22">
        <v>30.559</v>
      </c>
      <c s="188" r="F22">
        <f>+D22/(B22*1000)</f>
        <v>36611.2685083712</v>
      </c>
      <c s="68" r="G22">
        <v>15545</v>
      </c>
      <c t="s" s="67" r="H22">
        <v>207</v>
      </c>
      <c s="104" r="I22">
        <f>IF((ISERROR((G22/F22))=TRUE),"..",(G22/F22))</f>
        <v>0.424596050159957</v>
      </c>
      <c s="104" r="J22">
        <f>IF((ISERROR((G22/B22))=TRUE),"..",(G22/B22))</f>
        <v>1.46006256901132</v>
      </c>
      <c s="104" r="K22">
        <f>IF((ISERROR((G22/E22))=TRUE),"..",(G22/E22))</f>
        <v>508.688111521974</v>
      </c>
      <c s="134" r="L22">
        <f>IF(ISERROR(RANK(I22,$I$9:$I$185)),"..",RANK(I22,I$9:I$185))</f>
        <v>83</v>
      </c>
      <c s="134" r="M22">
        <f>IF(ISERROR(RANK(J22,J$9:J$185)),"..",RANK(J22,J$9:J$185))</f>
        <v>58</v>
      </c>
      <c s="134" r="N22">
        <f>IF(ISERROR(RANK(K22,K$9:K$185)),"..",RANK(K22,K$9:K$185))</f>
        <v>23</v>
      </c>
    </row>
    <row customHeight="1" r="23" ht="11.25">
      <c t="s" s="240" r="A23">
        <v>525</v>
      </c>
      <c s="154" r="B23">
        <v>306.777</v>
      </c>
      <c s="176" r="C23">
        <v>2.548</v>
      </c>
      <c s="154" r="D23">
        <f>+C23*1.0E9</f>
        <v>2548000000</v>
      </c>
      <c s="151" r="E23">
        <v>22.333</v>
      </c>
      <c s="188" r="F23">
        <f>+D23/(B23*1000)</f>
        <v>8305.70740309736</v>
      </c>
      <c s="68" r="G23">
        <v>230</v>
      </c>
      <c t="s" s="67" r="H23">
        <v>209</v>
      </c>
      <c s="104" r="I23">
        <f>IF((ISERROR((G23/F23))=TRUE),"..",(G23/F23))</f>
        <v>0.027691801412873</v>
      </c>
      <c s="104" r="J23">
        <f>IF((ISERROR((G23/B23))=TRUE),"..",(G23/B23))</f>
        <v>0.749730260091206</v>
      </c>
      <c s="104" r="K23">
        <f>IF((ISERROR((G23/E23))=TRUE),"..",(G23/E23))</f>
        <v>10.2986611740474</v>
      </c>
      <c s="134" r="L23">
        <f>IF(ISERROR(RANK(I23,$I$9:$I$185)),"..",RANK(I23,I$9:I$185))</f>
        <v>121</v>
      </c>
      <c s="134" r="M23">
        <f>IF(ISERROR(RANK(J23,J$9:J$185)),"..",RANK(J23,J$9:J$185))</f>
        <v>78</v>
      </c>
      <c s="134" r="N23">
        <f>IF(ISERROR(RANK(K23,K$9:K$185)),"..",RANK(K23,K$9:K$185))</f>
        <v>94</v>
      </c>
    </row>
    <row customHeight="1" r="24" ht="11.25">
      <c t="s" s="240" r="A24">
        <v>526</v>
      </c>
      <c s="154" r="B24">
        <v>8934.985</v>
      </c>
      <c s="176" r="C24">
        <v>13.035</v>
      </c>
      <c s="154" r="D24">
        <f>+C24*1.0E9</f>
        <v>13035000000</v>
      </c>
      <c s="151" r="E24">
        <v>116.016</v>
      </c>
      <c s="188" r="F24">
        <f>+D24/(B24*1000)</f>
        <v>1458.87206301969</v>
      </c>
      <c s="68" r="G24">
        <v>7205</v>
      </c>
      <c t="s" s="67" r="H24">
        <v>133</v>
      </c>
      <c s="104" r="I24">
        <f>IF((ISERROR((G24/F24))=TRUE),"..",(G24/F24))</f>
        <v>4.93874698312236</v>
      </c>
      <c s="104" r="J24">
        <f>IF((ISERROR((G24/B24))=TRUE),"..",(G24/B24))</f>
        <v>0.806380760572066</v>
      </c>
      <c s="104" r="K24">
        <f>IF((ISERROR((G24/E24))=TRUE),"..",(G24/E24))</f>
        <v>62.1035029651082</v>
      </c>
      <c s="134" r="L24">
        <f>IF(ISERROR(RANK(I24,$I$9:$I$185)),"..",RANK(I24,I$9:I$185))</f>
        <v>50</v>
      </c>
      <c s="134" r="M24">
        <f>IF(ISERROR(RANK(J24,J$9:J$185)),"..",RANK(J24,J$9:J$185))</f>
        <v>74</v>
      </c>
      <c s="134" r="N24">
        <f>IF(ISERROR(RANK(K24,K$9:K$185)),"..",RANK(K24,K$9:K$185))</f>
        <v>60</v>
      </c>
    </row>
    <row customHeight="1" r="25" ht="11.25">
      <c t="s" s="240" r="A25">
        <v>530</v>
      </c>
      <c s="154" r="B25">
        <v>9862.86</v>
      </c>
      <c s="176" r="C25">
        <v>43.57</v>
      </c>
      <c s="154" r="D25">
        <f>+C25*1.0E9</f>
        <v>43570000000</v>
      </c>
      <c s="151" r="E25">
        <v>1087.768</v>
      </c>
      <c s="188" r="F25">
        <f>+D25/(B25*1000)</f>
        <v>4417.58272955309</v>
      </c>
      <c s="68" r="G25">
        <v>679</v>
      </c>
      <c t="s" s="67" r="H25">
        <v>214</v>
      </c>
      <c s="104" r="I25">
        <f>IF((ISERROR((G25/F25))=TRUE),"..",(G25/F25))</f>
        <v>0.153703969244893</v>
      </c>
      <c s="104" r="J25">
        <f>IF((ISERROR((G25/B25))=TRUE),"..",(G25/B25))</f>
        <v>0.068844128376556</v>
      </c>
      <c s="104" r="K25">
        <f>IF((ISERROR((G25/E25))=TRUE),"..",(G25/E25))</f>
        <v>0.62421398680601</v>
      </c>
      <c s="134" r="L25">
        <f>IF(ISERROR(RANK(I25,$I$9:$I$185)),"..",RANK(I25,I$9:I$185))</f>
        <v>100</v>
      </c>
      <c s="134" r="M25">
        <f>IF(ISERROR(RANK(J25,J$9:J$185)),"..",RANK(J25,J$9:J$185))</f>
        <v>109</v>
      </c>
      <c s="134" r="N25">
        <f>IF(ISERROR(RANK(K25,K$9:K$185)),"..",RANK(K25,K$9:K$185))</f>
        <v>133</v>
      </c>
    </row>
    <row customHeight="1" r="26" ht="11.25">
      <c t="s" s="240" r="A26">
        <v>531</v>
      </c>
      <c s="154" r="B26">
        <v>3766.579</v>
      </c>
      <c s="176" r="C26">
        <v>30.441</v>
      </c>
      <c s="154" r="D26">
        <f>+C26*1.0E9</f>
        <v>30441000000</v>
      </c>
      <c s="151" r="E26">
        <v>51.179</v>
      </c>
      <c s="188" r="F26">
        <f>+D26/(B26*1000)</f>
        <v>8081.86951607812</v>
      </c>
      <c s="68" r="G26">
        <v>7132</v>
      </c>
      <c t="s" s="67" r="H26">
        <v>61</v>
      </c>
      <c s="104" r="I26">
        <f>IF((ISERROR((G26/F26))=TRUE),"..",(G26/F26))</f>
        <v>0.882469085378273</v>
      </c>
      <c s="104" r="J26">
        <f>IF((ISERROR((G26/B26))=TRUE),"..",(G26/B26))</f>
        <v>1.89349539728226</v>
      </c>
      <c s="104" r="K26">
        <f>IF((ISERROR((G26/E26))=TRUE),"..",(G26/E26))</f>
        <v>139.354031927158</v>
      </c>
      <c s="134" r="L26">
        <f>IF(ISERROR(RANK(I26,$I$9:$I$185)),"..",RANK(I26,I$9:I$185))</f>
        <v>69</v>
      </c>
      <c s="134" r="M26">
        <f>IF(ISERROR(RANK(J26,J$9:J$185)),"..",RANK(J26,J$9:J$185))</f>
        <v>50</v>
      </c>
      <c s="134" r="N26">
        <f>IF(ISERROR(RANK(K26,K$9:K$185)),"..",RANK(K26,K$9:K$185))</f>
        <v>43</v>
      </c>
    </row>
    <row customHeight="1" r="27" ht="11.25">
      <c t="s" s="240" r="A27">
        <v>532</v>
      </c>
      <c s="154" r="B27">
        <v>1949.78</v>
      </c>
      <c s="176" r="C27">
        <v>26.563</v>
      </c>
      <c s="154" r="D27">
        <f>+C27*1.0E9</f>
        <v>26563000000</v>
      </c>
      <c s="151" r="E27">
        <v>579.559</v>
      </c>
      <c s="188" r="F27">
        <f>+D27/(B27*1000)</f>
        <v>13623.58830227</v>
      </c>
      <c s="68" r="G27">
        <v>3022</v>
      </c>
      <c t="s" s="67" r="H27">
        <v>217</v>
      </c>
      <c s="104" r="I27">
        <f>IF((ISERROR((G27/F27))=TRUE),"..",(G27/F27))</f>
        <v>0.221821148213681</v>
      </c>
      <c s="104" r="J27">
        <f>IF((ISERROR((G27/B27))=TRUE),"..",(G27/B27))</f>
        <v>1.54991845233821</v>
      </c>
      <c s="104" r="K27">
        <f>IF((ISERROR((G27/E27))=TRUE),"..",(G27/E27))</f>
        <v>5.21430950084461</v>
      </c>
      <c s="134" r="L27">
        <f>IF(ISERROR(RANK(I27,$I$9:$I$185)),"..",RANK(I27,I$9:I$185))</f>
        <v>91</v>
      </c>
      <c s="134" r="M27">
        <f>IF(ISERROR(RANK(J27,J$9:J$185)),"..",RANK(J27,J$9:J$185))</f>
        <v>55</v>
      </c>
      <c s="134" r="N27">
        <f>IF(ISERROR(RANK(K27,K$9:K$185)),"..",RANK(K27,K$9:K$185))</f>
        <v>103</v>
      </c>
    </row>
    <row customHeight="1" r="28" ht="11.25">
      <c t="s" s="240" r="A28">
        <v>533</v>
      </c>
      <c s="154" r="B28">
        <v>193733.795</v>
      </c>
      <c s="176" r="C28">
        <v>1984.45</v>
      </c>
      <c s="154" r="D28">
        <f>+C28*1.0E9</f>
        <v>1984450000000</v>
      </c>
      <c s="151" r="E28">
        <v>8519.199</v>
      </c>
      <c s="188" r="F28">
        <f>+D28/(B28*1000)</f>
        <v>10243.1793069454</v>
      </c>
      <c s="68" r="G28">
        <v>4232</v>
      </c>
      <c t="s" s="67" r="H28">
        <v>219</v>
      </c>
      <c s="104" r="I28">
        <f>IF((ISERROR((G28/F28))=TRUE),"..",(G28/F28))</f>
        <v>0.413152974597496</v>
      </c>
      <c s="104" r="J28">
        <f>IF((ISERROR((G28/B28))=TRUE),"..",(G28/B28))</f>
        <v>0.021844407683234</v>
      </c>
      <c s="104" r="K28">
        <f>IF((ISERROR((G28/E28))=TRUE),"..",(G28/E28))</f>
        <v>0.496760317489942</v>
      </c>
      <c s="134" r="L28">
        <f>IF(ISERROR(RANK(I28,$I$9:$I$185)),"..",RANK(I28,I$9:I$185))</f>
        <v>84</v>
      </c>
      <c s="134" r="M28">
        <f>IF(ISERROR(RANK(J28,J$9:J$185)),"..",RANK(J28,J$9:J$185))</f>
        <v>126</v>
      </c>
      <c s="134" r="N28">
        <f>IF(ISERROR(RANK(K28,K$9:K$185)),"..",RANK(K28,K$9:K$185))</f>
        <v>137</v>
      </c>
    </row>
    <row customHeight="1" r="29" ht="11.25">
      <c t="s" s="240" r="A29">
        <v>1722</v>
      </c>
      <c s="154" r="B29"/>
      <c s="176" r="C29"/>
      <c s="154" r="D29">
        <f>+C29*1.0E9</f>
        <v>0</v>
      </c>
      <c s="240" r="E29"/>
      <c t="s" s="188" r="F29">
        <v>1723</v>
      </c>
      <c s="68" r="G29">
        <v>0</v>
      </c>
      <c t="s" s="67" r="H29">
        <v>222</v>
      </c>
      <c t="str" s="104" r="I29">
        <f>IF((ISERROR((G29/F29))=TRUE),"..",(G29/F29))</f>
        <v>..</v>
      </c>
      <c t="str" s="104" r="J29">
        <f>IF((ISERROR((G29/B29))=TRUE),"..",(G29/B29))</f>
        <v>..</v>
      </c>
      <c t="str" s="104" r="K29">
        <f>IF((ISERROR((G29/E29))=TRUE),"..",(G29/E29))</f>
        <v>..</v>
      </c>
      <c t="str" s="134" r="L29">
        <f>IF(ISERROR(RANK(I29,$I$9:$I$185)),"..",RANK(I29,I$9:I$185))</f>
        <v>..</v>
      </c>
      <c t="str" s="134" r="M29">
        <f>IF(ISERROR(RANK(J29,J$9:J$185)),"..",RANK(J29,J$9:J$185))</f>
        <v>..</v>
      </c>
      <c t="str" s="134" r="N29">
        <f>IF(ISERROR(RANK(K29,K$9:K$185)),"..",RANK(K29,K$9:K$185))</f>
        <v>..</v>
      </c>
    </row>
    <row customHeight="1" r="30" ht="11.25">
      <c t="s" s="240" r="A30">
        <v>536</v>
      </c>
      <c s="154" r="B30">
        <v>7544.581</v>
      </c>
      <c s="176" r="C30">
        <v>93.728</v>
      </c>
      <c s="154" r="D30">
        <f>+C30*1.0E9</f>
        <v>93728000000</v>
      </c>
      <c s="151" r="E30">
        <v>110.854</v>
      </c>
      <c s="188" r="F30">
        <f>+D30/(B30*1000)</f>
        <v>12423.2213823405</v>
      </c>
      <c s="68" r="G30">
        <v>5393</v>
      </c>
      <c t="s" s="67" r="H30">
        <v>225</v>
      </c>
      <c s="104" r="I30">
        <f>IF((ISERROR((G30/F30))=TRUE),"..",(G30/F30))</f>
        <v>0.434106407188887</v>
      </c>
      <c s="104" r="J30">
        <f>IF((ISERROR((G30/B30))=TRUE),"..",(G30/B30))</f>
        <v>0.714817694978687</v>
      </c>
      <c s="104" r="K30">
        <f>IF((ISERROR((G30/E30))=TRUE),"..",(G30/E30))</f>
        <v>48.6495751168203</v>
      </c>
      <c s="134" r="L30">
        <f>IF(ISERROR(RANK(I30,$I$9:$I$185)),"..",RANK(I30,I$9:I$185))</f>
        <v>82</v>
      </c>
      <c s="134" r="M30">
        <f>IF(ISERROR(RANK(J30,J$9:J$185)),"..",RANK(J30,J$9:J$185))</f>
        <v>79</v>
      </c>
      <c s="134" r="N30">
        <f>IF(ISERROR(RANK(K30,K$9:K$185)),"..",RANK(K30,K$9:K$185))</f>
        <v>65</v>
      </c>
    </row>
    <row customHeight="1" r="31" ht="11.25">
      <c t="s" s="240" r="A31">
        <v>537</v>
      </c>
      <c s="154" r="B31">
        <v>15756.927</v>
      </c>
      <c s="176" r="C31">
        <v>17.802</v>
      </c>
      <c s="154" r="D31">
        <f>+C31*1.0E9</f>
        <v>17802000000</v>
      </c>
      <c s="151" r="E31">
        <v>275.736</v>
      </c>
      <c s="188" r="F31">
        <f>+D31/(B31*1000)</f>
        <v>1129.78882240173</v>
      </c>
      <c s="68" r="G31">
        <v>543</v>
      </c>
      <c t="s" s="67" r="H31">
        <v>227</v>
      </c>
      <c s="104" r="I31">
        <f>IF((ISERROR((G31/F31))=TRUE),"..",(G31/F31))</f>
        <v>0.48062079322548</v>
      </c>
      <c s="104" r="J31">
        <f>IF((ISERROR((G31/B31))=TRUE),"..",(G31/B31))</f>
        <v>0.034461034185156</v>
      </c>
      <c s="104" r="K31">
        <f>IF((ISERROR((G31/E31))=TRUE),"..",(G31/E31))</f>
        <v>1.96927495865611</v>
      </c>
      <c s="134" r="L31">
        <f>IF(ISERROR(RANK(I31,$I$9:$I$185)),"..",RANK(I31,I$9:I$185))</f>
        <v>81</v>
      </c>
      <c s="134" r="M31">
        <f>IF(ISERROR(RANK(J31,J$9:J$185)),"..",RANK(J31,J$9:J$185))</f>
        <v>120</v>
      </c>
      <c s="134" r="N31">
        <f>IF(ISERROR(RANK(K31,K$9:K$185)),"..",RANK(K31,K$9:K$185))</f>
        <v>120</v>
      </c>
    </row>
    <row customHeight="1" r="32" ht="11.25">
      <c t="s" s="240" r="A32">
        <v>538</v>
      </c>
      <c s="154" r="B32">
        <v>8303.33</v>
      </c>
      <c s="176" r="C32">
        <v>3.099</v>
      </c>
      <c s="154" r="D32">
        <f>+C32*1.0E9</f>
        <v>3099000000</v>
      </c>
      <c s="151" r="E32">
        <v>27.068</v>
      </c>
      <c s="188" r="F32">
        <f>+D32/(B32*1000)</f>
        <v>373.223754806806</v>
      </c>
      <c s="68" r="G32">
        <v>24967</v>
      </c>
      <c t="s" s="67" r="H32">
        <v>64</v>
      </c>
      <c s="104" r="I32">
        <f>IF((ISERROR((G32/F32))=TRUE),"..",(G32/F32))</f>
        <v>66.8955276250403</v>
      </c>
      <c s="104" r="J32">
        <f>IF((ISERROR((G32/B32))=TRUE),"..",(G32/B32))</f>
        <v>3.00686592005858</v>
      </c>
      <c s="104" r="K32">
        <f>IF((ISERROR((G32/E32))=TRUE),"..",(G32/E32))</f>
        <v>922.380670902911</v>
      </c>
      <c s="134" r="L32">
        <f>IF(ISERROR(RANK(I32,$I$9:$I$185)),"..",RANK(I32,I$9:I$185))</f>
        <v>17</v>
      </c>
      <c s="134" r="M32">
        <f>IF(ISERROR(RANK(J32,J$9:J$185)),"..",RANK(J32,J$9:J$185))</f>
        <v>42</v>
      </c>
      <c s="134" r="N32">
        <f>IF(ISERROR(RANK(K32,K$9:K$185)),"..",RANK(K32,K$9:K$185))</f>
        <v>14</v>
      </c>
    </row>
    <row customHeight="1" r="33" ht="11.25">
      <c t="s" s="240" r="A33">
        <v>539</v>
      </c>
      <c s="154" r="B33">
        <v>14805.358</v>
      </c>
      <c s="176" r="C33">
        <v>28.461</v>
      </c>
      <c s="154" r="D33">
        <f>+C33*1.0E9</f>
        <v>28461000000</v>
      </c>
      <c s="151" r="E33">
        <v>182.096</v>
      </c>
      <c s="188" r="F33">
        <f>+D33/(B33*1000)</f>
        <v>1922.34459984014</v>
      </c>
      <c s="68" r="G33">
        <v>135</v>
      </c>
      <c t="s" s="67" r="H33">
        <v>66</v>
      </c>
      <c s="104" r="I33">
        <f>IF((ISERROR((G33/F33))=TRUE),"..",(G33/F33))</f>
        <v>0.070226742911352</v>
      </c>
      <c s="104" r="J33">
        <f>IF((ISERROR((G33/B33))=TRUE),"..",(G33/B33))</f>
        <v>0.009118320543144</v>
      </c>
      <c s="104" r="K33">
        <f>IF((ISERROR((G33/E33))=TRUE),"..",(G33/E33))</f>
        <v>0.741367190932256</v>
      </c>
      <c s="134" r="L33">
        <f>IF(ISERROR(RANK(I33,$I$9:$I$185)),"..",RANK(I33,I$9:I$185))</f>
        <v>110</v>
      </c>
      <c s="134" r="M33">
        <f>IF(ISERROR(RANK(J33,J$9:J$185)),"..",RANK(J33,J$9:J$185))</f>
        <v>143</v>
      </c>
      <c s="134" r="N33">
        <f>IF(ISERROR(RANK(K33,K$9:K$185)),"..",RANK(K33,K$9:K$185))</f>
        <v>130</v>
      </c>
    </row>
    <row customHeight="1" r="34" ht="11.25">
      <c t="s" s="240" r="A34">
        <v>540</v>
      </c>
      <c s="154" r="B34">
        <v>19521.645</v>
      </c>
      <c s="176" r="C34">
        <v>41.467</v>
      </c>
      <c s="154" r="D34">
        <f>+C34*1.0E9</f>
        <v>41467000000</v>
      </c>
      <c s="151" r="E34">
        <v>468.31</v>
      </c>
      <c s="188" r="F34">
        <f>+D34/(B34*1000)</f>
        <v>2124.15500845344</v>
      </c>
      <c s="68" r="G34">
        <v>99957</v>
      </c>
      <c t="s" s="67" r="H34">
        <v>68</v>
      </c>
      <c s="104" r="I34">
        <f>IF((ISERROR((G34/F34))=TRUE),"..",(G34/F34))</f>
        <v>47.0573002451347</v>
      </c>
      <c s="104" r="J34">
        <f>IF((ISERROR((G34/B34))=TRUE),"..",(G34/B34))</f>
        <v>5.1203164487419</v>
      </c>
      <c s="104" r="K34">
        <f>IF((ISERROR((G34/E34))=TRUE),"..",(G34/E34))</f>
        <v>213.441950844526</v>
      </c>
      <c s="134" r="L34">
        <f>IF(ISERROR(RANK(I34,$I$9:$I$185)),"..",RANK(I34,I$9:I$185))</f>
        <v>20</v>
      </c>
      <c s="134" r="M34">
        <f>IF(ISERROR(RANK(J34,J$9:J$185)),"..",RANK(J34,J$9:J$185))</f>
        <v>26</v>
      </c>
      <c s="134" r="N34">
        <f>IF(ISERROR(RANK(K34,K$9:K$185)),"..",RANK(K34,K$9:K$185))</f>
        <v>37</v>
      </c>
    </row>
    <row customHeight="1" r="35" ht="11.25">
      <c t="s" s="240" r="A35">
        <v>541</v>
      </c>
      <c s="154" r="B35">
        <v>33573.467</v>
      </c>
      <c s="176" r="C35">
        <v>1300.412</v>
      </c>
      <c s="154" r="D35">
        <f>+C35*1.0E9</f>
        <v>1300412000000</v>
      </c>
      <c s="151" r="E35">
        <v>9826.702</v>
      </c>
      <c s="188" r="F35">
        <f>+D35/(B35*1000)</f>
        <v>38733.3247412309</v>
      </c>
      <c s="68" r="G35">
        <v>169434</v>
      </c>
      <c t="s" s="67" r="H35">
        <v>73</v>
      </c>
      <c s="104" r="I35">
        <f>IF((ISERROR((G35/F35))=TRUE),"..",(G35/F35))</f>
        <v>4.37437274315986</v>
      </c>
      <c s="104" r="J35">
        <f>IF((ISERROR((G35/B35))=TRUE),"..",(G35/B35))</f>
        <v>5.04666378363605</v>
      </c>
      <c s="104" r="K35">
        <f>IF((ISERROR((G35/E35))=TRUE),"..",(G35/E35))</f>
        <v>17.2422039459424</v>
      </c>
      <c s="134" r="L35">
        <f>IF(ISERROR(RANK(I35,$I$9:$I$185)),"..",RANK(I35,I$9:I$185))</f>
        <v>54</v>
      </c>
      <c s="134" r="M35">
        <f>IF(ISERROR(RANK(J35,J$9:J$185)),"..",RANK(J35,J$9:J$185))</f>
        <v>27</v>
      </c>
      <c s="134" r="N35">
        <f>IF(ISERROR(RANK(K35,K$9:K$185)),"..",RANK(K35,K$9:K$185))</f>
        <v>82</v>
      </c>
    </row>
    <row customHeight="1" r="36" ht="11.25">
      <c t="s" s="240" r="A36">
        <v>542</v>
      </c>
      <c s="154" r="B36">
        <v>505.606</v>
      </c>
      <c s="176" r="C36">
        <v>1.749</v>
      </c>
      <c s="154" r="D36">
        <f>+C36*1.0E9</f>
        <v>1749000000</v>
      </c>
      <c s="151" r="E36">
        <v>4.072</v>
      </c>
      <c s="188" r="F36">
        <f>+D36/(B36*1000)</f>
        <v>3459.2152782997</v>
      </c>
      <c s="68" r="G36"/>
      <c t="s" s="67" r="H36">
        <v>543</v>
      </c>
      <c s="104" r="I36">
        <f>IF((ISERROR((G36/F36))=TRUE),"..",(G36/F36))</f>
        <v>0</v>
      </c>
      <c s="104" r="J36">
        <f>IF((ISERROR((G36/B36))=TRUE),"..",(G36/B36))</f>
        <v>0</v>
      </c>
      <c s="104" r="K36">
        <f>IF((ISERROR((G36/E36))=TRUE),"..",(G36/E36))</f>
        <v>0</v>
      </c>
      <c s="134" r="L36">
        <f>IF(ISERROR(RANK(I36,$I$9:$I$185)),"..",RANK(I36,I$9:I$185))</f>
        <v>155</v>
      </c>
      <c s="134" r="M36">
        <f>IF(ISERROR(RANK(J36,J$9:J$185)),"..",RANK(J36,J$9:J$185))</f>
        <v>159</v>
      </c>
      <c s="134" r="N36">
        <f>IF(ISERROR(RANK(K36,K$9:K$185)),"..",RANK(K36,K$9:K$185))</f>
        <v>152</v>
      </c>
    </row>
    <row customHeight="1" r="37" ht="11.25">
      <c t="s" s="240" r="A37">
        <v>544</v>
      </c>
      <c s="154" r="B37"/>
      <c s="176" r="C37"/>
      <c s="154" r="D37">
        <f>+C37*1.0E9</f>
        <v>0</v>
      </c>
      <c s="240" r="E37"/>
      <c s="188" r="F37"/>
      <c s="68" r="G37">
        <v>1</v>
      </c>
      <c t="s" s="67" r="H37">
        <v>236</v>
      </c>
      <c t="str" s="104" r="I37">
        <f>IF((ISERROR((G37/F37))=TRUE),"..",(G37/F37))</f>
        <v>..</v>
      </c>
      <c t="str" s="104" r="J37">
        <f>IF((ISERROR((G37/B37))=TRUE),"..",(G37/B37))</f>
        <v>..</v>
      </c>
      <c t="str" s="104" r="K37">
        <f>IF((ISERROR((G37/E37))=TRUE),"..",(G37/E37))</f>
        <v>..</v>
      </c>
      <c t="str" s="134" r="L37">
        <f>IF(ISERROR(RANK(I37,$I$9:$I$185)),"..",RANK(I37,I$9:I$185))</f>
        <v>..</v>
      </c>
      <c t="str" s="134" r="M37">
        <f>IF(ISERROR(RANK(J37,J$9:J$185)),"..",RANK(J37,J$9:J$185))</f>
        <v>..</v>
      </c>
      <c t="str" s="134" r="N37">
        <f>IF(ISERROR(RANK(K37,K$9:K$185)),"..",RANK(K37,K$9:K$185))</f>
        <v>..</v>
      </c>
    </row>
    <row customHeight="1" r="38" ht="11.25">
      <c t="s" s="240" r="A38">
        <v>545</v>
      </c>
      <c s="154" r="B38">
        <v>4422.397</v>
      </c>
      <c s="176" r="C38">
        <v>3.222</v>
      </c>
      <c s="154" r="D38">
        <f>+C38*1.0E9</f>
        <v>3222000000</v>
      </c>
      <c s="151" r="E38">
        <v>622.871</v>
      </c>
      <c s="188" r="F38">
        <f>+D38/(B38*1000)</f>
        <v>728.564170064334</v>
      </c>
      <c s="68" r="G38">
        <v>27047</v>
      </c>
      <c t="s" s="67" r="H38">
        <v>69</v>
      </c>
      <c s="104" r="I38">
        <f>IF((ISERROR((G38/F38))=TRUE),"..",(G38/F38))</f>
        <v>37.1237031840472</v>
      </c>
      <c s="104" r="J38">
        <f>IF((ISERROR((G38/B38))=TRUE),"..",(G38/B38))</f>
        <v>6.11591406198946</v>
      </c>
      <c s="104" r="K38">
        <f>IF((ISERROR((G38/E38))=TRUE),"..",(G38/E38))</f>
        <v>43.4231165040594</v>
      </c>
      <c s="134" r="L38">
        <f>IF(ISERROR(RANK(I38,$I$9:$I$185)),"..",RANK(I38,I$9:I$185))</f>
        <v>22</v>
      </c>
      <c s="134" r="M38">
        <f>IF(ISERROR(RANK(J38,J$9:J$185)),"..",RANK(J38,J$9:J$185))</f>
        <v>21</v>
      </c>
      <c s="134" r="N38">
        <f>IF(ISERROR(RANK(K38,K$9:K$185)),"..",RANK(K38,K$9:K$185))</f>
        <v>68</v>
      </c>
    </row>
    <row customHeight="1" r="39" ht="11.25">
      <c t="s" s="240" r="A39">
        <v>546</v>
      </c>
      <c s="154" r="B39">
        <v>11206.152</v>
      </c>
      <c s="176" r="C39">
        <v>16.18</v>
      </c>
      <c s="154" r="D39">
        <f>+C39*1.0E9</f>
        <v>16180000000</v>
      </c>
      <c s="151" r="E39">
        <v>1274.424</v>
      </c>
      <c s="188" r="F39">
        <f>+D39/(B39*1000)</f>
        <v>1443.84977109002</v>
      </c>
      <c s="68" r="G39">
        <v>338495</v>
      </c>
      <c t="s" s="67" r="H39">
        <v>70</v>
      </c>
      <c s="104" r="I39">
        <f>IF((ISERROR((G39/F39))=TRUE),"..",(G39/F39))</f>
        <v>234.439210212608</v>
      </c>
      <c s="104" r="J39">
        <f>IF((ISERROR((G39/B39))=TRUE),"..",(G39/B39))</f>
        <v>30.206176036163</v>
      </c>
      <c s="104" r="K39">
        <f>IF((ISERROR((G39/E39))=TRUE),"..",(G39/E39))</f>
        <v>265.606266046465</v>
      </c>
      <c s="134" r="L39">
        <f>IF(ISERROR(RANK(I39,$I$9:$I$185)),"..",RANK(I39,I$9:I$185))</f>
        <v>6</v>
      </c>
      <c s="134" r="M39">
        <f>IF(ISERROR(RANK(J39,J$9:J$185)),"..",RANK(J39,J$9:J$185))</f>
        <v>5</v>
      </c>
      <c s="134" r="N39">
        <f>IF(ISERROR(RANK(K39,K$9:K$185)),"..",RANK(K39,K$9:K$185))</f>
        <v>32</v>
      </c>
    </row>
    <row customHeight="1" r="40" ht="11.25">
      <c t="s" s="240" r="A40">
        <v>547</v>
      </c>
      <c s="154" r="B40">
        <v>16970.265</v>
      </c>
      <c s="176" r="C40">
        <v>243.357</v>
      </c>
      <c s="154" r="D40">
        <f>+C40*1.0E9</f>
        <v>243357000000</v>
      </c>
      <c s="151" r="E40">
        <v>756.222</v>
      </c>
      <c s="188" r="F40">
        <f>+D40/(B40*1000)</f>
        <v>14340.2003445438</v>
      </c>
      <c s="68" r="G40">
        <v>1539</v>
      </c>
      <c t="s" s="67" r="H40">
        <v>240</v>
      </c>
      <c s="104" r="I40">
        <f>IF((ISERROR((G40/F40))=TRUE),"..",(G40/F40))</f>
        <v>0.107320676352026</v>
      </c>
      <c s="104" r="J40">
        <f>IF((ISERROR((G40/B40))=TRUE),"..",(G40/B40))</f>
        <v>0.090688035808516</v>
      </c>
      <c s="104" r="K40">
        <f>IF((ISERROR((G40/E40))=TRUE),"..",(G40/E40))</f>
        <v>2.03511667208836</v>
      </c>
      <c s="134" r="L40">
        <f>IF(ISERROR(RANK(I40,$I$9:$I$185)),"..",RANK(I40,I$9:I$185))</f>
        <v>106</v>
      </c>
      <c s="134" r="M40">
        <f>IF(ISERROR(RANK(J40,J$9:J$185)),"..",RANK(J40,J$9:J$185))</f>
        <v>103</v>
      </c>
      <c s="134" r="N40">
        <f>IF(ISERROR(RANK(K40,K$9:K$185)),"..",RANK(K40,K$9:K$185))</f>
        <v>119</v>
      </c>
    </row>
    <row customHeight="1" r="41" ht="11.25">
      <c t="s" s="240" r="A41">
        <v>548</v>
      </c>
      <c s="154" r="B41">
        <v>1345750.973</v>
      </c>
      <c s="176" r="C41">
        <v>7926.498</v>
      </c>
      <c s="154" r="D41">
        <f>+C41*1.0E9</f>
        <v>7926498000000</v>
      </c>
      <c s="151" r="E41">
        <v>9376.841</v>
      </c>
      <c s="188" r="F41">
        <f>+D41/(B41*1000)</f>
        <v>5890.01840535916</v>
      </c>
      <c s="68" r="G41">
        <v>300989</v>
      </c>
      <c t="s" s="103" r="H41">
        <v>72</v>
      </c>
      <c s="34" r="I41">
        <f>IF((ISERROR((G41/F41))=TRUE),"..",(G41/F41))</f>
        <v>51.1015381082916</v>
      </c>
      <c s="34" r="J41">
        <f>IF((ISERROR((G41/B41))=TRUE),"..",(G41/B41))</f>
        <v>0.223658764540236</v>
      </c>
      <c s="34" r="K41">
        <f>IF((ISERROR((G41/E41))=TRUE),"..",(G41/E41))</f>
        <v>32.0991899084137</v>
      </c>
      <c s="51" r="L41">
        <f>IF(ISERROR(RANK(I41,$I$9:$I$185)),"..",RANK(I41,I$9:I$185))</f>
        <v>19</v>
      </c>
      <c s="51" r="M41">
        <f>IF(ISERROR(RANK(J41,J$9:J$185)),"..",RANK(J41,J$9:J$185))</f>
        <v>91</v>
      </c>
      <c s="51" r="N41">
        <f>IF(ISERROR(RANK(K41,K$9:K$185)),"..",RANK(K41,K$9:K$185))</f>
        <v>73</v>
      </c>
    </row>
    <row customHeight="1" r="42" ht="11.25">
      <c t="s" s="240" r="A42">
        <v>549</v>
      </c>
      <c s="154" r="B42">
        <v>7022.088</v>
      </c>
      <c s="176" r="C42">
        <v>307.318</v>
      </c>
      <c s="154" r="D42">
        <f>+C42*1.0E9</f>
        <v>307318000000</v>
      </c>
      <c s="151" r="E42">
        <v>0</v>
      </c>
      <c s="188" r="F42">
        <f>+D42/(B42*1000)</f>
        <v>43764.475751372</v>
      </c>
      <c s="68" r="G42">
        <v>86</v>
      </c>
      <c t="s" s="142" r="H42">
        <v>1724</v>
      </c>
      <c s="209" r="I42">
        <f>IF((ISERROR((G42/F42))=TRUE),"..",(G42/F42))</f>
        <v>0.001965064096473</v>
      </c>
      <c s="209" r="J42">
        <f>IF((ISERROR((G42/B42))=TRUE),"..",(G42/B42))</f>
        <v>0.012247069532595</v>
      </c>
      <c t="str" s="209" r="K42">
        <f>IF((ISERROR((G42/E42))=TRUE),"..",(G42/E42))</f>
        <v>..</v>
      </c>
      <c s="99" r="L42">
        <f>IF(ISERROR(RANK(I42,$I$9:$I$185)),"..",RANK(I42,I$9:I$185))</f>
        <v>144</v>
      </c>
      <c s="99" r="M42">
        <f>IF(ISERROR(RANK(J42,J$9:J$185)),"..",RANK(J42,J$9:J$185))</f>
        <v>137</v>
      </c>
      <c t="str" s="99" r="N42">
        <f>IF(ISERROR(RANK(K42,K$9:K$185)),"..",RANK(K42,K$9:K$185))</f>
        <v>..</v>
      </c>
    </row>
    <row customHeight="1" r="43" ht="11.25">
      <c t="s" s="240" r="A43">
        <v>550</v>
      </c>
      <c s="154" r="B43"/>
      <c s="176" r="C43"/>
      <c s="154" r="D43">
        <f>+C43*1.0E9</f>
        <v>0</v>
      </c>
      <c s="240" r="E43"/>
      <c s="188" r="F43"/>
      <c s="68" r="G43">
        <v>6</v>
      </c>
      <c t="s" s="67" r="H43">
        <v>1725</v>
      </c>
      <c t="str" s="104" r="I43">
        <f>IF((ISERROR((G43/F43))=TRUE),"..",(G43/F43))</f>
        <v>..</v>
      </c>
      <c t="str" s="104" r="J43">
        <f>IF((ISERROR((G43/B43))=TRUE),"..",(G43/B43))</f>
        <v>..</v>
      </c>
      <c t="str" s="104" r="K43">
        <f>IF((ISERROR((G43/E43))=TRUE),"..",(G43/E43))</f>
        <v>..</v>
      </c>
      <c t="str" s="134" r="L43">
        <f>IF(ISERROR(RANK(I43,$I$9:$I$185)),"..",RANK(I43,I$9:I$185))</f>
        <v>..</v>
      </c>
      <c t="str" s="134" r="M43">
        <f>IF(ISERROR(RANK(J43,J$9:J$185)),"..",RANK(J43,J$9:J$185))</f>
        <v>..</v>
      </c>
      <c t="str" s="134" r="N43">
        <f>IF(ISERROR(RANK(K43,K$9:K$185)),"..",RANK(K43,K$9:K$185))</f>
        <v>..</v>
      </c>
    </row>
    <row customHeight="1" r="44" ht="11.25">
      <c t="s" s="240" r="A44">
        <v>551</v>
      </c>
      <c s="154" r="B44">
        <v>45659.709</v>
      </c>
      <c s="176" r="C44">
        <v>397.249</v>
      </c>
      <c s="154" r="D44">
        <f>+C44*1.0E9</f>
        <v>397249000000</v>
      </c>
      <c s="151" r="E44">
        <v>1142.896</v>
      </c>
      <c s="188" r="F44">
        <f>+D44/(B44*1000)</f>
        <v>8700.20875516311</v>
      </c>
      <c s="68" r="G44">
        <v>196</v>
      </c>
      <c t="s" s="67" r="H44">
        <v>74</v>
      </c>
      <c s="104" r="I44">
        <f>IF((ISERROR((G44/F44))=TRUE),"..",(G44/F44))</f>
        <v>0.022528195071605</v>
      </c>
      <c s="104" r="J44">
        <f>IF((ISERROR((G44/B44))=TRUE),"..",(G44/B44))</f>
        <v>0.00429262481721</v>
      </c>
      <c s="104" r="K44">
        <f>IF((ISERROR((G44/E44))=TRUE),"..",(G44/E44))</f>
        <v>0.171494169198247</v>
      </c>
      <c s="134" r="L44">
        <f>IF(ISERROR(RANK(I44,$I$9:$I$185)),"..",RANK(I44,I$9:I$185))</f>
        <v>125</v>
      </c>
      <c s="134" r="M44">
        <f>IF(ISERROR(RANK(J44,J$9:J$185)),"..",RANK(J44,J$9:J$185))</f>
        <v>148</v>
      </c>
      <c s="134" r="N44">
        <f>IF(ISERROR(RANK(K44,K$9:K$185)),"..",RANK(K44,K$9:K$185))</f>
        <v>144</v>
      </c>
    </row>
    <row customHeight="1" r="45" ht="11.25">
      <c t="s" s="240" r="A45">
        <v>552</v>
      </c>
      <c s="154" r="B45">
        <v>676.034</v>
      </c>
      <c s="176" r="C45">
        <v>0.754</v>
      </c>
      <c s="154" r="D45">
        <f>+C45*1.0E9</f>
        <v>754000000</v>
      </c>
      <c s="151" r="E45">
        <v>1.678</v>
      </c>
      <c s="188" r="F45">
        <f>+D45/(B45*1000)</f>
        <v>1115.32851897981</v>
      </c>
      <c s="68" r="G45"/>
      <c t="s" s="67" r="H45">
        <v>249</v>
      </c>
      <c s="104" r="I45">
        <f>IF((ISERROR((G45/F45))=TRUE),"..",(G45/F45))</f>
        <v>0</v>
      </c>
      <c s="104" r="J45">
        <f>IF((ISERROR((G45/B45))=TRUE),"..",(G45/B45))</f>
        <v>0</v>
      </c>
      <c s="104" r="K45">
        <f>IF((ISERROR((G45/E45))=TRUE),"..",(G45/E45))</f>
        <v>0</v>
      </c>
      <c s="134" r="L45">
        <f>IF(ISERROR(RANK(I45,$I$9:$I$185)),"..",RANK(I45,I$9:I$185))</f>
        <v>155</v>
      </c>
      <c s="134" r="M45">
        <f>IF(ISERROR(RANK(J45,J$9:J$185)),"..",RANK(J45,J$9:J$185))</f>
        <v>159</v>
      </c>
      <c s="134" r="N45">
        <f>IF(ISERROR(RANK(K45,K$9:K$185)),"..",RANK(K45,K$9:K$185))</f>
        <v>152</v>
      </c>
    </row>
    <row customHeight="1" r="46" ht="11.25">
      <c t="s" s="240" r="A46">
        <v>553</v>
      </c>
      <c s="154" r="B46">
        <v>3683.182</v>
      </c>
      <c s="176" r="C46">
        <v>14.305</v>
      </c>
      <c s="154" r="D46">
        <f>+C46*1.0E9</f>
        <v>14305000000</v>
      </c>
      <c s="151" r="E46">
        <v>343.233</v>
      </c>
      <c s="188" r="F46">
        <f>+D46/(B46*1000)</f>
        <v>3883.86997981636</v>
      </c>
      <c s="68" r="G46">
        <v>111411</v>
      </c>
      <c t="s" s="67" r="H46">
        <v>251</v>
      </c>
      <c s="104" r="I46">
        <f>IF((ISERROR((G46/F46))=TRUE),"..",(G46/F46))</f>
        <v>28.6855637750437</v>
      </c>
      <c s="104" r="J46">
        <f>IF((ISERROR((G46/B46))=TRUE),"..",(G46/B46))</f>
        <v>30.2485731087956</v>
      </c>
      <c s="104" r="K46">
        <f>IF((ISERROR((G46/E46))=TRUE),"..",(G46/E46))</f>
        <v>324.592915016913</v>
      </c>
      <c s="134" r="L46">
        <f>IF(ISERROR(RANK(I46,$I$9:$I$185)),"..",RANK(I46,I$9:I$185))</f>
        <v>23</v>
      </c>
      <c s="134" r="M46">
        <f>IF(ISERROR(RANK(J46,J$9:J$185)),"..",RANK(J46,J$9:J$185))</f>
        <v>4</v>
      </c>
      <c s="134" r="N46">
        <f>IF(ISERROR(RANK(K46,K$9:K$185)),"..",RANK(K46,K$9:K$185))</f>
        <v>30</v>
      </c>
    </row>
    <row customHeight="1" r="47" ht="11.25">
      <c t="s" s="240" r="A47">
        <v>556</v>
      </c>
      <c s="154" r="B47">
        <v>4578.945</v>
      </c>
      <c s="176" r="C47">
        <v>48.663</v>
      </c>
      <c s="154" r="D47">
        <f>+C47*1.0E9</f>
        <v>48663000000</v>
      </c>
      <c s="151" r="E47">
        <v>51.432</v>
      </c>
      <c s="188" r="F47">
        <f>+D47/(B47*1000)</f>
        <v>10627.5572211503</v>
      </c>
      <c s="68" r="G47">
        <v>19116</v>
      </c>
      <c t="s" s="67" r="H47">
        <v>75</v>
      </c>
      <c s="104" r="I47">
        <f>IF((ISERROR((G47/F47))=TRUE),"..",(G47/F47))</f>
        <v>1.79872002589236</v>
      </c>
      <c s="104" r="J47">
        <f>IF((ISERROR((G47/B47))=TRUE),"..",(G47/B47))</f>
        <v>4.17476078004868</v>
      </c>
      <c s="104" r="K47">
        <f>IF((ISERROR((G47/E47))=TRUE),"..",(G47/E47))</f>
        <v>371.67522165189</v>
      </c>
      <c s="134" r="L47">
        <f>IF(ISERROR(RANK(I47,$I$9:$I$185)),"..",RANK(I47,I$9:I$185))</f>
        <v>62</v>
      </c>
      <c s="134" r="M47">
        <f>IF(ISERROR(RANK(J47,J$9:J$185)),"..",RANK(J47,J$9:J$185))</f>
        <v>35</v>
      </c>
      <c s="134" r="N47">
        <f>IF(ISERROR(RANK(K47,K$9:K$185)),"..",RANK(K47,K$9:K$185))</f>
        <v>28</v>
      </c>
    </row>
    <row customHeight="1" r="48" ht="11.25">
      <c t="s" s="240" r="A48">
        <v>557</v>
      </c>
      <c s="154" r="B48">
        <v>21075.01</v>
      </c>
      <c s="176" r="C48">
        <v>34.104</v>
      </c>
      <c s="154" r="D48">
        <f>+C48*1.0E9</f>
        <v>34104000000</v>
      </c>
      <c s="151" r="E48">
        <v>323.249</v>
      </c>
      <c s="188" r="F48">
        <f>+D48/(B48*1000)</f>
        <v>1618.21987273078</v>
      </c>
      <c s="68" r="G48">
        <v>24604</v>
      </c>
      <c t="s" s="67" r="H48">
        <v>81</v>
      </c>
      <c s="104" r="I48">
        <f>IF((ISERROR((G48/F48))=TRUE),"..",(G48/F48))</f>
        <v>15.2043615423411</v>
      </c>
      <c s="104" r="J48">
        <f>IF((ISERROR((G48/B48))=TRUE),"..",(G48/B48))</f>
        <v>1.16744903086642</v>
      </c>
      <c s="104" r="K48">
        <f>IF((ISERROR((G48/E48))=TRUE),"..",(G48/E48))</f>
        <v>76.1146979573022</v>
      </c>
      <c s="134" r="L48">
        <f>IF(ISERROR(RANK(I48,$I$9:$I$185)),"..",RANK(I48,I$9:I$185))</f>
        <v>28</v>
      </c>
      <c s="134" r="M48">
        <f>IF(ISERROR(RANK(J48,J$9:J$185)),"..",RANK(J48,J$9:J$185))</f>
        <v>65</v>
      </c>
      <c s="134" r="N48">
        <f>IF(ISERROR(RANK(K48,K$9:K$185)),"..",RANK(K48,K$9:K$185))</f>
        <v>54</v>
      </c>
    </row>
    <row customHeight="1" r="49" ht="11.25">
      <c t="s" s="240" r="A49">
        <v>558</v>
      </c>
      <c s="154" r="B49">
        <v>4416.166</v>
      </c>
      <c s="176" r="C49">
        <v>82.407</v>
      </c>
      <c s="154" r="D49">
        <f>+C49*1.0E9</f>
        <v>82407000000</v>
      </c>
      <c s="151" r="E49">
        <v>56.453</v>
      </c>
      <c s="188" r="F49">
        <f>+D49/(B49*1000)</f>
        <v>18660.3039831383</v>
      </c>
      <c s="68" r="G49">
        <v>1238</v>
      </c>
      <c t="s" s="67" r="H49">
        <v>83</v>
      </c>
      <c s="104" r="I49">
        <f>IF((ISERROR((G49/F49))=TRUE),"..",(G49/F49))</f>
        <v>0.06634404247212</v>
      </c>
      <c s="104" r="J49">
        <f>IF((ISERROR((G49/B49))=TRUE),"..",(G49/B49))</f>
        <v>0.280333664993571</v>
      </c>
      <c s="104" r="K49">
        <f>IF((ISERROR((G49/E49))=TRUE),"..",(G49/E49))</f>
        <v>21.9297468690769</v>
      </c>
      <c s="134" r="L49">
        <f>IF(ISERROR(RANK(I49,$I$9:$I$185)),"..",RANK(I49,I$9:I$185))</f>
        <v>112</v>
      </c>
      <c s="134" r="M49">
        <f>IF(ISERROR(RANK(J49,J$9:J$185)),"..",RANK(J49,J$9:J$185))</f>
        <v>87</v>
      </c>
      <c s="134" r="N49">
        <f>IF(ISERROR(RANK(K49,K$9:K$185)),"..",RANK(K49,K$9:K$185))</f>
        <v>78</v>
      </c>
    </row>
    <row customHeight="1" r="50" ht="11.25">
      <c t="s" s="240" r="A50">
        <v>559</v>
      </c>
      <c s="154" r="B50">
        <v>11204.18</v>
      </c>
      <c s="176" r="C50"/>
      <c s="154" r="D50">
        <f>+C50*1.0E9</f>
        <v>0</v>
      </c>
      <c s="151" r="E50">
        <v>111.64</v>
      </c>
      <c s="188" r="F50"/>
      <c s="68" r="G50">
        <v>454</v>
      </c>
      <c t="s" s="67" r="H50">
        <v>256</v>
      </c>
      <c t="str" s="104" r="I50">
        <f>IF((ISERROR((G50/F50))=TRUE),"..",(G50/F50))</f>
        <v>..</v>
      </c>
      <c s="104" r="J50">
        <f>IF((ISERROR((G50/B50))=TRUE),"..",(G50/B50))</f>
        <v>0.04052059142213</v>
      </c>
      <c s="104" r="K50">
        <f>IF((ISERROR((G50/E50))=TRUE),"..",(G50/E50))</f>
        <v>4.06664278036546</v>
      </c>
      <c t="str" s="134" r="L50">
        <f>IF(ISERROR(RANK(I50,$I$9:$I$185)),"..",RANK(I50,I$9:I$185))</f>
        <v>..</v>
      </c>
      <c s="134" r="M50">
        <f>IF(ISERROR(RANK(J50,J$9:J$185)),"..",RANK(J50,J$9:J$185))</f>
        <v>115</v>
      </c>
      <c s="134" r="N50">
        <f>IF(ISERROR(RANK(K50,K$9:K$185)),"..",RANK(K50,K$9:K$185))</f>
        <v>108</v>
      </c>
    </row>
    <row customHeight="1" r="51" ht="11.25">
      <c t="s" s="240" r="A51">
        <v>560</v>
      </c>
      <c s="154" r="B51">
        <v>871.036</v>
      </c>
      <c s="176" r="C51">
        <v>22.721</v>
      </c>
      <c s="154" r="D51">
        <f>+C51*1.0E9</f>
        <v>22721000000</v>
      </c>
      <c s="151" r="E51">
        <v>9.273</v>
      </c>
      <c s="188" r="F51">
        <f>+D51/(B51*1000)</f>
        <v>26085.029780629</v>
      </c>
      <c s="68" r="G51">
        <v>2888</v>
      </c>
      <c t="s" s="67" r="H51">
        <v>258</v>
      </c>
      <c s="104" r="I51">
        <f>IF((ISERROR((G51/F51))=TRUE),"..",(G51/F51))</f>
        <v>0.110714843888913</v>
      </c>
      <c s="104" r="J51">
        <f>IF((ISERROR((G51/B51))=TRUE),"..",(G51/B51))</f>
        <v>3.31559200767821</v>
      </c>
      <c s="104" r="K51">
        <f>IF((ISERROR((G51/E51))=TRUE),"..",(G51/E51))</f>
        <v>311.441820338618</v>
      </c>
      <c s="134" r="L51">
        <f>IF(ISERROR(RANK(I51,$I$9:$I$185)),"..",RANK(I51,I$9:I$185))</f>
        <v>105</v>
      </c>
      <c s="134" r="M51">
        <f>IF(ISERROR(RANK(J51,J$9:J$185)),"..",RANK(J51,J$9:J$185))</f>
        <v>39</v>
      </c>
      <c s="134" r="N51">
        <f>IF(ISERROR(RANK(K51,K$9:K$185)),"..",RANK(K51,K$9:K$185))</f>
        <v>31</v>
      </c>
    </row>
    <row customHeight="1" r="52" ht="11.25">
      <c t="s" s="240" r="A52">
        <v>561</v>
      </c>
      <c s="154" r="B52">
        <v>10368.946</v>
      </c>
      <c s="176" r="C52">
        <v>261.777</v>
      </c>
      <c s="154" r="D52">
        <f>+C52*1.0E9</f>
        <v>261777000000</v>
      </c>
      <c s="151" r="E52">
        <v>78.589</v>
      </c>
      <c s="188" r="F52">
        <f>+D52/(B52*1000)</f>
        <v>25246.2497152555</v>
      </c>
      <c s="68" r="G52">
        <v>2323</v>
      </c>
      <c t="s" s="67" r="H52">
        <v>260</v>
      </c>
      <c s="104" r="I52">
        <f>IF((ISERROR((G52/F52))=TRUE),"..",(G52/F52))</f>
        <v>0.092013666433644</v>
      </c>
      <c s="104" r="J52">
        <f>IF((ISERROR((G52/B52))=TRUE),"..",(G52/B52))</f>
        <v>0.22403434254552</v>
      </c>
      <c s="104" r="K52">
        <f>IF((ISERROR((G52/E52))=TRUE),"..",(G52/E52))</f>
        <v>29.5588441130438</v>
      </c>
      <c s="134" r="L52">
        <f>IF(ISERROR(RANK(I52,$I$9:$I$185)),"..",RANK(I52,I$9:I$185))</f>
        <v>107</v>
      </c>
      <c s="134" r="M52">
        <f>IF(ISERROR(RANK(J52,J$9:J$185)),"..",RANK(J52,J$9:J$185))</f>
        <v>90</v>
      </c>
      <c s="134" r="N52">
        <f>IF(ISERROR(RANK(K52,K$9:K$185)),"..",RANK(K52,K$9:K$185))</f>
        <v>75</v>
      </c>
    </row>
    <row customHeight="1" r="53" ht="11.25">
      <c t="s" s="240" r="A53">
        <v>564</v>
      </c>
      <c s="154" r="B53">
        <v>66020.365</v>
      </c>
      <c s="176" r="C53">
        <v>20.738</v>
      </c>
      <c s="154" r="D53">
        <f>+C53*1.0E9</f>
        <v>20738000000</v>
      </c>
      <c s="151" r="E53">
        <v>2338.061</v>
      </c>
      <c s="188" r="F53">
        <f>+D53/(B53*1000)</f>
        <v>314.115197636366</v>
      </c>
      <c s="68" r="G53">
        <v>185809</v>
      </c>
      <c t="s" s="67" r="H53">
        <v>53</v>
      </c>
      <c s="104" r="I53">
        <f>IF((ISERROR((G53/F53))=TRUE),"..",(G53/F53))</f>
        <v>591.531391661925</v>
      </c>
      <c s="104" r="J53">
        <f>IF((ISERROR((G53/B53))=TRUE),"..",(G53/B53))</f>
        <v>2.81441945981365</v>
      </c>
      <c s="104" r="K53">
        <f>IF((ISERROR((G53/E53))=TRUE),"..",(G53/E53))</f>
        <v>79.4714081454676</v>
      </c>
      <c s="134" r="L53">
        <f>IF(ISERROR(RANK(I53,$I$9:$I$185)),"..",RANK(I53,I$9:I$185))</f>
        <v>2</v>
      </c>
      <c s="134" r="M53">
        <f>IF(ISERROR(RANK(J53,J$9:J$185)),"..",RANK(J53,J$9:J$185))</f>
        <v>43</v>
      </c>
      <c s="134" r="N53">
        <f>IF(ISERROR(RANK(K53,K$9:K$185)),"..",RANK(K53,K$9:K$185))</f>
        <v>53</v>
      </c>
    </row>
    <row customHeight="1" r="54" ht="11.25">
      <c t="s" s="240" r="A54">
        <v>565</v>
      </c>
      <c s="154" r="B54">
        <v>5470.293</v>
      </c>
      <c s="176" r="C54">
        <v>204.269</v>
      </c>
      <c s="154" r="D54">
        <f>+C54*1.0E9</f>
        <v>204269000000</v>
      </c>
      <c s="151" r="E54">
        <v>44.21</v>
      </c>
      <c s="188" r="F54">
        <f>+D54/(B54*1000)</f>
        <v>37341.5098606236</v>
      </c>
      <c s="68" r="G54">
        <v>20355</v>
      </c>
      <c t="s" s="67" r="H54">
        <v>42</v>
      </c>
      <c s="104" r="I54">
        <f>IF((ISERROR((G54/F54))=TRUE),"..",(G54/F54))</f>
        <v>0.545103828848234</v>
      </c>
      <c s="104" r="J54">
        <f>IF((ISERROR((G54/B54))=TRUE),"..",(G54/B54))</f>
        <v>3.72100726597277</v>
      </c>
      <c s="104" r="K54">
        <f>IF((ISERROR((G54/E54))=TRUE),"..",(G54/E54))</f>
        <v>460.416195430898</v>
      </c>
      <c s="134" r="L54">
        <f>IF(ISERROR(RANK(I54,$I$9:$I$185)),"..",RANK(I54,I$9:I$185))</f>
        <v>79</v>
      </c>
      <c s="134" r="M54">
        <f>IF(ISERROR(RANK(J54,J$9:J$185)),"..",RANK(J54,J$9:J$185))</f>
        <v>37</v>
      </c>
      <c s="134" r="N54">
        <f>IF(ISERROR(RANK(K54,K$9:K$185)),"..",RANK(K54,K$9:K$185))</f>
        <v>25</v>
      </c>
    </row>
    <row customHeight="1" r="55" ht="11.25">
      <c t="s" s="240" r="A55">
        <v>566</v>
      </c>
      <c s="154" r="B55">
        <v>864.202</v>
      </c>
      <c s="176" r="C55">
        <v>1.88</v>
      </c>
      <c s="154" r="D55">
        <f>+C55*1.0E9</f>
        <v>1880000000</v>
      </c>
      <c s="151" r="E55">
        <v>21.761</v>
      </c>
      <c s="188" r="F55">
        <f>+D55/(B55*1000)</f>
        <v>2175.41732141328</v>
      </c>
      <c s="68" r="G55">
        <v>12111</v>
      </c>
      <c t="s" s="67" r="H55">
        <v>127</v>
      </c>
      <c s="104" r="I55">
        <f>IF((ISERROR((G55/F55))=TRUE),"..",(G55/F55))</f>
        <v>5.5672076712766</v>
      </c>
      <c s="104" r="J55">
        <f>IF((ISERROR((G55/B55))=TRUE),"..",(G55/B55))</f>
        <v>14.0140846700193</v>
      </c>
      <c s="104" r="K55">
        <f>IF((ISERROR((G55/E55))=TRUE),"..",(G55/E55))</f>
        <v>556.546114608704</v>
      </c>
      <c s="134" r="L55">
        <f>IF(ISERROR(RANK(I55,$I$9:$I$185)),"..",RANK(I55,I$9:I$185))</f>
        <v>48</v>
      </c>
      <c s="134" r="M55">
        <f>IF(ISERROR(RANK(J55,J$9:J$185)),"..",RANK(J55,J$9:J$185))</f>
        <v>8</v>
      </c>
      <c s="134" r="N55">
        <f>IF(ISERROR(RANK(K55,K$9:K$185)),"..",RANK(K55,K$9:K$185))</f>
        <v>21</v>
      </c>
    </row>
    <row customHeight="1" r="56" ht="11.25">
      <c t="s" s="240" r="A56">
        <v>569</v>
      </c>
      <c s="154" r="B56">
        <v>10090.151</v>
      </c>
      <c s="176" r="C56">
        <v>76.728</v>
      </c>
      <c s="154" r="D56">
        <f>+C56*1.0E9</f>
        <v>76728000000</v>
      </c>
      <c s="151" r="E56">
        <v>48.332</v>
      </c>
      <c s="188" r="F56">
        <f>+D56/(B56*1000)</f>
        <v>7604.24695329138</v>
      </c>
      <c s="68" r="G56"/>
      <c t="s" s="67" r="H56">
        <v>570</v>
      </c>
      <c s="104" r="I56">
        <f>IF((ISERROR((G56/F56))=TRUE),"..",(G56/F56))</f>
        <v>0</v>
      </c>
      <c s="104" r="J56">
        <f>IF((ISERROR((G56/B56))=TRUE),"..",(G56/B56))</f>
        <v>0</v>
      </c>
      <c s="104" r="K56">
        <f>IF((ISERROR((G56/E56))=TRUE),"..",(G56/E56))</f>
        <v>0</v>
      </c>
      <c s="134" r="L56">
        <f>IF(ISERROR(RANK(I56,$I$9:$I$185)),"..",RANK(I56,I$9:I$185))</f>
        <v>155</v>
      </c>
      <c s="134" r="M56">
        <f>IF(ISERROR(RANK(J56,J$9:J$185)),"..",RANK(J56,J$9:J$185))</f>
        <v>159</v>
      </c>
      <c s="134" r="N56">
        <f>IF(ISERROR(RANK(K56,K$9:K$185)),"..",RANK(K56,K$9:K$185))</f>
        <v>152</v>
      </c>
    </row>
    <row customHeight="1" r="57" ht="11.25">
      <c t="s" s="240" r="A57">
        <v>571</v>
      </c>
      <c s="154" r="B57">
        <v>13625.069</v>
      </c>
      <c s="176" r="C57">
        <v>108.389</v>
      </c>
      <c s="154" r="D57">
        <f>+C57*1.0E9</f>
        <v>108389000000</v>
      </c>
      <c s="151" r="E57">
        <v>257.369</v>
      </c>
      <c s="188" r="F57">
        <f>+D57/(B57*1000)</f>
        <v>7955.11567684538</v>
      </c>
      <c s="68" r="G57">
        <v>116557</v>
      </c>
      <c t="s" s="67" r="H57">
        <v>76</v>
      </c>
      <c s="104" r="I57">
        <f>IF((ISERROR((G57/F57))=TRUE),"..",(G57/F57))</f>
        <v>14.6518296822833</v>
      </c>
      <c s="104" r="J57">
        <f>IF((ISERROR((G57/B57))=TRUE),"..",(G57/B57))</f>
        <v>8.55459887946256</v>
      </c>
      <c s="104" r="K57">
        <f>IF((ISERROR((G57/E57))=TRUE),"..",(G57/E57))</f>
        <v>452.878940354122</v>
      </c>
      <c s="134" r="L57">
        <f>IF(ISERROR(RANK(I57,$I$9:$I$185)),"..",RANK(I57,I$9:I$185))</f>
        <v>31</v>
      </c>
      <c s="134" r="M57">
        <f>IF(ISERROR(RANK(J57,J$9:J$185)),"..",RANK(J57,J$9:J$185))</f>
        <v>14</v>
      </c>
      <c s="134" r="N57">
        <f>IF(ISERROR(RANK(K57,K$9:K$185)),"..",RANK(K57,K$9:K$185))</f>
        <v>26</v>
      </c>
    </row>
    <row customHeight="1" r="58" ht="11.25">
      <c t="s" s="240" r="A58">
        <v>572</v>
      </c>
      <c s="154" r="B58">
        <v>82999.393</v>
      </c>
      <c s="176" r="C58">
        <v>443.43</v>
      </c>
      <c s="154" r="D58">
        <f>+C58*1.0E9</f>
        <v>443430000000</v>
      </c>
      <c s="151" r="E58">
        <v>984.191</v>
      </c>
      <c s="188" r="F58">
        <f>+D58/(B58*1000)</f>
        <v>5342.56919204216</v>
      </c>
      <c s="68" r="G58">
        <v>94406</v>
      </c>
      <c t="s" s="67" r="H58">
        <v>100</v>
      </c>
      <c s="104" r="I58">
        <f>IF((ISERROR((G58/F58))=TRUE),"..",(G58/F58))</f>
        <v>17.6705245372618</v>
      </c>
      <c s="104" r="J58">
        <f>IF((ISERROR((G58/B58))=TRUE),"..",(G58/B58))</f>
        <v>1.1374300050604</v>
      </c>
      <c s="104" r="K58">
        <f>IF((ISERROR((G58/E58))=TRUE),"..",(G58/E58))</f>
        <v>95.9224378194883</v>
      </c>
      <c s="134" r="L58">
        <f>IF(ISERROR(RANK(I58,$I$9:$I$185)),"..",RANK(I58,I$9:I$185))</f>
        <v>25</v>
      </c>
      <c s="134" r="M58">
        <f>IF(ISERROR(RANK(J58,J$9:J$185)),"..",RANK(J58,J$9:J$185))</f>
        <v>67</v>
      </c>
      <c s="134" r="N58">
        <f>IF(ISERROR(RANK(K58,K$9:K$185)),"..",RANK(K58,K$9:K$185))</f>
        <v>51</v>
      </c>
    </row>
    <row customHeight="1" r="59" ht="11.25">
      <c t="s" s="240" r="A59">
        <v>573</v>
      </c>
      <c s="154" r="B59">
        <v>6163.05</v>
      </c>
      <c s="176" r="C59">
        <v>43.748</v>
      </c>
      <c s="154" r="D59">
        <f>+C59*1.0E9</f>
        <v>43748000000</v>
      </c>
      <c s="151" r="E59">
        <v>20.649</v>
      </c>
      <c s="188" r="F59">
        <f>+D59/(B59*1000)</f>
        <v>7098.43340553784</v>
      </c>
      <c s="68" r="G59">
        <v>30</v>
      </c>
      <c t="s" s="67" r="H59">
        <v>269</v>
      </c>
      <c s="104" r="I59">
        <f>IF((ISERROR((G59/F59))=TRUE),"..",(G59/F59))</f>
        <v>0.004226284630155</v>
      </c>
      <c s="104" r="J59">
        <f>IF((ISERROR((G59/B59))=TRUE),"..",(G59/B59))</f>
        <v>0.004867719716699</v>
      </c>
      <c s="104" r="K59">
        <f>IF((ISERROR((G59/E59))=TRUE),"..",(G59/E59))</f>
        <v>1.45285485979951</v>
      </c>
      <c s="134" r="L59">
        <f>IF(ISERROR(RANK(I59,$I$9:$I$185)),"..",RANK(I59,I$9:I$185))</f>
        <v>138</v>
      </c>
      <c s="134" r="M59">
        <f>IF(ISERROR(RANK(J59,J$9:J$185)),"..",RANK(J59,J$9:J$185))</f>
        <v>147</v>
      </c>
      <c s="134" r="N59">
        <f>IF(ISERROR(RANK(K59,K$9:K$185)),"..",RANK(K59,K$9:K$185))</f>
        <v>123</v>
      </c>
    </row>
    <row customHeight="1" r="60" ht="11.25">
      <c t="s" s="240" r="A60">
        <v>574</v>
      </c>
      <c s="154" r="B60">
        <v>676.273</v>
      </c>
      <c s="176" r="C60">
        <v>22.389</v>
      </c>
      <c s="154" r="D60">
        <f>+C60*1.0E9</f>
        <v>22389000000</v>
      </c>
      <c s="151" r="E60">
        <v>0</v>
      </c>
      <c s="188" r="F60">
        <f>+D60/(B60*1000)</f>
        <v>33106.4525716685</v>
      </c>
      <c s="68" r="G60"/>
      <c t="s" s="67" r="H60">
        <v>271</v>
      </c>
      <c s="104" r="I60">
        <f>IF((ISERROR((G60/F60))=TRUE),"..",(G60/F60))</f>
        <v>0</v>
      </c>
      <c s="104" r="J60">
        <f>IF((ISERROR((G60/B60))=TRUE),"..",(G60/B60))</f>
        <v>0</v>
      </c>
      <c t="str" s="104" r="K60">
        <f>IF((ISERROR((G60/E60))=TRUE),"..",(G60/E60))</f>
        <v>..</v>
      </c>
      <c s="134" r="L60">
        <f>IF(ISERROR(RANK(I60,$I$9:$I$185)),"..",RANK(I60,I$9:I$185))</f>
        <v>155</v>
      </c>
      <c s="134" r="M60">
        <f>IF(ISERROR(RANK(J60,J$9:J$185)),"..",RANK(J60,J$9:J$185))</f>
        <v>159</v>
      </c>
      <c t="str" s="134" r="N60">
        <f>IF(ISERROR(RANK(K60,K$9:K$185)),"..",RANK(K60,K$9:K$185))</f>
        <v>..</v>
      </c>
    </row>
    <row customHeight="1" r="61" ht="11.25">
      <c t="s" s="240" r="A61">
        <v>575</v>
      </c>
      <c s="154" r="B61">
        <v>5073.279</v>
      </c>
      <c s="176" r="C61">
        <v>3.743</v>
      </c>
      <c s="154" r="D61">
        <f>+C61*1.0E9</f>
        <v>3743000000</v>
      </c>
      <c s="151" r="E61">
        <v>123.205</v>
      </c>
      <c s="188" r="F61">
        <f>+D61/(B61*1000)</f>
        <v>737.787139244658</v>
      </c>
      <c s="68" r="G61">
        <v>4751</v>
      </c>
      <c t="s" s="67" r="H61">
        <v>86</v>
      </c>
      <c s="104" r="I61">
        <f>IF((ISERROR((G61/F61))=TRUE),"..",(G61/F61))</f>
        <v>6.43952672428533</v>
      </c>
      <c s="104" r="J61">
        <f>IF((ISERROR((G61/B61))=TRUE),"..",(G61/B61))</f>
        <v>0.936475206666142</v>
      </c>
      <c s="104" r="K61">
        <f>IF((ISERROR((G61/E61))=TRUE),"..",(G61/E61))</f>
        <v>38.5617466823587</v>
      </c>
      <c s="134" r="L61">
        <f>IF(ISERROR(RANK(I61,$I$9:$I$185)),"..",RANK(I61,I$9:I$185))</f>
        <v>45</v>
      </c>
      <c s="134" r="M61">
        <f>IF(ISERROR(RANK(J61,J$9:J$185)),"..",RANK(J61,J$9:J$185))</f>
        <v>71</v>
      </c>
      <c s="134" r="N61">
        <f>IF(ISERROR(RANK(K61,K$9:K$185)),"..",RANK(K61,K$9:K$185))</f>
        <v>71</v>
      </c>
    </row>
    <row customHeight="1" r="62" ht="11.25">
      <c t="s" s="240" r="A62">
        <v>576</v>
      </c>
      <c s="154" r="B62">
        <v>1340.263</v>
      </c>
      <c s="176" r="C62">
        <v>27.612</v>
      </c>
      <c s="154" r="D62">
        <f>+C62*1.0E9</f>
        <v>27612000000</v>
      </c>
      <c s="151" r="E62">
        <v>45.211</v>
      </c>
      <c s="188" r="F62">
        <f>+D62/(B62*1000)</f>
        <v>20601.926636787</v>
      </c>
      <c s="68" r="G62">
        <v>24</v>
      </c>
      <c t="s" s="67" r="H62">
        <v>274</v>
      </c>
      <c s="104" r="I62">
        <f>IF((ISERROR((G62/F62))=TRUE),"..",(G62/F62))</f>
        <v>0.001164939591482</v>
      </c>
      <c s="104" r="J62">
        <f>IF((ISERROR((G62/B62))=TRUE),"..",(G62/B62))</f>
        <v>0.017906933191471</v>
      </c>
      <c s="104" r="K62">
        <f>IF((ISERROR((G62/E62))=TRUE),"..",(G62/E62))</f>
        <v>0.530844263564177</v>
      </c>
      <c s="134" r="L62">
        <f>IF(ISERROR(RANK(I62,$I$9:$I$185)),"..",RANK(I62,I$9:I$185))</f>
        <v>147</v>
      </c>
      <c s="134" r="M62">
        <f>IF(ISERROR(RANK(J62,J$9:J$185)),"..",RANK(J62,J$9:J$185))</f>
        <v>133</v>
      </c>
      <c s="134" r="N62">
        <f>IF(ISERROR(RANK(K62,K$9:K$185)),"..",RANK(K62,K$9:K$185))</f>
        <v>136</v>
      </c>
    </row>
    <row customHeight="1" r="63" ht="11.25">
      <c t="s" s="240" r="A63">
        <v>577</v>
      </c>
      <c s="154" r="B63">
        <v>82824.732</v>
      </c>
      <c s="176" r="C63">
        <v>71.111</v>
      </c>
      <c s="154" r="D63">
        <f>+C63*1.0E9</f>
        <v>71111000000</v>
      </c>
      <c s="151" r="E63">
        <v>1131.439</v>
      </c>
      <c s="188" r="F63">
        <f>+D63/(B63*1000)</f>
        <v>858.572050676844</v>
      </c>
      <c s="68" r="G63">
        <v>121886</v>
      </c>
      <c t="s" s="67" r="H63">
        <v>87</v>
      </c>
      <c s="104" r="I63">
        <f>IF((ISERROR((G63/F63))=TRUE),"..",(G63/F63))</f>
        <v>141.963624257175</v>
      </c>
      <c s="104" r="J63">
        <f>IF((ISERROR((G63/B63))=TRUE),"..",(G63/B63))</f>
        <v>1.47161357551993</v>
      </c>
      <c s="104" r="K63">
        <f>IF((ISERROR((G63/E63))=TRUE),"..",(G63/E63))</f>
        <v>107.726532318578</v>
      </c>
      <c s="134" r="L63">
        <f>IF(ISERROR(RANK(I63,$I$9:$I$185)),"..",RANK(I63,I$9:I$185))</f>
        <v>8</v>
      </c>
      <c s="134" r="M63">
        <f>IF(ISERROR(RANK(J63,J$9:J$185)),"..",RANK(J63,J$9:J$185))</f>
        <v>57</v>
      </c>
      <c s="134" r="N63">
        <f>IF(ISERROR(RANK(K63,K$9:K$185)),"..",RANK(K63,K$9:K$185))</f>
        <v>50</v>
      </c>
    </row>
    <row customHeight="1" r="64" ht="11.25">
      <c t="s" s="240" r="A64">
        <v>580</v>
      </c>
      <c s="154" r="B64">
        <v>849.218</v>
      </c>
      <c s="176" r="C64">
        <v>3.678</v>
      </c>
      <c s="154" r="D64">
        <f>+C64*1.0E9</f>
        <v>3678000000</v>
      </c>
      <c s="240" r="E64"/>
      <c s="188" r="F64">
        <f>+D64/(B64*1000)</f>
        <v>4331.04338344218</v>
      </c>
      <c s="68" r="G64">
        <v>2</v>
      </c>
      <c t="s" s="67" r="H64">
        <v>277</v>
      </c>
      <c s="104" r="I64">
        <f>IF((ISERROR((G64/F64))=TRUE),"..",(G64/F64))</f>
        <v>0.000461782490484</v>
      </c>
      <c s="104" r="J64">
        <f>IF((ISERROR((G64/B64))=TRUE),"..",(G64/B64))</f>
        <v>0.002355107875716</v>
      </c>
      <c t="str" s="104" r="K64">
        <f>IF((ISERROR((G64/E64))=TRUE),"..",(G64/E64))</f>
        <v>..</v>
      </c>
      <c s="134" r="L64">
        <f>IF(ISERROR(RANK(I64,$I$9:$I$185)),"..",RANK(I64,I$9:I$185))</f>
        <v>150</v>
      </c>
      <c s="134" r="M64">
        <f>IF(ISERROR(RANK(J64,J$9:J$185)),"..",RANK(J64,J$9:J$185))</f>
        <v>152</v>
      </c>
      <c t="str" s="134" r="N64">
        <f>IF(ISERROR(RANK(K64,K$9:K$185)),"..",RANK(K64,K$9:K$185))</f>
        <v>..</v>
      </c>
    </row>
    <row customHeight="1" r="65" ht="11.25">
      <c t="s" s="240" r="A65">
        <v>581</v>
      </c>
      <c s="154" r="B65">
        <v>5325.587</v>
      </c>
      <c s="176" r="C65">
        <v>191.406</v>
      </c>
      <c s="154" r="D65">
        <f>+C65*1.0E9</f>
        <v>191406000000</v>
      </c>
      <c s="151" r="E65">
        <v>334.619</v>
      </c>
      <c s="188" r="F65">
        <f>+D65/(B65*1000)</f>
        <v>35940.826804632</v>
      </c>
      <c s="68" r="G65">
        <v>7447</v>
      </c>
      <c t="s" s="67" r="H65">
        <v>279</v>
      </c>
      <c s="104" r="I65">
        <f>IF((ISERROR((G65/F65))=TRUE),"..",(G65/F65))</f>
        <v>0.207201688499838</v>
      </c>
      <c s="104" r="J65">
        <f>IF((ISERROR((G65/B65))=TRUE),"..",(G65/B65))</f>
        <v>1.39834350654679</v>
      </c>
      <c s="104" r="K65">
        <f>IF((ISERROR((G65/E65))=TRUE),"..",(G65/E65))</f>
        <v>22.2551618407801</v>
      </c>
      <c s="134" r="L65">
        <f>IF(ISERROR(RANK(I65,$I$9:$I$185)),"..",RANK(I65,I$9:I$185))</f>
        <v>93</v>
      </c>
      <c s="134" r="M65">
        <f>IF(ISERROR(RANK(J65,J$9:J$185)),"..",RANK(J65,J$9:J$185))</f>
        <v>62</v>
      </c>
      <c s="134" r="N65">
        <f>IF(ISERROR(RANK(K65,K$9:K$185)),"..",RANK(K65,K$9:K$185))</f>
        <v>77</v>
      </c>
    </row>
    <row customHeight="1" r="66" ht="11.25">
      <c t="s" s="240" r="A66">
        <v>582</v>
      </c>
      <c s="154" r="B66">
        <v>62342.668</v>
      </c>
      <c s="176" r="C66">
        <v>2130.126</v>
      </c>
      <c s="154" r="D66">
        <f>+C66*1.0E9</f>
        <v>2130126000000</v>
      </c>
      <c s="151" r="E66">
        <v>547.343</v>
      </c>
      <c s="188" r="F66">
        <f>+D66/(B66*1000)</f>
        <v>34168.0275858582</v>
      </c>
      <c s="68" r="G66">
        <v>196364</v>
      </c>
      <c t="s" s="67" r="H66">
        <v>67</v>
      </c>
      <c s="104" r="I66">
        <f>IF((ISERROR((G66/F66))=TRUE),"..",(G66/F66))</f>
        <v>5.74701011074087</v>
      </c>
      <c s="104" r="J66">
        <f>IF((ISERROR((G66/B66))=TRUE),"..",(G66/B66))</f>
        <v>3.14975291079939</v>
      </c>
      <c s="104" r="K66">
        <f>IF((ISERROR((G66/E66))=TRUE),"..",(G66/E66))</f>
        <v>358.758584653499</v>
      </c>
      <c s="134" r="L66">
        <f>IF(ISERROR(RANK(I66,$I$9:$I$185)),"..",RANK(I66,I$9:I$185))</f>
        <v>47</v>
      </c>
      <c s="134" r="M66">
        <f>IF(ISERROR(RANK(J66,J$9:J$185)),"..",RANK(J66,J$9:J$185))</f>
        <v>41</v>
      </c>
      <c s="134" r="N66">
        <f>IF(ISERROR(RANK(K66,K$9:K$185)),"..",RANK(K66,K$9:K$185))</f>
        <v>29</v>
      </c>
    </row>
    <row customHeight="1" r="67" ht="11.25">
      <c t="s" s="240" r="A67">
        <v>585</v>
      </c>
      <c s="154" r="B67">
        <v>1474.586</v>
      </c>
      <c s="176" r="C67">
        <v>21.146</v>
      </c>
      <c s="154" r="D67">
        <f>+C67*1.0E9</f>
        <v>21146000000</v>
      </c>
      <c s="151" r="E67">
        <v>265.9</v>
      </c>
      <c s="188" r="F67">
        <f>+D67/(B67*1000)</f>
        <v>14340.296191609</v>
      </c>
      <c s="68" r="G67">
        <v>8845</v>
      </c>
      <c t="s" s="67" r="H67">
        <v>80</v>
      </c>
      <c s="104" r="I67">
        <f>IF((ISERROR((G67/F67))=TRUE),"..",(G67/F67))</f>
        <v>0.616793396859926</v>
      </c>
      <c s="104" r="J67">
        <f>IF((ISERROR((G67/B67))=TRUE),"..",(G67/B67))</f>
        <v>5.99829375838371</v>
      </c>
      <c s="104" r="K67">
        <f>IF((ISERROR((G67/E67))=TRUE),"..",(G67/E67))</f>
        <v>33.2643851071832</v>
      </c>
      <c s="134" r="L67">
        <f>IF(ISERROR(RANK(I67,$I$9:$I$185)),"..",RANK(I67,I$9:I$185))</f>
        <v>76</v>
      </c>
      <c s="134" r="M67">
        <f>IF(ISERROR(RANK(J67,J$9:J$185)),"..",RANK(J67,J$9:J$185))</f>
        <v>23</v>
      </c>
      <c s="134" r="N67">
        <f>IF(ISERROR(RANK(K67,K$9:K$185)),"..",RANK(K67,K$9:K$185))</f>
        <v>72</v>
      </c>
    </row>
    <row customHeight="1" r="68" ht="11.25">
      <c t="s" s="240" r="A68">
        <v>586</v>
      </c>
      <c s="154" r="B68">
        <v>1705.212</v>
      </c>
      <c s="176" r="C68">
        <v>2.274</v>
      </c>
      <c s="154" r="D68">
        <f>+C68*1.0E9</f>
        <v>2274000000</v>
      </c>
      <c s="151" r="E68">
        <v>10.838</v>
      </c>
      <c s="188" r="F68">
        <f>+D68/(B68*1000)</f>
        <v>1333.55852527428</v>
      </c>
      <c s="68" r="G68">
        <v>10118</v>
      </c>
      <c t="s" s="67" r="H68">
        <v>123</v>
      </c>
      <c s="104" r="I68">
        <f>IF((ISERROR((G68/F68))=TRUE),"..",(G68/F68))</f>
        <v>7.5872185646438</v>
      </c>
      <c s="104" r="J68">
        <f>IF((ISERROR((G68/B68))=TRUE),"..",(G68/B68))</f>
        <v>5.93357306892046</v>
      </c>
      <c s="104" r="K68">
        <f>IF((ISERROR((G68/E68))=TRUE),"..",(G68/E68))</f>
        <v>933.567078796826</v>
      </c>
      <c s="134" r="L68">
        <f>IF(ISERROR(RANK(I68,$I$9:$I$185)),"..",RANK(I68,I$9:I$185))</f>
        <v>42</v>
      </c>
      <c s="134" r="M68">
        <f>IF(ISERROR(RANK(J68,J$9:J$185)),"..",RANK(J68,J$9:J$185))</f>
        <v>24</v>
      </c>
      <c s="134" r="N68">
        <f>IF(ISERROR(RANK(K68,K$9:K$185)),"..",RANK(K68,K$9:K$185))</f>
        <v>13</v>
      </c>
    </row>
    <row customHeight="1" r="69" ht="11.25">
      <c t="s" s="240" r="A69">
        <v>587</v>
      </c>
      <c s="154" r="B69">
        <v>4260.333</v>
      </c>
      <c s="176" r="C69">
        <v>21.424</v>
      </c>
      <c s="154" r="D69">
        <f>+C69*1.0E9</f>
        <v>21424000000</v>
      </c>
      <c s="151" r="E69">
        <v>69.818</v>
      </c>
      <c s="188" r="F69">
        <f>+D69/(B69*1000)</f>
        <v>5028.71489153547</v>
      </c>
      <c s="68" r="G69">
        <v>870</v>
      </c>
      <c t="s" s="67" r="H69">
        <v>91</v>
      </c>
      <c s="104" r="I69">
        <f>IF((ISERROR((G69/F69))=TRUE),"..",(G69/F69))</f>
        <v>0.173006427837939</v>
      </c>
      <c s="104" r="J69">
        <f>IF((ISERROR((G69/B69))=TRUE),"..",(G69/B69))</f>
        <v>0.20420938926605</v>
      </c>
      <c s="104" r="K69">
        <f>IF((ISERROR((G69/E69))=TRUE),"..",(G69/E69))</f>
        <v>12.4609699504426</v>
      </c>
      <c s="134" r="L69">
        <f>IF(ISERROR(RANK(I69,$I$9:$I$185)),"..",RANK(I69,I$9:I$185))</f>
        <v>98</v>
      </c>
      <c s="134" r="M69">
        <f>IF(ISERROR(RANK(J69,J$9:J$185)),"..",RANK(J69,J$9:J$185))</f>
        <v>92</v>
      </c>
      <c s="134" r="N69">
        <f>IF(ISERROR(RANK(K69,K$9:K$185)),"..",RANK(K69,K$9:K$185))</f>
        <v>87</v>
      </c>
    </row>
    <row customHeight="1" r="70" ht="11.25">
      <c t="s" s="240" r="A70">
        <v>589</v>
      </c>
      <c s="154" r="B70">
        <v>82166.671</v>
      </c>
      <c s="176" r="C70">
        <v>2918.474</v>
      </c>
      <c s="154" r="D70">
        <f>+C70*1.0E9</f>
        <v>2918474000000</v>
      </c>
      <c s="151" r="E70">
        <v>356.004</v>
      </c>
      <c s="188" r="F70">
        <f>+D70/(B70*1000)</f>
        <v>35518.9514736456</v>
      </c>
      <c s="68" r="G70">
        <v>593799</v>
      </c>
      <c t="s" s="67" r="H70">
        <v>43</v>
      </c>
      <c s="104" r="I70">
        <f>IF((ISERROR((G70/F70))=TRUE),"..",(G70/F70))</f>
        <v>16.7178076875549</v>
      </c>
      <c s="104" r="J70">
        <f>IF((ISERROR((G70/B70))=TRUE),"..",(G70/B70))</f>
        <v>7.22676229635736</v>
      </c>
      <c s="104" r="K70">
        <f>IF((ISERROR((G70/E70))=TRUE),"..",(G70/E70))</f>
        <v>1667.95597802272</v>
      </c>
      <c s="134" r="L70">
        <f>IF(ISERROR(RANK(I70,$I$9:$I$185)),"..",RANK(I70,I$9:I$185))</f>
        <v>26</v>
      </c>
      <c s="134" r="M70">
        <f>IF(ISERROR(RANK(J70,J$9:J$185)),"..",RANK(J70,J$9:J$185))</f>
        <v>18</v>
      </c>
      <c s="134" r="N70">
        <f>IF(ISERROR(RANK(K70,K$9:K$185)),"..",RANK(K70,K$9:K$185))</f>
        <v>9</v>
      </c>
    </row>
    <row customHeight="1" r="71" ht="11.25">
      <c t="s" s="240" r="A71">
        <v>590</v>
      </c>
      <c s="154" r="B71">
        <v>23837.261</v>
      </c>
      <c s="176" r="C71">
        <v>34.214</v>
      </c>
      <c s="154" r="D71">
        <f>+C71*1.0E9</f>
        <v>34214000000</v>
      </c>
      <c s="151" r="E71">
        <v>239.766</v>
      </c>
      <c s="188" r="F71">
        <f>+D71/(B71*1000)</f>
        <v>1435.3159115051</v>
      </c>
      <c s="68" r="G71">
        <v>13658</v>
      </c>
      <c t="s" s="67" r="H71">
        <v>93</v>
      </c>
      <c s="104" r="I71">
        <f>IF((ISERROR((G71/F71))=TRUE),"..",(G71/F71))</f>
        <v>9.51567518378442</v>
      </c>
      <c s="104" r="J71">
        <f>IF((ISERROR((G71/B71))=TRUE),"..",(G71/B71))</f>
        <v>0.572968513454629</v>
      </c>
      <c s="104" r="K71">
        <f>IF((ISERROR((G71/E71))=TRUE),"..",(G71/E71))</f>
        <v>56.9638731096152</v>
      </c>
      <c s="134" r="L71">
        <f>IF(ISERROR(RANK(I71,$I$9:$I$185)),"..",RANK(I71,I$9:I$185))</f>
        <v>41</v>
      </c>
      <c s="134" r="M71">
        <f>IF(ISERROR(RANK(J71,J$9:J$185)),"..",RANK(J71,J$9:J$185))</f>
        <v>82</v>
      </c>
      <c s="134" r="N71">
        <f>IF(ISERROR(RANK(K71,K$9:K$185)),"..",RANK(K71,K$9:K$185))</f>
        <v>63</v>
      </c>
    </row>
    <row customHeight="1" r="72" ht="11.25">
      <c t="s" s="240" r="A72">
        <v>593</v>
      </c>
      <c s="154" r="B72">
        <v>11161.335</v>
      </c>
      <c s="176" r="C72">
        <v>341.688</v>
      </c>
      <c s="154" r="D72">
        <f>+C72*1.0E9</f>
        <v>341688000000</v>
      </c>
      <c s="151" r="E72">
        <v>132.332</v>
      </c>
      <c s="188" r="F72">
        <f>+D72/(B72*1000)</f>
        <v>30613.5421972372</v>
      </c>
      <c s="68" r="G72">
        <v>1695</v>
      </c>
      <c t="s" s="67" r="H72">
        <v>287</v>
      </c>
      <c s="104" r="I72">
        <f>IF((ISERROR((G72/F72))=TRUE),"..",(G72/F72))</f>
        <v>0.055367653605043</v>
      </c>
      <c s="104" r="J72">
        <f>IF((ISERROR((G72/B72))=TRUE),"..",(G72/B72))</f>
        <v>0.151863553956583</v>
      </c>
      <c s="104" r="K72">
        <f>IF((ISERROR((G72/E72))=TRUE),"..",(G72/E72))</f>
        <v>12.8086932865822</v>
      </c>
      <c s="134" r="L72">
        <f>IF(ISERROR(RANK(I72,$I$9:$I$185)),"..",RANK(I72,I$9:I$185))</f>
        <v>113</v>
      </c>
      <c s="134" r="M72">
        <f>IF(ISERROR(RANK(J72,J$9:J$185)),"..",RANK(J72,J$9:J$185))</f>
        <v>100</v>
      </c>
      <c s="134" r="N72">
        <f>IF(ISERROR(RANK(K72,K$9:K$185)),"..",RANK(K72,K$9:K$185))</f>
        <v>85</v>
      </c>
    </row>
    <row customHeight="1" r="73" ht="11.25">
      <c t="s" s="240" r="A73">
        <v>596</v>
      </c>
      <c s="154" r="B73">
        <v>14026.947</v>
      </c>
      <c s="176" r="C73">
        <v>67.117</v>
      </c>
      <c s="154" r="D73">
        <f>+C73*1.0E9</f>
        <v>67117000000</v>
      </c>
      <c s="151" r="E73">
        <v>109.504</v>
      </c>
      <c s="188" r="F73">
        <f>+D73/(B73*1000)</f>
        <v>4784.86159532791</v>
      </c>
      <c s="68" r="G73">
        <v>131</v>
      </c>
      <c t="s" s="67" r="H73">
        <v>289</v>
      </c>
      <c s="104" r="I73">
        <f>IF((ISERROR((G73/F73))=TRUE),"..",(G73/F73))</f>
        <v>0.027378012381364</v>
      </c>
      <c s="104" r="J73">
        <f>IF((ISERROR((G73/B73))=TRUE),"..",(G73/B73))</f>
        <v>0.009339166961991</v>
      </c>
      <c s="104" r="K73">
        <f>IF((ISERROR((G73/E73))=TRUE),"..",(G73/E73))</f>
        <v>1.19630333138515</v>
      </c>
      <c s="134" r="L73">
        <f>IF(ISERROR(RANK(I73,$I$9:$I$185)),"..",RANK(I73,I$9:I$185))</f>
        <v>123</v>
      </c>
      <c s="134" r="M73">
        <f>IF(ISERROR(RANK(J73,J$9:J$185)),"..",RANK(J73,J$9:J$185))</f>
        <v>141</v>
      </c>
      <c s="134" r="N73">
        <f>IF(ISERROR(RANK(K73,K$9:K$185)),"..",RANK(K73,K$9:K$185))</f>
        <v>125</v>
      </c>
    </row>
    <row customHeight="1" r="74" ht="11.25">
      <c t="s" s="240" r="A74">
        <v>597</v>
      </c>
      <c s="154" r="B74">
        <v>10068.724</v>
      </c>
      <c s="176" r="C74">
        <v>10.422</v>
      </c>
      <c s="154" r="D74">
        <f>+C74*1.0E9</f>
        <v>10422000000</v>
      </c>
      <c s="151" r="E74">
        <v>245.863</v>
      </c>
      <c s="188" r="F74">
        <f>+D74/(B74*1000)</f>
        <v>1035.08647173167</v>
      </c>
      <c s="68" r="G74">
        <v>15325</v>
      </c>
      <c t="s" s="67" r="H74">
        <v>109</v>
      </c>
      <c s="104" r="I74">
        <f>IF((ISERROR((G74/F74))=TRUE),"..",(G74/F74))</f>
        <v>14.8055263193245</v>
      </c>
      <c s="104" r="J74">
        <f>IF((ISERROR((G74/B74))=TRUE),"..",(G74/B74))</f>
        <v>1.52203993276606</v>
      </c>
      <c s="104" r="K74">
        <f>IF((ISERROR((G74/E74))=TRUE),"..",(G74/E74))</f>
        <v>62.3314610169078</v>
      </c>
      <c s="134" r="L74">
        <f>IF(ISERROR(RANK(I74,$I$9:$I$185)),"..",RANK(I74,I$9:I$185))</f>
        <v>30</v>
      </c>
      <c s="134" r="M74">
        <f>IF(ISERROR(RANK(J74,J$9:J$185)),"..",RANK(J74,J$9:J$185))</f>
        <v>56</v>
      </c>
      <c s="134" r="N74">
        <f>IF(ISERROR(RANK(K74,K$9:K$185)),"..",RANK(K74,K$9:K$185))</f>
        <v>59</v>
      </c>
    </row>
    <row customHeight="1" r="75" ht="11.25">
      <c t="s" s="240" r="A75">
        <v>598</v>
      </c>
      <c s="154" r="B75">
        <v>1610.746</v>
      </c>
      <c s="176" r="C75">
        <v>0.848</v>
      </c>
      <c s="154" r="D75">
        <f>+C75*1.0E9</f>
        <v>848000000</v>
      </c>
      <c s="151" r="E75">
        <v>34.107</v>
      </c>
      <c s="188" r="F75">
        <f>+D75/(B75*1000)</f>
        <v>526.464135251616</v>
      </c>
      <c s="68" r="G75">
        <v>7898</v>
      </c>
      <c t="s" s="67" r="H75">
        <v>124</v>
      </c>
      <c s="104" r="I75">
        <f>IF((ISERROR((G75/F75))=TRUE),"..",(G75/F75))</f>
        <v>15.0019715896226</v>
      </c>
      <c s="104" r="J75">
        <f>IF((ISERROR((G75/B75))=TRUE),"..",(G75/B75))</f>
        <v>4.90331808987885</v>
      </c>
      <c s="104" r="K75">
        <f>IF((ISERROR((G75/E75))=TRUE),"..",(G75/E75))</f>
        <v>231.565367813059</v>
      </c>
      <c s="134" r="L75">
        <f>IF(ISERROR(RANK(I75,$I$9:$I$185)),"..",RANK(I75,I$9:I$185))</f>
        <v>29</v>
      </c>
      <c s="134" r="M75">
        <f>IF(ISERROR(RANK(J75,J$9:J$185)),"..",RANK(J75,J$9:J$185))</f>
        <v>28</v>
      </c>
      <c s="134" r="N75">
        <f>IF(ISERROR(RANK(K75,K$9:K$185)),"..",RANK(K75,K$9:K$185))</f>
        <v>33</v>
      </c>
    </row>
    <row customHeight="1" r="76" ht="11.25">
      <c t="s" s="240" r="A76">
        <v>601</v>
      </c>
      <c s="154" r="B76">
        <v>10032.619</v>
      </c>
      <c s="176" r="C76">
        <v>11.57</v>
      </c>
      <c s="154" r="D76">
        <f>+C76*1.0E9</f>
        <v>11570000000</v>
      </c>
      <c s="151" r="E76">
        <v>27.153</v>
      </c>
      <c s="188" r="F76">
        <f>+D76/(B76*1000)</f>
        <v>1153.23825214533</v>
      </c>
      <c s="68" r="G76">
        <v>3</v>
      </c>
      <c t="s" s="67" r="H76">
        <v>95</v>
      </c>
      <c s="104" r="I76">
        <f>IF((ISERROR((G76/F76))=TRUE),"..",(G76/F76))</f>
        <v>0.002601370527226</v>
      </c>
      <c s="104" r="J76">
        <f>IF((ISERROR((G76/B76))=TRUE),"..",(G76/B76))</f>
        <v>0.000299024611619</v>
      </c>
      <c s="104" r="K76">
        <f>IF((ISERROR((G76/E76))=TRUE),"..",(G76/E76))</f>
        <v>0.110485029278533</v>
      </c>
      <c s="134" r="L76">
        <f>IF(ISERROR(RANK(I76,$I$9:$I$185)),"..",RANK(I76,I$9:I$185))</f>
        <v>142</v>
      </c>
      <c s="134" r="M76">
        <f>IF(ISERROR(RANK(J76,J$9:J$185)),"..",RANK(J76,J$9:J$185))</f>
        <v>158</v>
      </c>
      <c s="134" r="N76">
        <f>IF(ISERROR(RANK(K76,K$9:K$185)),"..",RANK(K76,K$9:K$185))</f>
        <v>147</v>
      </c>
    </row>
    <row customHeight="1" r="77" ht="11.25">
      <c t="s" s="240" r="A77">
        <v>604</v>
      </c>
      <c s="154" r="B77">
        <v>7465.998</v>
      </c>
      <c s="176" r="C77">
        <v>32.779</v>
      </c>
      <c s="154" r="D77">
        <f>+C77*1.0E9</f>
        <v>32779000000</v>
      </c>
      <c s="151" r="E77">
        <v>113.404</v>
      </c>
      <c s="188" r="F77">
        <f>+D77/(B77*1000)</f>
        <v>4390.43782224426</v>
      </c>
      <c s="68" r="G77">
        <v>19</v>
      </c>
      <c t="s" s="67" r="H77">
        <v>294</v>
      </c>
      <c s="104" r="I77">
        <f>IF((ISERROR((G77/F77))=TRUE),"..",(G77/F77))</f>
        <v>0.004327586625583</v>
      </c>
      <c s="104" r="J77">
        <f>IF((ISERROR((G77/B77))=TRUE),"..",(G77/B77))</f>
        <v>0.002544870759408</v>
      </c>
      <c s="104" r="K77">
        <f>IF((ISERROR((G77/E77))=TRUE),"..",(G77/E77))</f>
        <v>0.167542591090261</v>
      </c>
      <c s="134" r="L77">
        <f>IF(ISERROR(RANK(I77,$I$9:$I$185)),"..",RANK(I77,I$9:I$185))</f>
        <v>137</v>
      </c>
      <c s="134" r="M77">
        <f>IF(ISERROR(RANK(J77,J$9:J$185)),"..",RANK(J77,J$9:J$185))</f>
        <v>151</v>
      </c>
      <c s="134" r="N77">
        <f>IF(ISERROR(RANK(K77,K$9:K$185)),"..",RANK(K77,K$9:K$185))</f>
        <v>145</v>
      </c>
    </row>
    <row customHeight="1" r="78" ht="11.25">
      <c t="s" s="240" r="A78">
        <v>605</v>
      </c>
      <c s="154" r="B78">
        <v>9992.662</v>
      </c>
      <c s="176" r="C78">
        <v>196.417</v>
      </c>
      <c s="154" r="D78">
        <f>+C78*1.0E9</f>
        <v>196417000000</v>
      </c>
      <c s="151" r="E78">
        <v>92.85</v>
      </c>
      <c s="188" r="F78">
        <f>+D78/(B78*1000)</f>
        <v>19656.1236635443</v>
      </c>
      <c s="68" r="G78">
        <v>6044</v>
      </c>
      <c t="s" s="67" r="H78">
        <v>296</v>
      </c>
      <c s="104" r="I78">
        <f>IF((ISERROR((G78/F78))=TRUE),"..",(G78/F78))</f>
        <v>0.307486872969244</v>
      </c>
      <c s="104" r="J78">
        <f>IF((ISERROR((G78/B78))=TRUE),"..",(G78/B78))</f>
        <v>0.604843834405687</v>
      </c>
      <c s="104" r="K78">
        <f>IF((ISERROR((G78/E78))=TRUE),"..",(G78/E78))</f>
        <v>65.0942380183091</v>
      </c>
      <c s="134" r="L78">
        <f>IF(ISERROR(RANK(I78,$I$9:$I$185)),"..",RANK(I78,I$9:I$185))</f>
        <v>86</v>
      </c>
      <c s="134" r="M78">
        <f>IF(ISERROR(RANK(J78,J$9:J$185)),"..",RANK(J78,J$9:J$185))</f>
        <v>81</v>
      </c>
      <c s="134" r="N78">
        <f>IF(ISERROR(RANK(K78,K$9:K$185)),"..",RANK(K78,K$9:K$185))</f>
        <v>58</v>
      </c>
    </row>
    <row customHeight="1" r="79" ht="11.25">
      <c t="s" s="240" r="A79">
        <v>606</v>
      </c>
      <c s="154" r="B79">
        <v>322.691</v>
      </c>
      <c s="176" r="C79">
        <v>12.805</v>
      </c>
      <c s="154" r="D79">
        <f>+C79*1.0E9</f>
        <v>12805000000</v>
      </c>
      <c s="151" r="E79">
        <v>101.866</v>
      </c>
      <c s="188" r="F79">
        <f>+D79/(B79*1000)</f>
        <v>39681.9248135213</v>
      </c>
      <c s="68" r="G79">
        <v>62</v>
      </c>
      <c t="s" s="67" r="H79">
        <v>298</v>
      </c>
      <c s="104" r="I79">
        <f>IF((ISERROR((G79/F79))=TRUE),"..",(G79/F79))</f>
        <v>0.001562424209293</v>
      </c>
      <c s="104" r="J79">
        <f>IF((ISERROR((G79/B79))=TRUE),"..",(G79/B79))</f>
        <v>0.192134270865937</v>
      </c>
      <c s="104" r="K79">
        <f>IF((ISERROR((G79/E79))=TRUE),"..",(G79/E79))</f>
        <v>0.608642726719416</v>
      </c>
      <c s="134" r="L79">
        <f>IF(ISERROR(RANK(I79,$I$9:$I$185)),"..",RANK(I79,I$9:I$185))</f>
        <v>146</v>
      </c>
      <c s="134" r="M79">
        <f>IF(ISERROR(RANK(J79,J$9:J$185)),"..",RANK(J79,J$9:J$185))</f>
        <v>94</v>
      </c>
      <c s="134" r="N79">
        <f>IF(ISERROR(RANK(K79,K$9:K$185)),"..",RANK(K79,K$9:K$185))</f>
        <v>134</v>
      </c>
    </row>
    <row customHeight="1" r="80" ht="11.25">
      <c t="s" s="240" r="A80">
        <v>607</v>
      </c>
      <c s="154" r="B80">
        <v>1198003.272</v>
      </c>
      <c s="176" r="C80">
        <v>3297.838</v>
      </c>
      <c s="154" r="D80">
        <f>+C80*1.0E9</f>
        <v>3297838000000</v>
      </c>
      <c s="151" r="E80">
        <v>3160.224</v>
      </c>
      <c s="188" r="F80">
        <f>+D80/(B80*1000)</f>
        <v>2752.77879207662</v>
      </c>
      <c s="68" r="G80">
        <v>185323</v>
      </c>
      <c t="s" s="67" r="H80">
        <v>44</v>
      </c>
      <c s="104" r="I80">
        <f>IF((ISERROR((G80/F80))=TRUE),"..",(G80/F80))</f>
        <v>67.3221548107748</v>
      </c>
      <c s="104" r="J80">
        <f>IF((ISERROR((G80/B80))=TRUE),"..",(G80/B80))</f>
        <v>0.154693233592437</v>
      </c>
      <c s="104" r="K80">
        <f>IF((ISERROR((G80/E80))=TRUE),"..",(G80/E80))</f>
        <v>58.6423620604109</v>
      </c>
      <c s="134" r="L80">
        <f>IF(ISERROR(RANK(I80,$I$9:$I$185)),"..",RANK(I80,I$9:I$185))</f>
        <v>16</v>
      </c>
      <c s="134" r="M80">
        <f>IF(ISERROR(RANK(J80,J$9:J$185)),"..",RANK(J80,J$9:J$185))</f>
        <v>99</v>
      </c>
      <c s="134" r="N80">
        <f>IF(ISERROR(RANK(K80,K$9:K$185)),"..",RANK(K80,K$9:K$185))</f>
        <v>62</v>
      </c>
    </row>
    <row customHeight="1" r="81" ht="11.25">
      <c t="s" s="240" r="A81">
        <v>608</v>
      </c>
      <c s="154" r="B81">
        <v>229964.723</v>
      </c>
      <c s="176" r="C81">
        <v>909.729</v>
      </c>
      <c s="154" r="D81">
        <f>+C81*1.0E9</f>
        <v>909729000000</v>
      </c>
      <c s="151" r="E81">
        <v>1897.031</v>
      </c>
      <c s="188" r="F81">
        <f>+D81/(B81*1000)</f>
        <v>3955.950235028</v>
      </c>
      <c s="68" r="G81">
        <v>798</v>
      </c>
      <c t="s" s="67" r="H81">
        <v>96</v>
      </c>
      <c s="104" r="I81">
        <f>IF((ISERROR((G81/F81))=TRUE),"..",(G81/F81))</f>
        <v>0.201721445566757</v>
      </c>
      <c s="104" r="J81">
        <f>IF((ISERROR((G81/B81))=TRUE),"..",(G81/B81))</f>
        <v>0.003470097454904</v>
      </c>
      <c s="104" r="K81">
        <f>IF((ISERROR((G81/E81))=TRUE),"..",(G81/E81))</f>
        <v>0.420657332431573</v>
      </c>
      <c s="134" r="L81">
        <f>IF(ISERROR(RANK(I81,$I$9:$I$185)),"..",RANK(I81,I$9:I$185))</f>
        <v>94</v>
      </c>
      <c s="134" r="M81">
        <f>IF(ISERROR(RANK(J81,J$9:J$185)),"..",RANK(J81,J$9:J$185))</f>
        <v>150</v>
      </c>
      <c s="134" r="N81">
        <f>IF(ISERROR(RANK(K81,K$9:K$185)),"..",RANK(K81,K$9:K$185))</f>
        <v>138</v>
      </c>
    </row>
    <row customHeight="1" r="82" ht="11.25">
      <c t="s" s="240" r="A82">
        <v>609</v>
      </c>
      <c s="154" r="B82">
        <v>74195.741</v>
      </c>
      <c s="176" r="C82">
        <v>805.365</v>
      </c>
      <c s="154" r="D82">
        <f>+C82*1.0E9</f>
        <v>805365000000</v>
      </c>
      <c s="151" r="E82">
        <v>1623.072</v>
      </c>
      <c s="188" r="F82">
        <f>+D82/(B82*1000)</f>
        <v>10854.598783507</v>
      </c>
      <c s="68" r="G82">
        <v>1070488</v>
      </c>
      <c t="s" s="67" r="H82">
        <v>98</v>
      </c>
      <c s="104" r="I82">
        <f>IF((ISERROR((G82/F82))=TRUE),"..",(G82/F82))</f>
        <v>98.6206880006059</v>
      </c>
      <c s="104" r="J82">
        <f>IF((ISERROR((G82/B82))=TRUE),"..",(G82/B82))</f>
        <v>14.4278901399475</v>
      </c>
      <c s="104" r="K82">
        <f>IF((ISERROR((G82/E82))=TRUE),"..",(G82/E82))</f>
        <v>659.544370181976</v>
      </c>
      <c s="134" r="L82">
        <f>IF(ISERROR(RANK(I82,$I$9:$I$185)),"..",RANK(I82,I$9:I$185))</f>
        <v>11</v>
      </c>
      <c s="134" r="M82">
        <f>IF(ISERROR(RANK(J82,J$9:J$185)),"..",RANK(J82,J$9:J$185))</f>
        <v>7</v>
      </c>
      <c s="134" r="N82">
        <f>IF(ISERROR(RANK(K82,K$9:K$185)),"..",RANK(K82,K$9:K$185))</f>
        <v>18</v>
      </c>
    </row>
    <row customHeight="1" r="83" ht="11.25">
      <c t="s" s="240" r="A83">
        <v>610</v>
      </c>
      <c s="154" r="B83">
        <v>30747.296</v>
      </c>
      <c s="176" r="C83">
        <v>105.737</v>
      </c>
      <c s="154" r="D83">
        <f>+C83*1.0E9</f>
        <v>105737000000</v>
      </c>
      <c s="151" r="E83">
        <v>442.702</v>
      </c>
      <c s="188" r="F83">
        <f>+D83/(B83*1000)</f>
        <v>3438.90402590198</v>
      </c>
      <c s="68" r="G83">
        <v>35218</v>
      </c>
      <c t="s" s="67" r="H83">
        <v>99</v>
      </c>
      <c s="104" r="I83">
        <f>IF((ISERROR((G83/F83))=TRUE),"..",(G83/F83))</f>
        <v>10.2410534678306</v>
      </c>
      <c s="104" r="J83">
        <f>IF((ISERROR((G83/B83))=TRUE),"..",(G83/B83))</f>
        <v>1.14540153384545</v>
      </c>
      <c s="104" r="K83">
        <f>IF((ISERROR((G83/E83))=TRUE),"..",(G83/E83))</f>
        <v>79.552385125886</v>
      </c>
      <c s="134" r="L83">
        <f>IF(ISERROR(RANK(I83,$I$9:$I$185)),"..",RANK(I83,I$9:I$185))</f>
        <v>40</v>
      </c>
      <c s="134" r="M83">
        <f>IF(ISERROR(RANK(J83,J$9:J$185)),"..",RANK(J83,J$9:J$185))</f>
        <v>66</v>
      </c>
      <c s="134" r="N83">
        <f>IF(ISERROR(RANK(K83,K$9:K$185)),"..",RANK(K83,K$9:K$185))</f>
        <v>52</v>
      </c>
    </row>
    <row customHeight="1" r="84" ht="11.25">
      <c t="s" s="240" r="A84">
        <v>612</v>
      </c>
      <c s="154" r="B84">
        <v>4515.45</v>
      </c>
      <c s="176" r="C84">
        <v>186.215</v>
      </c>
      <c s="154" r="D84">
        <f>+C84*1.0E9</f>
        <v>186215000000</v>
      </c>
      <c s="151" r="E84">
        <v>69.531</v>
      </c>
      <c s="188" r="F84">
        <f>+D84/(B84*1000)</f>
        <v>41239.522085285</v>
      </c>
      <c s="68" r="G84">
        <v>9571</v>
      </c>
      <c t="s" s="67" r="H84">
        <v>305</v>
      </c>
      <c s="104" r="I84">
        <f>IF((ISERROR((G84/F84))=TRUE),"..",(G84/F84))</f>
        <v>0.232083193888784</v>
      </c>
      <c s="104" r="J84">
        <f>IF((ISERROR((G84/B84))=TRUE),"..",(G84/B84))</f>
        <v>2.11961155588037</v>
      </c>
      <c s="104" r="K84">
        <f>IF((ISERROR((G84/E84))=TRUE),"..",(G84/E84))</f>
        <v>137.650832002991</v>
      </c>
      <c s="134" r="L84">
        <f>IF(ISERROR(RANK(I84,$I$9:$I$185)),"..",RANK(I84,I$9:I$185))</f>
        <v>89</v>
      </c>
      <c s="134" r="M84">
        <f>IF(ISERROR(RANK(J84,J$9:J$185)),"..",RANK(J84,J$9:J$185))</f>
        <v>49</v>
      </c>
      <c s="134" r="N84">
        <f>IF(ISERROR(RANK(K84,K$9:K$185)),"..",RANK(K84,K$9:K$185))</f>
        <v>44</v>
      </c>
    </row>
    <row customHeight="1" r="85" ht="11.25">
      <c t="s" s="240" r="A85">
        <v>613</v>
      </c>
      <c s="154" r="B85">
        <v>7169.556</v>
      </c>
      <c s="176" r="C85">
        <v>202.562</v>
      </c>
      <c s="154" r="D85">
        <f>+C85*1.0E9</f>
        <v>202562000000</v>
      </c>
      <c s="151" r="E85">
        <v>20.838</v>
      </c>
      <c s="188" r="F85">
        <f>+D85/(B85*1000)</f>
        <v>28253.0745279066</v>
      </c>
      <c s="68" r="G85">
        <v>17736</v>
      </c>
      <c t="s" s="67" r="H85">
        <v>88</v>
      </c>
      <c s="104" r="I85">
        <f>IF((ISERROR((G85/F85))=TRUE),"..",(G85/F85))</f>
        <v>0.627754688520058</v>
      </c>
      <c s="104" r="J85">
        <f>IF((ISERROR((G85/B85))=TRUE),"..",(G85/B85))</f>
        <v>2.47379335624131</v>
      </c>
      <c s="104" r="K85">
        <f>IF((ISERROR((G85/E85))=TRUE),"..",(G85/E85))</f>
        <v>851.137345234667</v>
      </c>
      <c s="134" r="L85">
        <f>IF(ISERROR(RANK(I85,$I$9:$I$185)),"..",RANK(I85,I$9:I$185))</f>
        <v>75</v>
      </c>
      <c s="134" r="M85">
        <f>IF(ISERROR(RANK(J85,J$9:J$185)),"..",RANK(J85,J$9:J$185))</f>
        <v>47</v>
      </c>
      <c s="134" r="N85">
        <f>IF(ISERROR(RANK(K85,K$9:K$185)),"..",RANK(K85,K$9:K$185))</f>
        <v>15</v>
      </c>
    </row>
    <row customHeight="1" r="86" ht="11.25">
      <c t="s" s="240" r="A86">
        <v>614</v>
      </c>
      <c s="154" r="B86">
        <v>59870.123</v>
      </c>
      <c s="176" r="C86">
        <v>1817.527</v>
      </c>
      <c s="154" r="D86">
        <f>+C86*1.0E9</f>
        <v>1817527000000</v>
      </c>
      <c s="151" r="E86">
        <v>301.13</v>
      </c>
      <c s="188" r="F86">
        <f>+D86/(B86*1000)</f>
        <v>30357.8297308659</v>
      </c>
      <c s="68" r="G86">
        <v>54965</v>
      </c>
      <c t="s" s="67" r="H86">
        <v>89</v>
      </c>
      <c s="104" r="I86">
        <f>IF((ISERROR((G86/F86))=TRUE),"..",(G86/F86))</f>
        <v>1.81057079795513</v>
      </c>
      <c s="104" r="J86">
        <f>IF((ISERROR((G86/B86))=TRUE),"..",(G86/B86))</f>
        <v>0.918070604264501</v>
      </c>
      <c s="104" r="K86">
        <f>IF((ISERROR((G86/E86))=TRUE),"..",(G86/E86))</f>
        <v>182.529140238435</v>
      </c>
      <c s="134" r="L86">
        <f>IF(ISERROR(RANK(I86,$I$9:$I$185)),"..",RANK(I86,I$9:I$185))</f>
        <v>61</v>
      </c>
      <c s="134" r="M86">
        <f>IF(ISERROR(RANK(J86,J$9:J$185)),"..",RANK(J86,J$9:J$185))</f>
        <v>72</v>
      </c>
      <c s="134" r="N86">
        <f>IF(ISERROR(RANK(K86,K$9:K$185)),"..",RANK(K86,K$9:K$185))</f>
        <v>40</v>
      </c>
    </row>
    <row customHeight="1" r="87" ht="11.25">
      <c t="s" s="240" r="A87">
        <v>615</v>
      </c>
      <c s="154" r="B87">
        <v>2718.763</v>
      </c>
      <c s="176" r="C87">
        <v>24.199</v>
      </c>
      <c s="154" r="D87">
        <f>+C87*1.0E9</f>
        <v>24199000000</v>
      </c>
      <c s="151" r="E87">
        <v>11.061</v>
      </c>
      <c s="188" r="F87">
        <f>+D87/(B87*1000)</f>
        <v>8900.73904933972</v>
      </c>
      <c s="68" r="G87">
        <v>26</v>
      </c>
      <c t="s" s="67" r="H87">
        <v>309</v>
      </c>
      <c s="104" r="I87">
        <f>IF((ISERROR((G87/F87))=TRUE),"..",(G87/F87))</f>
        <v>0.002921105748171</v>
      </c>
      <c s="104" r="J87">
        <f>IF((ISERROR((G87/B87))=TRUE),"..",(G87/B87))</f>
        <v>0.00956317266345</v>
      </c>
      <c s="104" r="K87">
        <f>IF((ISERROR((G87/E87))=TRUE),"..",(G87/E87))</f>
        <v>2.3506012114637</v>
      </c>
      <c s="134" r="L87">
        <f>IF(ISERROR(RANK(I87,$I$9:$I$185)),"..",RANK(I87,I$9:I$185))</f>
        <v>141</v>
      </c>
      <c s="134" r="M87">
        <f>IF(ISERROR(RANK(J87,J$9:J$185)),"..",RANK(J87,J$9:J$185))</f>
        <v>140</v>
      </c>
      <c s="134" r="N87">
        <f>IF(ISERROR(RANK(K87,K$9:K$185)),"..",RANK(K87,K$9:K$185))</f>
        <v>117</v>
      </c>
    </row>
    <row customHeight="1" r="88" ht="11.25">
      <c t="s" s="240" r="A88">
        <v>616</v>
      </c>
      <c s="154" r="B88">
        <v>127156.225</v>
      </c>
      <c s="176" r="C88">
        <v>4356.318</v>
      </c>
      <c s="154" r="D88">
        <f>+C88*1.0E9</f>
        <v>4356318000000</v>
      </c>
      <c s="151" r="E88">
        <v>373.524</v>
      </c>
      <c s="188" r="F88">
        <f>+D88/(B88*1000)</f>
        <v>34259.5732139736</v>
      </c>
      <c s="68" r="G88">
        <v>2332</v>
      </c>
      <c t="s" s="67" r="H88">
        <v>311</v>
      </c>
      <c s="104" r="I88">
        <f>IF((ISERROR((G88/F88))=TRUE),"..",(G88/F88))</f>
        <v>0.068068565403168</v>
      </c>
      <c s="104" r="J88">
        <f>IF((ISERROR((G88/B88))=TRUE),"..",(G88/B88))</f>
        <v>0.018339644795212</v>
      </c>
      <c s="104" r="K88">
        <f>IF((ISERROR((G88/E88))=TRUE),"..",(G88/E88))</f>
        <v>6.24324005954102</v>
      </c>
      <c s="134" r="L88">
        <f>IF(ISERROR(RANK(I88,$I$9:$I$185)),"..",RANK(I88,I$9:I$185))</f>
        <v>111</v>
      </c>
      <c s="134" r="M88">
        <f>IF(ISERROR(RANK(J88,J$9:J$185)),"..",RANK(J88,J$9:J$185))</f>
        <v>132</v>
      </c>
      <c s="134" r="N88">
        <f>IF(ISERROR(RANK(K88,K$9:K$185)),"..",RANK(K88,K$9:K$185))</f>
        <v>101</v>
      </c>
    </row>
    <row customHeight="1" r="89" ht="11.25">
      <c t="s" s="240" r="A89">
        <v>617</v>
      </c>
      <c s="154" r="B89">
        <v>6316.432</v>
      </c>
      <c s="176" r="C89">
        <v>32.416</v>
      </c>
      <c s="154" r="D89">
        <f>+C89*1.0E9</f>
        <v>32416000000</v>
      </c>
      <c s="151" r="E89">
        <v>90.107</v>
      </c>
      <c s="188" r="F89">
        <f>+D89/(B89*1000)</f>
        <v>5132.01123672352</v>
      </c>
      <c s="68" r="G89">
        <v>450756</v>
      </c>
      <c t="s" s="67" r="H89">
        <v>102</v>
      </c>
      <c s="104" r="I89">
        <f>IF((ISERROR((G89/F89))=TRUE),"..",(G89/F89))</f>
        <v>87.8322316939783</v>
      </c>
      <c s="104" r="J89">
        <f>IF((ISERROR((G89/B89))=TRUE),"..",(G89/B89))</f>
        <v>71.3624400610978</v>
      </c>
      <c s="104" r="K89">
        <f>IF((ISERROR((G89/E89))=TRUE),"..",(G89/E89))</f>
        <v>5002.45263963954</v>
      </c>
      <c s="134" r="L89">
        <f>IF(ISERROR(RANK(I89,$I$9:$I$185)),"..",RANK(I89,I$9:I$185))</f>
        <v>14</v>
      </c>
      <c s="134" r="M89">
        <f>IF(ISERROR(RANK(J89,J$9:J$185)),"..",RANK(J89,J$9:J$185))</f>
        <v>1</v>
      </c>
      <c s="134" r="N89">
        <f>IF(ISERROR(RANK(K89,K$9:K$185)),"..",RANK(K89,K$9:K$185))</f>
        <v>3</v>
      </c>
    </row>
    <row customHeight="1" r="90" ht="11.25">
      <c t="s" s="240" r="A90">
        <v>618</v>
      </c>
      <c s="154" r="B90">
        <v>15636.987</v>
      </c>
      <c s="176" r="C90">
        <v>177.835</v>
      </c>
      <c s="154" r="D90">
        <f>+C90*1.0E9</f>
        <v>177835000000</v>
      </c>
      <c s="151" r="E90">
        <v>2689.684</v>
      </c>
      <c s="188" r="F90">
        <f>+D90/(B90*1000)</f>
        <v>11372.7152168125</v>
      </c>
      <c s="68" r="G90">
        <v>4340</v>
      </c>
      <c t="s" s="67" r="H90">
        <v>316</v>
      </c>
      <c s="104" r="I90">
        <f>IF((ISERROR((G90/F90))=TRUE),"..",(G90/F90))</f>
        <v>0.381615112773076</v>
      </c>
      <c s="104" r="J90">
        <f>IF((ISERROR((G90/B90))=TRUE),"..",(G90/B90))</f>
        <v>0.277547074765746</v>
      </c>
      <c s="104" r="K90">
        <f>IF((ISERROR((G90/E90))=TRUE),"..",(G90/E90))</f>
        <v>1.61357244940298</v>
      </c>
      <c s="134" r="L90">
        <f>IF(ISERROR(RANK(I90,$I$9:$I$185)),"..",RANK(I90,I$9:I$185))</f>
        <v>85</v>
      </c>
      <c s="134" r="M90">
        <f>IF(ISERROR(RANK(J90,J$9:J$185)),"..",RANK(J90,J$9:J$185))</f>
        <v>88</v>
      </c>
      <c s="134" r="N90">
        <f>IF(ISERROR(RANK(K90,K$9:K$185)),"..",RANK(K90,K$9:K$185))</f>
        <v>122</v>
      </c>
    </row>
    <row customHeight="1" r="91" ht="11.25">
      <c t="s" s="240" r="A91">
        <v>619</v>
      </c>
      <c s="154" r="B91">
        <v>39802.015</v>
      </c>
      <c s="176" r="C91">
        <v>60.361</v>
      </c>
      <c s="154" r="D91">
        <f>+C91*1.0E9</f>
        <v>60361000000</v>
      </c>
      <c s="151" r="E91">
        <v>584.766</v>
      </c>
      <c s="188" r="F91">
        <f>+D91/(B91*1000)</f>
        <v>1516.53126104294</v>
      </c>
      <c s="68" r="G91">
        <v>358928</v>
      </c>
      <c t="s" s="67" r="H91">
        <v>90</v>
      </c>
      <c s="104" r="I91">
        <f>IF((ISERROR((G91/F91))=TRUE),"..",(G91/F91))</f>
        <v>236.676954323487</v>
      </c>
      <c s="104" r="J91">
        <f>IF((ISERROR((G91/B91))=TRUE),"..",(G91/B91))</f>
        <v>9.01783490107222</v>
      </c>
      <c s="104" r="K91">
        <f>IF((ISERROR((G91/E91))=TRUE),"..",(G91/E91))</f>
        <v>613.797655814463</v>
      </c>
      <c s="134" r="L91">
        <f>IF(ISERROR(RANK(I91,$I$9:$I$185)),"..",RANK(I91,I$9:I$185))</f>
        <v>5</v>
      </c>
      <c s="134" r="M91">
        <f>IF(ISERROR(RANK(J91,J$9:J$185)),"..",RANK(J91,J$9:J$185))</f>
        <v>11</v>
      </c>
      <c s="134" r="N91">
        <f>IF(ISERROR(RANK(K91,K$9:K$185)),"..",RANK(K91,K$9:K$185))</f>
        <v>19</v>
      </c>
    </row>
    <row customHeight="1" r="92" ht="11.25">
      <c t="s" s="240" r="A92">
        <v>622</v>
      </c>
      <c s="154" r="B92">
        <v>2985.046</v>
      </c>
      <c s="176" r="C92">
        <v>137.415</v>
      </c>
      <c s="154" r="D92">
        <f>+C92*1.0E9</f>
        <v>137415000000</v>
      </c>
      <c s="151" r="E92">
        <v>17.307</v>
      </c>
      <c s="188" r="F92">
        <f>+D92/(B92*1000)</f>
        <v>46034.4664705334</v>
      </c>
      <c s="68" r="G92">
        <v>221</v>
      </c>
      <c t="s" s="67" r="H92">
        <v>319</v>
      </c>
      <c s="104" r="I92">
        <f>IF((ISERROR((G92/F92))=TRUE),"..",(G92/F92))</f>
        <v>0.004800750762289</v>
      </c>
      <c s="104" r="J92">
        <f>IF((ISERROR((G92/B92))=TRUE),"..",(G92/B92))</f>
        <v>0.074035710002459</v>
      </c>
      <c s="104" r="K92">
        <f>IF((ISERROR((G92/E92))=TRUE),"..",(G92/E92))</f>
        <v>12.7693996648755</v>
      </c>
      <c s="134" r="L92">
        <f>IF(ISERROR(RANK(I92,$I$9:$I$185)),"..",RANK(I92,I$9:I$185))</f>
        <v>136</v>
      </c>
      <c s="134" r="M92">
        <f>IF(ISERROR(RANK(J92,J$9:J$185)),"..",RANK(J92,J$9:J$185))</f>
        <v>108</v>
      </c>
      <c s="134" r="N92">
        <f>IF(ISERROR(RANK(K92,K$9:K$185)),"..",RANK(K92,K$9:K$185))</f>
        <v>86</v>
      </c>
    </row>
    <row customHeight="1" r="93" ht="11.25">
      <c t="s" s="240" r="A93">
        <v>623</v>
      </c>
      <c s="154" r="B93">
        <v>5482.2</v>
      </c>
      <c s="176" r="C93">
        <v>11.604</v>
      </c>
      <c s="154" r="D93">
        <f>+C93*1.0E9</f>
        <v>11604000000</v>
      </c>
      <c s="151" r="E93">
        <v>199.012</v>
      </c>
      <c s="188" r="F93">
        <f>+D93/(B93*1000)</f>
        <v>2116.66849075189</v>
      </c>
      <c s="68" r="G93">
        <v>423</v>
      </c>
      <c t="s" s="67" r="H93">
        <v>321</v>
      </c>
      <c s="104" r="I93">
        <f>IF((ISERROR((G93/F93))=TRUE),"..",(G93/F93))</f>
        <v>0.199842347466391</v>
      </c>
      <c s="104" r="J93">
        <f>IF((ISERROR((G93/B93))=TRUE),"..",(G93/B93))</f>
        <v>0.077158804859363</v>
      </c>
      <c s="104" r="K93">
        <f>IF((ISERROR((G93/E93))=TRUE),"..",(G93/E93))</f>
        <v>2.12549996985106</v>
      </c>
      <c s="134" r="L93">
        <f>IF(ISERROR(RANK(I93,$I$9:$I$185)),"..",RANK(I93,I$9:I$185))</f>
        <v>95</v>
      </c>
      <c s="134" r="M93">
        <f>IF(ISERROR(RANK(J93,J$9:J$185)),"..",RANK(J93,J$9:J$185))</f>
        <v>106</v>
      </c>
      <c s="134" r="N93">
        <f>IF(ISERROR(RANK(K93,K$9:K$185)),"..",RANK(K93,K$9:K$185))</f>
        <v>118</v>
      </c>
    </row>
    <row customHeight="1" r="94" ht="11.25">
      <c t="s" s="240" r="A94">
        <v>624</v>
      </c>
      <c s="154" r="B94">
        <v>6320.429</v>
      </c>
      <c s="176" r="C94">
        <v>13.31</v>
      </c>
      <c s="154" r="D94">
        <f>+C94*1.0E9</f>
        <v>13310000000</v>
      </c>
      <c s="151" r="E94">
        <v>230.676</v>
      </c>
      <c s="188" r="F94">
        <f>+D94/(B94*1000)</f>
        <v>2105.86971232491</v>
      </c>
      <c s="68" r="G94"/>
      <c t="s" s="67" r="H94">
        <v>108</v>
      </c>
      <c s="104" r="I94">
        <f>IF((ISERROR((G94/F94))=TRUE),"..",(G94/F94))</f>
        <v>0</v>
      </c>
      <c s="104" r="J94">
        <f>IF((ISERROR((G94/B94))=TRUE),"..",(G94/B94))</f>
        <v>0</v>
      </c>
      <c s="104" r="K94">
        <f>IF((ISERROR((G94/E94))=TRUE),"..",(G94/E94))</f>
        <v>0</v>
      </c>
      <c s="134" r="L94">
        <f>IF(ISERROR(RANK(I94,$I$9:$I$185)),"..",RANK(I94,I$9:I$185))</f>
        <v>155</v>
      </c>
      <c s="134" r="M94">
        <f>IF(ISERROR(RANK(J94,J$9:J$185)),"..",RANK(J94,J$9:J$185))</f>
        <v>159</v>
      </c>
      <c s="134" r="N94">
        <f>IF(ISERROR(RANK(K94,K$9:K$185)),"..",RANK(K94,K$9:K$185))</f>
        <v>152</v>
      </c>
    </row>
    <row customHeight="1" r="95" ht="11.25">
      <c t="s" s="240" r="A95">
        <v>625</v>
      </c>
      <c s="154" r="B95">
        <v>2249.362</v>
      </c>
      <c s="176" r="C95">
        <v>38.845</v>
      </c>
      <c s="154" r="D95">
        <f>+C95*1.0E9</f>
        <v>38845000000</v>
      </c>
      <c s="151" r="E95">
        <v>64.237</v>
      </c>
      <c s="188" r="F95">
        <f>+D95/(B95*1000)</f>
        <v>17269.3412621001</v>
      </c>
      <c s="68" r="G95">
        <v>43</v>
      </c>
      <c t="s" s="67" r="H95">
        <v>324</v>
      </c>
      <c s="104" r="I95">
        <f>IF((ISERROR((G95/F95))=TRUE),"..",(G95/F95))</f>
        <v>0.002489961796885</v>
      </c>
      <c s="104" r="J95">
        <f>IF((ISERROR((G95/B95))=TRUE),"..",(G95/B95))</f>
        <v>0.01911653170988</v>
      </c>
      <c s="104" r="K95">
        <f>IF((ISERROR((G95/E95))=TRUE),"..",(G95/E95))</f>
        <v>0.669396142410138</v>
      </c>
      <c s="134" r="L95">
        <f>IF(ISERROR(RANK(I95,$I$9:$I$185)),"..",RANK(I95,I$9:I$185))</f>
        <v>143</v>
      </c>
      <c s="134" r="M95">
        <f>IF(ISERROR(RANK(J95,J$9:J$185)),"..",RANK(J95,J$9:J$185))</f>
        <v>131</v>
      </c>
      <c s="134" r="N95">
        <f>IF(ISERROR(RANK(K95,K$9:K$185)),"..",RANK(K95,K$9:K$185))</f>
        <v>131</v>
      </c>
    </row>
    <row customHeight="1" r="96" ht="11.25">
      <c t="s" s="240" r="A96">
        <v>626</v>
      </c>
      <c s="154" r="B96">
        <v>4223.553</v>
      </c>
      <c s="176" r="C96">
        <v>49.525</v>
      </c>
      <c s="154" r="D96">
        <f>+C96*1.0E9</f>
        <v>49525000000</v>
      </c>
      <c s="151" r="E96">
        <v>10.328</v>
      </c>
      <c s="188" r="F96">
        <f>+D96/(B96*1000)</f>
        <v>11725.9094416478</v>
      </c>
      <c s="68" r="G96">
        <v>50413</v>
      </c>
      <c t="s" s="67" r="H96">
        <v>103</v>
      </c>
      <c s="104" r="I96">
        <f>IF((ISERROR((G96/F96))=TRUE),"..",(G96/F96))</f>
        <v>4.29928273375063</v>
      </c>
      <c s="104" r="J96">
        <f>IF((ISERROR((G96/B96))=TRUE),"..",(G96/B96))</f>
        <v>11.9361589637919</v>
      </c>
      <c s="104" r="K96">
        <f>IF((ISERROR((G96/E96))=TRUE),"..",(G96/E96))</f>
        <v>4881.19674670798</v>
      </c>
      <c s="134" r="L96">
        <f>IF(ISERROR(RANK(I96,$I$9:$I$185)),"..",RANK(I96,I$9:I$185))</f>
        <v>56</v>
      </c>
      <c s="134" r="M96">
        <f>IF(ISERROR(RANK(J96,J$9:J$185)),"..",RANK(J96,J$9:J$185))</f>
        <v>9</v>
      </c>
      <c s="134" r="N96">
        <f>IF(ISERROR(RANK(K96,K$9:K$185)),"..",RANK(K96,K$9:K$185))</f>
        <v>4</v>
      </c>
    </row>
    <row customHeight="1" r="97" ht="11.25">
      <c t="s" s="240" r="A97">
        <v>627</v>
      </c>
      <c s="154" r="B97">
        <v>2066.919</v>
      </c>
      <c s="176" r="C97">
        <v>3.198</v>
      </c>
      <c s="154" r="D97">
        <f>+C97*1.0E9</f>
        <v>3198000000</v>
      </c>
      <c s="151" r="E97">
        <v>30.49</v>
      </c>
      <c s="188" r="F97">
        <f>+D97/(B97*1000)</f>
        <v>1547.23044299269</v>
      </c>
      <c s="68" r="G97"/>
      <c t="s" s="67" r="H97">
        <v>327</v>
      </c>
      <c s="104" r="I97">
        <f>IF((ISERROR((G97/F97))=TRUE),"..",(G97/F97))</f>
        <v>0</v>
      </c>
      <c s="104" r="J97">
        <f>IF((ISERROR((G97/B97))=TRUE),"..",(G97/B97))</f>
        <v>0</v>
      </c>
      <c s="104" r="K97">
        <f>IF((ISERROR((G97/E97))=TRUE),"..",(G97/E97))</f>
        <v>0</v>
      </c>
      <c s="134" r="L97">
        <f>IF(ISERROR(RANK(I97,$I$9:$I$185)),"..",RANK(I97,I$9:I$185))</f>
        <v>155</v>
      </c>
      <c s="134" r="M97">
        <f>IF(ISERROR(RANK(J97,J$9:J$185)),"..",RANK(J97,J$9:J$185))</f>
        <v>159</v>
      </c>
      <c s="134" r="N97">
        <f>IF(ISERROR(RANK(K97,K$9:K$185)),"..",RANK(K97,K$9:K$185))</f>
        <v>152</v>
      </c>
    </row>
    <row customHeight="1" r="98" ht="11.25">
      <c t="s" s="240" r="A98">
        <v>628</v>
      </c>
      <c s="154" r="B98">
        <v>3954.979</v>
      </c>
      <c s="176" r="C98">
        <v>1.471</v>
      </c>
      <c s="154" r="D98">
        <f>+C98*1.0E9</f>
        <v>1471000000</v>
      </c>
      <c s="151" r="E98">
        <v>96.291</v>
      </c>
      <c s="188" r="F98">
        <f>+D98/(B98*1000)</f>
        <v>371.936235312501</v>
      </c>
      <c s="68" r="G98">
        <v>6952</v>
      </c>
      <c t="s" s="67" r="H98">
        <v>82</v>
      </c>
      <c s="104" r="I98">
        <f>IF((ISERROR((G98/F98))=TRUE),"..",(G98/F98))</f>
        <v>18.6913759401768</v>
      </c>
      <c s="104" r="J98">
        <f>IF((ISERROR((G98/B98))=TRUE),"..",(G98/B98))</f>
        <v>1.75778430176241</v>
      </c>
      <c s="104" r="K98">
        <f>IF((ISERROR((G98/E98))=TRUE),"..",(G98/E98))</f>
        <v>72.197817033783</v>
      </c>
      <c s="134" r="L98">
        <f>IF(ISERROR(RANK(I98,$I$9:$I$185)),"..",RANK(I98,I$9:I$185))</f>
        <v>24</v>
      </c>
      <c s="134" r="M98">
        <f>IF(ISERROR(RANK(J98,J$9:J$185)),"..",RANK(J98,J$9:J$185))</f>
        <v>52</v>
      </c>
      <c s="134" r="N98">
        <f>IF(ISERROR(RANK(K98,K$9:K$185)),"..",RANK(K98,K$9:K$185))</f>
        <v>57</v>
      </c>
    </row>
    <row customHeight="1" r="99" ht="11.25">
      <c t="s" s="240" r="A99">
        <v>629</v>
      </c>
      <c s="154" r="B99">
        <v>6419.925</v>
      </c>
      <c s="176" r="C99">
        <v>88.133</v>
      </c>
      <c s="154" r="D99">
        <f>+C99*1.0E9</f>
        <v>88133000000</v>
      </c>
      <c s="151" r="E99">
        <v>1619.417</v>
      </c>
      <c s="188" r="F99">
        <f>+D99/(B99*1000)</f>
        <v>13728.0419942601</v>
      </c>
      <c s="68" r="G99">
        <v>9005</v>
      </c>
      <c t="s" s="67" r="H99">
        <v>330</v>
      </c>
      <c s="104" r="I99">
        <f>IF((ISERROR((G99/F99))=TRUE),"..",(G99/F99))</f>
        <v>0.65595661812261</v>
      </c>
      <c s="104" r="J99">
        <f>IF((ISERROR((G99/B99))=TRUE),"..",(G99/B99))</f>
        <v>1.40266436134378</v>
      </c>
      <c s="104" r="K99">
        <f>IF((ISERROR((G99/E99))=TRUE),"..",(G99/E99))</f>
        <v>5.56064312033281</v>
      </c>
      <c s="134" r="L99">
        <f>IF(ISERROR(RANK(I99,$I$9:$I$185)),"..",RANK(I99,I$9:I$185))</f>
        <v>74</v>
      </c>
      <c s="134" r="M99">
        <f>IF(ISERROR(RANK(J99,J$9:J$185)),"..",RANK(J99,J$9:J$185))</f>
        <v>61</v>
      </c>
      <c s="134" r="N99">
        <f>IF(ISERROR(RANK(K99,K$9:K$185)),"..",RANK(K99,K$9:K$185))</f>
        <v>102</v>
      </c>
    </row>
    <row customHeight="1" r="100" ht="11.25">
      <c t="s" s="240" r="A100">
        <v>630</v>
      </c>
      <c s="154" r="B100">
        <v>35.911</v>
      </c>
      <c s="176" r="C100"/>
      <c s="154" r="D100">
        <f>+C100*1.0E9</f>
        <v>0</v>
      </c>
      <c s="151" r="E100">
        <v>0.151</v>
      </c>
      <c s="188" r="F100"/>
      <c s="68" r="G100">
        <v>91</v>
      </c>
      <c t="s" s="67" r="H100">
        <v>332</v>
      </c>
      <c t="str" s="104" r="I100">
        <f>IF((ISERROR((G100/F100))=TRUE),"..",(G100/F100))</f>
        <v>..</v>
      </c>
      <c s="104" r="J100">
        <f>IF((ISERROR((G100/B100))=TRUE),"..",(G100/B100))</f>
        <v>2.53404249394336</v>
      </c>
      <c s="104" r="K100">
        <f>IF((ISERROR((G100/E100))=TRUE),"..",(G100/E100))</f>
        <v>602.649006622517</v>
      </c>
      <c t="str" s="134" r="L100">
        <f>IF(ISERROR(RANK(I100,$I$9:$I$185)),"..",RANK(I100,I$9:I$185))</f>
        <v>..</v>
      </c>
      <c s="134" r="M100">
        <f>IF(ISERROR(RANK(J100,J$9:J$185)),"..",RANK(J100,J$9:J$185))</f>
        <v>46</v>
      </c>
      <c s="134" r="N100">
        <f>IF(ISERROR(RANK(K100,K$9:K$185)),"..",RANK(K100,K$9:K$185))</f>
        <v>20</v>
      </c>
    </row>
    <row customHeight="1" r="101" ht="11.25">
      <c t="s" s="240" r="A101">
        <v>631</v>
      </c>
      <c s="154" r="B101">
        <v>3286.547</v>
      </c>
      <c s="176" r="C101">
        <v>63.729</v>
      </c>
      <c s="154" r="D101">
        <f>+C101*1.0E9</f>
        <v>63729000000</v>
      </c>
      <c s="151" r="E101">
        <v>64.638</v>
      </c>
      <c s="188" r="F101">
        <f>+D101/(B101*1000)</f>
        <v>19390.8682882064</v>
      </c>
      <c s="68" r="G101">
        <v>793</v>
      </c>
      <c t="s" s="67" r="H101">
        <v>334</v>
      </c>
      <c s="104" r="I101">
        <f>IF((ISERROR((G101/F101))=TRUE),"..",(G101/F101))</f>
        <v>0.040895538467574</v>
      </c>
      <c s="104" r="J101">
        <f>IF((ISERROR((G101/B101))=TRUE),"..",(G101/B101))</f>
        <v>0.241286675650767</v>
      </c>
      <c s="104" r="K101">
        <f>IF((ISERROR((G101/E101))=TRUE),"..",(G101/E101))</f>
        <v>12.2683251338222</v>
      </c>
      <c s="134" r="L101">
        <f>IF(ISERROR(RANK(I101,$I$9:$I$185)),"..",RANK(I101,I$9:I$185))</f>
        <v>119</v>
      </c>
      <c s="134" r="M101">
        <f>IF(ISERROR(RANK(J101,J$9:J$185)),"..",RANK(J101,J$9:J$185))</f>
        <v>89</v>
      </c>
      <c s="134" r="N101">
        <f>IF(ISERROR(RANK(K101,K$9:K$185)),"..",RANK(K101,K$9:K$185))</f>
        <v>88</v>
      </c>
    </row>
    <row customHeight="1" r="102" ht="11.25">
      <c t="s" s="240" r="A102">
        <v>632</v>
      </c>
      <c s="154" r="B102">
        <v>486.184</v>
      </c>
      <c s="176" r="C102">
        <v>40.091</v>
      </c>
      <c s="154" r="D102">
        <f>+C102*1.0E9</f>
        <v>40091000000</v>
      </c>
      <c s="151" r="E102">
        <v>2.612</v>
      </c>
      <c s="188" r="F102">
        <f>+D102/(B102*1000)</f>
        <v>82460.5499152584</v>
      </c>
      <c s="68" r="G102">
        <v>3230</v>
      </c>
      <c t="s" s="67" r="H102">
        <v>336</v>
      </c>
      <c s="104" r="I102">
        <f>IF((ISERROR((G102/F102))=TRUE),"..",(G102/F102))</f>
        <v>0.039170245691053</v>
      </c>
      <c s="104" r="J102">
        <f>IF((ISERROR((G102/B102))=TRUE),"..",(G102/B102))</f>
        <v>6.64357527191351</v>
      </c>
      <c s="104" r="K102">
        <f>IF((ISERROR((G102/E102))=TRUE),"..",(G102/E102))</f>
        <v>1236.60030627871</v>
      </c>
      <c s="134" r="L102">
        <f>IF(ISERROR(RANK(I102,$I$9:$I$185)),"..",RANK(I102,I$9:I$185))</f>
        <v>120</v>
      </c>
      <c s="134" r="M102">
        <f>IF(ISERROR(RANK(J102,J$9:J$185)),"..",RANK(J102,J$9:J$185))</f>
        <v>20</v>
      </c>
      <c s="134" r="N102">
        <f>IF(ISERROR(RANK(K102,K$9:K$185)),"..",RANK(K102,K$9:K$185))</f>
        <v>10</v>
      </c>
    </row>
    <row customHeight="1" r="103" ht="11.25">
      <c t="s" s="240" r="A103">
        <v>633</v>
      </c>
      <c s="154" r="B103">
        <v>19625.03</v>
      </c>
      <c s="176" r="C103">
        <v>20.135</v>
      </c>
      <c s="154" r="D103">
        <f>+C103*1.0E9</f>
        <v>20135000000</v>
      </c>
      <c s="151" r="E103">
        <v>593.337</v>
      </c>
      <c s="188" r="F103">
        <f>+D103/(B103*1000)</f>
        <v>1025.98569276072</v>
      </c>
      <c s="68" r="G103"/>
      <c t="s" s="67" r="H103">
        <v>338</v>
      </c>
      <c s="104" r="I103">
        <f>IF((ISERROR((G103/F103))=TRUE),"..",(G103/F103))</f>
        <v>0</v>
      </c>
      <c s="104" r="J103">
        <f>IF((ISERROR((G103/B103))=TRUE),"..",(G103/B103))</f>
        <v>0</v>
      </c>
      <c s="104" r="K103">
        <f>IF((ISERROR((G103/E103))=TRUE),"..",(G103/E103))</f>
        <v>0</v>
      </c>
      <c s="134" r="L103">
        <f>IF(ISERROR(RANK(I103,$I$9:$I$185)),"..",RANK(I103,I$9:I$185))</f>
        <v>155</v>
      </c>
      <c s="134" r="M103">
        <f>IF(ISERROR(RANK(J103,J$9:J$185)),"..",RANK(J103,J$9:J$185))</f>
        <v>159</v>
      </c>
      <c s="134" r="N103">
        <f>IF(ISERROR(RANK(K103,K$9:K$185)),"..",RANK(K103,K$9:K$185))</f>
        <v>152</v>
      </c>
    </row>
    <row customHeight="1" r="104" ht="11.25">
      <c t="s" s="240" r="A104">
        <v>634</v>
      </c>
      <c s="154" r="B104">
        <v>15263.417</v>
      </c>
      <c s="176" r="C104">
        <v>11.412</v>
      </c>
      <c s="154" r="D104">
        <f>+C104*1.0E9</f>
        <v>11412000000</v>
      </c>
      <c s="151" r="E104">
        <v>118.507</v>
      </c>
      <c s="188" r="F104">
        <f>+D104/(B104*1000)</f>
        <v>747.670066276771</v>
      </c>
      <c s="68" r="G104">
        <v>5443</v>
      </c>
      <c t="s" s="67" r="H104">
        <v>340</v>
      </c>
      <c s="104" r="I104">
        <f>IF((ISERROR((G104/F104))=TRUE),"..",(G104/F104))</f>
        <v>7.2799490651069</v>
      </c>
      <c s="104" r="J104">
        <f>IF((ISERROR((G104/B104))=TRUE),"..",(G104/B104))</f>
        <v>0.356604291162326</v>
      </c>
      <c s="104" r="K104">
        <f>IF((ISERROR((G104/E104))=TRUE),"..",(G104/E104))</f>
        <v>45.9297763001342</v>
      </c>
      <c s="134" r="L104">
        <f>IF(ISERROR(RANK(I104,$I$9:$I$185)),"..",RANK(I104,I$9:I$185))</f>
        <v>44</v>
      </c>
      <c s="134" r="M104">
        <f>IF(ISERROR(RANK(J104,J$9:J$185)),"..",RANK(J104,J$9:J$185))</f>
        <v>85</v>
      </c>
      <c s="134" r="N104">
        <f>IF(ISERROR(RANK(K104,K$9:K$185)),"..",RANK(K104,K$9:K$185))</f>
        <v>66</v>
      </c>
    </row>
    <row customHeight="1" r="105" ht="11.25">
      <c t="s" s="240" r="A105">
        <v>635</v>
      </c>
      <c s="154" r="B105">
        <v>27467.837</v>
      </c>
      <c s="176" r="C105">
        <v>384.388</v>
      </c>
      <c s="154" r="D105">
        <f>+C105*1.0E9</f>
        <v>384388000000</v>
      </c>
      <c s="151" r="E105">
        <v>331.177</v>
      </c>
      <c s="188" r="F105">
        <f>+D105/(B105*1000)</f>
        <v>13994.1124596014</v>
      </c>
      <c s="68" r="G105">
        <v>66137</v>
      </c>
      <c t="s" s="67" r="H105">
        <v>118</v>
      </c>
      <c s="104" r="I105">
        <f>IF((ISERROR((G105/F105))=TRUE),"..",(G105/F105))</f>
        <v>4.72605891877218</v>
      </c>
      <c s="104" r="J105">
        <f>IF((ISERROR((G105/B105))=TRUE),"..",(G105/B105))</f>
        <v>2.40779789103889</v>
      </c>
      <c s="104" r="K105">
        <f>IF((ISERROR((G105/E105))=TRUE),"..",(G105/E105))</f>
        <v>199.702877917247</v>
      </c>
      <c s="134" r="L105">
        <f>IF(ISERROR(RANK(I105,$I$9:$I$185)),"..",RANK(I105,I$9:I$185))</f>
        <v>52</v>
      </c>
      <c s="134" r="M105">
        <f>IF(ISERROR(RANK(J105,J$9:J$185)),"..",RANK(J105,J$9:J$185))</f>
        <v>48</v>
      </c>
      <c s="134" r="N105">
        <f>IF(ISERROR(RANK(K105,K$9:K$185)),"..",RANK(K105,K$9:K$185))</f>
        <v>39</v>
      </c>
    </row>
    <row customHeight="1" r="106" ht="11.25">
      <c t="s" s="240" r="A106">
        <v>638</v>
      </c>
      <c s="154" r="B106">
        <v>13010.209</v>
      </c>
      <c s="176" r="C106">
        <v>15.084</v>
      </c>
      <c s="154" r="D106">
        <f>+C106*1.0E9</f>
        <v>15084000000</v>
      </c>
      <c s="151" r="E106">
        <v>1254.602</v>
      </c>
      <c s="188" r="F106">
        <f>+D106/(B106*1000)</f>
        <v>1159.39720876121</v>
      </c>
      <c s="68" r="G106">
        <v>13538</v>
      </c>
      <c t="s" s="67" r="H106">
        <v>113</v>
      </c>
      <c s="104" r="I106">
        <f>IF((ISERROR((G106/F106))=TRUE),"..",(G106/F106))</f>
        <v>11.6767574543888</v>
      </c>
      <c s="104" r="J106">
        <f>IF((ISERROR((G106/B106))=TRUE),"..",(G106/B106))</f>
        <v>1.04056744976195</v>
      </c>
      <c s="104" r="K106">
        <f>IF((ISERROR((G106/E106))=TRUE),"..",(G106/E106))</f>
        <v>10.7906730580694</v>
      </c>
      <c s="134" r="L106">
        <f>IF(ISERROR(RANK(I106,$I$9:$I$185)),"..",RANK(I106,I$9:I$185))</f>
        <v>37</v>
      </c>
      <c s="134" r="M106">
        <f>IF(ISERROR(RANK(J106,J$9:J$185)),"..",RANK(J106,J$9:J$185))</f>
        <v>69</v>
      </c>
      <c s="134" r="N106">
        <f>IF(ISERROR(RANK(K106,K$9:K$185)),"..",RANK(K106,K$9:K$185))</f>
        <v>93</v>
      </c>
    </row>
    <row customHeight="1" r="107" ht="11.25">
      <c t="s" s="240" r="A107">
        <v>639</v>
      </c>
      <c s="154" r="B107">
        <v>408.712</v>
      </c>
      <c s="176" r="C107">
        <v>9.893</v>
      </c>
      <c s="154" r="D107">
        <f>+C107*1.0E9</f>
        <v>9893000000</v>
      </c>
      <c s="151" r="E107">
        <v>0.313</v>
      </c>
      <c s="188" r="F107">
        <f>+D107/(B107*1000)</f>
        <v>24205.3083834093</v>
      </c>
      <c s="68" r="G107">
        <v>5955</v>
      </c>
      <c t="s" s="67" r="H107">
        <v>345</v>
      </c>
      <c s="104" r="I107">
        <f>IF((ISERROR((G107/F107))=TRUE),"..",(G107/F107))</f>
        <v>0.246020414434449</v>
      </c>
      <c s="104" r="J107">
        <f>IF((ISERROR((G107/B107))=TRUE),"..",(G107/B107))</f>
        <v>14.5701618743761</v>
      </c>
      <c s="104" r="K107">
        <f>IF((ISERROR((G107/E107))=TRUE),"..",(G107/E107))</f>
        <v>19025.5591054313</v>
      </c>
      <c s="134" r="L107">
        <f>IF(ISERROR(RANK(I107,$I$9:$I$185)),"..",RANK(I107,I$9:I$185))</f>
        <v>88</v>
      </c>
      <c s="134" r="M107">
        <f>IF(ISERROR(RANK(J107,J$9:J$185)),"..",RANK(J107,J$9:J$185))</f>
        <v>6</v>
      </c>
      <c s="134" r="N107">
        <f>IF(ISERROR(RANK(K107,K$9:K$185)),"..",RANK(K107,K$9:K$185))</f>
        <v>1</v>
      </c>
    </row>
    <row customHeight="1" r="108" ht="11.25">
      <c t="s" s="240" r="A108">
        <v>644</v>
      </c>
      <c s="154" r="B108">
        <v>3290.63</v>
      </c>
      <c s="176" r="C108">
        <v>6.232</v>
      </c>
      <c s="154" r="D108">
        <f>+C108*1.0E9</f>
        <v>6232000000</v>
      </c>
      <c s="151" r="E108">
        <v>1043.676</v>
      </c>
      <c s="188" r="F108">
        <f>+D108/(B108*1000)</f>
        <v>1893.86226953501</v>
      </c>
      <c s="68" r="G108">
        <v>26795</v>
      </c>
      <c t="s" s="67" r="H108">
        <v>112</v>
      </c>
      <c s="104" r="I108">
        <f>IF((ISERROR((G108/F108))=TRUE),"..",(G108/F108))</f>
        <v>14.148336144095</v>
      </c>
      <c s="104" r="J108">
        <f>IF((ISERROR((G108/B108))=TRUE),"..",(G108/B108))</f>
        <v>8.14281763674433</v>
      </c>
      <c s="104" r="K108">
        <f>IF((ISERROR((G108/E108))=TRUE),"..",(G108/E108))</f>
        <v>25.673676504969</v>
      </c>
      <c s="134" r="L108">
        <f>IF(ISERROR(RANK(I108,$I$9:$I$185)),"..",RANK(I108,I$9:I$185))</f>
        <v>32</v>
      </c>
      <c s="134" r="M108">
        <f>IF(ISERROR(RANK(J108,J$9:J$185)),"..",RANK(J108,J$9:J$185))</f>
        <v>15</v>
      </c>
      <c s="134" r="N108">
        <f>IF(ISERROR(RANK(K108,K$9:K$185)),"..",RANK(K108,K$9:K$185))</f>
        <v>76</v>
      </c>
    </row>
    <row customHeight="1" r="109" ht="11.25">
      <c t="s" s="240" r="A109">
        <v>645</v>
      </c>
      <c s="154" r="B109">
        <v>1288.219</v>
      </c>
      <c s="176" r="C109">
        <v>15.273</v>
      </c>
      <c s="154" r="D109">
        <f>+C109*1.0E9</f>
        <v>15273000000</v>
      </c>
      <c s="151" r="E109">
        <v>2.022</v>
      </c>
      <c s="188" r="F109">
        <f>+D109/(B109*1000)</f>
        <v>11855.9033828875</v>
      </c>
      <c s="68" r="G109"/>
      <c t="s" s="67" r="H109">
        <v>348</v>
      </c>
      <c s="104" r="I109">
        <f>IF((ISERROR((G109/F109))=TRUE),"..",(G109/F109))</f>
        <v>0</v>
      </c>
      <c s="104" r="J109">
        <f>IF((ISERROR((G109/B109))=TRUE),"..",(G109/B109))</f>
        <v>0</v>
      </c>
      <c s="104" r="K109">
        <f>IF((ISERROR((G109/E109))=TRUE),"..",(G109/E109))</f>
        <v>0</v>
      </c>
      <c s="134" r="L109">
        <f>IF(ISERROR(RANK(I109,$I$9:$I$185)),"..",RANK(I109,I$9:I$185))</f>
        <v>155</v>
      </c>
      <c s="134" r="M109">
        <f>IF(ISERROR(RANK(J109,J$9:J$185)),"..",RANK(J109,J$9:J$185))</f>
        <v>159</v>
      </c>
      <c s="134" r="N109">
        <f>IF(ISERROR(RANK(K109,K$9:K$185)),"..",RANK(K109,K$9:K$185))</f>
        <v>152</v>
      </c>
    </row>
    <row customHeight="1" r="110" ht="11.25">
      <c t="s" s="240" r="A110">
        <v>646</v>
      </c>
      <c s="154" r="B110">
        <v>109610.036</v>
      </c>
      <c s="176" r="C110">
        <v>1550.541</v>
      </c>
      <c s="154" r="D110">
        <f>+C110*1.0E9</f>
        <v>1550541000000</v>
      </c>
      <c s="151" r="E110">
        <v>1962.757</v>
      </c>
      <c s="188" r="F110">
        <f>+D110/(B110*1000)</f>
        <v>14145.9765600296</v>
      </c>
      <c s="68" r="G110">
        <v>1235</v>
      </c>
      <c t="s" s="67" r="H110">
        <v>115</v>
      </c>
      <c s="104" r="I110">
        <f>IF((ISERROR((G110/F110))=TRUE),"..",(G110/F110))</f>
        <v>0.087303976134781</v>
      </c>
      <c s="104" r="J110">
        <f>IF((ISERROR((G110/B110))=TRUE),"..",(G110/B110))</f>
        <v>0.011267216443575</v>
      </c>
      <c s="104" r="K110">
        <f>IF((ISERROR((G110/E110))=TRUE),"..",(G110/E110))</f>
        <v>0.629216963689341</v>
      </c>
      <c s="134" r="L110">
        <f>IF(ISERROR(RANK(I110,$I$9:$I$185)),"..",RANK(I110,I$9:I$185))</f>
        <v>108</v>
      </c>
      <c s="134" r="M110">
        <f>IF(ISERROR(RANK(J110,J$9:J$185)),"..",RANK(J110,J$9:J$185))</f>
        <v>139</v>
      </c>
      <c s="134" r="N110">
        <f>IF(ISERROR(RANK(K110,K$9:K$185)),"..",RANK(K110,K$9:K$185))</f>
        <v>132</v>
      </c>
    </row>
    <row customHeight="1" r="111" ht="11.25">
      <c t="s" s="240" r="A111">
        <v>647</v>
      </c>
      <c s="154" r="B111">
        <v>110.728</v>
      </c>
      <c s="176" r="C111"/>
      <c s="154" r="D111">
        <f>+C111*1.0E9</f>
        <v>0</v>
      </c>
      <c s="240" r="E111"/>
      <c s="188" r="F111"/>
      <c s="68" r="G111">
        <v>1</v>
      </c>
      <c t="s" s="67" r="H111">
        <v>351</v>
      </c>
      <c t="str" s="104" r="I111">
        <f>IF((ISERROR((G111/F111))=TRUE),"..",(G111/F111))</f>
        <v>..</v>
      </c>
      <c s="104" r="J111">
        <f>IF((ISERROR((G111/B111))=TRUE),"..",(G111/B111))</f>
        <v>0.009031139368543</v>
      </c>
      <c t="str" s="104" r="K111">
        <f>IF((ISERROR((G111/E111))=TRUE),"..",(G111/E111))</f>
        <v>..</v>
      </c>
      <c t="str" s="134" r="L111">
        <f>IF(ISERROR(RANK(I111,$I$9:$I$185)),"..",RANK(I111,I$9:I$185))</f>
        <v>..</v>
      </c>
      <c s="134" r="M111">
        <f>IF(ISERROR(RANK(J111,J$9:J$185)),"..",RANK(J111,J$9:J$185))</f>
        <v>144</v>
      </c>
      <c t="str" s="134" r="N111">
        <f>IF(ISERROR(RANK(K111,K$9:K$185)),"..",RANK(K111,K$9:K$185))</f>
        <v>..</v>
      </c>
    </row>
    <row customHeight="1" r="112" ht="11.25">
      <c t="s" s="240" r="A112">
        <v>650</v>
      </c>
      <c s="154" r="B112">
        <v>2670.966</v>
      </c>
      <c s="176" r="C112">
        <v>9.414</v>
      </c>
      <c s="154" r="D112">
        <f>+C112*1.0E9</f>
        <v>9414000000</v>
      </c>
      <c s="240" r="E112"/>
      <c s="188" r="F112">
        <f>+D112/(B112*1000)</f>
        <v>3524.56751602229</v>
      </c>
      <c s="68" r="G112">
        <v>11</v>
      </c>
      <c t="s" s="67" r="H112">
        <v>353</v>
      </c>
      <c s="104" r="I112">
        <f>IF((ISERROR((G112/F112))=TRUE),"..",(G112/F112))</f>
        <v>0.003120950286807</v>
      </c>
      <c s="104" r="J112">
        <f>IF((ISERROR((G112/B112))=TRUE),"..",(G112/B112))</f>
        <v>0.00411836017381</v>
      </c>
      <c t="str" s="104" r="K112">
        <f>IF((ISERROR((G112/E112))=TRUE),"..",(G112/E112))</f>
        <v>..</v>
      </c>
      <c s="134" r="L112">
        <f>IF(ISERROR(RANK(I112,$I$9:$I$185)),"..",RANK(I112,I$9:I$185))</f>
        <v>140</v>
      </c>
      <c s="134" r="M112">
        <f>IF(ISERROR(RANK(J112,J$9:J$185)),"..",RANK(J112,J$9:J$185))</f>
        <v>149</v>
      </c>
      <c t="str" s="134" r="N112">
        <f>IF(ISERROR(RANK(K112,K$9:K$185)),"..",RANK(K112,K$9:K$185))</f>
        <v>..</v>
      </c>
    </row>
    <row customHeight="1" r="113" ht="11.25">
      <c t="s" s="240" r="A113">
        <v>651</v>
      </c>
      <c s="154" r="B113">
        <v>624.213</v>
      </c>
      <c s="176" r="C113">
        <v>6.955</v>
      </c>
      <c s="154" r="D113">
        <f>+C113*1.0E9</f>
        <v>6955000000</v>
      </c>
      <c s="240" r="E113"/>
      <c s="188" r="F113">
        <f>+D113/(B113*1000)</f>
        <v>11142.0300442317</v>
      </c>
      <c s="68" r="G113">
        <v>24019</v>
      </c>
      <c t="s" s="67" r="H113">
        <v>62</v>
      </c>
      <c s="104" r="I113">
        <f>IF((ISERROR((G113/F113))=TRUE),"..",(G113/F113))</f>
        <v>2.15571129360173</v>
      </c>
      <c s="104" r="J113">
        <f>IF((ISERROR((G113/B113))=TRUE),"..",(G113/B113))</f>
        <v>38.4788525711576</v>
      </c>
      <c t="str" s="104" r="K113">
        <f>IF((ISERROR((G113/E113))=TRUE),"..",(G113/E113))</f>
        <v>..</v>
      </c>
      <c s="134" r="L113">
        <f>IF(ISERROR(RANK(I113,$I$9:$I$185)),"..",RANK(I113,I$9:I$185))</f>
        <v>59</v>
      </c>
      <c s="134" r="M113">
        <f>IF(ISERROR(RANK(J113,J$9:J$185)),"..",RANK(J113,J$9:J$185))</f>
        <v>3</v>
      </c>
      <c t="str" s="134" r="N113">
        <f>IF(ISERROR(RANK(K113,K$9:K$185)),"..",RANK(K113,K$9:K$185))</f>
        <v>..</v>
      </c>
    </row>
    <row customHeight="1" r="114" ht="11.25">
      <c t="s" s="240" r="A114">
        <v>652</v>
      </c>
      <c s="154" r="B114">
        <v>31992.592</v>
      </c>
      <c s="176" r="C114">
        <v>137.126</v>
      </c>
      <c s="154" r="D114">
        <f>+C114*1.0E9</f>
        <v>137126000000</v>
      </c>
      <c s="151" r="E114">
        <v>406.66</v>
      </c>
      <c s="188" r="F114">
        <f>+D114/(B114*1000)</f>
        <v>4286.17975061227</v>
      </c>
      <c s="68" r="G114">
        <v>773</v>
      </c>
      <c t="s" s="67" r="H114">
        <v>356</v>
      </c>
      <c s="104" r="I114">
        <f>IF((ISERROR((G114/F114))=TRUE),"..",(G114/F114))</f>
        <v>0.180347079445182</v>
      </c>
      <c s="104" r="J114">
        <f>IF((ISERROR((G114/B114))=TRUE),"..",(G114/B114))</f>
        <v>0.024161843466763</v>
      </c>
      <c s="104" r="K114">
        <f>IF((ISERROR((G114/E114))=TRUE),"..",(G114/E114))</f>
        <v>1.90085083362022</v>
      </c>
      <c s="134" r="L114">
        <f>IF(ISERROR(RANK(I114,$I$9:$I$185)),"..",RANK(I114,I$9:I$185))</f>
        <v>97</v>
      </c>
      <c s="134" r="M114">
        <f>IF(ISERROR(RANK(J114,J$9:J$185)),"..",RANK(J114,J$9:J$185))</f>
        <v>123</v>
      </c>
      <c s="134" r="N114">
        <f>IF(ISERROR(RANK(K114,K$9:K$185)),"..",RANK(K114,K$9:K$185))</f>
        <v>121</v>
      </c>
    </row>
    <row customHeight="1" r="115" ht="11.25">
      <c t="s" s="240" r="A115">
        <v>653</v>
      </c>
      <c s="154" r="B115">
        <v>22894.294</v>
      </c>
      <c s="176" r="C115">
        <v>18.74</v>
      </c>
      <c s="154" r="D115">
        <f>+C115*1.0E9</f>
        <v>18740000000</v>
      </c>
      <c s="151" r="E115">
        <v>788.628</v>
      </c>
      <c s="188" r="F115">
        <f>+D115/(B115*1000)</f>
        <v>818.544568354019</v>
      </c>
      <c s="68" r="G115">
        <v>3547</v>
      </c>
      <c t="s" s="67" r="H115">
        <v>358</v>
      </c>
      <c s="104" r="I115">
        <f>IF((ISERROR((G115/F115))=TRUE),"..",(G115/F115))</f>
        <v>4.33330100416222</v>
      </c>
      <c s="104" r="J115">
        <f>IF((ISERROR((G115/B115))=TRUE),"..",(G115/B115))</f>
        <v>0.154929433508629</v>
      </c>
      <c s="104" r="K115">
        <f>IF((ISERROR((G115/E115))=TRUE),"..",(G115/E115))</f>
        <v>4.49768458639561</v>
      </c>
      <c s="134" r="L115">
        <f>IF(ISERROR(RANK(I115,$I$9:$I$185)),"..",RANK(I115,I$9:I$185))</f>
        <v>55</v>
      </c>
      <c s="134" r="M115">
        <f>IF(ISERROR(RANK(J115,J$9:J$185)),"..",RANK(J115,J$9:J$185))</f>
        <v>98</v>
      </c>
      <c s="134" r="N115">
        <f>IF(ISERROR(RANK(K115,K$9:K$185)),"..",RANK(K115,K$9:K$185))</f>
        <v>105</v>
      </c>
    </row>
    <row customHeight="1" r="116" ht="11.25">
      <c t="s" s="240" r="A116">
        <v>654</v>
      </c>
      <c s="154" r="B116">
        <v>50019.775</v>
      </c>
      <c s="176" r="C116">
        <v>67.963</v>
      </c>
      <c s="154" r="D116">
        <f>+C116*1.0E9</f>
        <v>67963000000</v>
      </c>
      <c s="151" r="E116">
        <v>669.703</v>
      </c>
      <c s="188" r="F116">
        <f>+D116/(B116*1000)</f>
        <v>1358.72262520173</v>
      </c>
      <c s="68" r="G116">
        <v>0</v>
      </c>
      <c t="s" s="67" r="H116">
        <v>116</v>
      </c>
      <c s="104" r="I116">
        <f>IF((ISERROR((G116/F116))=TRUE),"..",(G116/F116))</f>
        <v>0</v>
      </c>
      <c s="104" r="J116">
        <f>IF((ISERROR((G116/B116))=TRUE),"..",(G116/B116))</f>
        <v>0</v>
      </c>
      <c s="104" r="K116">
        <f>IF((ISERROR((G116/E116))=TRUE),"..",(G116/E116))</f>
        <v>0</v>
      </c>
      <c s="134" r="L116">
        <f>IF(ISERROR(RANK(I116,$I$9:$I$185)),"..",RANK(I116,I$9:I$185))</f>
        <v>155</v>
      </c>
      <c s="134" r="M116">
        <f>IF(ISERROR(RANK(J116,J$9:J$185)),"..",RANK(J116,J$9:J$185))</f>
        <v>159</v>
      </c>
      <c s="134" r="N116">
        <f>IF(ISERROR(RANK(K116,K$9:K$185)),"..",RANK(K116,K$9:K$185))</f>
        <v>152</v>
      </c>
    </row>
    <row customHeight="1" r="117" ht="11.25">
      <c t="s" s="240" r="A117">
        <v>655</v>
      </c>
      <c s="154" r="B117">
        <v>2171.137</v>
      </c>
      <c s="176" r="C117">
        <v>13.653</v>
      </c>
      <c s="154" r="D117">
        <f>+C117*1.0E9</f>
        <v>13653000000</v>
      </c>
      <c s="151" r="E117">
        <v>826.361</v>
      </c>
      <c s="188" r="F117">
        <f>+D117/(B117*1000)</f>
        <v>6288.41017402402</v>
      </c>
      <c s="68" r="G117">
        <v>7163</v>
      </c>
      <c t="s" s="67" r="H117">
        <v>54</v>
      </c>
      <c s="104" r="I117">
        <f>IF((ISERROR((G117/F117))=TRUE),"..",(G117/F117))</f>
        <v>1.13907964044532</v>
      </c>
      <c s="104" r="J117">
        <f>IF((ISERROR((G117/B117))=TRUE),"..",(G117/B117))</f>
        <v>3.29919300348159</v>
      </c>
      <c s="104" r="K117">
        <f>IF((ISERROR((G117/E117))=TRUE),"..",(G117/E117))</f>
        <v>8.66812446376342</v>
      </c>
      <c s="134" r="L117">
        <f>IF(ISERROR(RANK(I117,$I$9:$I$185)),"..",RANK(I117,I$9:I$185))</f>
        <v>65</v>
      </c>
      <c s="134" r="M117">
        <f>IF(ISERROR(RANK(J117,J$9:J$185)),"..",RANK(J117,J$9:J$185))</f>
        <v>40</v>
      </c>
      <c s="134" r="N117">
        <f>IF(ISERROR(RANK(K117,K$9:K$185)),"..",RANK(K117,K$9:K$185))</f>
        <v>97</v>
      </c>
    </row>
    <row customHeight="1" r="118" ht="11.25">
      <c t="s" s="240" r="A118">
        <v>658</v>
      </c>
      <c s="154" r="B118">
        <v>29330.505</v>
      </c>
      <c s="176" r="C118">
        <v>31.634</v>
      </c>
      <c s="154" r="D118">
        <f>+C118*1.0E9</f>
        <v>31634000000</v>
      </c>
      <c s="151" r="E118">
        <v>147.264</v>
      </c>
      <c s="188" r="F118">
        <f>+D118/(B118*1000)</f>
        <v>1078.53581109497</v>
      </c>
      <c s="68" r="G118">
        <v>108461</v>
      </c>
      <c t="s" s="67" r="H118">
        <v>60</v>
      </c>
      <c s="104" r="I118">
        <f>IF((ISERROR((G118/F118))=TRUE),"..",(G118/F118))</f>
        <v>100.563188430328</v>
      </c>
      <c s="104" r="J118">
        <f>IF((ISERROR((G118/B118))=TRUE),"..",(G118/B118))</f>
        <v>3.69789064320577</v>
      </c>
      <c s="104" r="K118">
        <f>IF((ISERROR((G118/E118))=TRUE),"..",(G118/E118))</f>
        <v>736.507225119513</v>
      </c>
      <c s="134" r="L118">
        <f>IF(ISERROR(RANK(I118,$I$9:$I$185)),"..",RANK(I118,I$9:I$185))</f>
        <v>10</v>
      </c>
      <c s="134" r="M118">
        <f>IF(ISERROR(RANK(J118,J$9:J$185)),"..",RANK(J118,J$9:J$185))</f>
        <v>38</v>
      </c>
      <c s="134" r="N118">
        <f>IF(ISERROR(RANK(K118,K$9:K$185)),"..",RANK(K118,K$9:K$185))</f>
        <v>17</v>
      </c>
    </row>
    <row customHeight="1" r="119" ht="11.25">
      <c t="s" s="240" r="A119">
        <v>659</v>
      </c>
      <c s="154" r="B119">
        <v>16592.232</v>
      </c>
      <c s="176" r="C119">
        <v>677.49</v>
      </c>
      <c s="154" r="D119">
        <f>+C119*1.0E9</f>
        <v>677490000000</v>
      </c>
      <c s="151" r="E119">
        <v>35.103</v>
      </c>
      <c s="188" r="F119">
        <f>+D119/(B119*1000)</f>
        <v>40831.75789731</v>
      </c>
      <c s="68" r="G119">
        <v>76008</v>
      </c>
      <c t="s" s="67" r="H119">
        <v>46</v>
      </c>
      <c s="104" r="I119">
        <f>IF((ISERROR((G119/F119))=TRUE),"..",(G119/F119))</f>
        <v>1.86149222845503</v>
      </c>
      <c s="104" r="J119">
        <f>IF((ISERROR((G119/B119))=TRUE),"..",(G119/B119))</f>
        <v>4.58093883933156</v>
      </c>
      <c s="104" r="K119">
        <f>IF((ISERROR((G119/E119))=TRUE),"..",(G119/E119))</f>
        <v>2165.2850183745</v>
      </c>
      <c s="134" r="L119">
        <f>IF(ISERROR(RANK(I119,$I$9:$I$185)),"..",RANK(I119,I$9:I$185))</f>
        <v>60</v>
      </c>
      <c s="134" r="M119">
        <f>IF(ISERROR(RANK(J119,J$9:J$185)),"..",RANK(J119,J$9:J$185))</f>
        <v>31</v>
      </c>
      <c s="134" r="N119">
        <f>IF(ISERROR(RANK(K119,K$9:K$185)),"..",RANK(K119,K$9:K$185))</f>
        <v>5</v>
      </c>
    </row>
    <row customHeight="1" r="120" ht="11.25">
      <c t="s" s="240" r="A120">
        <v>662</v>
      </c>
      <c s="154" r="B120">
        <v>4266.498</v>
      </c>
      <c s="176" r="C120">
        <v>115.809</v>
      </c>
      <c s="154" r="D120">
        <f>+C120*1.0E9</f>
        <v>115809000000</v>
      </c>
      <c s="151" r="E120">
        <v>270</v>
      </c>
      <c s="188" r="F120">
        <f>+D120/(B120*1000)</f>
        <v>27143.8074036364</v>
      </c>
      <c s="68" r="G120">
        <v>3289</v>
      </c>
      <c t="s" s="67" r="H120">
        <v>364</v>
      </c>
      <c s="104" r="I120">
        <f>IF((ISERROR((G120/F120))=TRUE),"..",(G120/F120))</f>
        <v>0.121169442115898</v>
      </c>
      <c s="104" r="J120">
        <f>IF((ISERROR((G120/B120))=TRUE),"..",(G120/B120))</f>
        <v>0.770889849239353</v>
      </c>
      <c s="104" r="K120">
        <f>IF((ISERROR((G120/E120))=TRUE),"..",(G120/E120))</f>
        <v>12.1814814814815</v>
      </c>
      <c s="134" r="L120">
        <f>IF(ISERROR(RANK(I120,$I$9:$I$185)),"..",RANK(I120,I$9:I$185))</f>
        <v>104</v>
      </c>
      <c s="134" r="M120">
        <f>IF(ISERROR(RANK(J120,J$9:J$185)),"..",RANK(J120,J$9:J$185))</f>
        <v>76</v>
      </c>
      <c s="134" r="N120">
        <f>IF(ISERROR(RANK(K120,K$9:K$185)),"..",RANK(K120,K$9:K$185))</f>
        <v>90</v>
      </c>
    </row>
    <row customHeight="1" r="121" ht="11.25">
      <c t="s" s="240" r="A121">
        <v>663</v>
      </c>
      <c s="154" r="B121">
        <v>5742.8</v>
      </c>
      <c s="176" r="C121">
        <v>16.709</v>
      </c>
      <c s="154" r="D121">
        <f>+C121*1.0E9</f>
        <v>16709000000</v>
      </c>
      <c s="151" r="E121">
        <v>129.504</v>
      </c>
      <c s="188" r="F121">
        <f>+D121/(B121*1000)</f>
        <v>2909.55631399317</v>
      </c>
      <c s="68" r="G121">
        <v>120</v>
      </c>
      <c t="s" s="67" r="H121">
        <v>366</v>
      </c>
      <c s="104" r="I121">
        <f>IF((ISERROR((G121/F121))=TRUE),"..",(G121/F121))</f>
        <v>0.041243401759531</v>
      </c>
      <c s="104" r="J121">
        <f>IF((ISERROR((G121/B121))=TRUE),"..",(G121/B121))</f>
        <v>0.020895730305774</v>
      </c>
      <c s="104" r="K121">
        <f>IF((ISERROR((G121/E121))=TRUE),"..",(G121/E121))</f>
        <v>0.926612305411416</v>
      </c>
      <c s="134" r="L121">
        <f>IF(ISERROR(RANK(I121,$I$9:$I$185)),"..",RANK(I121,I$9:I$185))</f>
        <v>118</v>
      </c>
      <c s="134" r="M121">
        <f>IF(ISERROR(RANK(J121,J$9:J$185)),"..",RANK(J121,J$9:J$185))</f>
        <v>128</v>
      </c>
      <c s="134" r="N121">
        <f>IF(ISERROR(RANK(K121,K$9:K$185)),"..",RANK(K121,K$9:K$185))</f>
        <v>128</v>
      </c>
    </row>
    <row customHeight="1" r="122" ht="11.25">
      <c t="s" s="240" r="A122">
        <v>664</v>
      </c>
      <c s="154" r="B122">
        <v>15290.102</v>
      </c>
      <c s="176" r="C122">
        <v>10.18</v>
      </c>
      <c s="154" r="D122">
        <f>+C122*1.0E9</f>
        <v>10180000000</v>
      </c>
      <c s="151" r="E122">
        <v>1187.619</v>
      </c>
      <c s="188" r="F122">
        <f>+D122/(B122*1000)</f>
        <v>665.790195513411</v>
      </c>
      <c s="68" r="G122">
        <v>325</v>
      </c>
      <c t="s" s="67" r="H122">
        <v>368</v>
      </c>
      <c s="104" r="I122">
        <f>IF((ISERROR((G122/F122))=TRUE),"..",(G122/F122))</f>
        <v>0.488141763261297</v>
      </c>
      <c s="104" r="J122">
        <f>IF((ISERROR((G122/B122))=TRUE),"..",(G122/B122))</f>
        <v>0.021255580898022</v>
      </c>
      <c s="104" r="K122">
        <f>IF((ISERROR((G122/E122))=TRUE),"..",(G122/E122))</f>
        <v>0.273656787235637</v>
      </c>
      <c s="134" r="L122">
        <f>IF(ISERROR(RANK(I122,$I$9:$I$185)),"..",RANK(I122,I$9:I$185))</f>
        <v>80</v>
      </c>
      <c s="134" r="M122">
        <f>IF(ISERROR(RANK(J122,J$9:J$185)),"..",RANK(J122,J$9:J$185))</f>
        <v>127</v>
      </c>
      <c s="134" r="N122">
        <f>IF(ISERROR(RANK(K122,K$9:K$185)),"..",RANK(K122,K$9:K$185))</f>
        <v>142</v>
      </c>
    </row>
    <row customHeight="1" r="123" ht="11.25">
      <c t="s" s="240" r="A123">
        <v>665</v>
      </c>
      <c s="154" r="B123">
        <v>154728.892</v>
      </c>
      <c s="176" r="C123">
        <v>319.572</v>
      </c>
      <c s="154" r="D123">
        <f>+C123*1.0E9</f>
        <v>319572000000</v>
      </c>
      <c s="151" r="E123">
        <v>913.208</v>
      </c>
      <c s="188" r="F123">
        <f>+D123/(B123*1000)</f>
        <v>2065.36733941066</v>
      </c>
      <c s="68" r="G123">
        <v>9127</v>
      </c>
      <c t="s" s="67" r="H123">
        <v>110</v>
      </c>
      <c s="104" r="I123">
        <f>IF((ISERROR((G123/F123))=TRUE),"..",(G123/F123))</f>
        <v>4.41906862079281</v>
      </c>
      <c s="104" r="J123">
        <f>IF((ISERROR((G123/B123))=TRUE),"..",(G123/B123))</f>
        <v>0.058987044255445</v>
      </c>
      <c s="104" r="K123">
        <f>IF((ISERROR((G123/E123))=TRUE),"..",(G123/E123))</f>
        <v>9.99443719284106</v>
      </c>
      <c s="134" r="L123">
        <f>IF(ISERROR(RANK(I123,$I$9:$I$185)),"..",RANK(I123,I$9:I$185))</f>
        <v>53</v>
      </c>
      <c s="134" r="M123">
        <f>IF(ISERROR(RANK(J123,J$9:J$185)),"..",RANK(J123,J$9:J$185))</f>
        <v>112</v>
      </c>
      <c s="134" r="N123">
        <f>IF(ISERROR(RANK(K123,K$9:K$185)),"..",RANK(K123,K$9:K$185))</f>
        <v>96</v>
      </c>
    </row>
    <row customHeight="1" r="124" ht="11.25">
      <c t="s" s="240" r="A124">
        <v>668</v>
      </c>
      <c s="154" r="B124">
        <v>4812.19</v>
      </c>
      <c s="176" r="C124">
        <v>257.243</v>
      </c>
      <c s="154" r="D124">
        <f>+C124*1.0E9</f>
        <v>257243000000</v>
      </c>
      <c s="151" r="E124">
        <v>319.153</v>
      </c>
      <c s="188" r="F124">
        <f>+D124/(B124*1000)</f>
        <v>53456.5343429914</v>
      </c>
      <c s="68" r="G124">
        <v>37826</v>
      </c>
      <c t="s" s="67" r="H124">
        <v>104</v>
      </c>
      <c s="104" r="I124">
        <f>IF((ISERROR((G124/F124))=TRUE),"..",(G124/F124))</f>
        <v>0.707602923850212</v>
      </c>
      <c s="104" r="J124">
        <f>IF((ISERROR((G124/B124))=TRUE),"..",(G124/B124))</f>
        <v>7.86045438771121</v>
      </c>
      <c s="104" r="K124">
        <f>IF((ISERROR((G124/E124))=TRUE),"..",(G124/E124))</f>
        <v>118.519957512541</v>
      </c>
      <c s="134" r="L124">
        <f>IF(ISERROR(RANK(I124,$I$9:$I$185)),"..",RANK(I124,I$9:I$185))</f>
        <v>73</v>
      </c>
      <c s="134" r="M124">
        <f>IF(ISERROR(RANK(J124,J$9:J$185)),"..",RANK(J124,J$9:J$185))</f>
        <v>16</v>
      </c>
      <c s="134" r="N124">
        <f>IF(ISERROR(RANK(K124,K$9:K$185)),"..",RANK(K124,K$9:K$185))</f>
        <v>48</v>
      </c>
    </row>
    <row customHeight="1" r="125" ht="11.25">
      <c t="s" s="240" r="A125">
        <v>669</v>
      </c>
      <c s="154" r="B125">
        <v>4277.36</v>
      </c>
      <c s="176" r="C125"/>
      <c s="154" r="D125">
        <f>+C125*1.0E9</f>
        <v>0</v>
      </c>
      <c s="151" r="E125">
        <v>0</v>
      </c>
      <c s="188" r="F125"/>
      <c s="68" r="G125"/>
      <c t="s" s="67" r="H125">
        <v>372</v>
      </c>
      <c t="str" s="104" r="I125">
        <f>IF((ISERROR((G125/F125))=TRUE),"..",(G125/F125))</f>
        <v>..</v>
      </c>
      <c s="104" r="J125">
        <f>IF((ISERROR((G125/B125))=TRUE),"..",(G125/B125))</f>
        <v>0</v>
      </c>
      <c t="str" s="104" r="K125">
        <f>IF((ISERROR((G125/E125))=TRUE),"..",(G125/E125))</f>
        <v>..</v>
      </c>
      <c t="str" s="134" r="L125">
        <f>IF(ISERROR(RANK(I125,$I$9:$I$185)),"..",RANK(I125,I$9:I$185))</f>
        <v>..</v>
      </c>
      <c s="134" r="M125">
        <f>IF(ISERROR(RANK(J125,J$9:J$185)),"..",RANK(J125,J$9:J$185))</f>
        <v>159</v>
      </c>
      <c t="str" s="134" r="N125">
        <f>IF(ISERROR(RANK(K125,K$9:K$185)),"..",RANK(K125,K$9:K$185))</f>
        <v>..</v>
      </c>
    </row>
    <row customHeight="1" r="126" ht="11.25">
      <c t="s" s="240" r="A126">
        <v>671</v>
      </c>
      <c s="154" r="B126">
        <v>2845.415</v>
      </c>
      <c s="176" r="C126">
        <v>68.331</v>
      </c>
      <c s="154" r="D126">
        <f>+C126*1.0E9</f>
        <v>68331000000</v>
      </c>
      <c s="151" r="E126">
        <v>309.478</v>
      </c>
      <c s="188" r="F126">
        <f>+D126/(B126*1000)</f>
        <v>24014.4232036452</v>
      </c>
      <c s="68" r="G126">
        <v>26</v>
      </c>
      <c t="s" s="67" r="H126">
        <v>374</v>
      </c>
      <c s="104" r="I126">
        <f>IF((ISERROR((G126/F126))=TRUE),"..",(G126/F126))</f>
        <v>0.001082682676969</v>
      </c>
      <c s="104" r="J126">
        <f>IF((ISERROR((G126/B126))=TRUE),"..",(G126/B126))</f>
        <v>0.009137507182608</v>
      </c>
      <c s="104" r="K126">
        <f>IF((ISERROR((G126/E126))=TRUE),"..",(G126/E126))</f>
        <v>0.084012433840208</v>
      </c>
      <c s="134" r="L126">
        <f>IF(ISERROR(RANK(I126,$I$9:$I$185)),"..",RANK(I126,I$9:I$185))</f>
        <v>148</v>
      </c>
      <c s="134" r="M126">
        <f>IF(ISERROR(RANK(J126,J$9:J$185)),"..",RANK(J126,J$9:J$185))</f>
        <v>142</v>
      </c>
      <c s="134" r="N126">
        <f>IF(ISERROR(RANK(K126,K$9:K$185)),"..",RANK(K126,K$9:K$185))</f>
        <v>148</v>
      </c>
    </row>
    <row customHeight="1" r="127" ht="11.25">
      <c t="s" s="240" r="A127">
        <v>672</v>
      </c>
      <c s="154" r="B127">
        <v>180808.096</v>
      </c>
      <c s="176" r="C127">
        <v>422.392</v>
      </c>
      <c s="154" r="D127">
        <f>+C127*1.0E9</f>
        <v>422392000000</v>
      </c>
      <c s="151" r="E127">
        <v>876.876</v>
      </c>
      <c s="188" r="F127">
        <f>+D127/(B127*1000)</f>
        <v>2336.13432885218</v>
      </c>
      <c s="68" r="G127">
        <v>1740711</v>
      </c>
      <c t="s" s="67" r="H127">
        <v>48</v>
      </c>
      <c s="104" r="I127">
        <f>IF((ISERROR((G127/F127))=TRUE),"..",(G127/F127))</f>
        <v>745.12453265274</v>
      </c>
      <c s="104" r="J127">
        <f>IF((ISERROR((G127/B127))=TRUE),"..",(G127/B127))</f>
        <v>9.62739522460322</v>
      </c>
      <c s="104" r="K127">
        <f>IF((ISERROR((G127/E127))=TRUE),"..",(G127/E127))</f>
        <v>1985.12788581282</v>
      </c>
      <c s="134" r="L127">
        <f>IF(ISERROR(RANK(I127,$I$9:$I$185)),"..",RANK(I127,I$9:I$185))</f>
        <v>1</v>
      </c>
      <c s="134" r="M127">
        <f>IF(ISERROR(RANK(J127,J$9:J$185)),"..",RANK(J127,J$9:J$185))</f>
        <v>10</v>
      </c>
      <c s="134" r="N127">
        <f>IF(ISERROR(RANK(K127,K$9:K$185)),"..",RANK(K127,K$9:K$185))</f>
        <v>7</v>
      </c>
    </row>
    <row customHeight="1" r="128" ht="11.25">
      <c t="s" s="240" r="A128">
        <v>673</v>
      </c>
      <c s="154" r="B128"/>
      <c s="176" r="C128"/>
      <c s="154" r="D128">
        <f>+C128*1.0E9</f>
        <v>0</v>
      </c>
      <c s="240" r="E128"/>
      <c s="188" r="F128"/>
      <c s="68" r="G128">
        <v>11</v>
      </c>
      <c t="s" s="67" r="H128">
        <v>378</v>
      </c>
      <c t="str" s="104" r="I128">
        <f>IF((ISERROR((G128/F128))=TRUE),"..",(G128/F128))</f>
        <v>..</v>
      </c>
      <c t="str" s="104" r="J128">
        <f>IF((ISERROR((G128/B128))=TRUE),"..",(G128/B128))</f>
        <v>..</v>
      </c>
      <c t="str" s="104" r="K128">
        <f>IF((ISERROR((G128/E128))=TRUE),"..",(G128/E128))</f>
        <v>..</v>
      </c>
      <c t="str" s="134" r="L128">
        <f>IF(ISERROR(RANK(I128,$I$9:$I$185)),"..",RANK(I128,I$9:I$185))</f>
        <v>..</v>
      </c>
      <c t="str" s="134" r="M128">
        <f>IF(ISERROR(RANK(J128,J$9:J$185)),"..",RANK(J128,J$9:J$185))</f>
        <v>..</v>
      </c>
      <c t="str" s="134" r="N128">
        <f>IF(ISERROR(RANK(K128,K$9:K$185)),"..",RANK(K128,K$9:K$185))</f>
        <v>..</v>
      </c>
    </row>
    <row customHeight="1" r="129" ht="11.25">
      <c t="s" s="240" r="A129">
        <v>674</v>
      </c>
      <c s="154" r="B129">
        <v>3453.898</v>
      </c>
      <c s="176" r="C129">
        <v>38.667</v>
      </c>
      <c s="154" r="D129">
        <f>+C129*1.0E9</f>
        <v>38667000000</v>
      </c>
      <c s="151" r="E129">
        <v>75.362</v>
      </c>
      <c s="188" r="F129">
        <f>+D129/(B129*1000)</f>
        <v>11195.177159256</v>
      </c>
      <c s="68" r="G129">
        <v>16923</v>
      </c>
      <c t="s" s="67" r="H129">
        <v>77</v>
      </c>
      <c s="104" r="I129">
        <f>IF((ISERROR((G129/F129))=TRUE),"..",(G129/F129))</f>
        <v>1.51163306835286</v>
      </c>
      <c s="104" r="J129">
        <f>IF((ISERROR((G129/B129))=TRUE),"..",(G129/B129))</f>
        <v>4.89968146135178</v>
      </c>
      <c s="104" r="K129">
        <f>IF((ISERROR((G129/E129))=TRUE),"..",(G129/E129))</f>
        <v>224.55614235291</v>
      </c>
      <c s="134" r="L129">
        <f>IF(ISERROR(RANK(I129,$I$9:$I$185)),"..",RANK(I129,I$9:I$185))</f>
        <v>63</v>
      </c>
      <c s="134" r="M129">
        <f>IF(ISERROR(RANK(J129,J$9:J$185)),"..",RANK(J129,J$9:J$185))</f>
        <v>29</v>
      </c>
      <c s="134" r="N129">
        <f>IF(ISERROR(RANK(K129,K$9:K$185)),"..",RANK(K129,K$9:K$185))</f>
        <v>34</v>
      </c>
    </row>
    <row customHeight="1" r="130" ht="11.25">
      <c t="s" s="240" r="A130">
        <v>675</v>
      </c>
      <c s="154" r="B130">
        <v>6732.159</v>
      </c>
      <c s="176" r="C130">
        <v>13.064</v>
      </c>
      <c s="154" r="D130">
        <f>+C130*1.0E9</f>
        <v>13064000000</v>
      </c>
      <c s="151" r="E130">
        <v>464.43</v>
      </c>
      <c s="188" r="F130">
        <f>+D130/(B130*1000)</f>
        <v>1940.5364608887</v>
      </c>
      <c s="68" r="G130">
        <v>9703</v>
      </c>
      <c t="s" s="67" r="H130">
        <v>97</v>
      </c>
      <c s="104" r="I130">
        <f>IF((ISERROR((G130/F130))=TRUE),"..",(G130/F130))</f>
        <v>5.00016371532456</v>
      </c>
      <c s="104" r="J130">
        <f>IF((ISERROR((G130/B130))=TRUE),"..",(G130/B130))</f>
        <v>1.44129097366833</v>
      </c>
      <c s="104" r="K130">
        <f>IF((ISERROR((G130/E130))=TRUE),"..",(G130/E130))</f>
        <v>20.8922765540555</v>
      </c>
      <c s="134" r="L130">
        <f>IF(ISERROR(RANK(I130,$I$9:$I$185)),"..",RANK(I130,I$9:I$185))</f>
        <v>49</v>
      </c>
      <c s="134" r="M130">
        <f>IF(ISERROR(RANK(J130,J$9:J$185)),"..",RANK(J130,J$9:J$185))</f>
        <v>59</v>
      </c>
      <c s="134" r="N130">
        <f>IF(ISERROR(RANK(K130,K$9:K$185)),"..",RANK(K130,K$9:K$185))</f>
        <v>79</v>
      </c>
    </row>
    <row customHeight="1" r="131" ht="11.25">
      <c t="s" s="240" r="A131">
        <v>676</v>
      </c>
      <c s="154" r="B131">
        <v>6348.917</v>
      </c>
      <c s="176" r="C131">
        <v>29.451</v>
      </c>
      <c s="154" r="D131">
        <f>+C131*1.0E9</f>
        <v>29451000000</v>
      </c>
      <c s="151" r="E131">
        <v>400.332</v>
      </c>
      <c s="188" r="F131">
        <f>+D131/(B131*1000)</f>
        <v>4638.74389915634</v>
      </c>
      <c s="68" r="G131">
        <v>89</v>
      </c>
      <c t="s" s="67" r="H131">
        <v>382</v>
      </c>
      <c s="104" r="I131">
        <f>IF((ISERROR((G131/F131))=TRUE),"..",(G131/F131))</f>
        <v>0.019186228413297</v>
      </c>
      <c s="104" r="J131">
        <f>IF((ISERROR((G131/B131))=TRUE),"..",(G131/B131))</f>
        <v>0.014018138841632</v>
      </c>
      <c s="104" r="K131">
        <f>IF((ISERROR((G131/E131))=TRUE),"..",(G131/E131))</f>
        <v>0.222315478153133</v>
      </c>
      <c s="134" r="L131">
        <f>IF(ISERROR(RANK(I131,$I$9:$I$185)),"..",RANK(I131,I$9:I$185))</f>
        <v>126</v>
      </c>
      <c s="134" r="M131">
        <f>IF(ISERROR(RANK(J131,J$9:J$185)),"..",RANK(J131,J$9:J$185))</f>
        <v>135</v>
      </c>
      <c s="134" r="N131">
        <f>IF(ISERROR(RANK(K131,K$9:K$185)),"..",RANK(K131,K$9:K$185))</f>
        <v>143</v>
      </c>
    </row>
    <row customHeight="1" r="132" ht="11.25">
      <c t="s" s="240" r="A132">
        <v>677</v>
      </c>
      <c s="154" r="B132">
        <v>29164.883</v>
      </c>
      <c s="176" r="C132">
        <v>246.283</v>
      </c>
      <c s="154" r="D132">
        <f>+C132*1.0E9</f>
        <v>246283000000</v>
      </c>
      <c s="151" r="E132">
        <v>1296.611</v>
      </c>
      <c s="188" r="F132">
        <f>+D132/(B132*1000)</f>
        <v>8444.50498909939</v>
      </c>
      <c s="68" r="G132">
        <v>1108</v>
      </c>
      <c t="s" s="67" r="H132">
        <v>384</v>
      </c>
      <c s="104" r="I132">
        <f>IF((ISERROR((G132/F132))=TRUE),"..",(G132/F132))</f>
        <v>0.131209585574319</v>
      </c>
      <c s="104" r="J132">
        <f>IF((ISERROR((G132/B132))=TRUE),"..",(G132/B132))</f>
        <v>0.037990894734603</v>
      </c>
      <c s="104" r="K132">
        <f>IF((ISERROR((G132/E132))=TRUE),"..",(G132/E132))</f>
        <v>0.854535400362946</v>
      </c>
      <c s="134" r="L132">
        <f>IF(ISERROR(RANK(I132,$I$9:$I$185)),"..",RANK(I132,I$9:I$185))</f>
        <v>102</v>
      </c>
      <c s="134" r="M132">
        <f>IF(ISERROR(RANK(J132,J$9:J$185)),"..",RANK(J132,J$9:J$185))</f>
        <v>117</v>
      </c>
      <c s="134" r="N132">
        <f>IF(ISERROR(RANK(K132,K$9:K$185)),"..",RANK(K132,K$9:K$185))</f>
        <v>129</v>
      </c>
    </row>
    <row customHeight="1" r="133" ht="11.25">
      <c t="s" s="240" r="A133">
        <v>678</v>
      </c>
      <c s="154" r="B133">
        <v>91983.102</v>
      </c>
      <c s="176" r="C133">
        <v>317.964</v>
      </c>
      <c s="154" r="D133">
        <f>+C133*1.0E9</f>
        <v>317964000000</v>
      </c>
      <c s="151" r="E133">
        <v>297.209</v>
      </c>
      <c s="188" r="F133">
        <f>+D133/(B133*1000)</f>
        <v>3456.76535240136</v>
      </c>
      <c s="68" r="G133">
        <v>95</v>
      </c>
      <c t="s" s="67" r="H133">
        <v>386</v>
      </c>
      <c s="104" r="I133">
        <f>IF((ISERROR((G133/F133))=TRUE),"..",(G133/F133))</f>
        <v>0.027482339793184</v>
      </c>
      <c s="104" r="J133">
        <f>IF((ISERROR((G133/B133))=TRUE),"..",(G133/B133))</f>
        <v>0.001032798393775</v>
      </c>
      <c s="104" r="K133">
        <f>IF((ISERROR((G133/E133))=TRUE),"..",(G133/E133))</f>
        <v>0.319640387740614</v>
      </c>
      <c s="134" r="L133">
        <f>IF(ISERROR(RANK(I133,$I$9:$I$185)),"..",RANK(I133,I$9:I$185))</f>
        <v>122</v>
      </c>
      <c s="134" r="M133">
        <f>IF(ISERROR(RANK(J133,J$9:J$185)),"..",RANK(J133,J$9:J$185))</f>
        <v>156</v>
      </c>
      <c s="134" r="N133">
        <f>IF(ISERROR(RANK(K133,K$9:K$185)),"..",RANK(K133,K$9:K$185))</f>
        <v>139</v>
      </c>
    </row>
    <row customHeight="1" r="134" ht="11.25">
      <c t="s" s="240" r="A134">
        <v>679</v>
      </c>
      <c s="154" r="B134">
        <v>38073.745</v>
      </c>
      <c s="176" r="C134">
        <v>668.551</v>
      </c>
      <c s="154" r="D134">
        <f>+C134*1.0E9</f>
        <v>668551000000</v>
      </c>
      <c s="151" r="E134">
        <v>310.804</v>
      </c>
      <c s="188" r="F134">
        <f>+D134/(B134*1000)</f>
        <v>17559.3706371674</v>
      </c>
      <c s="68" r="G134">
        <v>15320</v>
      </c>
      <c t="s" s="67" r="H134">
        <v>122</v>
      </c>
      <c s="104" r="I134">
        <f>IF((ISERROR((G134/F134))=TRUE),"..",(G134/F134))</f>
        <v>0.872468627524302</v>
      </c>
      <c s="104" r="J134">
        <f>IF((ISERROR((G134/B134))=TRUE),"..",(G134/B134))</f>
        <v>0.402377018599037</v>
      </c>
      <c s="104" r="K134">
        <f>IF((ISERROR((G134/E134))=TRUE),"..",(G134/E134))</f>
        <v>49.291514909718</v>
      </c>
      <c s="134" r="L134">
        <f>IF(ISERROR(RANK(I134,$I$9:$I$185)),"..",RANK(I134,I$9:I$185))</f>
        <v>70</v>
      </c>
      <c s="134" r="M134">
        <f>IF(ISERROR(RANK(J134,J$9:J$185)),"..",RANK(J134,J$9:J$185))</f>
        <v>83</v>
      </c>
      <c s="134" r="N134">
        <f>IF(ISERROR(RANK(K134,K$9:K$185)),"..",RANK(K134,K$9:K$185))</f>
        <v>64</v>
      </c>
    </row>
    <row customHeight="1" r="135" ht="11.25">
      <c t="s" s="240" r="A135">
        <v>680</v>
      </c>
      <c s="154" r="B135">
        <v>10707.13</v>
      </c>
      <c s="176" r="C135">
        <v>236.049</v>
      </c>
      <c s="154" r="D135">
        <f>+C135*1.0E9</f>
        <v>236049000000</v>
      </c>
      <c s="151" r="E135">
        <v>91.889</v>
      </c>
      <c s="188" r="F135">
        <f>+D135/(B135*1000)</f>
        <v>22045.9637643327</v>
      </c>
      <c s="68" r="G135">
        <v>389</v>
      </c>
      <c t="s" s="67" r="H135">
        <v>389</v>
      </c>
      <c s="104" r="I135">
        <f>IF((ISERROR((G135/F135))=TRUE),"..",(G135/F135))</f>
        <v>0.017644953251232</v>
      </c>
      <c s="104" r="J135">
        <f>IF((ISERROR((G135/B135))=TRUE),"..",(G135/B135))</f>
        <v>0.036330930884373</v>
      </c>
      <c s="104" r="K135">
        <f>IF((ISERROR((G135/E135))=TRUE),"..",(G135/E135))</f>
        <v>4.23336852071521</v>
      </c>
      <c s="134" r="L135">
        <f>IF(ISERROR(RANK(I135,$I$9:$I$185)),"..",RANK(I135,I$9:I$185))</f>
        <v>128</v>
      </c>
      <c s="134" r="M135">
        <f>IF(ISERROR(RANK(J135,J$9:J$185)),"..",RANK(J135,J$9:J$185))</f>
        <v>118</v>
      </c>
      <c s="134" r="N135">
        <f>IF(ISERROR(RANK(K135,K$9:K$185)),"..",RANK(K135,K$9:K$185))</f>
        <v>106</v>
      </c>
    </row>
    <row customHeight="1" r="136" ht="11.25">
      <c t="s" s="240" r="A136">
        <v>683</v>
      </c>
      <c s="154" r="B136">
        <v>1409.423</v>
      </c>
      <c s="176" r="C136">
        <v>94.404</v>
      </c>
      <c s="154" r="D136">
        <f>+C136*1.0E9</f>
        <v>94404000000</v>
      </c>
      <c s="151" r="E136">
        <v>11.254</v>
      </c>
      <c s="188" r="F136">
        <f>+D136/(B136*1000)</f>
        <v>66980.6012815173</v>
      </c>
      <c s="68" r="G136">
        <v>29</v>
      </c>
      <c t="s" s="67" r="H136">
        <v>391</v>
      </c>
      <c s="104" r="I136">
        <f>IF((ISERROR((G136/F136))=TRUE),"..",(G136/F136))</f>
        <v>0.000432961177492</v>
      </c>
      <c s="104" r="J136">
        <f>IF((ISERROR((G136/B136))=TRUE),"..",(G136/B136))</f>
        <v>0.020575795910809</v>
      </c>
      <c s="104" r="K136">
        <f>IF((ISERROR((G136/E136))=TRUE),"..",(G136/E136))</f>
        <v>2.5768615603341</v>
      </c>
      <c s="134" r="L136">
        <f>IF(ISERROR(RANK(I136,$I$9:$I$185)),"..",RANK(I136,I$9:I$185))</f>
        <v>152</v>
      </c>
      <c s="134" r="M136">
        <f>IF(ISERROR(RANK(J136,J$9:J$185)),"..",RANK(J136,J$9:J$185))</f>
        <v>129</v>
      </c>
      <c s="134" r="N136">
        <f>IF(ISERROR(RANK(K136,K$9:K$185)),"..",RANK(K136,K$9:K$185))</f>
        <v>115</v>
      </c>
    </row>
    <row customHeight="1" r="137" ht="11.25">
      <c t="s" s="240" r="A137">
        <v>684</v>
      </c>
      <c s="154" r="B137">
        <v>48332.82</v>
      </c>
      <c s="176" r="C137">
        <v>1344.535</v>
      </c>
      <c s="154" r="D137">
        <f>+C137*1.0E9</f>
        <v>1344535000000</v>
      </c>
      <c s="151" r="E137">
        <v>98.923</v>
      </c>
      <c s="188" r="F137">
        <f>+D137/(B137*1000)</f>
        <v>27818.2609663578</v>
      </c>
      <c s="68" r="G137">
        <v>268</v>
      </c>
      <c t="s" s="67" r="H137">
        <v>393</v>
      </c>
      <c s="104" r="I137">
        <f>IF((ISERROR((G137/F137))=TRUE),"..",(G137/F137))</f>
        <v>0.009633959517603</v>
      </c>
      <c s="104" r="J137">
        <f>IF((ISERROR((G137/B137))=TRUE),"..",(G137/B137))</f>
        <v>0.005544886476725</v>
      </c>
      <c s="104" r="K137">
        <f>IF((ISERROR((G137/E137))=TRUE),"..",(G137/E137))</f>
        <v>2.7091778453949</v>
      </c>
      <c s="134" r="L137">
        <f>IF(ISERROR(RANK(I137,$I$9:$I$185)),"..",RANK(I137,I$9:I$185))</f>
        <v>134</v>
      </c>
      <c s="134" r="M137">
        <f>IF(ISERROR(RANK(J137,J$9:J$185)),"..",RANK(J137,J$9:J$185))</f>
        <v>146</v>
      </c>
      <c s="134" r="N137">
        <f>IF(ISERROR(RANK(K137,K$9:K$185)),"..",RANK(K137,K$9:K$185))</f>
        <v>114</v>
      </c>
    </row>
    <row customHeight="1" r="138" ht="11.25">
      <c t="s" s="240" r="A138">
        <v>685</v>
      </c>
      <c s="154" r="B138">
        <v>3603.506</v>
      </c>
      <c s="176" r="C138">
        <v>10.66</v>
      </c>
      <c s="154" r="D138">
        <f>+C138*1.0E9</f>
        <v>10660000000</v>
      </c>
      <c s="151" r="E138">
        <v>33.703</v>
      </c>
      <c s="188" r="F138">
        <f>+D138/(B138*1000)</f>
        <v>2958.2301236629</v>
      </c>
      <c s="68" r="G138">
        <v>141</v>
      </c>
      <c t="s" s="67" r="H138">
        <v>395</v>
      </c>
      <c s="104" r="I138">
        <f>IF((ISERROR((G138/F138))=TRUE),"..",(G138/F138))</f>
        <v>0.047663634709193</v>
      </c>
      <c s="104" r="J138">
        <f>IF((ISERROR((G138/B138))=TRUE),"..",(G138/B138))</f>
        <v>0.039128559797042</v>
      </c>
      <c s="104" r="K138">
        <f>IF((ISERROR((G138/E138))=TRUE),"..",(G138/E138))</f>
        <v>4.18360383348663</v>
      </c>
      <c s="134" r="L138">
        <f>IF(ISERROR(RANK(I138,$I$9:$I$185)),"..",RANK(I138,I$9:I$185))</f>
        <v>116</v>
      </c>
      <c s="134" r="M138">
        <f>IF(ISERROR(RANK(J138,J$9:J$185)),"..",RANK(J138,J$9:J$185))</f>
        <v>116</v>
      </c>
      <c s="134" r="N138">
        <f>IF(ISERROR(RANK(K138,K$9:K$185)),"..",RANK(K138,K$9:K$185))</f>
        <v>107</v>
      </c>
    </row>
    <row customHeight="1" r="139" ht="11.25">
      <c t="s" s="240" r="A139">
        <v>686</v>
      </c>
      <c s="154" r="B139">
        <v>21274.73</v>
      </c>
      <c s="176" r="C139">
        <v>270.772</v>
      </c>
      <c s="154" r="D139">
        <f>+C139*1.0E9</f>
        <v>270772000000</v>
      </c>
      <c s="151" r="E139">
        <v>237.319</v>
      </c>
      <c s="188" r="F139">
        <f>+D139/(B139*1000)</f>
        <v>12727.4000657118</v>
      </c>
      <c s="68" r="G139">
        <v>1069</v>
      </c>
      <c t="s" s="67" r="H139">
        <v>397</v>
      </c>
      <c s="104" r="I139">
        <f>IF((ISERROR((G139/F139))=TRUE),"..",(G139/F139))</f>
        <v>0.083992016789033</v>
      </c>
      <c s="104" r="J139">
        <f>IF((ISERROR((G139/B139))=TRUE),"..",(G139/B139))</f>
        <v>0.050247406195049</v>
      </c>
      <c s="104" r="K139">
        <f>IF((ISERROR((G139/E139))=TRUE),"..",(G139/E139))</f>
        <v>4.50448552370438</v>
      </c>
      <c s="134" r="L139">
        <f>IF(ISERROR(RANK(I139,$I$9:$I$185)),"..",RANK(I139,I$9:I$185))</f>
        <v>109</v>
      </c>
      <c s="134" r="M139">
        <f>IF(ISERROR(RANK(J139,J$9:J$185)),"..",RANK(J139,J$9:J$185))</f>
        <v>113</v>
      </c>
      <c s="134" r="N139">
        <f>IF(ISERROR(RANK(K139,K$9:K$185)),"..",RANK(K139,K$9:K$185))</f>
        <v>104</v>
      </c>
    </row>
    <row customHeight="1" r="140" ht="11.25">
      <c t="s" s="240" r="A140">
        <v>687</v>
      </c>
      <c s="154" r="B140">
        <v>140873.647</v>
      </c>
      <c s="176" r="C140">
        <v>2264.608</v>
      </c>
      <c s="154" r="D140">
        <f>+C140*1.0E9</f>
        <v>2264608000000</v>
      </c>
      <c s="151" r="E140">
        <v>16888.966</v>
      </c>
      <c s="188" r="F140">
        <f>+D140/(B140*1000)</f>
        <v>16075.455191417</v>
      </c>
      <c s="68" r="G140">
        <v>4880</v>
      </c>
      <c t="s" s="67" r="H140">
        <v>121</v>
      </c>
      <c s="104" r="I140">
        <f>IF((ISERROR((G140/F140))=TRUE),"..",(G140/F140))</f>
        <v>0.303568386828979</v>
      </c>
      <c s="104" r="J140">
        <f>IF((ISERROR((G140/B140))=TRUE),"..",(G140/B140))</f>
        <v>0.034640971565108</v>
      </c>
      <c s="104" r="K140">
        <f>IF((ISERROR((G140/E140))=TRUE),"..",(G140/E140))</f>
        <v>0.288946049154223</v>
      </c>
      <c s="134" r="L140">
        <f>IF(ISERROR(RANK(I140,$I$9:$I$185)),"..",RANK(I140,I$9:I$185))</f>
        <v>87</v>
      </c>
      <c s="134" r="M140">
        <f>IF(ISERROR(RANK(J140,J$9:J$185)),"..",RANK(J140,J$9:J$185))</f>
        <v>119</v>
      </c>
      <c s="134" r="N140">
        <f>IF(ISERROR(RANK(K140,K$9:K$185)),"..",RANK(K140,K$9:K$185))</f>
        <v>141</v>
      </c>
    </row>
    <row customHeight="1" r="141" ht="11.25">
      <c t="s" s="240" r="A141">
        <v>689</v>
      </c>
      <c s="154" r="B141">
        <v>9997.614</v>
      </c>
      <c s="176" r="C141">
        <v>10.004</v>
      </c>
      <c s="154" r="D141">
        <f>+C141*1.0E9</f>
        <v>10004000000</v>
      </c>
      <c s="151" r="E141">
        <v>25.318</v>
      </c>
      <c s="188" r="F141">
        <f>+D141/(B141*1000)</f>
        <v>1000.63875240632</v>
      </c>
      <c s="68" r="G141">
        <v>54016</v>
      </c>
      <c t="s" s="67" r="H141">
        <v>84</v>
      </c>
      <c s="104" r="I141">
        <f>IF((ISERROR((G141/F141))=TRUE),"..",(G141/F141))</f>
        <v>53.9815191747301</v>
      </c>
      <c s="104" r="J141">
        <f>IF((ISERROR((G141/B141))=TRUE),"..",(G141/B141))</f>
        <v>5.40288912934626</v>
      </c>
      <c s="104" r="K141">
        <f>IF((ISERROR((G141/E141))=TRUE),"..",(G141/E141))</f>
        <v>2133.50185638676</v>
      </c>
      <c s="134" r="L141">
        <f>IF(ISERROR(RANK(I141,$I$9:$I$185)),"..",RANK(I141,I$9:I$185))</f>
        <v>18</v>
      </c>
      <c s="134" r="M141">
        <f>IF(ISERROR(RANK(J141,J$9:J$185)),"..",RANK(J141,J$9:J$185))</f>
        <v>25</v>
      </c>
      <c s="134" r="N141">
        <f>IF(ISERROR(RANK(K141,K$9:K$185)),"..",RANK(K141,K$9:K$185))</f>
        <v>6</v>
      </c>
    </row>
    <row customHeight="1" r="142" ht="11.25">
      <c t="s" s="240" r="A142">
        <v>690</v>
      </c>
      <c s="154" r="B142"/>
      <c s="176" r="C142">
        <v>0.732</v>
      </c>
      <c s="154" r="D142">
        <f>+C142*1.0E9</f>
        <v>732000000</v>
      </c>
      <c s="240" r="E142"/>
      <c s="188" r="F142"/>
      <c s="68" r="G142">
        <v>0</v>
      </c>
      <c t="s" s="67" r="H142">
        <v>401</v>
      </c>
      <c t="str" s="104" r="I142">
        <f>IF((ISERROR((G142/F142))=TRUE),"..",(G142/F142))</f>
        <v>..</v>
      </c>
      <c t="str" s="104" r="J142">
        <f>IF((ISERROR((G142/B142))=TRUE),"..",(G142/B142))</f>
        <v>..</v>
      </c>
      <c t="str" s="104" r="K142">
        <f>IF((ISERROR((G142/E142))=TRUE),"..",(G142/E142))</f>
        <v>..</v>
      </c>
      <c t="str" s="134" r="L142">
        <f>IF(ISERROR(RANK(I142,$I$9:$I$185)),"..",RANK(I142,I$9:I$185))</f>
        <v>..</v>
      </c>
      <c t="str" s="134" r="M142">
        <f>IF(ISERROR(RANK(J142,J$9:J$185)),"..",RANK(J142,J$9:J$185))</f>
        <v>..</v>
      </c>
      <c t="str" s="134" r="N142">
        <f>IF(ISERROR(RANK(K142,K$9:K$185)),"..",RANK(K142,K$9:K$185))</f>
        <v>..</v>
      </c>
    </row>
    <row customHeight="1" r="143" ht="11.25">
      <c t="s" s="240" r="A143">
        <v>691</v>
      </c>
      <c s="154" r="B143">
        <v>172.189</v>
      </c>
      <c s="176" r="C143">
        <v>1.827</v>
      </c>
      <c s="154" r="D143">
        <f>+C143*1.0E9</f>
        <v>1827000000</v>
      </c>
      <c s="240" r="E143"/>
      <c s="188" r="F143">
        <f>+D143/(B143*1000)</f>
        <v>10610.4338836976</v>
      </c>
      <c s="68" r="G143">
        <v>0</v>
      </c>
      <c t="s" s="67" r="H143">
        <v>403</v>
      </c>
      <c s="104" r="I143">
        <f>IF((ISERROR((G143/F143))=TRUE),"..",(G143/F143))</f>
        <v>0</v>
      </c>
      <c s="104" r="J143">
        <f>IF((ISERROR((G143/B143))=TRUE),"..",(G143/B143))</f>
        <v>0</v>
      </c>
      <c t="str" s="104" r="K143">
        <f>IF((ISERROR((G143/E143))=TRUE),"..",(G143/E143))</f>
        <v>..</v>
      </c>
      <c s="134" r="L143">
        <f>IF(ISERROR(RANK(I143,$I$9:$I$185)),"..",RANK(I143,I$9:I$185))</f>
        <v>155</v>
      </c>
      <c s="134" r="M143">
        <f>IF(ISERROR(RANK(J143,J$9:J$185)),"..",RANK(J143,J$9:J$185))</f>
        <v>159</v>
      </c>
      <c t="str" s="134" r="N143">
        <f>IF(ISERROR(RANK(K143,K$9:K$185)),"..",RANK(K143,K$9:K$185))</f>
        <v>..</v>
      </c>
    </row>
    <row customHeight="1" r="144" ht="11.25">
      <c t="s" s="240" r="A144">
        <v>692</v>
      </c>
      <c s="154" r="B144"/>
      <c s="176" r="C144">
        <v>1.087</v>
      </c>
      <c s="154" r="D144">
        <f>+C144*1.0E9</f>
        <v>1087000000</v>
      </c>
      <c s="240" r="E144"/>
      <c s="188" r="F144"/>
      <c s="68" r="G144">
        <v>0</v>
      </c>
      <c t="s" s="67" r="H144">
        <v>405</v>
      </c>
      <c t="str" s="104" r="I144">
        <f>IF((ISERROR((G144/F144))=TRUE),"..",(G144/F144))</f>
        <v>..</v>
      </c>
      <c t="str" s="104" r="J144">
        <f>IF((ISERROR((G144/B144))=TRUE),"..",(G144/B144))</f>
        <v>..</v>
      </c>
      <c t="str" s="104" r="K144">
        <f>IF((ISERROR((G144/E144))=TRUE),"..",(G144/E144))</f>
        <v>..</v>
      </c>
      <c t="str" s="134" r="L144">
        <f>IF(ISERROR(RANK(I144,$I$9:$I$185)),"..",RANK(I144,I$9:I$185))</f>
        <v>..</v>
      </c>
      <c t="str" s="134" r="M144">
        <f>IF(ISERROR(RANK(J144,J$9:J$185)),"..",RANK(J144,J$9:J$185))</f>
        <v>..</v>
      </c>
      <c t="str" s="134" r="N144">
        <f>IF(ISERROR(RANK(K144,K$9:K$185)),"..",RANK(K144,K$9:K$185))</f>
        <v>..</v>
      </c>
    </row>
    <row customHeight="1" r="145" ht="11.25">
      <c t="s" s="240" r="A145">
        <v>697</v>
      </c>
      <c s="154" r="B145">
        <v>162.755</v>
      </c>
      <c s="176" r="C145">
        <v>0.281</v>
      </c>
      <c s="154" r="D145">
        <f>+C145*1.0E9</f>
        <v>281000000</v>
      </c>
      <c s="151" r="E145">
        <v>1.014</v>
      </c>
      <c s="188" r="F145">
        <f>+D145/(B145*1000)</f>
        <v>1726.52145863414</v>
      </c>
      <c s="68" r="G145"/>
      <c t="s" s="67" r="H145">
        <v>407</v>
      </c>
      <c s="104" r="I145">
        <f>IF((ISERROR((G145/F145))=TRUE),"..",(G145/F145))</f>
        <v>0</v>
      </c>
      <c s="104" r="J145">
        <f>IF((ISERROR((G145/B145))=TRUE),"..",(G145/B145))</f>
        <v>0</v>
      </c>
      <c s="104" r="K145">
        <f>IF((ISERROR((G145/E145))=TRUE),"..",(G145/E145))</f>
        <v>0</v>
      </c>
      <c s="134" r="L145">
        <f>IF(ISERROR(RANK(I145,$I$9:$I$185)),"..",RANK(I145,I$9:I$185))</f>
        <v>155</v>
      </c>
      <c s="134" r="M145">
        <f>IF(ISERROR(RANK(J145,J$9:J$185)),"..",RANK(J145,J$9:J$185))</f>
        <v>159</v>
      </c>
      <c s="134" r="N145">
        <f>IF(ISERROR(RANK(K145,K$9:K$185)),"..",RANK(K145,K$9:K$185))</f>
        <v>152</v>
      </c>
    </row>
    <row customHeight="1" r="146" ht="11.25">
      <c t="s" s="240" r="A146">
        <v>698</v>
      </c>
      <c s="154" r="B146">
        <v>25720.605</v>
      </c>
      <c s="176" r="C146">
        <v>592.886</v>
      </c>
      <c s="154" r="D146">
        <f>+C146*1.0E9</f>
        <v>592886000000</v>
      </c>
      <c s="151" r="E146">
        <v>1949.289</v>
      </c>
      <c s="188" r="F146">
        <f>+D146/(B146*1000)</f>
        <v>23051.0129913352</v>
      </c>
      <c s="68" r="G146">
        <v>575</v>
      </c>
      <c t="s" s="67" r="H146">
        <v>409</v>
      </c>
      <c s="104" r="I146">
        <f>IF((ISERROR((G146/F146))=TRUE),"..",(G146/F146))</f>
        <v>0.024944673807444</v>
      </c>
      <c s="104" r="J146">
        <f>IF((ISERROR((G146/B146))=TRUE),"..",(G146/B146))</f>
        <v>0.02235561721818</v>
      </c>
      <c s="104" r="K146">
        <f>IF((ISERROR((G146/E146))=TRUE),"..",(G146/E146))</f>
        <v>0.294979348880541</v>
      </c>
      <c s="134" r="L146">
        <f>IF(ISERROR(RANK(I146,$I$9:$I$185)),"..",RANK(I146,I$9:I$185))</f>
        <v>124</v>
      </c>
      <c s="134" r="M146">
        <f>IF(ISERROR(RANK(J146,J$9:J$185)),"..",RANK(J146,J$9:J$185))</f>
        <v>124</v>
      </c>
      <c s="134" r="N146">
        <f>IF(ISERROR(RANK(K146,K$9:K$185)),"..",RANK(K146,K$9:K$185))</f>
        <v>140</v>
      </c>
    </row>
    <row customHeight="1" r="147" ht="11.25">
      <c t="s" s="240" r="A147">
        <v>699</v>
      </c>
      <c s="154" r="B147">
        <v>12534.228</v>
      </c>
      <c s="176" r="C147">
        <v>21.773</v>
      </c>
      <c s="154" r="D147">
        <f>+C147*1.0E9</f>
        <v>21773000000</v>
      </c>
      <c s="151" r="E147">
        <v>197.482</v>
      </c>
      <c s="188" r="F147">
        <f>+D147/(B147*1000)</f>
        <v>1737.08344861766</v>
      </c>
      <c s="68" r="G147">
        <v>22151</v>
      </c>
      <c t="s" s="67" r="H147">
        <v>114</v>
      </c>
      <c s="104" r="I147">
        <f>IF((ISERROR((G147/F147))=TRUE),"..",(G147/F147))</f>
        <v>12.7518341261195</v>
      </c>
      <c s="104" r="J147">
        <f>IF((ISERROR((G147/B147))=TRUE),"..",(G147/B147))</f>
        <v>1.76724087035915</v>
      </c>
      <c s="104" r="K147">
        <f>IF((ISERROR((G147/E147))=TRUE),"..",(G147/E147))</f>
        <v>112.167184857354</v>
      </c>
      <c s="134" r="L147">
        <f>IF(ISERROR(RANK(I147,$I$9:$I$185)),"..",RANK(I147,I$9:I$185))</f>
        <v>35</v>
      </c>
      <c s="134" r="M147">
        <f>IF(ISERROR(RANK(J147,J$9:J$185)),"..",RANK(J147,J$9:J$185))</f>
        <v>51</v>
      </c>
      <c s="134" r="N147">
        <f>IF(ISERROR(RANK(K147,K$9:K$185)),"..",RANK(K147,K$9:K$185))</f>
        <v>49</v>
      </c>
    </row>
    <row customHeight="1" r="148" ht="11.25">
      <c t="s" s="240" r="A148">
        <v>700</v>
      </c>
      <c s="154" r="B148">
        <v>9849.846</v>
      </c>
      <c s="176" r="C148">
        <v>79.798</v>
      </c>
      <c s="154" r="D148">
        <f>+C148*1.0E9</f>
        <v>79798000000</v>
      </c>
      <c s="151" r="E148">
        <v>102.218</v>
      </c>
      <c s="188" r="F148">
        <f>+D148/(B148*1000)</f>
        <v>8101.44645916292</v>
      </c>
      <c s="68" r="G148">
        <v>86351</v>
      </c>
      <c t="s" s="67" r="H148">
        <v>63</v>
      </c>
      <c s="104" r="I148">
        <f>IF((ISERROR((G148/F148))=TRUE),"..",(G148/F148))</f>
        <v>10.6587139019274</v>
      </c>
      <c s="104" r="J148">
        <f>IF((ISERROR((G148/B148))=TRUE),"..",(G148/B148))</f>
        <v>8.76673604846208</v>
      </c>
      <c s="104" r="K148">
        <f>IF((ISERROR((G148/E148))=TRUE),"..",(G148/E148))</f>
        <v>844.772936273455</v>
      </c>
      <c s="134" r="L148">
        <f>IF(ISERROR(RANK(I148,$I$9:$I$185)),"..",RANK(I148,I$9:I$185))</f>
        <v>38</v>
      </c>
      <c s="134" r="M148">
        <f>IF(ISERROR(RANK(J148,J$9:J$185)),"..",RANK(J148,J$9:J$185))</f>
        <v>13</v>
      </c>
      <c s="134" r="N148">
        <f>IF(ISERROR(RANK(K148,K$9:K$185)),"..",RANK(K148,K$9:K$185))</f>
        <v>16</v>
      </c>
    </row>
    <row customHeight="1" r="149" ht="11.25">
      <c t="s" s="240" r="A149">
        <v>703</v>
      </c>
      <c s="154" r="B149">
        <v>5696.471</v>
      </c>
      <c s="176" r="C149">
        <v>4.268</v>
      </c>
      <c s="154" r="D149">
        <f>+C149*1.0E9</f>
        <v>4268000000</v>
      </c>
      <c s="151" r="E149">
        <v>72.629</v>
      </c>
      <c s="188" r="F149">
        <f>+D149/(B149*1000)</f>
        <v>749.23579879543</v>
      </c>
      <c s="68" r="G149">
        <v>9051</v>
      </c>
      <c t="s" s="67" r="H149">
        <v>111</v>
      </c>
      <c s="104" r="I149">
        <f>IF((ISERROR((G149/F149))=TRUE),"..",(G149/F149))</f>
        <v>12.0803090489691</v>
      </c>
      <c s="104" r="J149">
        <f>IF((ISERROR((G149/B149))=TRUE),"..",(G149/B149))</f>
        <v>1.58887844772667</v>
      </c>
      <c s="104" r="K149">
        <f>IF((ISERROR((G149/E149))=TRUE),"..",(G149/E149))</f>
        <v>124.619642291647</v>
      </c>
      <c s="134" r="L149">
        <f>IF(ISERROR(RANK(I149,$I$9:$I$185)),"..",RANK(I149,I$9:I$185))</f>
        <v>36</v>
      </c>
      <c s="134" r="M149">
        <f>IF(ISERROR(RANK(J149,J$9:J$185)),"..",RANK(J149,J$9:J$185))</f>
        <v>53</v>
      </c>
      <c s="134" r="N149">
        <f>IF(ISERROR(RANK(K149,K$9:K$185)),"..",RANK(K149,K$9:K$185))</f>
        <v>46</v>
      </c>
    </row>
    <row customHeight="1" r="150" ht="11.25">
      <c t="s" s="240" r="A150">
        <v>704</v>
      </c>
      <c s="154" r="B150">
        <v>4736.878</v>
      </c>
      <c s="176" r="C150">
        <v>239.146</v>
      </c>
      <c s="154" r="D150">
        <f>+C150*1.0E9</f>
        <v>239146000000</v>
      </c>
      <c s="151" r="E150">
        <v>0.599</v>
      </c>
      <c s="188" r="F150">
        <f>+D150/(B150*1000)</f>
        <v>50485.9952061252</v>
      </c>
      <c s="68" r="G150">
        <v>7</v>
      </c>
      <c t="s" s="67" r="H150">
        <v>414</v>
      </c>
      <c s="104" r="I150">
        <f>IF((ISERROR((G150/F150))=TRUE),"..",(G150/F150))</f>
        <v>0.000138652312813</v>
      </c>
      <c s="104" r="J150">
        <f>IF((ISERROR((G150/B150))=TRUE),"..",(G150/B150))</f>
        <v>0.001477766579591</v>
      </c>
      <c s="104" r="K150">
        <f>IF((ISERROR((G150/E150))=TRUE),"..",(G150/E150))</f>
        <v>11.686143572621</v>
      </c>
      <c s="134" r="L150">
        <f>IF(ISERROR(RANK(I150,$I$9:$I$185)),"..",RANK(I150,I$9:I$185))</f>
        <v>153</v>
      </c>
      <c s="134" r="M150">
        <f>IF(ISERROR(RANK(J150,J$9:J$185)),"..",RANK(J150,J$9:J$185))</f>
        <v>154</v>
      </c>
      <c s="134" r="N150">
        <f>IF(ISERROR(RANK(K150,K$9:K$185)),"..",RANK(K150,K$9:K$185))</f>
        <v>92</v>
      </c>
    </row>
    <row customHeight="1" r="151" ht="11.25">
      <c t="s" s="240" r="A151">
        <v>705</v>
      </c>
      <c s="154" r="B151">
        <v>5405.743</v>
      </c>
      <c s="176" r="C151">
        <v>119.464</v>
      </c>
      <c s="154" r="D151">
        <f>+C151*1.0E9</f>
        <v>119464000000</v>
      </c>
      <c s="151" r="E151">
        <v>48.922</v>
      </c>
      <c s="188" r="F151">
        <f>+D151/(B151*1000)</f>
        <v>22099.4597782396</v>
      </c>
      <c s="68" r="G151">
        <v>401</v>
      </c>
      <c t="s" s="67" r="H151">
        <v>416</v>
      </c>
      <c s="104" r="I151">
        <f>IF((ISERROR((G151/F151))=TRUE),"..",(G151/F151))</f>
        <v>0.018145239930021</v>
      </c>
      <c s="104" r="J151">
        <f>IF((ISERROR((G151/B151))=TRUE),"..",(G151/B151))</f>
        <v>0.074180367065175</v>
      </c>
      <c s="104" r="K151">
        <f>IF((ISERROR((G151/E151))=TRUE),"..",(G151/E151))</f>
        <v>8.19672131147541</v>
      </c>
      <c s="134" r="L151">
        <f>IF(ISERROR(RANK(I151,$I$9:$I$185)),"..",RANK(I151,I$9:I$185))</f>
        <v>127</v>
      </c>
      <c s="134" r="M151">
        <f>IF(ISERROR(RANK(J151,J$9:J$185)),"..",RANK(J151,J$9:J$185))</f>
        <v>107</v>
      </c>
      <c s="134" r="N151">
        <f>IF(ISERROR(RANK(K151,K$9:K$185)),"..",RANK(K151,K$9:K$185))</f>
        <v>98</v>
      </c>
    </row>
    <row customHeight="1" r="152" ht="11.25">
      <c t="s" s="240" r="A152">
        <v>706</v>
      </c>
      <c s="154" r="B152">
        <v>2020.125</v>
      </c>
      <c s="176" r="C152">
        <v>59.413</v>
      </c>
      <c s="154" r="D152">
        <f>+C152*1.0E9</f>
        <v>59413000000</v>
      </c>
      <c s="151" r="E152">
        <v>20.27</v>
      </c>
      <c s="188" r="F152">
        <f>+D152/(B152*1000)</f>
        <v>29410.5562774581</v>
      </c>
      <c s="68" r="G152">
        <v>289</v>
      </c>
      <c t="s" s="67" r="H152">
        <v>418</v>
      </c>
      <c s="104" r="I152">
        <f>IF((ISERROR((G152/F152))=TRUE),"..",(G152/F152))</f>
        <v>0.00982640373319</v>
      </c>
      <c s="104" r="J152">
        <f>IF((ISERROR((G152/B152))=TRUE),"..",(G152/B152))</f>
        <v>0.143060454179816</v>
      </c>
      <c s="104" r="K152">
        <f>IF((ISERROR((G152/E152))=TRUE),"..",(G152/E152))</f>
        <v>14.2575234336458</v>
      </c>
      <c s="134" r="L152">
        <f>IF(ISERROR(RANK(I152,$I$9:$I$185)),"..",RANK(I152,I$9:I$185))</f>
        <v>133</v>
      </c>
      <c s="134" r="M152">
        <f>IF(ISERROR(RANK(J152,J$9:J$185)),"..",RANK(J152,J$9:J$185))</f>
        <v>101</v>
      </c>
      <c s="134" r="N152">
        <f>IF(ISERROR(RANK(K152,K$9:K$185)),"..",RANK(K152,K$9:K$185))</f>
        <v>83</v>
      </c>
    </row>
    <row customHeight="1" r="153" ht="11.25">
      <c t="s" s="240" r="A153">
        <v>709</v>
      </c>
      <c s="154" r="B153">
        <v>9133.124</v>
      </c>
      <c s="176" r="C153"/>
      <c s="154" r="D153">
        <f>+C153*1.0E9</f>
        <v>0</v>
      </c>
      <c s="151" r="E153">
        <v>636.092</v>
      </c>
      <c s="188" r="F153"/>
      <c s="68" r="G153">
        <v>1815</v>
      </c>
      <c t="s" s="67" r="H153">
        <v>126</v>
      </c>
      <c t="str" s="104" r="I153">
        <f>IF((ISERROR((G153/F153))=TRUE),"..",(G153/F153))</f>
        <v>..</v>
      </c>
      <c s="104" r="J153">
        <f>IF((ISERROR((G153/B153))=TRUE),"..",(G153/B153))</f>
        <v>0.198727182506227</v>
      </c>
      <c s="104" r="K153">
        <f>IF((ISERROR((G153/E153))=TRUE),"..",(G153/E153))</f>
        <v>2.85336083459625</v>
      </c>
      <c t="str" s="134" r="L153">
        <f>IF(ISERROR(RANK(I153,$I$9:$I$185)),"..",RANK(I153,I$9:I$185))</f>
        <v>..</v>
      </c>
      <c s="134" r="M153">
        <f>IF(ISERROR(RANK(J153,J$9:J$185)),"..",RANK(J153,J$9:J$185))</f>
        <v>93</v>
      </c>
      <c s="134" r="N153">
        <f>IF(ISERROR(RANK(K153,K$9:K$185)),"..",RANK(K153,K$9:K$185))</f>
        <v>112</v>
      </c>
    </row>
    <row customHeight="1" r="154" ht="11.25">
      <c t="s" s="240" r="A154">
        <v>710</v>
      </c>
      <c s="154" r="B154">
        <v>50109.82</v>
      </c>
      <c s="176" r="C154">
        <v>493.49</v>
      </c>
      <c s="154" r="D154">
        <f>+C154*1.0E9</f>
        <v>493490000000</v>
      </c>
      <c s="151" r="E154">
        <v>1222.143</v>
      </c>
      <c s="188" r="F154">
        <f>+D154/(B154*1000)</f>
        <v>9848.16948055291</v>
      </c>
      <c s="68" r="G154">
        <v>47974</v>
      </c>
      <c t="s" s="67" r="H154">
        <v>55</v>
      </c>
      <c s="104" r="I154">
        <f>IF((ISERROR((G154/F154))=TRUE),"..",(G154/F154))</f>
        <v>4.87136214448114</v>
      </c>
      <c s="104" r="J154">
        <f>IF((ISERROR((G154/B154))=TRUE),"..",(G154/B154))</f>
        <v>0.957377216681281</v>
      </c>
      <c s="104" r="K154">
        <f>IF((ISERROR((G154/E154))=TRUE),"..",(G154/E154))</f>
        <v>39.2539989182935</v>
      </c>
      <c s="134" r="L154">
        <f>IF(ISERROR(RANK(I154,$I$9:$I$185)),"..",RANK(I154,I$9:I$185))</f>
        <v>51</v>
      </c>
      <c s="134" r="M154">
        <f>IF(ISERROR(RANK(J154,J$9:J$185)),"..",RANK(J154,J$9:J$185))</f>
        <v>70</v>
      </c>
      <c s="134" r="N154">
        <f>IF(ISERROR(RANK(K154,K$9:K$185)),"..",RANK(K154,K$9:K$185))</f>
        <v>70</v>
      </c>
    </row>
    <row customHeight="1" r="155" ht="11.25">
      <c t="s" s="240" r="A155">
        <v>711</v>
      </c>
      <c s="154" r="B155">
        <v>44903.659</v>
      </c>
      <c s="176" r="C155">
        <v>1395.421</v>
      </c>
      <c s="154" r="D155">
        <f>+C155*1.0E9</f>
        <v>1395421000000</v>
      </c>
      <c s="151" r="E155">
        <v>505.056</v>
      </c>
      <c s="188" r="F155">
        <f>+D155/(B155*1000)</f>
        <v>31075.8862657495</v>
      </c>
      <c s="68" r="G155">
        <v>3970</v>
      </c>
      <c t="s" s="67" r="H155">
        <v>423</v>
      </c>
      <c s="104" r="I155">
        <f>IF((ISERROR((G155/F155))=TRUE),"..",(G155/F155))</f>
        <v>0.127751786901587</v>
      </c>
      <c s="104" r="J155">
        <f>IF((ISERROR((G155/B155))=TRUE),"..",(G155/B155))</f>
        <v>0.088411503392185</v>
      </c>
      <c s="104" r="K155">
        <f>IF((ISERROR((G155/E155))=TRUE),"..",(G155/E155))</f>
        <v>7.86051447760248</v>
      </c>
      <c s="134" r="L155">
        <f>IF(ISERROR(RANK(I155,$I$9:$I$185)),"..",RANK(I155,I$9:I$185))</f>
        <v>103</v>
      </c>
      <c s="134" r="M155">
        <f>IF(ISERROR(RANK(J155,J$9:J$185)),"..",RANK(J155,J$9:J$185))</f>
        <v>104</v>
      </c>
      <c s="134" r="N155">
        <f>IF(ISERROR(RANK(K155,K$9:K$185)),"..",RANK(K155,K$9:K$185))</f>
        <v>99</v>
      </c>
    </row>
    <row customHeight="1" r="156" ht="11.25">
      <c t="s" s="240" r="A156">
        <v>712</v>
      </c>
      <c s="154" r="B156">
        <v>20237.73</v>
      </c>
      <c s="176" r="C156">
        <v>92.168</v>
      </c>
      <c s="154" r="D156">
        <f>+C156*1.0E9</f>
        <v>92168000000</v>
      </c>
      <c s="151" r="E156">
        <v>66.818</v>
      </c>
      <c s="188" r="F156">
        <f>+D156/(B156*1000)</f>
        <v>4554.26572051312</v>
      </c>
      <c s="68" r="G156">
        <v>251</v>
      </c>
      <c t="s" s="67" r="H156">
        <v>129</v>
      </c>
      <c s="104" r="I156">
        <f>IF((ISERROR((G156/F156))=TRUE),"..",(G156/F156))</f>
        <v>0.055113165415328</v>
      </c>
      <c s="104" r="J156">
        <f>IF((ISERROR((G156/B156))=TRUE),"..",(G156/B156))</f>
        <v>0.012402576771209</v>
      </c>
      <c s="104" r="K156">
        <f>IF((ISERROR((G156/E156))=TRUE),"..",(G156/E156))</f>
        <v>3.75647280672873</v>
      </c>
      <c s="134" r="L156">
        <f>IF(ISERROR(RANK(I156,$I$9:$I$185)),"..",RANK(I156,I$9:I$185))</f>
        <v>114</v>
      </c>
      <c s="134" r="M156">
        <f>IF(ISERROR(RANK(J156,J$9:J$185)),"..",RANK(J156,J$9:J$185))</f>
        <v>136</v>
      </c>
      <c s="134" r="N156">
        <f>IF(ISERROR(RANK(K156,K$9:K$185)),"..",RANK(K156,K$9:K$185))</f>
        <v>109</v>
      </c>
    </row>
    <row customHeight="1" r="157" ht="11.25">
      <c t="s" s="240" r="A157">
        <v>713</v>
      </c>
      <c s="154" r="B157">
        <v>42272.435</v>
      </c>
      <c s="176" r="C157">
        <v>88.037</v>
      </c>
      <c s="154" r="D157">
        <f>+C157*1.0E9</f>
        <v>88037000000</v>
      </c>
      <c s="151" r="E157">
        <v>2513.019</v>
      </c>
      <c s="188" r="F157">
        <f>+D157/(B157*1000)</f>
        <v>2082.61009804616</v>
      </c>
      <c s="68" r="G157">
        <v>186292</v>
      </c>
      <c t="s" s="67" r="H157">
        <v>71</v>
      </c>
      <c s="104" r="I157">
        <f>IF((ISERROR((G157/F157))=TRUE),"..",(G157/F157))</f>
        <v>89.4512132514738</v>
      </c>
      <c s="104" r="J157">
        <f>IF((ISERROR((G157/B157))=TRUE),"..",(G157/B157))</f>
        <v>4.40693799635625</v>
      </c>
      <c s="104" r="K157">
        <f>IF((ISERROR((G157/E157))=TRUE),"..",(G157/E157))</f>
        <v>74.1307566715572</v>
      </c>
      <c s="134" r="L157">
        <f>IF(ISERROR(RANK(I157,$I$9:$I$185)),"..",RANK(I157,I$9:I$185))</f>
        <v>13</v>
      </c>
      <c s="134" r="M157">
        <f>IF(ISERROR(RANK(J157,J$9:J$185)),"..",RANK(J157,J$9:J$185))</f>
        <v>32</v>
      </c>
      <c s="134" r="N157">
        <f>IF(ISERROR(RANK(K157,K$9:K$185)),"..",RANK(K157,K$9:K$185))</f>
        <v>56</v>
      </c>
    </row>
    <row customHeight="1" r="158" ht="11.25">
      <c t="s" s="240" r="A158">
        <v>714</v>
      </c>
      <c s="154" r="B158">
        <v>519.74</v>
      </c>
      <c s="176" r="C158">
        <v>4.364</v>
      </c>
      <c s="154" r="D158">
        <f>+C158*1.0E9</f>
        <v>4364000000</v>
      </c>
      <c s="151" r="E158">
        <v>146.746</v>
      </c>
      <c s="188" r="F158">
        <f>+D158/(B158*1000)</f>
        <v>8396.50594528033</v>
      </c>
      <c s="68" r="G158">
        <v>1</v>
      </c>
      <c t="s" s="67" r="H158">
        <v>427</v>
      </c>
      <c s="104" r="I158">
        <f>IF((ISERROR((G158/F158))=TRUE),"..",(G158/F158))</f>
        <v>0.00011909715857</v>
      </c>
      <c s="104" r="J158">
        <f>IF((ISERROR((G158/B158))=TRUE),"..",(G158/B158))</f>
        <v>0.001924038942548</v>
      </c>
      <c s="104" r="K158">
        <f>IF((ISERROR((G158/E158))=TRUE),"..",(G158/E158))</f>
        <v>0.006814495795456</v>
      </c>
      <c s="134" r="L158">
        <f>IF(ISERROR(RANK(I158,$I$9:$I$185)),"..",RANK(I158,I$9:I$185))</f>
        <v>154</v>
      </c>
      <c s="134" r="M158">
        <f>IF(ISERROR(RANK(J158,J$9:J$185)),"..",RANK(J158,J$9:J$185))</f>
        <v>153</v>
      </c>
      <c s="134" r="N158">
        <f>IF(ISERROR(RANK(K158,K$9:K$185)),"..",RANK(K158,K$9:K$185))</f>
        <v>151</v>
      </c>
    </row>
    <row customHeight="1" r="159" ht="11.25">
      <c t="s" s="240" r="A159">
        <v>715</v>
      </c>
      <c s="154" r="B159">
        <v>1184.936</v>
      </c>
      <c s="176" r="C159">
        <v>5.878</v>
      </c>
      <c s="154" r="D159">
        <f>+C159*1.0E9</f>
        <v>5878000000</v>
      </c>
      <c s="151" r="E159">
        <v>17.321</v>
      </c>
      <c s="188" r="F159">
        <f>+D159/(B159*1000)</f>
        <v>4960.6054672995</v>
      </c>
      <c s="68" r="G159">
        <v>759</v>
      </c>
      <c t="s" s="67" r="H159">
        <v>429</v>
      </c>
      <c s="104" r="I159">
        <f>IF((ISERROR((G159/F159))=TRUE),"..",(G159/F159))</f>
        <v>0.15300551616196</v>
      </c>
      <c s="104" r="J159">
        <f>IF((ISERROR((G159/B159))=TRUE),"..",(G159/B159))</f>
        <v>0.640540923729214</v>
      </c>
      <c s="104" r="K159">
        <f>IF((ISERROR((G159/E159))=TRUE),"..",(G159/E159))</f>
        <v>43.8196408983315</v>
      </c>
      <c s="134" r="L159">
        <f>IF(ISERROR(RANK(I159,$I$9:$I$185)),"..",RANK(I159,I$9:I$185))</f>
        <v>101</v>
      </c>
      <c s="134" r="M159">
        <f>IF(ISERROR(RANK(J159,J$9:J$185)),"..",RANK(J159,J$9:J$185))</f>
        <v>80</v>
      </c>
      <c s="134" r="N159">
        <f>IF(ISERROR(RANK(K159,K$9:K$185)),"..",RANK(K159,K$9:K$185))</f>
        <v>67</v>
      </c>
    </row>
    <row customHeight="1" r="160" ht="11.25">
      <c t="s" s="240" r="A160">
        <v>716</v>
      </c>
      <c s="154" r="B160">
        <v>9249.249</v>
      </c>
      <c s="176" r="C160">
        <v>342.682</v>
      </c>
      <c s="154" r="D160">
        <f>+C160*1.0E9</f>
        <v>342682000000</v>
      </c>
      <c s="151" r="E160">
        <v>446.608</v>
      </c>
      <c s="188" r="F160">
        <f>+D160/(B160*1000)</f>
        <v>37049.7107386773</v>
      </c>
      <c s="68" r="G160">
        <v>81356</v>
      </c>
      <c t="s" s="67" r="H160">
        <v>105</v>
      </c>
      <c s="104" r="I160">
        <f>IF((ISERROR((G160/F160))=TRUE),"..",(G160/F160))</f>
        <v>2.19586059858411</v>
      </c>
      <c s="104" r="J160">
        <f>IF((ISERROR((G160/B160))=TRUE),"..",(G160/B160))</f>
        <v>8.79595737989106</v>
      </c>
      <c s="104" r="K160">
        <f>IF((ISERROR((G160/E160))=TRUE),"..",(G160/E160))</f>
        <v>182.164224554867</v>
      </c>
      <c s="134" r="L160">
        <f>IF(ISERROR(RANK(I160,$I$9:$I$185)),"..",RANK(I160,I$9:I$185))</f>
        <v>58</v>
      </c>
      <c s="134" r="M160">
        <f>IF(ISERROR(RANK(J160,J$9:J$185)),"..",RANK(J160,J$9:J$185))</f>
        <v>12</v>
      </c>
      <c s="134" r="N160">
        <f>IF(ISERROR(RANK(K160,K$9:K$185)),"..",RANK(K160,K$9:K$185))</f>
        <v>41</v>
      </c>
    </row>
    <row customHeight="1" r="161" ht="11.25">
      <c t="s" s="240" r="A161">
        <v>717</v>
      </c>
      <c s="154" r="B161">
        <v>7567.661</v>
      </c>
      <c s="176" r="C161">
        <v>315.768</v>
      </c>
      <c s="154" r="D161">
        <f>+C161*1.0E9</f>
        <v>315768000000</v>
      </c>
      <c s="151" r="E161">
        <v>41.152</v>
      </c>
      <c s="188" r="F161">
        <f>+D161/(B161*1000)</f>
        <v>41725.9705475708</v>
      </c>
      <c s="68" r="G161">
        <v>46203</v>
      </c>
      <c t="s" s="67" r="H161">
        <v>125</v>
      </c>
      <c s="104" r="I161">
        <f>IF((ISERROR((G161/F161))=TRUE),"..",(G161/F161))</f>
        <v>1.10729599320704</v>
      </c>
      <c s="104" r="J161">
        <f>IF((ISERROR((G161/B161))=TRUE),"..",(G161/B161))</f>
        <v>6.10532104966118</v>
      </c>
      <c s="104" r="K161">
        <f>IF((ISERROR((G161/E161))=TRUE),"..",(G161/E161))</f>
        <v>1122.74008553655</v>
      </c>
      <c s="134" r="L161">
        <f>IF(ISERROR(RANK(I161,$I$9:$I$185)),"..",RANK(I161,I$9:I$185))</f>
        <v>66</v>
      </c>
      <c s="134" r="M161">
        <f>IF(ISERROR(RANK(J161,J$9:J$185)),"..",RANK(J161,J$9:J$185))</f>
        <v>22</v>
      </c>
      <c s="134" r="N161">
        <f>IF(ISERROR(RANK(K161,K$9:K$185)),"..",RANK(K161,K$9:K$185))</f>
        <v>11</v>
      </c>
    </row>
    <row customHeight="1" r="162" ht="11.25">
      <c t="s" s="240" r="A162">
        <v>718</v>
      </c>
      <c s="154" r="B162">
        <v>21906.156</v>
      </c>
      <c s="176" r="C162">
        <v>94.563</v>
      </c>
      <c s="154" r="D162">
        <f>+C162*1.0E9</f>
        <v>94563000000</v>
      </c>
      <c s="151" r="E162">
        <v>186.38</v>
      </c>
      <c s="188" r="F162">
        <f>+D162/(B162*1000)</f>
        <v>4316.7317899133</v>
      </c>
      <c s="68" r="G162">
        <v>1054466</v>
      </c>
      <c t="s" s="67" r="H162">
        <v>106</v>
      </c>
      <c s="104" r="I162">
        <f>IF((ISERROR((G162/F162))=TRUE),"..",(G162/F162))</f>
        <v>244.274152604042</v>
      </c>
      <c s="104" r="J162">
        <f>IF((ISERROR((G162/B162))=TRUE),"..",(G162/B162))</f>
        <v>48.1356017002709</v>
      </c>
      <c s="104" r="K162">
        <f>IF((ISERROR((G162/E162))=TRUE),"..",(G162/E162))</f>
        <v>5657.61347784097</v>
      </c>
      <c s="134" r="L162">
        <f>IF(ISERROR(RANK(I162,$I$9:$I$185)),"..",RANK(I162,I$9:I$185))</f>
        <v>4</v>
      </c>
      <c s="134" r="M162">
        <f>IF(ISERROR(RANK(J162,J$9:J$185)),"..",RANK(J162,J$9:J$185))</f>
        <v>2</v>
      </c>
      <c s="134" r="N162">
        <f>IF(ISERROR(RANK(K162,K$9:K$185)),"..",RANK(K162,K$9:K$185))</f>
        <v>2</v>
      </c>
    </row>
    <row customHeight="1" r="163" ht="11.25">
      <c t="s" s="240" r="A163">
        <v>719</v>
      </c>
      <c s="154" r="B163">
        <v>6952.223</v>
      </c>
      <c s="176" r="C163">
        <v>13.062</v>
      </c>
      <c s="154" r="D163">
        <f>+C163*1.0E9</f>
        <v>13062000000</v>
      </c>
      <c s="151" r="E163">
        <v>141.944</v>
      </c>
      <c s="188" r="F163">
        <f>+D163/(B163*1000)</f>
        <v>1878.82350724365</v>
      </c>
      <c s="68" r="G163">
        <v>2679</v>
      </c>
      <c t="s" s="67" r="H163">
        <v>435</v>
      </c>
      <c s="104" r="I163">
        <f>IF((ISERROR((G163/F163))=TRUE),"..",(G163/F163))</f>
        <v>1.42589231488287</v>
      </c>
      <c s="104" r="J163">
        <f>IF((ISERROR((G163/B163))=TRUE),"..",(G163/B163))</f>
        <v>0.385344371145747</v>
      </c>
      <c s="104" r="K163">
        <f>IF((ISERROR((G163/E163))=TRUE),"..",(G163/E163))</f>
        <v>18.8736403088542</v>
      </c>
      <c s="134" r="L163">
        <f>IF(ISERROR(RANK(I163,$I$9:$I$185)),"..",RANK(I163,I$9:I$185))</f>
        <v>64</v>
      </c>
      <c s="134" r="M163">
        <f>IF(ISERROR(RANK(J163,J$9:J$185)),"..",RANK(J163,J$9:J$185))</f>
        <v>84</v>
      </c>
      <c s="134" r="N163">
        <f>IF(ISERROR(RANK(K163,K$9:K$185)),"..",RANK(K163,K$9:K$185))</f>
        <v>81</v>
      </c>
    </row>
    <row customHeight="1" r="164" ht="11.25">
      <c t="s" s="240" r="A164">
        <v>721</v>
      </c>
      <c s="154" r="B164">
        <v>2042.484</v>
      </c>
      <c s="176" r="C164">
        <v>18.831</v>
      </c>
      <c s="154" r="D164">
        <f>+C164*1.0E9</f>
        <v>18831000000</v>
      </c>
      <c s="151" r="E164">
        <v>25.342</v>
      </c>
      <c s="188" r="F164">
        <f>+D164/(B164*1000)</f>
        <v>9219.65606584923</v>
      </c>
      <c s="68" r="G164">
        <v>1542</v>
      </c>
      <c t="s" s="67" r="H164">
        <v>131</v>
      </c>
      <c s="104" r="I164">
        <f>IF((ISERROR((G164/F164))=TRUE),"..",(G164/F164))</f>
        <v>0.167251358292178</v>
      </c>
      <c s="104" r="J164">
        <f>IF((ISERROR((G164/B164))=TRUE),"..",(G164/B164))</f>
        <v>0.754963074374144</v>
      </c>
      <c s="104" r="K164">
        <f>IF((ISERROR((G164/E164))=TRUE),"..",(G164/E164))</f>
        <v>60.8476047667903</v>
      </c>
      <c s="134" r="L164">
        <f>IF(ISERROR(RANK(I164,$I$9:$I$185)),"..",RANK(I164,I$9:I$185))</f>
        <v>99</v>
      </c>
      <c s="134" r="M164">
        <f>IF(ISERROR(RANK(J164,J$9:J$185)),"..",RANK(J164,J$9:J$185))</f>
        <v>77</v>
      </c>
      <c s="134" r="N164">
        <f>IF(ISERROR(RANK(K164,K$9:K$185)),"..",RANK(K164,K$9:K$185))</f>
        <v>61</v>
      </c>
    </row>
    <row customHeight="1" r="165" ht="11.25">
      <c t="s" s="240" r="A165">
        <v>720</v>
      </c>
      <c s="154" r="B165">
        <v>67764.033</v>
      </c>
      <c s="176" r="C165">
        <v>547.06</v>
      </c>
      <c s="154" r="D165">
        <f>+C165*1.0E9</f>
        <v>547060000000</v>
      </c>
      <c s="151" r="E165">
        <v>516.9</v>
      </c>
      <c s="188" r="F165">
        <f>+D165/(B165*1000)</f>
        <v>8073.01419028587</v>
      </c>
      <c s="68" r="G165">
        <v>105297</v>
      </c>
      <c t="s" s="67" r="H165">
        <v>119</v>
      </c>
      <c s="104" r="I165">
        <f>IF((ISERROR((G165/F165))=TRUE),"..",(G165/F165))</f>
        <v>13.0430837253702</v>
      </c>
      <c s="104" r="J165">
        <f>IF((ISERROR((G165/B165))=TRUE),"..",(G165/B165))</f>
        <v>1.55387740868375</v>
      </c>
      <c s="104" r="K165">
        <f>IF((ISERROR((G165/E165))=TRUE),"..",(G165/E165))</f>
        <v>203.708647707487</v>
      </c>
      <c s="134" r="L165">
        <f>IF(ISERROR(RANK(I165,$I$9:$I$185)),"..",RANK(I165,I$9:I$185))</f>
        <v>34</v>
      </c>
      <c s="134" r="M165">
        <f>IF(ISERROR(RANK(J165,J$9:J$185)),"..",RANK(J165,J$9:J$185))</f>
        <v>54</v>
      </c>
      <c s="134" r="N165">
        <f>IF(ISERROR(RANK(K165,K$9:K$185)),"..",RANK(K165,K$9:K$185))</f>
        <v>38</v>
      </c>
    </row>
    <row customHeight="1" r="166" ht="11.25">
      <c t="s" s="240" r="A166">
        <v>723</v>
      </c>
      <c s="154" r="B166">
        <v>1133.594</v>
      </c>
      <c s="176" r="C166">
        <v>2.522</v>
      </c>
      <c s="154" r="D166">
        <f>+C166*1.0E9</f>
        <v>2522000000</v>
      </c>
      <c s="151" r="E166">
        <v>14.97</v>
      </c>
      <c s="188" r="F166">
        <f>+D166/(B166*1000)</f>
        <v>2224.78241769099</v>
      </c>
      <c s="68" r="G166">
        <v>1</v>
      </c>
      <c t="s" s="67" r="H166">
        <v>439</v>
      </c>
      <c s="104" r="I166">
        <f>IF((ISERROR((G166/F166))=TRUE),"..",(G166/F166))</f>
        <v>0.000449482157018</v>
      </c>
      <c s="104" r="J166">
        <f>IF((ISERROR((G166/B166))=TRUE),"..",(G166/B166))</f>
        <v>0.000882150046666</v>
      </c>
      <c s="104" r="K166">
        <f>IF((ISERROR((G166/E166))=TRUE),"..",(G166/E166))</f>
        <v>0.066800267201069</v>
      </c>
      <c s="134" r="L166">
        <f>IF(ISERROR(RANK(I166,$I$9:$I$185)),"..",RANK(I166,I$9:I$185))</f>
        <v>151</v>
      </c>
      <c s="134" r="M166">
        <f>IF(ISERROR(RANK(J166,J$9:J$185)),"..",RANK(J166,J$9:J$185))</f>
        <v>157</v>
      </c>
      <c s="134" r="N166">
        <f>IF(ISERROR(RANK(K166,K$9:K$185)),"..",RANK(K166,K$9:K$185))</f>
        <v>149</v>
      </c>
    </row>
    <row customHeight="1" r="167" ht="11.25">
      <c t="s" s="240" r="A167">
        <v>724</v>
      </c>
      <c s="154" r="B167">
        <v>6618.613</v>
      </c>
      <c s="176" r="C167">
        <v>5.376</v>
      </c>
      <c s="154" r="D167">
        <f>+C167*1.0E9</f>
        <v>5376000000</v>
      </c>
      <c s="151" r="E167">
        <v>57.277</v>
      </c>
      <c s="188" r="F167">
        <f>+D167/(B167*1000)</f>
        <v>812.254773016643</v>
      </c>
      <c s="68" r="G167">
        <v>8531</v>
      </c>
      <c t="s" s="67" r="H167">
        <v>94</v>
      </c>
      <c s="104" r="I167">
        <f>IF((ISERROR((G167/F167))=TRUE),"..",(G167/F167))</f>
        <v>10.5028622587426</v>
      </c>
      <c s="104" r="J167">
        <f>IF((ISERROR((G167/B167))=TRUE),"..",(G167/B167))</f>
        <v>1.28894074936849</v>
      </c>
      <c s="104" r="K167">
        <f>IF((ISERROR((G167/E167))=TRUE),"..",(G167/E167))</f>
        <v>148.942856644028</v>
      </c>
      <c s="134" r="L167">
        <f>IF(ISERROR(RANK(I167,$I$9:$I$185)),"..",RANK(I167,I$9:I$185))</f>
        <v>39</v>
      </c>
      <c s="134" r="M167">
        <f>IF(ISERROR(RANK(J167,J$9:J$185)),"..",RANK(J167,J$9:J$185))</f>
        <v>63</v>
      </c>
      <c s="134" r="N167">
        <f>IF(ISERROR(RANK(K167,K$9:K$185)),"..",RANK(K167,K$9:K$185))</f>
        <v>42</v>
      </c>
    </row>
    <row customHeight="1" r="168" ht="11.25">
      <c t="s" s="240" r="A168">
        <v>727</v>
      </c>
      <c s="154" r="B168">
        <v>1338.585</v>
      </c>
      <c s="176" r="C168">
        <v>26.536</v>
      </c>
      <c s="154" r="D168">
        <f>+C168*1.0E9</f>
        <v>26536000000</v>
      </c>
      <c s="240" r="E168"/>
      <c s="188" r="F168">
        <f>+D168/(B168*1000)</f>
        <v>19823.9185408472</v>
      </c>
      <c s="68" r="G168">
        <v>37</v>
      </c>
      <c t="s" s="67" r="H168">
        <v>442</v>
      </c>
      <c s="104" r="I168">
        <f>IF((ISERROR((G168/F168))=TRUE),"..",(G168/F168))</f>
        <v>0.001866432205306</v>
      </c>
      <c s="104" r="J168">
        <f>IF((ISERROR((G168/B168))=TRUE),"..",(G168/B168))</f>
        <v>0.0276411285051</v>
      </c>
      <c t="str" s="104" r="K168">
        <f>IF((ISERROR((G168/E168))=TRUE),"..",(G168/E168))</f>
        <v>..</v>
      </c>
      <c s="134" r="L168">
        <f>IF(ISERROR(RANK(I168,$I$9:$I$185)),"..",RANK(I168,I$9:I$185))</f>
        <v>145</v>
      </c>
      <c s="134" r="M168">
        <f>IF(ISERROR(RANK(J168,J$9:J$185)),"..",RANK(J168,J$9:J$185))</f>
        <v>121</v>
      </c>
      <c t="str" s="134" r="N168">
        <f>IF(ISERROR(RANK(K168,K$9:K$185)),"..",RANK(K168,K$9:K$185))</f>
        <v>..</v>
      </c>
    </row>
    <row customHeight="1" r="169" ht="11.25">
      <c t="s" s="240" r="A169">
        <v>728</v>
      </c>
      <c s="154" r="B169">
        <v>10271.506</v>
      </c>
      <c s="176" r="C169">
        <v>82.636</v>
      </c>
      <c s="154" r="D169">
        <f>+C169*1.0E9</f>
        <v>82636000000</v>
      </c>
      <c s="151" r="E169">
        <v>155.238</v>
      </c>
      <c s="188" r="F169">
        <f>+D169/(B169*1000)</f>
        <v>8045.16883892196</v>
      </c>
      <c s="68" r="G169">
        <v>92</v>
      </c>
      <c t="s" s="67" r="H169">
        <v>444</v>
      </c>
      <c s="104" r="I169">
        <f>IF((ISERROR((G169/F169))=TRUE),"..",(G169/F169))</f>
        <v>0.011435434338545</v>
      </c>
      <c s="104" r="J169">
        <f>IF((ISERROR((G169/B169))=TRUE),"..",(G169/B169))</f>
        <v>0.008956817043187</v>
      </c>
      <c s="104" r="K169">
        <f>IF((ISERROR((G169/E169))=TRUE),"..",(G169/E169))</f>
        <v>0.592638400391657</v>
      </c>
      <c s="134" r="L169">
        <f>IF(ISERROR(RANK(I169,$I$9:$I$185)),"..",RANK(I169,I$9:I$185))</f>
        <v>130</v>
      </c>
      <c s="134" r="M169">
        <f>IF(ISERROR(RANK(J169,J$9:J$185)),"..",RANK(J169,J$9:J$185))</f>
        <v>145</v>
      </c>
      <c s="134" r="N169">
        <f>IF(ISERROR(RANK(K169,K$9:K$185)),"..",RANK(K169,K$9:K$185))</f>
        <v>135</v>
      </c>
    </row>
    <row customHeight="1" r="170" ht="11.25">
      <c t="s" s="240" r="A170">
        <v>729</v>
      </c>
      <c s="154" r="B170">
        <v>74815.703</v>
      </c>
      <c s="176" r="C170">
        <v>915.212</v>
      </c>
      <c s="154" r="D170">
        <f>+C170*1.0E9</f>
        <v>915212000000</v>
      </c>
      <c s="151" r="E170">
        <v>780.696</v>
      </c>
      <c s="188" r="F170">
        <f>+D170/(B170*1000)</f>
        <v>12232.8864570049</v>
      </c>
      <c s="68" r="G170">
        <v>10350</v>
      </c>
      <c t="s" s="67" r="H170">
        <v>107</v>
      </c>
      <c s="104" r="I170">
        <f>IF((ISERROR((G170/F170))=TRUE),"..",(G170/F170))</f>
        <v>0.846079953114688</v>
      </c>
      <c s="104" r="J170">
        <f>IF((ISERROR((G170/B170))=TRUE),"..",(G170/B170))</f>
        <v>0.13833994181676</v>
      </c>
      <c s="104" r="K170">
        <f>IF((ISERROR((G170/E170))=TRUE),"..",(G170/E170))</f>
        <v>13.2574010882597</v>
      </c>
      <c s="134" r="L170">
        <f>IF(ISERROR(RANK(I170,$I$9:$I$185)),"..",RANK(I170,I$9:I$185))</f>
        <v>72</v>
      </c>
      <c s="134" r="M170">
        <f>IF(ISERROR(RANK(J170,J$9:J$185)),"..",RANK(J170,J$9:J$185))</f>
        <v>102</v>
      </c>
      <c s="134" r="N170">
        <f>IF(ISERROR(RANK(K170,K$9:K$185)),"..",RANK(K170,K$9:K$185))</f>
        <v>84</v>
      </c>
    </row>
    <row customHeight="1" r="171" ht="11.25">
      <c t="s" s="240" r="A171">
        <v>730</v>
      </c>
      <c s="154" r="B171">
        <v>5109.881</v>
      </c>
      <c s="176" r="C171">
        <v>30.332</v>
      </c>
      <c s="154" r="D171">
        <f>+C171*1.0E9</f>
        <v>30332000000</v>
      </c>
      <c s="151" r="E171">
        <v>488.937</v>
      </c>
      <c s="188" r="F171">
        <f>+D171/(B171*1000)</f>
        <v>5935.95036753302</v>
      </c>
      <c s="68" r="G171">
        <v>60</v>
      </c>
      <c t="s" s="67" r="H171">
        <v>447</v>
      </c>
      <c s="104" r="I171">
        <f>IF((ISERROR((G171/F171))=TRUE),"..",(G171/F171))</f>
        <v>0.010107901226428</v>
      </c>
      <c s="104" r="J171">
        <f>IF((ISERROR((G171/B171))=TRUE),"..",(G171/B171))</f>
        <v>0.01174195641738</v>
      </c>
      <c s="104" r="K171">
        <f>IF((ISERROR((G171/E171))=TRUE),"..",(G171/E171))</f>
        <v>0.122715196436351</v>
      </c>
      <c s="134" r="L171">
        <f>IF(ISERROR(RANK(I171,$I$9:$I$185)),"..",RANK(I171,I$9:I$185))</f>
        <v>131</v>
      </c>
      <c s="134" r="M171">
        <f>IF(ISERROR(RANK(J171,J$9:J$185)),"..",RANK(J171,J$9:J$185))</f>
        <v>138</v>
      </c>
      <c s="134" r="N171">
        <f>IF(ISERROR(RANK(K171,K$9:K$185)),"..",RANK(K171,K$9:K$185))</f>
        <v>146</v>
      </c>
    </row>
    <row customHeight="1" r="172" ht="11.25">
      <c t="s" s="240" r="A172">
        <v>735</v>
      </c>
      <c s="154" r="B172">
        <v>32709.865</v>
      </c>
      <c s="176" r="C172">
        <v>36.745</v>
      </c>
      <c s="154" r="D172">
        <f>+C172*1.0E9</f>
        <v>36745000000</v>
      </c>
      <c s="151" r="E172">
        <v>242.357</v>
      </c>
      <c s="188" r="F172">
        <f>+D172/(B172*1000)</f>
        <v>1123.36140794222</v>
      </c>
      <c s="68" r="G172">
        <v>127345</v>
      </c>
      <c t="s" s="67" r="H172">
        <v>85</v>
      </c>
      <c s="104" r="I172">
        <f>IF((ISERROR((G172/F172))=TRUE),"..",(G172/F172))</f>
        <v>113.360668347394</v>
      </c>
      <c s="104" r="J172">
        <f>IF((ISERROR((G172/B172))=TRUE),"..",(G172/B172))</f>
        <v>3.89316800910062</v>
      </c>
      <c s="104" r="K172">
        <f>IF((ISERROR((G172/E172))=TRUE),"..",(G172/E172))</f>
        <v>525.443869993439</v>
      </c>
      <c s="134" r="L172">
        <f>IF(ISERROR(RANK(I172,$I$9:$I$185)),"..",RANK(I172,I$9:I$185))</f>
        <v>9</v>
      </c>
      <c s="134" r="M172">
        <f>IF(ISERROR(RANK(J172,J$9:J$185)),"..",RANK(J172,J$9:J$185))</f>
        <v>36</v>
      </c>
      <c s="134" r="N172">
        <f>IF(ISERROR(RANK(K172,K$9:K$185)),"..",RANK(K172,K$9:K$185))</f>
        <v>22</v>
      </c>
    </row>
    <row customHeight="1" r="173" ht="11.25">
      <c t="s" s="240" r="A173">
        <v>737</v>
      </c>
      <c s="154" r="B173">
        <v>45708.081</v>
      </c>
      <c s="176" r="C173">
        <v>337.268</v>
      </c>
      <c s="154" r="D173">
        <f>+C173*1.0E9</f>
        <v>337268000000</v>
      </c>
      <c s="151" r="E173">
        <v>598.989</v>
      </c>
      <c s="188" r="F173">
        <f>+D173/(B173*1000)</f>
        <v>7378.73900240966</v>
      </c>
      <c s="68" r="G173">
        <v>7334</v>
      </c>
      <c t="s" s="67" r="H173">
        <v>92</v>
      </c>
      <c s="104" r="I173">
        <f>IF((ISERROR((G173/F173))=TRUE),"..",(G173/F173))</f>
        <v>0.993936768546082</v>
      </c>
      <c s="104" r="J173">
        <f>IF((ISERROR((G173/B173))=TRUE),"..",(G173/B173))</f>
        <v>0.160453027988639</v>
      </c>
      <c s="104" r="K173">
        <f>IF((ISERROR((G173/E173))=TRUE),"..",(G173/E173))</f>
        <v>12.2439644133699</v>
      </c>
      <c s="134" r="L173">
        <f>IF(ISERROR(RANK(I173,$I$9:$I$185)),"..",RANK(I173,I$9:I$185))</f>
        <v>67</v>
      </c>
      <c s="134" r="M173">
        <f>IF(ISERROR(RANK(J173,J$9:J$185)),"..",RANK(J173,J$9:J$185))</f>
        <v>97</v>
      </c>
      <c s="134" r="N173">
        <f>IF(ISERROR(RANK(K173,K$9:K$185)),"..",RANK(K173,K$9:K$185))</f>
        <v>89</v>
      </c>
    </row>
    <row customHeight="1" r="174" ht="11.25">
      <c t="s" s="240" r="A174">
        <v>738</v>
      </c>
      <c s="154" r="B174">
        <v>4598.6</v>
      </c>
      <c s="176" r="C174">
        <v>185.287</v>
      </c>
      <c s="154" r="D174">
        <f>+C174*1.0E9</f>
        <v>185287000000</v>
      </c>
      <c s="151" r="E174">
        <v>78.611</v>
      </c>
      <c s="188" r="F174">
        <f>+D174/(B174*1000)</f>
        <v>40292.0454051233</v>
      </c>
      <c s="68" r="G174">
        <v>279</v>
      </c>
      <c t="s" s="67" r="H174">
        <v>452</v>
      </c>
      <c s="104" r="I174">
        <f>IF((ISERROR((G174/F174))=TRUE),"..",(G174/F174))</f>
        <v>0.006924443700853</v>
      </c>
      <c s="104" r="J174">
        <f>IF((ISERROR((G174/B174))=TRUE),"..",(G174/B174))</f>
        <v>0.060670638890097</v>
      </c>
      <c s="104" r="K174">
        <f>IF((ISERROR((G174/E174))=TRUE),"..",(G174/E174))</f>
        <v>3.54912162420018</v>
      </c>
      <c s="134" r="L174">
        <f>IF(ISERROR(RANK(I174,$I$9:$I$185)),"..",RANK(I174,I$9:I$185))</f>
        <v>135</v>
      </c>
      <c s="134" r="M174">
        <f>IF(ISERROR(RANK(J174,J$9:J$185)),"..",RANK(J174,J$9:J$185))</f>
        <v>110</v>
      </c>
      <c s="134" r="N174">
        <f>IF(ISERROR(RANK(K174,K$9:K$185)),"..",RANK(K174,K$9:K$185))</f>
        <v>110</v>
      </c>
    </row>
    <row customHeight="1" r="175" ht="11.25">
      <c t="s" s="240" r="A175">
        <v>739</v>
      </c>
      <c s="154" r="B175">
        <v>61565.422</v>
      </c>
      <c s="176" r="C175">
        <v>2228.001</v>
      </c>
      <c s="154" r="D175">
        <f>+C175*1.0E9</f>
        <v>2228001000000</v>
      </c>
      <c s="151" r="E175">
        <v>243.901</v>
      </c>
      <c s="188" r="F175">
        <f>+D175/(B175*1000)</f>
        <v>36189.1615069251</v>
      </c>
      <c s="68" r="G175">
        <v>269362.726945664</v>
      </c>
      <c t="s" s="67" r="H175">
        <v>49</v>
      </c>
      <c s="104" r="I175">
        <f>IF((ISERROR((G175/F175))=TRUE),"..",(G175/F175))</f>
        <v>7.44318784214216</v>
      </c>
      <c s="104" r="J175">
        <f>IF((ISERROR((G175/B175))=TRUE),"..",(G175/B175))</f>
        <v>4.3752274928882</v>
      </c>
      <c s="104" r="K175">
        <f>IF((ISERROR((G175/E175))=TRUE),"..",(G175/E175))</f>
        <v>1104.39369640003</v>
      </c>
      <c s="134" r="L175">
        <f>IF(ISERROR(RANK(I175,$I$9:$I$185)),"..",RANK(I175,I$9:I$185))</f>
        <v>43</v>
      </c>
      <c s="134" r="M175">
        <f>IF(ISERROR(RANK(J175,J$9:J$185)),"..",RANK(J175,J$9:J$185))</f>
        <v>34</v>
      </c>
      <c s="134" r="N175">
        <f>IF(ISERROR(RANK(K175,K$9:K$185)),"..",RANK(K175,K$9:K$185))</f>
        <v>12</v>
      </c>
    </row>
    <row customHeight="1" r="176" ht="11.25">
      <c t="s" s="240" r="A176">
        <v>740</v>
      </c>
      <c s="154" r="B176">
        <v>43739.051</v>
      </c>
      <c s="176" r="C176">
        <v>53.79</v>
      </c>
      <c s="154" r="D176">
        <f>+C176*1.0E9</f>
        <v>53790000000</v>
      </c>
      <c s="151" r="E176">
        <v>945.807</v>
      </c>
      <c s="188" r="F176">
        <f>+D176/(B176*1000)</f>
        <v>1229.7934859172</v>
      </c>
      <c s="68" r="G176">
        <v>118731</v>
      </c>
      <c t="s" s="67" r="H176">
        <v>65</v>
      </c>
      <c s="104" r="I176">
        <f>IF((ISERROR((G176/F176))=TRUE),"..",(G176/F176))</f>
        <v>96.5454780494702</v>
      </c>
      <c s="104" r="J176">
        <f>IF((ISERROR((G176/B176))=TRUE),"..",(G176/B176))</f>
        <v>2.71453077479893</v>
      </c>
      <c s="104" r="K176">
        <f>IF((ISERROR((G176/E176))=TRUE),"..",(G176/E176))</f>
        <v>125.534067732635</v>
      </c>
      <c s="134" r="L176">
        <f>IF(ISERROR(RANK(I176,$I$9:$I$185)),"..",RANK(I176,I$9:I$185))</f>
        <v>12</v>
      </c>
      <c s="134" r="M176">
        <f>IF(ISERROR(RANK(J176,J$9:J$185)),"..",RANK(J176,J$9:J$185))</f>
        <v>44</v>
      </c>
      <c s="134" r="N176">
        <f>IF(ISERROR(RANK(K176,K$9:K$185)),"..",RANK(K176,K$9:K$185))</f>
        <v>45</v>
      </c>
    </row>
    <row customHeight="1" r="177" ht="11.25">
      <c t="s" s="240" r="A177">
        <v>741</v>
      </c>
      <c s="154" r="B177">
        <v>314658.78</v>
      </c>
      <c s="176" r="C177">
        <v>14441.425</v>
      </c>
      <c s="154" r="D177">
        <f>+C177*1.0E9</f>
        <v>14441425000000</v>
      </c>
      <c s="151" r="E177">
        <v>9305.301</v>
      </c>
      <c s="188" r="F177">
        <f>+D177/(B177*1000)</f>
        <v>45895.5094149923</v>
      </c>
      <c s="68" r="G177">
        <v>275461.2</v>
      </c>
      <c t="s" s="67" r="H177">
        <v>456</v>
      </c>
      <c s="104" r="I177">
        <f>IF((ISERROR((G177/F177))=TRUE),"..",(G177/F177))</f>
        <v>6.0019205258024</v>
      </c>
      <c s="104" r="J177">
        <f>IF((ISERROR((G177/B177))=TRUE),"..",(G177/B177))</f>
        <v>0.875428297281264</v>
      </c>
      <c s="104" r="K177">
        <f>IF((ISERROR((G177/E177))=TRUE),"..",(G177/E177))</f>
        <v>29.6026103830494</v>
      </c>
      <c s="134" r="L177">
        <f>IF(ISERROR(RANK(I177,$I$9:$I$185)),"..",RANK(I177,I$9:I$185))</f>
        <v>46</v>
      </c>
      <c s="134" r="M177">
        <f>IF(ISERROR(RANK(J177,J$9:J$185)),"..",RANK(J177,J$9:J$185))</f>
        <v>73</v>
      </c>
      <c s="134" r="N177">
        <f>IF(ISERROR(RANK(K177,K$9:K$185)),"..",RANK(K177,K$9:K$185))</f>
        <v>74</v>
      </c>
    </row>
    <row customHeight="1" r="178" ht="11.25">
      <c t="s" s="240" r="A178">
        <v>742</v>
      </c>
      <c s="154" r="B178">
        <v>3360.854</v>
      </c>
      <c s="176" r="C178">
        <v>42.624</v>
      </c>
      <c s="154" r="D178">
        <f>+C178*1.0E9</f>
        <v>42624000000</v>
      </c>
      <c s="151" r="E178">
        <v>178.269</v>
      </c>
      <c s="188" r="F178">
        <f>+D178/(B178*1000)</f>
        <v>12682.4908192977</v>
      </c>
      <c s="68" r="G178">
        <v>168</v>
      </c>
      <c t="s" s="67" r="H178">
        <v>458</v>
      </c>
      <c s="104" r="I178">
        <f>IF((ISERROR((G178/F178))=TRUE),"..",(G178/F178))</f>
        <v>0.013246609234234</v>
      </c>
      <c s="104" r="J178">
        <f>IF((ISERROR((G178/B178))=TRUE),"..",(G178/B178))</f>
        <v>0.049987294895881</v>
      </c>
      <c s="104" r="K178">
        <f>IF((ISERROR((G178/E178))=TRUE),"..",(G178/E178))</f>
        <v>0.942396041936624</v>
      </c>
      <c s="134" r="L178">
        <f>IF(ISERROR(RANK(I178,$I$9:$I$185)),"..",RANK(I178,I$9:I$185))</f>
        <v>129</v>
      </c>
      <c s="134" r="M178">
        <f>IF(ISERROR(RANK(J178,J$9:J$185)),"..",RANK(J178,J$9:J$185))</f>
        <v>114</v>
      </c>
      <c s="134" r="N178">
        <f>IF(ISERROR(RANK(K178,K$9:K$185)),"..",RANK(K178,K$9:K$185))</f>
        <v>127</v>
      </c>
    </row>
    <row customHeight="1" r="179" ht="11.25">
      <c t="s" s="240" r="A179">
        <v>743</v>
      </c>
      <c s="154" r="B179">
        <v>27488.22</v>
      </c>
      <c s="176" r="C179">
        <v>71.618</v>
      </c>
      <c s="154" r="D179">
        <f>+C179*1.0E9</f>
        <v>71618000000</v>
      </c>
      <c s="151" r="E179">
        <v>424.628</v>
      </c>
      <c s="188" r="F179">
        <f>+D179/(B179*1000)</f>
        <v>2605.40697069508</v>
      </c>
      <c s="68" r="G179">
        <v>555</v>
      </c>
      <c t="s" s="67" r="H179">
        <v>460</v>
      </c>
      <c s="104" r="I179">
        <f>IF((ISERROR((G179/F179))=TRUE),"..",(G179/F179))</f>
        <v>0.213018544220727</v>
      </c>
      <c s="104" r="J179">
        <f>IF((ISERROR((G179/B179))=TRUE),"..",(G179/B179))</f>
        <v>0.020190467043701</v>
      </c>
      <c s="104" r="K179">
        <f>IF((ISERROR((G179/E179))=TRUE),"..",(G179/E179))</f>
        <v>1.30702638544797</v>
      </c>
      <c s="134" r="L179">
        <f>IF(ISERROR(RANK(I179,$I$9:$I$185)),"..",RANK(I179,I$9:I$185))</f>
        <v>92</v>
      </c>
      <c s="134" r="M179">
        <f>IF(ISERROR(RANK(J179,J$9:J$185)),"..",RANK(J179,J$9:J$185))</f>
        <v>130</v>
      </c>
      <c s="134" r="N179">
        <f>IF(ISERROR(RANK(K179,K$9:K$185)),"..",RANK(K179,K$9:K$185))</f>
        <v>124</v>
      </c>
    </row>
    <row customHeight="1" r="180" ht="11.25">
      <c t="s" s="240" r="A180">
        <v>744</v>
      </c>
      <c s="154" r="B180">
        <v>239.788</v>
      </c>
      <c s="176" r="C180">
        <v>0.998</v>
      </c>
      <c s="154" r="D180">
        <f>+C180*1.0E9</f>
        <v>998000000</v>
      </c>
      <c s="240" r="E180"/>
      <c s="188" r="F180">
        <f>+D180/(B180*1000)</f>
        <v>4162.00977530152</v>
      </c>
      <c s="68" r="G180">
        <v>4</v>
      </c>
      <c t="s" s="67" r="H180">
        <v>462</v>
      </c>
      <c s="104" r="I180">
        <f>IF((ISERROR((G180/F180))=TRUE),"..",(G180/F180))</f>
        <v>0.000961074148297</v>
      </c>
      <c s="104" r="J180">
        <f>IF((ISERROR((G180/B180))=TRUE),"..",(G180/B180))</f>
        <v>0.016681401905016</v>
      </c>
      <c t="str" s="104" r="K180">
        <f>IF((ISERROR((G180/E180))=TRUE),"..",(G180/E180))</f>
        <v>..</v>
      </c>
      <c s="134" r="L180">
        <f>IF(ISERROR(RANK(I180,$I$9:$I$185)),"..",RANK(I180,I$9:I$185))</f>
        <v>149</v>
      </c>
      <c s="134" r="M180">
        <f>IF(ISERROR(RANK(J180,J$9:J$185)),"..",RANK(J180,J$9:J$185))</f>
        <v>134</v>
      </c>
      <c t="str" s="134" r="N180">
        <f>IF(ISERROR(RANK(K180,K$9:K$185)),"..",RANK(K180,K$9:K$185))</f>
        <v>..</v>
      </c>
    </row>
    <row customHeight="1" r="181" ht="11.25">
      <c t="s" s="240" r="A181">
        <v>745</v>
      </c>
      <c s="154" r="B181">
        <v>28583.366</v>
      </c>
      <c s="176" r="C181">
        <v>359.21</v>
      </c>
      <c s="154" r="D181">
        <f>+C181*1.0E9</f>
        <v>359210000000</v>
      </c>
      <c s="151" r="E181">
        <v>915.127</v>
      </c>
      <c s="188" r="F181">
        <f>+D181/(B181*1000)</f>
        <v>12567.0993402247</v>
      </c>
      <c s="68" r="G181">
        <v>201313</v>
      </c>
      <c t="s" s="67" r="H181">
        <v>78</v>
      </c>
      <c s="104" r="I181">
        <f>IF((ISERROR((G181/F181))=TRUE),"..",(G181/F181))</f>
        <v>16.0190505819938</v>
      </c>
      <c s="104" r="J181">
        <f>IF((ISERROR((G181/B181))=TRUE),"..",(G181/B181))</f>
        <v>7.04301235900628</v>
      </c>
      <c s="104" r="K181">
        <f>IF((ISERROR((G181/E181))=TRUE),"..",(G181/E181))</f>
        <v>219.983674397106</v>
      </c>
      <c s="134" r="L181">
        <f>IF(ISERROR(RANK(I181,$I$9:$I$185)),"..",RANK(I181,I$9:I$185))</f>
        <v>27</v>
      </c>
      <c s="134" r="M181">
        <f>IF(ISERROR(RANK(J181,J$9:J$185)),"..",RANK(J181,J$9:J$185))</f>
        <v>19</v>
      </c>
      <c s="134" r="N181">
        <f>IF(ISERROR(RANK(K181,K$9:K$185)),"..",RANK(K181,K$9:K$185))</f>
        <v>36</v>
      </c>
    </row>
    <row customHeight="1" r="182" ht="11.25">
      <c t="s" s="240" r="A182">
        <v>747</v>
      </c>
      <c s="154" r="B182">
        <v>88068.9</v>
      </c>
      <c s="176" r="C182">
        <v>240.757</v>
      </c>
      <c s="154" r="D182">
        <f>+C182*1.0E9</f>
        <v>240757000000</v>
      </c>
      <c s="151" r="E182">
        <v>328.826</v>
      </c>
      <c s="188" r="F182">
        <f>+D182/(B182*1000)</f>
        <v>2733.73461006099</v>
      </c>
      <c s="68" r="G182">
        <v>2357</v>
      </c>
      <c t="s" s="67" r="H182">
        <v>135</v>
      </c>
      <c s="104" r="I182">
        <f>IF((ISERROR((G182/F182))=TRUE),"..",(G182/F182))</f>
        <v>0.862190496226486</v>
      </c>
      <c s="104" r="J182">
        <f>IF((ISERROR((G182/B182))=TRUE),"..",(G182/B182))</f>
        <v>0.026763136589647</v>
      </c>
      <c s="104" r="K182">
        <f>IF((ISERROR((G182/E182))=TRUE),"..",(G182/E182))</f>
        <v>7.167924677489</v>
      </c>
      <c s="134" r="L182">
        <f>IF(ISERROR(RANK(I182,$I$9:$I$185)),"..",RANK(I182,I$9:I$185))</f>
        <v>71</v>
      </c>
      <c s="134" r="M182">
        <f>IF(ISERROR(RANK(J182,J$9:J$185)),"..",RANK(J182,J$9:J$185))</f>
        <v>122</v>
      </c>
      <c s="134" r="N182">
        <f>IF(ISERROR(RANK(K182,K$9:K$185)),"..",RANK(K182,K$9:K$185))</f>
        <v>100</v>
      </c>
    </row>
    <row customHeight="1" r="183" ht="11.25">
      <c t="s" s="240" r="A183">
        <v>751</v>
      </c>
      <c s="154" r="B183">
        <v>23580.22</v>
      </c>
      <c s="176" r="C183">
        <v>55.393</v>
      </c>
      <c s="154" r="D183">
        <f>+C183*1.0E9</f>
        <v>55393000000</v>
      </c>
      <c s="151" r="E183">
        <v>421.017</v>
      </c>
      <c s="188" r="F183">
        <f>+D183/(B183*1000)</f>
        <v>2349.12990633675</v>
      </c>
      <c s="68" r="G183">
        <v>170854</v>
      </c>
      <c t="s" s="67" r="H183">
        <v>128</v>
      </c>
      <c s="104" r="I183">
        <f>IF((ISERROR((G183/F183))=TRUE),"..",(G183/F183))</f>
        <v>72.7307585413319</v>
      </c>
      <c s="104" r="J183">
        <f>IF((ISERROR((G183/B183))=TRUE),"..",(G183/B183))</f>
        <v>7.2456491075995</v>
      </c>
      <c s="104" r="K183">
        <f>IF((ISERROR((G183/E183))=TRUE),"..",(G183/E183))</f>
        <v>405.812591890589</v>
      </c>
      <c s="134" r="L183">
        <f>IF(ISERROR(RANK(I183,$I$9:$I$185)),"..",RANK(I183,I$9:I$185))</f>
        <v>15</v>
      </c>
      <c s="134" r="M183">
        <f>IF(ISERROR(RANK(J183,J$9:J$185)),"..",RANK(J183,J$9:J$185))</f>
        <v>17</v>
      </c>
      <c s="134" r="N183">
        <f>IF(ISERROR(RANK(K183,K$9:K$185)),"..",RANK(K183,K$9:K$185))</f>
        <v>27</v>
      </c>
    </row>
    <row customHeight="1" r="184" ht="11.25">
      <c t="s" s="240" r="A184">
        <v>752</v>
      </c>
      <c s="154" r="B184">
        <v>12935.368</v>
      </c>
      <c s="176" r="C184">
        <v>17.409</v>
      </c>
      <c s="154" r="D184">
        <f>+C184*1.0E9</f>
        <v>17409000000</v>
      </c>
      <c s="151" r="E184">
        <v>754.117</v>
      </c>
      <c s="188" r="F184">
        <f>+D184/(B184*1000)</f>
        <v>1345.84497325472</v>
      </c>
      <c s="68" r="G184">
        <v>56785</v>
      </c>
      <c t="s" s="67" r="H184">
        <v>56</v>
      </c>
      <c s="104" r="I184">
        <f>IF((ISERROR((G184/F184))=TRUE),"..",(G184/F184))</f>
        <v>42.1928239347464</v>
      </c>
      <c s="104" r="J184">
        <f>IF((ISERROR((G184/B184))=TRUE),"..",(G184/B184))</f>
        <v>4.38990216590668</v>
      </c>
      <c s="104" r="K184">
        <f>IF((ISERROR((G184/E184))=TRUE),"..",(G184/E184))</f>
        <v>75.2999866068528</v>
      </c>
      <c s="134" r="L184">
        <f>IF(ISERROR(RANK(I184,$I$9:$I$185)),"..",RANK(I184,I$9:I$185))</f>
        <v>21</v>
      </c>
      <c s="134" r="M184">
        <f>IF(ISERROR(RANK(J184,J$9:J$185)),"..",RANK(J184,J$9:J$185))</f>
        <v>33</v>
      </c>
      <c s="134" r="N184">
        <f>IF(ISERROR(RANK(K184,K$9:K$185)),"..",RANK(K184,K$9:K$185))</f>
        <v>55</v>
      </c>
    </row>
    <row customHeight="1" r="185" ht="11.25">
      <c t="s" s="240" r="A185">
        <v>753</v>
      </c>
      <c s="154" r="B185">
        <v>12522.784</v>
      </c>
      <c s="176" r="C185">
        <v>0.095</v>
      </c>
      <c s="154" r="D185">
        <f>+C185*1.0E9</f>
        <v>95000000</v>
      </c>
      <c s="151" r="E185">
        <v>391.852</v>
      </c>
      <c s="188" r="F185">
        <f>+D185/(B185*1000)</f>
        <v>7.5861725316032</v>
      </c>
      <c s="68" r="G185">
        <v>3995</v>
      </c>
      <c t="s" s="103" r="H185">
        <v>139</v>
      </c>
      <c s="34" r="I185">
        <f>IF((ISERROR((G185/F185))=TRUE),"..",(G185/F185))</f>
        <v>526.616021894737</v>
      </c>
      <c s="34" r="J185">
        <f>IF((ISERROR((G185/B185))=TRUE),"..",(G185/B185))</f>
        <v>0.31901851856584</v>
      </c>
      <c s="34" r="K185">
        <f>IF((ISERROR((G185/E185))=TRUE),"..",(G185/E185))</f>
        <v>10.1951757296122</v>
      </c>
      <c s="51" r="L185">
        <f>IF(ISERROR(RANK(I185,$I$9:$I$185)),"..",RANK(I185,I$9:I$185))</f>
        <v>3</v>
      </c>
      <c s="51" r="M185">
        <f>IF(ISERROR(RANK(J185,J$9:J$185)),"..",RANK(J185,J$9:J$185))</f>
        <v>86</v>
      </c>
      <c s="51" r="N185">
        <f>IF(ISERROR(RANK(K185,K$9:K$185)),"..",RANK(K185,K$9:K$185))</f>
        <v>95</v>
      </c>
    </row>
    <row customHeight="1" r="186" ht="11.25">
      <c s="235" r="H186"/>
      <c s="189" r="I186"/>
      <c s="189" r="J186"/>
      <c s="189" r="K186"/>
      <c s="159" r="L186"/>
      <c s="159" r="M186"/>
      <c s="159" r="N186"/>
    </row>
    <row customHeight="1" r="187" ht="11.25">
      <c t="s" s="29" r="H187">
        <v>1726</v>
      </c>
      <c s="5" r="I187"/>
      <c s="5" r="J187"/>
      <c s="5" r="K187"/>
      <c s="84" r="L187"/>
      <c s="84" r="M187"/>
      <c s="84" r="N187"/>
    </row>
    <row r="188">
      <c t="s" s="107" r="A188">
        <v>754</v>
      </c>
      <c s="154" r="B188">
        <v>0</v>
      </c>
      <c s="154" r="D188">
        <v>0</v>
      </c>
      <c s="151" r="E188">
        <v>0</v>
      </c>
      <c s="151" r="F188">
        <v>0</v>
      </c>
      <c t="s" s="113" r="H188">
        <v>1727</v>
      </c>
      <c s="84" r="I188"/>
      <c s="84" r="J188"/>
      <c s="84" r="K188"/>
      <c s="84" r="L188"/>
      <c s="84" r="M188"/>
      <c s="84" r="N188"/>
    </row>
    <row r="189">
      <c t="s" s="113" r="H189">
        <v>1728</v>
      </c>
      <c s="84" r="I189"/>
      <c s="84" r="J189"/>
      <c s="84" r="K189"/>
      <c s="84" r="L189"/>
      <c s="84" r="M189"/>
      <c s="84" r="N189"/>
    </row>
    <row r="190">
      <c t="s" s="113" r="H190">
        <v>1729</v>
      </c>
      <c s="113" r="I190"/>
      <c s="113" r="J190"/>
      <c s="113" r="K190"/>
      <c s="113" r="L190"/>
      <c s="113" r="M190"/>
      <c s="113" r="N190"/>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43" defaultRowHeight="9.75"/>
  <cols>
    <col min="1" customWidth="1" max="2" width="7.43"/>
    <col min="3" customWidth="1" max="3" width="24.86"/>
    <col min="4" customWidth="1" max="5" width="6.57"/>
    <col min="6" customWidth="1" max="6" width="24.29"/>
    <col min="7" customWidth="1" max="8" width="6.57"/>
    <col min="9" customWidth="1" max="9" width="24.29"/>
  </cols>
  <sheetData>
    <row customHeight="1" r="1" ht="30.0">
      <c t="s" s="73" r="A1">
        <v>1730</v>
      </c>
      <c t="s" s="73" r="B1">
        <v>1731</v>
      </c>
      <c t="s" s="2" r="C1">
        <v>1732</v>
      </c>
      <c t="s" s="73" r="D1">
        <v>1730</v>
      </c>
      <c t="s" s="73" r="E1">
        <v>1731</v>
      </c>
      <c t="s" s="2" r="F1">
        <v>1732</v>
      </c>
      <c t="s" s="73" r="G1">
        <v>1730</v>
      </c>
      <c t="s" s="73" r="H1">
        <v>1731</v>
      </c>
      <c t="s" s="2" r="I1">
        <v>1732</v>
      </c>
    </row>
    <row r="2">
      <c t="s" s="139" r="A2">
        <v>170</v>
      </c>
      <c t="s" s="139" r="B2">
        <v>1733</v>
      </c>
      <c t="s" s="139" r="C2">
        <v>39</v>
      </c>
      <c t="s" s="139" r="D2">
        <v>286</v>
      </c>
      <c t="s" s="139" r="E2">
        <v>1734</v>
      </c>
      <c t="s" s="139" r="F2">
        <v>287</v>
      </c>
      <c t="s" s="139" r="G2">
        <v>1735</v>
      </c>
      <c t="s" s="139" r="H2">
        <v>1736</v>
      </c>
      <c t="s" s="139" r="I2">
        <v>657</v>
      </c>
    </row>
    <row r="3">
      <c t="s" s="139" r="A3">
        <v>174</v>
      </c>
      <c t="s" s="139" r="B3">
        <v>1737</v>
      </c>
      <c t="s" s="139" r="C3">
        <v>50</v>
      </c>
      <c t="s" s="139" r="D3">
        <v>1738</v>
      </c>
      <c t="s" s="139" r="E3">
        <v>1739</v>
      </c>
      <c t="s" s="139" r="F3">
        <v>595</v>
      </c>
      <c t="s" s="139" r="G3">
        <v>363</v>
      </c>
      <c t="s" s="139" r="H3">
        <v>1740</v>
      </c>
      <c t="s" s="139" r="I3">
        <v>364</v>
      </c>
    </row>
    <row r="4">
      <c t="s" s="139" r="A4">
        <v>178</v>
      </c>
      <c t="s" s="139" r="B4">
        <v>1741</v>
      </c>
      <c t="s" s="139" r="C4">
        <v>137</v>
      </c>
      <c t="s" s="139" r="D4">
        <v>288</v>
      </c>
      <c t="s" s="139" r="E4">
        <v>1742</v>
      </c>
      <c t="s" s="139" r="F4">
        <v>289</v>
      </c>
      <c t="s" s="139" r="G4">
        <v>373</v>
      </c>
      <c t="s" s="139" r="H4">
        <v>1743</v>
      </c>
      <c t="s" s="139" r="I4">
        <v>374</v>
      </c>
    </row>
    <row r="5">
      <c t="s" s="139" r="A5">
        <v>1744</v>
      </c>
      <c t="s" s="139" r="B5">
        <v>1745</v>
      </c>
      <c t="s" s="139" r="C5">
        <v>508</v>
      </c>
      <c t="s" s="139" r="D5">
        <v>290</v>
      </c>
      <c t="s" s="139" r="E5">
        <v>1746</v>
      </c>
      <c t="s" s="139" r="F5">
        <v>109</v>
      </c>
      <c t="s" s="139" r="G5">
        <v>375</v>
      </c>
      <c t="s" s="139" r="H5">
        <v>1747</v>
      </c>
      <c t="s" s="139" r="I5">
        <v>48</v>
      </c>
    </row>
    <row r="6">
      <c t="s" s="139" r="A6">
        <v>183</v>
      </c>
      <c t="s" s="139" r="B6">
        <v>1748</v>
      </c>
      <c t="s" s="139" r="C6">
        <v>52</v>
      </c>
      <c t="s" s="139" r="D6">
        <v>1749</v>
      </c>
      <c t="s" s="139" r="E6">
        <v>1750</v>
      </c>
      <c t="s" s="139" r="F6">
        <v>600</v>
      </c>
      <c t="s" s="139" r="G6">
        <v>379</v>
      </c>
      <c t="s" s="139" r="H6">
        <v>1751</v>
      </c>
      <c t="s" s="139" r="I6">
        <v>77</v>
      </c>
    </row>
    <row r="7">
      <c t="s" s="139" r="A7">
        <v>1752</v>
      </c>
      <c t="s" s="139" r="B7">
        <v>1753</v>
      </c>
      <c t="s" s="139" r="C7">
        <v>511</v>
      </c>
      <c t="s" s="139" r="D7">
        <v>292</v>
      </c>
      <c t="s" s="139" r="E7">
        <v>1754</v>
      </c>
      <c t="s" s="139" r="F7">
        <v>95</v>
      </c>
      <c t="s" s="139" r="G7">
        <v>381</v>
      </c>
      <c t="s" s="139" r="H7">
        <v>1755</v>
      </c>
      <c t="s" s="139" r="I7">
        <v>382</v>
      </c>
    </row>
    <row r="8">
      <c t="s" s="139" r="A8">
        <v>267</v>
      </c>
      <c t="s" s="139" r="B8">
        <v>1756</v>
      </c>
      <c t="s" s="139" r="C8">
        <v>100</v>
      </c>
      <c t="s" s="139" r="D8">
        <v>243</v>
      </c>
      <c t="s" s="139" r="E8">
        <v>1757</v>
      </c>
      <c t="s" s="139" r="F8">
        <v>1758</v>
      </c>
      <c t="s" s="139" r="G8">
        <v>383</v>
      </c>
      <c t="s" s="139" r="H8">
        <v>1759</v>
      </c>
      <c t="s" s="139" r="I8">
        <v>384</v>
      </c>
    </row>
    <row r="9">
      <c t="s" s="139" r="A9">
        <v>186</v>
      </c>
      <c t="s" s="139" r="B9">
        <v>1760</v>
      </c>
      <c t="s" s="139" r="C9">
        <v>190</v>
      </c>
      <c t="s" s="139" r="D9">
        <v>293</v>
      </c>
      <c t="s" s="139" r="E9">
        <v>1761</v>
      </c>
      <c t="s" s="139" r="F9">
        <v>294</v>
      </c>
      <c t="s" s="139" r="G9">
        <v>385</v>
      </c>
      <c t="s" s="139" r="H9">
        <v>1762</v>
      </c>
      <c t="s" s="139" r="I9">
        <v>386</v>
      </c>
    </row>
    <row r="10">
      <c t="s" s="139" r="A10">
        <v>191</v>
      </c>
      <c t="s" s="139" r="B10">
        <v>1763</v>
      </c>
      <c t="s" s="139" r="C10">
        <v>57</v>
      </c>
      <c t="s" s="139" r="D10">
        <v>254</v>
      </c>
      <c t="s" s="139" r="E10">
        <v>1764</v>
      </c>
      <c t="s" s="139" r="F10">
        <v>83</v>
      </c>
      <c t="s" s="139" r="G10">
        <v>377</v>
      </c>
      <c t="s" s="139" r="H10">
        <v>1765</v>
      </c>
      <c t="s" s="139" r="I10">
        <v>378</v>
      </c>
    </row>
    <row r="11">
      <c t="s" s="139" r="A11">
        <v>193</v>
      </c>
      <c t="s" s="139" r="B11">
        <v>1766</v>
      </c>
      <c t="s" s="139" r="C11">
        <v>40</v>
      </c>
      <c t="s" s="139" r="D11">
        <v>295</v>
      </c>
      <c t="s" s="139" r="E11">
        <v>1767</v>
      </c>
      <c t="s" s="139" r="F11">
        <v>296</v>
      </c>
      <c t="s" s="139" r="G11">
        <v>380</v>
      </c>
      <c t="s" s="139" r="H11">
        <v>1768</v>
      </c>
      <c t="s" s="139" r="I11">
        <v>97</v>
      </c>
    </row>
    <row r="12">
      <c t="s" s="139" r="A12">
        <v>196</v>
      </c>
      <c t="s" s="139" r="B12">
        <v>1769</v>
      </c>
      <c t="s" s="139" r="C12">
        <v>41</v>
      </c>
      <c t="s" s="139" r="D12">
        <v>297</v>
      </c>
      <c t="s" s="139" r="E12">
        <v>1770</v>
      </c>
      <c t="s" s="139" r="F12">
        <v>298</v>
      </c>
      <c t="s" s="139" r="G12">
        <v>387</v>
      </c>
      <c t="s" s="139" r="H12">
        <v>1771</v>
      </c>
      <c t="s" s="139" r="I12">
        <v>122</v>
      </c>
    </row>
    <row r="13">
      <c t="s" s="139" r="A13">
        <v>198</v>
      </c>
      <c t="s" s="139" r="B13">
        <v>1772</v>
      </c>
      <c t="s" s="139" r="C13">
        <v>58</v>
      </c>
      <c t="s" s="139" r="D13">
        <v>253</v>
      </c>
      <c t="s" s="139" r="E13">
        <v>1773</v>
      </c>
      <c t="s" s="139" r="F13">
        <v>81</v>
      </c>
      <c t="s" s="139" r="G13">
        <v>388</v>
      </c>
      <c t="s" s="139" r="H13">
        <v>1774</v>
      </c>
      <c t="s" s="139" r="I13">
        <v>389</v>
      </c>
    </row>
    <row r="14">
      <c t="s" s="139" r="A14">
        <v>199</v>
      </c>
      <c t="s" s="139" r="B14">
        <v>1775</v>
      </c>
      <c t="s" s="139" r="C14">
        <v>201</v>
      </c>
      <c t="s" s="139" r="D14">
        <v>299</v>
      </c>
      <c t="s" s="139" r="E14">
        <v>1776</v>
      </c>
      <c t="s" s="139" r="F14">
        <v>44</v>
      </c>
      <c t="s" s="139" r="G14">
        <v>1777</v>
      </c>
      <c t="s" s="139" r="H14">
        <v>1778</v>
      </c>
      <c t="s" s="139" r="I14">
        <v>682</v>
      </c>
    </row>
    <row r="15">
      <c t="s" s="139" r="A15">
        <v>1779</v>
      </c>
      <c t="s" s="139" r="B15">
        <v>1780</v>
      </c>
      <c t="s" s="139" r="C15">
        <v>522</v>
      </c>
      <c t="s" s="139" r="D15">
        <v>300</v>
      </c>
      <c t="s" s="139" r="E15">
        <v>1781</v>
      </c>
      <c t="s" s="139" r="F15">
        <v>96</v>
      </c>
      <c t="s" s="139" r="G15">
        <v>390</v>
      </c>
      <c t="s" s="139" r="H15">
        <v>1782</v>
      </c>
      <c t="s" s="139" r="I15">
        <v>391</v>
      </c>
    </row>
    <row r="16">
      <c t="s" s="139" r="A16">
        <v>228</v>
      </c>
      <c t="s" s="139" r="B16">
        <v>1783</v>
      </c>
      <c t="s" s="139" r="C16">
        <v>64</v>
      </c>
      <c t="s" s="139" r="D16">
        <v>304</v>
      </c>
      <c t="s" s="139" r="E16">
        <v>1784</v>
      </c>
      <c t="s" s="139" r="F16">
        <v>305</v>
      </c>
      <c t="s" s="139" r="G16">
        <v>396</v>
      </c>
      <c t="s" s="139" r="H16">
        <v>1785</v>
      </c>
      <c t="s" s="139" r="I16">
        <v>397</v>
      </c>
    </row>
    <row r="17">
      <c t="s" s="139" r="A17">
        <v>206</v>
      </c>
      <c t="s" s="139" r="B17">
        <v>1786</v>
      </c>
      <c t="s" s="139" r="C17">
        <v>207</v>
      </c>
      <c t="s" s="139" r="D17">
        <v>301</v>
      </c>
      <c t="s" s="139" r="E17">
        <v>1787</v>
      </c>
      <c t="s" s="139" r="F17">
        <v>45</v>
      </c>
      <c t="s" s="139" r="G17">
        <v>420</v>
      </c>
      <c t="s" s="139" r="H17">
        <v>1788</v>
      </c>
      <c t="s" s="139" r="I17">
        <v>55</v>
      </c>
    </row>
    <row r="18">
      <c t="s" s="139" r="A18">
        <v>210</v>
      </c>
      <c t="s" s="139" r="B18">
        <v>1789</v>
      </c>
      <c t="s" s="139" r="C18">
        <v>133</v>
      </c>
      <c t="s" s="139" r="D18">
        <v>303</v>
      </c>
      <c t="s" s="139" r="E18">
        <v>1790</v>
      </c>
      <c t="s" s="139" r="F18">
        <v>99</v>
      </c>
      <c t="s" s="139" r="G18">
        <v>398</v>
      </c>
      <c t="s" s="139" r="H18">
        <v>1791</v>
      </c>
      <c t="s" s="139" r="I18">
        <v>121</v>
      </c>
    </row>
    <row r="19">
      <c t="s" s="139" r="A19">
        <v>202</v>
      </c>
      <c t="s" s="139" r="B19">
        <v>1792</v>
      </c>
      <c t="s" s="139" r="C19">
        <v>117</v>
      </c>
      <c t="s" s="139" r="D19">
        <v>306</v>
      </c>
      <c t="s" s="139" r="E19">
        <v>1793</v>
      </c>
      <c t="s" s="139" r="F19">
        <v>88</v>
      </c>
      <c t="s" s="139" r="G19">
        <v>399</v>
      </c>
      <c t="s" s="139" r="H19">
        <v>1794</v>
      </c>
      <c t="s" s="139" r="I19">
        <v>84</v>
      </c>
    </row>
    <row r="20">
      <c t="s" s="139" r="A20">
        <v>1795</v>
      </c>
      <c t="s" s="139" r="B20">
        <v>1796</v>
      </c>
      <c t="s" s="139" r="C20">
        <v>518</v>
      </c>
      <c t="s" s="139" r="D20">
        <v>307</v>
      </c>
      <c t="s" s="139" r="E20">
        <v>1797</v>
      </c>
      <c t="s" s="139" r="F20">
        <v>89</v>
      </c>
      <c t="s" s="139" r="G20">
        <v>268</v>
      </c>
      <c t="s" s="139" r="H20">
        <v>1798</v>
      </c>
      <c t="s" s="139" r="I20">
        <v>269</v>
      </c>
    </row>
    <row r="21">
      <c t="s" s="139" r="A21">
        <v>1799</v>
      </c>
      <c t="s" s="139" r="B21">
        <v>1800</v>
      </c>
      <c t="s" s="139" r="C21">
        <v>59</v>
      </c>
      <c t="s" s="139" r="D21">
        <v>308</v>
      </c>
      <c t="s" s="139" r="E21">
        <v>1801</v>
      </c>
      <c t="s" s="139" r="F21">
        <v>309</v>
      </c>
      <c t="s" s="139" r="G21">
        <v>408</v>
      </c>
      <c t="s" s="139" r="H21">
        <v>1802</v>
      </c>
      <c t="s" s="139" r="I21">
        <v>409</v>
      </c>
    </row>
    <row r="22">
      <c t="s" s="139" r="A22">
        <v>226</v>
      </c>
      <c t="s" s="139" r="B22">
        <v>1803</v>
      </c>
      <c t="s" s="139" r="C22">
        <v>227</v>
      </c>
      <c t="s" s="139" r="D22">
        <v>312</v>
      </c>
      <c t="s" s="139" r="E22">
        <v>1804</v>
      </c>
      <c t="s" s="139" r="F22">
        <v>102</v>
      </c>
      <c t="s" s="139" r="G22">
        <v>410</v>
      </c>
      <c t="s" s="139" r="H22">
        <v>1805</v>
      </c>
      <c t="s" s="139" r="I22">
        <v>114</v>
      </c>
    </row>
    <row r="23">
      <c t="s" s="139" r="A23">
        <v>204</v>
      </c>
      <c t="s" s="139" r="B23">
        <v>1806</v>
      </c>
      <c t="s" s="139" r="C23">
        <v>205</v>
      </c>
      <c t="s" s="139" r="D23">
        <v>310</v>
      </c>
      <c t="s" s="139" r="E23">
        <v>1807</v>
      </c>
      <c t="s" s="139" r="F23">
        <v>311</v>
      </c>
      <c t="s" s="139" r="G23">
        <v>1808</v>
      </c>
      <c t="s" s="139" r="H23">
        <v>1809</v>
      </c>
      <c t="s" s="139" r="I23">
        <v>702</v>
      </c>
    </row>
    <row r="24">
      <c t="s" s="139" r="A24">
        <v>213</v>
      </c>
      <c t="s" s="139" r="B24">
        <v>1810</v>
      </c>
      <c t="s" s="139" r="C24">
        <v>214</v>
      </c>
      <c t="s" s="139" r="D24">
        <v>314</v>
      </c>
      <c t="s" s="139" r="E24">
        <v>1811</v>
      </c>
      <c t="s" s="139" r="F24">
        <v>316</v>
      </c>
      <c t="s" s="139" r="G24">
        <v>413</v>
      </c>
      <c t="s" s="139" r="H24">
        <v>1812</v>
      </c>
      <c t="s" s="139" r="I24">
        <v>414</v>
      </c>
    </row>
    <row r="25">
      <c t="s" s="139" r="A25">
        <v>216</v>
      </c>
      <c t="s" s="139" r="B25">
        <v>1813</v>
      </c>
      <c t="s" s="139" r="C25">
        <v>217</v>
      </c>
      <c t="s" s="139" r="D25">
        <v>317</v>
      </c>
      <c t="s" s="139" r="E25">
        <v>1814</v>
      </c>
      <c t="s" s="139" r="F25">
        <v>90</v>
      </c>
      <c t="s" s="139" r="G25">
        <v>412</v>
      </c>
      <c t="s" s="139" r="H25">
        <v>1815</v>
      </c>
      <c t="s" s="139" r="I25">
        <v>111</v>
      </c>
    </row>
    <row r="26">
      <c t="s" s="139" r="A26">
        <v>218</v>
      </c>
      <c t="s" s="139" r="B26">
        <v>1816</v>
      </c>
      <c t="s" s="139" r="C26">
        <v>219</v>
      </c>
      <c t="s" s="139" r="D26">
        <v>320</v>
      </c>
      <c t="s" s="139" r="E26">
        <v>1817</v>
      </c>
      <c t="s" s="139" r="F26">
        <v>321</v>
      </c>
      <c t="s" s="139" r="G26">
        <v>1818</v>
      </c>
      <c t="s" s="139" r="H26">
        <v>1819</v>
      </c>
      <c t="s" s="139" r="I26">
        <v>696</v>
      </c>
    </row>
    <row r="27">
      <c t="s" s="139" r="A27">
        <v>1820</v>
      </c>
      <c t="s" s="139" r="B27">
        <v>1821</v>
      </c>
      <c t="s" s="139" r="C27">
        <v>535</v>
      </c>
      <c t="s" s="139" r="D27">
        <v>1822</v>
      </c>
      <c t="s" s="139" r="E27">
        <v>1823</v>
      </c>
      <c t="s" s="139" r="F27">
        <v>621</v>
      </c>
      <c t="s" s="139" r="G27">
        <v>1824</v>
      </c>
      <c t="s" s="139" r="H27">
        <v>1825</v>
      </c>
      <c t="s" s="139" r="I27">
        <v>708</v>
      </c>
    </row>
    <row r="28">
      <c t="s" s="139" r="A28">
        <v>215</v>
      </c>
      <c t="s" s="139" r="B28">
        <v>1826</v>
      </c>
      <c t="s" s="139" r="C28">
        <v>61</v>
      </c>
      <c t="s" s="139" r="D28">
        <v>392</v>
      </c>
      <c t="s" s="139" r="E28">
        <v>1827</v>
      </c>
      <c t="s" s="139" r="F28">
        <v>393</v>
      </c>
      <c t="s" s="139" r="G28">
        <v>419</v>
      </c>
      <c t="s" s="139" r="H28">
        <v>1828</v>
      </c>
      <c t="s" s="139" r="I28">
        <v>126</v>
      </c>
    </row>
    <row r="29">
      <c t="s" s="139" r="A29">
        <v>223</v>
      </c>
      <c t="s" s="139" r="B29">
        <v>1829</v>
      </c>
      <c t="s" s="139" r="C29">
        <v>225</v>
      </c>
      <c t="s" s="139" r="D29">
        <v>1830</v>
      </c>
      <c t="s" s="139" r="E29">
        <v>1831</v>
      </c>
      <c t="s" s="139" r="F29">
        <v>1832</v>
      </c>
      <c t="s" s="139" r="G29">
        <v>422</v>
      </c>
      <c t="s" s="139" r="H29">
        <v>1833</v>
      </c>
      <c t="s" s="139" r="I29">
        <v>423</v>
      </c>
    </row>
    <row r="30">
      <c t="s" s="139" r="A30">
        <v>208</v>
      </c>
      <c t="s" s="139" r="B30">
        <v>1834</v>
      </c>
      <c t="s" s="139" r="C30">
        <v>209</v>
      </c>
      <c t="s" s="139" r="D30">
        <v>318</v>
      </c>
      <c t="s" s="139" r="E30">
        <v>1835</v>
      </c>
      <c t="s" s="139" r="F30">
        <v>319</v>
      </c>
      <c t="s" s="139" r="G30">
        <v>411</v>
      </c>
      <c t="s" s="139" r="H30">
        <v>1836</v>
      </c>
      <c t="s" s="139" r="I30">
        <v>63</v>
      </c>
    </row>
    <row r="31">
      <c t="s" s="139" r="A31">
        <v>231</v>
      </c>
      <c t="s" s="139" r="B31">
        <v>1837</v>
      </c>
      <c t="s" s="139" r="C31">
        <v>66</v>
      </c>
      <c t="s" s="139" r="D31">
        <v>322</v>
      </c>
      <c t="s" s="139" r="E31">
        <v>1838</v>
      </c>
      <c t="s" s="139" r="F31">
        <v>1839</v>
      </c>
      <c t="s" s="139" r="G31">
        <v>464</v>
      </c>
      <c t="s" s="139" r="H31">
        <v>1840</v>
      </c>
      <c t="s" s="139" r="I31">
        <v>1841</v>
      </c>
    </row>
    <row r="32">
      <c t="s" s="139" r="A32">
        <v>233</v>
      </c>
      <c t="s" s="139" r="B32">
        <v>1842</v>
      </c>
      <c t="s" s="139" r="C32">
        <v>73</v>
      </c>
      <c t="s" s="139" r="D32">
        <v>328</v>
      </c>
      <c t="s" s="139" r="E32">
        <v>1843</v>
      </c>
      <c t="s" s="139" r="F32">
        <v>82</v>
      </c>
      <c t="s" s="139" r="G32">
        <v>400</v>
      </c>
      <c t="s" s="139" r="H32">
        <v>1844</v>
      </c>
      <c t="s" s="139" r="I32">
        <v>401</v>
      </c>
    </row>
    <row r="33">
      <c t="s" s="139" r="A33">
        <v>237</v>
      </c>
      <c t="s" s="139" r="B33">
        <v>1845</v>
      </c>
      <c t="s" s="139" r="C33">
        <v>772</v>
      </c>
      <c t="s" s="139" r="D33">
        <v>329</v>
      </c>
      <c t="s" s="139" r="E33">
        <v>1846</v>
      </c>
      <c t="s" s="139" r="F33">
        <v>330</v>
      </c>
      <c t="s" s="139" r="G33">
        <v>406</v>
      </c>
      <c t="s" s="139" r="H33">
        <v>1847</v>
      </c>
      <c t="s" s="139" r="I33">
        <v>407</v>
      </c>
    </row>
    <row r="34">
      <c t="s" s="139" r="A34">
        <v>238</v>
      </c>
      <c t="s" s="139" r="B34">
        <v>1848</v>
      </c>
      <c t="s" s="139" r="C34">
        <v>70</v>
      </c>
      <c t="s" s="139" r="D34">
        <v>402</v>
      </c>
      <c t="s" s="139" r="E34">
        <v>1849</v>
      </c>
      <c t="s" s="139" r="F34">
        <v>403</v>
      </c>
      <c t="s" s="139" r="G34">
        <v>425</v>
      </c>
      <c t="s" s="139" r="H34">
        <v>1850</v>
      </c>
      <c t="s" s="139" r="I34">
        <v>71</v>
      </c>
    </row>
    <row r="35">
      <c t="s" s="139" r="A35">
        <v>241</v>
      </c>
      <c t="s" s="139" r="B35">
        <v>1851</v>
      </c>
      <c t="s" s="139" r="C35">
        <v>72</v>
      </c>
      <c t="s" s="139" r="D35">
        <v>325</v>
      </c>
      <c t="s" s="139" r="E35">
        <v>1852</v>
      </c>
      <c t="s" s="139" r="F35">
        <v>103</v>
      </c>
      <c t="s" s="139" r="G35">
        <v>426</v>
      </c>
      <c t="s" s="139" r="H35">
        <v>1853</v>
      </c>
      <c t="s" s="139" r="I35">
        <v>427</v>
      </c>
    </row>
    <row r="36">
      <c t="s" s="139" r="A36">
        <v>239</v>
      </c>
      <c t="s" s="139" r="B36">
        <v>1854</v>
      </c>
      <c t="s" s="139" r="C36">
        <v>240</v>
      </c>
      <c t="s" s="139" r="D36">
        <v>326</v>
      </c>
      <c t="s" s="139" r="E36">
        <v>1855</v>
      </c>
      <c t="s" s="139" r="F36">
        <v>327</v>
      </c>
      <c t="s" s="139" r="G36">
        <v>415</v>
      </c>
      <c t="s" s="139" r="H36">
        <v>1856</v>
      </c>
      <c t="s" s="139" r="I36">
        <v>416</v>
      </c>
    </row>
    <row r="37">
      <c t="s" s="139" r="A37">
        <v>232</v>
      </c>
      <c t="s" s="139" r="B37">
        <v>1857</v>
      </c>
      <c t="s" s="139" r="C37">
        <v>68</v>
      </c>
      <c t="s" s="139" r="D37">
        <v>331</v>
      </c>
      <c t="s" s="139" r="E37">
        <v>1858</v>
      </c>
      <c t="s" s="139" r="F37">
        <v>332</v>
      </c>
      <c t="s" s="139" r="G37">
        <v>417</v>
      </c>
      <c t="s" s="139" r="H37">
        <v>1859</v>
      </c>
      <c t="s" s="139" r="I37">
        <v>418</v>
      </c>
    </row>
    <row r="38">
      <c t="s" s="139" r="A38">
        <v>250</v>
      </c>
      <c t="s" s="139" r="B38">
        <v>1860</v>
      </c>
      <c t="s" s="139" r="C38">
        <v>251</v>
      </c>
      <c t="s" s="139" r="D38">
        <v>424</v>
      </c>
      <c t="s" s="139" r="E38">
        <v>1861</v>
      </c>
      <c t="s" s="139" r="F38">
        <v>129</v>
      </c>
      <c t="s" s="139" r="G38">
        <v>428</v>
      </c>
      <c t="s" s="139" r="H38">
        <v>1862</v>
      </c>
      <c t="s" s="139" r="I38">
        <v>429</v>
      </c>
    </row>
    <row r="39">
      <c t="s" s="139" r="A39">
        <v>261</v>
      </c>
      <c t="s" s="139" r="B39">
        <v>1863</v>
      </c>
      <c t="s" s="139" r="C39">
        <v>53</v>
      </c>
      <c t="s" s="139" r="D39">
        <v>333</v>
      </c>
      <c t="s" s="139" r="E39">
        <v>1864</v>
      </c>
      <c t="s" s="139" r="F39">
        <v>334</v>
      </c>
      <c t="s" s="139" r="G39">
        <v>430</v>
      </c>
      <c t="s" s="139" r="H39">
        <v>1865</v>
      </c>
      <c t="s" s="139" r="I39">
        <v>105</v>
      </c>
    </row>
    <row r="40">
      <c t="s" s="139" r="A40">
        <v>248</v>
      </c>
      <c t="s" s="139" r="B40">
        <v>1866</v>
      </c>
      <c t="s" s="139" r="C40">
        <v>249</v>
      </c>
      <c t="s" s="139" r="D40">
        <v>335</v>
      </c>
      <c t="s" s="139" r="E40">
        <v>1867</v>
      </c>
      <c t="s" s="139" r="F40">
        <v>336</v>
      </c>
      <c t="s" s="139" r="G40">
        <v>431</v>
      </c>
      <c t="s" s="139" r="H40">
        <v>1868</v>
      </c>
      <c t="s" s="139" r="I40">
        <v>125</v>
      </c>
    </row>
    <row r="41">
      <c t="s" s="139" r="A41">
        <v>247</v>
      </c>
      <c t="s" s="139" r="B41">
        <v>1869</v>
      </c>
      <c t="s" s="139" r="C41">
        <v>74</v>
      </c>
      <c t="s" s="139" r="D41">
        <v>323</v>
      </c>
      <c t="s" s="139" r="E41">
        <v>1870</v>
      </c>
      <c t="s" s="139" r="F41">
        <v>324</v>
      </c>
      <c t="s" s="139" r="G41">
        <v>432</v>
      </c>
      <c t="s" s="139" r="H41">
        <v>1871</v>
      </c>
      <c t="s" s="139" r="I41">
        <v>1872</v>
      </c>
    </row>
    <row r="42">
      <c t="s" s="139" r="A42">
        <v>252</v>
      </c>
      <c t="s" s="139" r="B42">
        <v>1873</v>
      </c>
      <c t="s" s="139" r="C42">
        <v>75</v>
      </c>
      <c t="s" s="139" r="D42">
        <v>245</v>
      </c>
      <c t="s" s="139" r="E42">
        <v>1874</v>
      </c>
      <c t="s" s="139" r="F42">
        <v>1875</v>
      </c>
      <c t="s" s="139" r="G42">
        <v>454</v>
      </c>
      <c t="s" s="139" r="H42">
        <v>1876</v>
      </c>
      <c t="s" s="139" r="I42">
        <v>65</v>
      </c>
    </row>
    <row r="43">
      <c t="s" s="139" r="A43">
        <v>255</v>
      </c>
      <c t="s" s="139" r="B43">
        <v>1877</v>
      </c>
      <c t="s" s="139" r="C43">
        <v>256</v>
      </c>
      <c t="s" s="139" r="D43">
        <v>337</v>
      </c>
      <c t="s" s="139" r="E43">
        <v>1878</v>
      </c>
      <c t="s" s="139" r="F43">
        <v>338</v>
      </c>
      <c t="s" s="139" r="G43">
        <v>436</v>
      </c>
      <c t="s" s="139" r="H43">
        <v>1879</v>
      </c>
      <c t="s" s="139" r="I43">
        <v>119</v>
      </c>
    </row>
    <row r="44">
      <c t="s" s="139" r="A44">
        <v>1880</v>
      </c>
      <c t="s" s="139" r="B44">
        <v>1881</v>
      </c>
      <c t="s" s="139" r="C44">
        <v>543</v>
      </c>
      <c t="s" s="139" r="D44">
        <v>346</v>
      </c>
      <c t="s" s="139" r="E44">
        <v>1882</v>
      </c>
      <c t="s" s="139" r="F44">
        <v>112</v>
      </c>
      <c t="s" s="139" r="G44">
        <v>434</v>
      </c>
      <c t="s" s="139" r="H44">
        <v>1883</v>
      </c>
      <c t="s" s="139" r="I44">
        <v>435</v>
      </c>
    </row>
    <row r="45">
      <c t="s" s="139" r="A45">
        <v>257</v>
      </c>
      <c t="s" s="139" r="B45">
        <v>1884</v>
      </c>
      <c t="s" s="139" r="C45">
        <v>258</v>
      </c>
      <c t="s" s="139" r="D45">
        <v>437</v>
      </c>
      <c t="s" s="139" r="E45">
        <v>1885</v>
      </c>
      <c t="s" s="139" r="F45">
        <v>1886</v>
      </c>
      <c t="s" s="139" r="G45">
        <v>446</v>
      </c>
      <c t="s" s="139" r="H45">
        <v>1887</v>
      </c>
      <c t="s" s="139" r="I45">
        <v>447</v>
      </c>
    </row>
    <row r="46">
      <c t="s" s="139" r="A46">
        <v>259</v>
      </c>
      <c t="s" s="139" r="B46">
        <v>1888</v>
      </c>
      <c t="s" s="139" r="C46">
        <v>1889</v>
      </c>
      <c t="s" s="139" r="D46">
        <v>1890</v>
      </c>
      <c t="s" s="139" r="E46">
        <v>1891</v>
      </c>
      <c t="s" s="139" r="F46">
        <v>649</v>
      </c>
      <c t="s" s="139" r="G46">
        <v>438</v>
      </c>
      <c t="s" s="139" r="H46">
        <v>1892</v>
      </c>
      <c t="s" s="139" r="I46">
        <v>439</v>
      </c>
    </row>
    <row r="47">
      <c t="s" s="139" r="A47">
        <v>262</v>
      </c>
      <c t="s" s="139" r="B47">
        <v>1893</v>
      </c>
      <c t="s" s="139" r="C47">
        <v>42</v>
      </c>
      <c t="s" s="139" r="D47">
        <v>394</v>
      </c>
      <c t="s" s="139" r="E47">
        <v>1894</v>
      </c>
      <c t="s" s="139" r="F47">
        <v>395</v>
      </c>
      <c t="s" s="139" r="G47">
        <v>440</v>
      </c>
      <c t="s" s="139" r="H47">
        <v>1895</v>
      </c>
      <c t="s" s="139" r="I47">
        <v>94</v>
      </c>
    </row>
    <row r="48">
      <c t="s" s="139" r="A48">
        <v>263</v>
      </c>
      <c t="s" s="139" r="B48">
        <v>1896</v>
      </c>
      <c t="s" s="139" r="C48">
        <v>127</v>
      </c>
      <c t="s" s="139" r="D48">
        <v>1897</v>
      </c>
      <c t="s" s="139" r="E48">
        <v>1898</v>
      </c>
      <c t="s" s="139" r="F48">
        <v>1899</v>
      </c>
      <c t="s" s="139" r="G48">
        <v>1900</v>
      </c>
      <c t="s" s="139" r="H48">
        <v>1901</v>
      </c>
      <c t="s" s="139" r="I48">
        <v>726</v>
      </c>
    </row>
    <row r="49">
      <c t="s" s="139" r="A49">
        <v>1902</v>
      </c>
      <c t="s" s="139" r="B49">
        <v>1903</v>
      </c>
      <c t="s" s="139" r="C49">
        <v>568</v>
      </c>
      <c t="s" s="139" r="D49">
        <v>349</v>
      </c>
      <c t="s" s="139" r="E49">
        <v>1904</v>
      </c>
      <c t="s" s="139" r="F49">
        <v>115</v>
      </c>
      <c t="s" s="139" r="G49">
        <v>441</v>
      </c>
      <c t="s" s="139" r="H49">
        <v>1905</v>
      </c>
      <c t="s" s="139" r="I49">
        <v>442</v>
      </c>
    </row>
    <row r="50">
      <c t="s" s="139" r="A50">
        <v>1906</v>
      </c>
      <c t="s" s="139" r="B50">
        <v>1907</v>
      </c>
      <c t="s" s="139" r="C50">
        <v>796</v>
      </c>
      <c t="s" s="139" r="D50">
        <v>343</v>
      </c>
      <c t="s" s="139" r="E50">
        <v>1908</v>
      </c>
      <c t="s" s="139" r="F50">
        <v>113</v>
      </c>
      <c t="s" s="139" r="G50">
        <v>443</v>
      </c>
      <c t="s" s="139" r="H50">
        <v>1909</v>
      </c>
      <c t="s" s="139" r="I50">
        <v>444</v>
      </c>
    </row>
    <row r="51">
      <c t="s" s="139" r="A51">
        <v>266</v>
      </c>
      <c t="s" s="139" r="B51">
        <v>1910</v>
      </c>
      <c t="s" s="139" r="C51">
        <v>76</v>
      </c>
      <c t="s" s="139" r="D51">
        <v>341</v>
      </c>
      <c t="s" s="139" r="E51">
        <v>1911</v>
      </c>
      <c t="s" s="139" r="F51">
        <v>118</v>
      </c>
      <c t="s" s="139" r="G51">
        <v>445</v>
      </c>
      <c t="s" s="139" r="H51">
        <v>1912</v>
      </c>
      <c t="s" s="139" r="I51">
        <v>107</v>
      </c>
    </row>
    <row r="52">
      <c t="s" s="139" r="A52">
        <v>270</v>
      </c>
      <c t="s" s="139" r="B52">
        <v>1913</v>
      </c>
      <c t="s" s="139" r="C52">
        <v>271</v>
      </c>
      <c t="s" s="139" r="D52">
        <v>339</v>
      </c>
      <c t="s" s="139" r="E52">
        <v>1914</v>
      </c>
      <c t="s" s="139" r="F52">
        <v>340</v>
      </c>
      <c t="s" s="139" r="G52">
        <v>1915</v>
      </c>
      <c t="s" s="139" r="H52">
        <v>1916</v>
      </c>
      <c t="s" s="139" r="I52">
        <v>734</v>
      </c>
    </row>
    <row r="53">
      <c t="s" s="139" r="A53">
        <v>272</v>
      </c>
      <c t="s" s="139" r="B53">
        <v>1917</v>
      </c>
      <c t="s" s="139" r="C53">
        <v>86</v>
      </c>
      <c t="s" s="139" r="D53">
        <v>352</v>
      </c>
      <c t="s" s="139" r="E53">
        <v>1918</v>
      </c>
      <c t="s" s="139" r="F53">
        <v>353</v>
      </c>
      <c t="s" s="139" r="G53">
        <v>451</v>
      </c>
      <c t="s" s="139" r="H53">
        <v>1919</v>
      </c>
      <c t="s" s="139" r="I53">
        <v>452</v>
      </c>
    </row>
    <row r="54">
      <c t="s" s="139" r="A54">
        <v>273</v>
      </c>
      <c t="s" s="139" r="B54">
        <v>1920</v>
      </c>
      <c t="s" s="139" r="C54">
        <v>274</v>
      </c>
      <c t="s" s="139" r="D54">
        <v>354</v>
      </c>
      <c t="s" s="139" r="E54">
        <v>1921</v>
      </c>
      <c t="s" s="139" r="F54">
        <v>62</v>
      </c>
      <c t="s" s="139" r="G54">
        <v>448</v>
      </c>
      <c t="s" s="139" r="H54">
        <v>1922</v>
      </c>
      <c t="s" s="139" r="I54">
        <v>85</v>
      </c>
    </row>
    <row r="55">
      <c t="s" s="139" r="A55">
        <v>275</v>
      </c>
      <c t="s" s="139" r="B55">
        <v>1923</v>
      </c>
      <c t="s" s="139" r="C55">
        <v>87</v>
      </c>
      <c t="s" s="139" r="D55">
        <v>355</v>
      </c>
      <c t="s" s="139" r="E55">
        <v>1924</v>
      </c>
      <c t="s" s="139" r="F55">
        <v>356</v>
      </c>
      <c t="s" s="139" r="G55">
        <v>450</v>
      </c>
      <c t="s" s="139" r="H55">
        <v>1925</v>
      </c>
      <c t="s" s="139" r="I55">
        <v>92</v>
      </c>
    </row>
    <row r="56">
      <c t="s" s="139" r="A56">
        <v>276</v>
      </c>
      <c t="s" s="139" r="B56">
        <v>1926</v>
      </c>
      <c t="s" s="139" r="C56">
        <v>277</v>
      </c>
      <c t="s" s="139" r="D56">
        <v>357</v>
      </c>
      <c t="s" s="139" r="E56">
        <v>1927</v>
      </c>
      <c t="s" s="139" r="F56">
        <v>358</v>
      </c>
      <c t="s" s="139" r="G56">
        <v>457</v>
      </c>
      <c t="s" s="139" r="H56">
        <v>1928</v>
      </c>
      <c t="s" s="139" r="I56">
        <v>458</v>
      </c>
    </row>
    <row r="57">
      <c t="s" s="139" r="A57">
        <v>278</v>
      </c>
      <c t="s" s="139" r="B57">
        <v>1929</v>
      </c>
      <c t="s" s="139" r="C57">
        <v>279</v>
      </c>
      <c t="s" s="139" r="D57">
        <v>344</v>
      </c>
      <c t="s" s="139" r="E57">
        <v>1930</v>
      </c>
      <c t="s" s="139" r="F57">
        <v>345</v>
      </c>
      <c t="s" s="139" r="G57">
        <v>455</v>
      </c>
      <c t="s" s="139" r="H57">
        <v>1931</v>
      </c>
      <c t="s" s="139" r="I57">
        <v>51</v>
      </c>
    </row>
    <row r="58">
      <c t="s" s="139" r="A58">
        <v>1932</v>
      </c>
      <c t="s" s="139" r="B58">
        <v>1933</v>
      </c>
      <c t="s" s="139" r="C58">
        <v>1934</v>
      </c>
      <c t="s" s="139" r="D58">
        <v>347</v>
      </c>
      <c t="s" s="139" r="E58">
        <v>1935</v>
      </c>
      <c t="s" s="139" r="F58">
        <v>348</v>
      </c>
      <c t="s" s="139" r="G58">
        <v>459</v>
      </c>
      <c t="s" s="139" r="H58">
        <v>1936</v>
      </c>
      <c t="s" s="139" r="I58">
        <v>460</v>
      </c>
    </row>
    <row r="59">
      <c t="s" s="139" r="A59">
        <v>280</v>
      </c>
      <c t="s" s="139" r="B59">
        <v>1937</v>
      </c>
      <c t="s" s="139" r="C59">
        <v>67</v>
      </c>
      <c t="s" s="139" r="D59">
        <v>359</v>
      </c>
      <c t="s" s="139" r="E59">
        <v>1938</v>
      </c>
      <c t="s" s="139" r="F59">
        <v>116</v>
      </c>
      <c t="s" s="139" r="G59">
        <v>461</v>
      </c>
      <c t="s" s="139" r="H59">
        <v>1939</v>
      </c>
      <c t="s" s="139" r="I59">
        <v>462</v>
      </c>
    </row>
    <row r="60">
      <c t="s" s="139" r="A60">
        <v>281</v>
      </c>
      <c t="s" s="139" r="B60">
        <v>1940</v>
      </c>
      <c t="s" s="139" r="C60">
        <v>80</v>
      </c>
      <c t="s" s="139" r="D60">
        <v>360</v>
      </c>
      <c t="s" s="139" r="E60">
        <v>1941</v>
      </c>
      <c t="s" s="139" r="F60">
        <v>54</v>
      </c>
      <c t="s" s="139" r="G60">
        <v>404</v>
      </c>
      <c t="s" s="139" r="H60">
        <v>1942</v>
      </c>
      <c t="s" s="139" r="I60">
        <v>405</v>
      </c>
    </row>
    <row r="61">
      <c t="s" s="139" r="A61">
        <v>282</v>
      </c>
      <c t="s" s="139" r="B61">
        <v>1943</v>
      </c>
      <c t="s" s="139" r="C61">
        <v>123</v>
      </c>
      <c t="s" s="139" r="D61">
        <v>361</v>
      </c>
      <c t="s" s="139" r="E61">
        <v>1944</v>
      </c>
      <c t="s" s="139" r="F61">
        <v>60</v>
      </c>
      <c t="s" s="139" r="G61">
        <v>463</v>
      </c>
      <c t="s" s="139" r="H61">
        <v>1945</v>
      </c>
      <c t="s" s="139" r="I61">
        <v>78</v>
      </c>
    </row>
    <row r="62">
      <c t="s" s="139" r="A62">
        <v>371</v>
      </c>
      <c t="s" s="139" r="B62">
        <v>1946</v>
      </c>
      <c t="s" s="139" r="C62">
        <v>372</v>
      </c>
      <c t="s" s="139" r="D62">
        <v>362</v>
      </c>
      <c t="s" s="139" r="E62">
        <v>1947</v>
      </c>
      <c t="s" s="139" r="F62">
        <v>46</v>
      </c>
      <c t="s" s="139" r="G62">
        <v>1948</v>
      </c>
      <c t="s" s="139" r="H62">
        <v>1949</v>
      </c>
      <c t="s" s="139" r="I62">
        <v>694</v>
      </c>
    </row>
    <row r="63">
      <c t="s" s="139" r="A63">
        <v>453</v>
      </c>
      <c t="s" s="139" r="B63">
        <v>1950</v>
      </c>
      <c t="s" s="139" r="C63">
        <v>1951</v>
      </c>
      <c t="s" s="139" r="D63">
        <v>367</v>
      </c>
      <c t="s" s="139" r="E63">
        <v>1952</v>
      </c>
      <c t="s" s="139" r="F63">
        <v>368</v>
      </c>
      <c t="s" s="139" r="G63">
        <v>1953</v>
      </c>
      <c t="s" s="139" r="H63">
        <v>1954</v>
      </c>
      <c t="s" s="139" r="I63">
        <v>138</v>
      </c>
    </row>
    <row r="64">
      <c t="s" s="139" r="A64">
        <v>283</v>
      </c>
      <c t="s" s="139" r="B64">
        <v>1955</v>
      </c>
      <c t="s" s="139" r="C64">
        <v>91</v>
      </c>
      <c t="s" s="139" r="D64">
        <v>365</v>
      </c>
      <c t="s" s="139" r="E64">
        <v>1956</v>
      </c>
      <c t="s" s="139" r="F64">
        <v>366</v>
      </c>
      <c t="s" s="139" r="G64">
        <v>465</v>
      </c>
      <c t="s" s="139" r="H64">
        <v>1957</v>
      </c>
      <c t="s" s="139" r="I64">
        <v>128</v>
      </c>
    </row>
    <row r="65">
      <c t="s" s="139" r="A65">
        <v>284</v>
      </c>
      <c t="s" s="139" r="B65">
        <v>1958</v>
      </c>
      <c t="s" s="139" r="C65">
        <v>43</v>
      </c>
      <c t="s" s="139" r="D65">
        <v>369</v>
      </c>
      <c t="s" s="139" r="E65">
        <v>1959</v>
      </c>
      <c t="s" s="139" r="F65">
        <v>110</v>
      </c>
      <c t="s" s="139" r="G65">
        <v>466</v>
      </c>
      <c t="s" s="139" r="H65">
        <v>1960</v>
      </c>
      <c t="s" s="139" r="I65">
        <v>56</v>
      </c>
    </row>
    <row r="66">
      <c t="s" s="139" r="A66">
        <v>285</v>
      </c>
      <c t="s" s="139" r="B66">
        <v>1961</v>
      </c>
      <c t="s" s="139" r="C66">
        <v>93</v>
      </c>
      <c t="s" s="139" r="D66">
        <v>370</v>
      </c>
      <c t="s" s="139" r="E66">
        <v>1962</v>
      </c>
      <c t="s" s="139" r="F66">
        <v>104</v>
      </c>
      <c t="s" s="139" r="G66">
        <v>467</v>
      </c>
      <c t="s" s="139" r="H66">
        <v>1963</v>
      </c>
      <c t="s" s="139" r="I66">
        <v>139</v>
      </c>
    </row>
    <row r="67">
      <c t="s" s="139" r="A67">
        <v>291</v>
      </c>
      <c t="s" s="139" r="B67">
        <v>1964</v>
      </c>
      <c t="s" s="139" r="C67">
        <v>124</v>
      </c>
      <c t="s" s="139" r="D67">
        <v>468</v>
      </c>
      <c s="139" r="E67"/>
      <c t="s" s="139" r="F67">
        <v>469</v>
      </c>
      <c t="s" s="139" r="G67">
        <v>1965</v>
      </c>
      <c s="139" r="H67"/>
      <c t="s" s="139" r="I67">
        <v>130</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4" ySplit="3.0" xSplit="5.0" activePane="bottomRight" state="frozen"/>
      <selection sqref="F1" activeCell="F1" pane="topRight"/>
      <selection sqref="A4" activeCell="A4" pane="bottomLeft"/>
      <selection sqref="F4" activeCell="F4" pane="bottomRight"/>
    </sheetView>
  </sheetViews>
  <sheetFormatPr customHeight="1" defaultColWidth="11.43" defaultRowHeight="9.75"/>
  <cols>
    <col min="1" max="5" hidden="1"/>
    <col min="6" customWidth="1" max="6" width="20.57"/>
    <col min="7" customWidth="1" max="7" width="8.86"/>
    <col min="8" max="8" hidden="1"/>
    <col min="9" customWidth="1" max="9" width="8.14"/>
    <col min="10" max="10" hidden="1"/>
    <col min="11" customWidth="1" max="11" width="9.14"/>
    <col min="12" customWidth="1" max="13" width="8.14"/>
    <col min="14" customWidth="1" max="14" width="7.57"/>
    <col min="15" max="16" hidden="1"/>
    <col min="17" customWidth="1" max="17" width="8.86"/>
    <col min="18" customWidth="1" max="18" width="7.86"/>
    <col min="19" max="20" hidden="1"/>
    <col min="21" customWidth="1" max="21" width="8.14"/>
    <col min="22" customWidth="1" max="22" width="7.57"/>
    <col min="23" customWidth="1" max="23" width="9.14"/>
  </cols>
  <sheetData>
    <row customHeight="1" r="1" ht="120.75">
      <c t="s" s="207" r="B1">
        <v>146</v>
      </c>
      <c s="4" r="E1"/>
      <c t="s" s="57" r="F1">
        <v>147</v>
      </c>
      <c s="226" r="G1"/>
      <c s="226" r="H1"/>
      <c s="226" r="I1"/>
      <c s="226" r="J1"/>
      <c s="226" r="K1"/>
      <c s="226" r="L1"/>
      <c s="226" r="M1"/>
      <c s="226" r="N1"/>
      <c s="226" r="O1"/>
      <c s="226" r="P1"/>
      <c s="226" r="Q1"/>
      <c s="226" r="R1"/>
      <c s="226" r="S1"/>
      <c s="226" r="T1"/>
      <c s="226" r="U1"/>
      <c s="226" r="V1"/>
      <c s="226" r="W1"/>
    </row>
    <row customHeight="1" r="2" ht="23.25">
      <c s="4" r="E2"/>
      <c s="145" r="F2"/>
      <c t="s" s="173" r="G2">
        <v>148</v>
      </c>
      <c s="157" r="H2"/>
      <c s="157" r="I2"/>
      <c s="157" r="J2"/>
      <c s="157" r="K2"/>
      <c s="157" r="L2"/>
      <c s="170" r="M2"/>
      <c s="145" r="N2"/>
      <c s="145" r="O2"/>
      <c s="145" r="P2"/>
      <c s="145" r="Q2"/>
      <c s="145" r="R2"/>
      <c s="145" r="S2"/>
      <c s="145" r="T2"/>
      <c s="145" r="U2"/>
      <c s="145" r="V2"/>
      <c s="145" r="W2"/>
    </row>
    <row customHeight="1" r="3" ht="81.0">
      <c t="s" s="241" r="A3">
        <v>149</v>
      </c>
      <c t="s" s="241" r="B3">
        <v>150</v>
      </c>
      <c t="s" s="241" r="C3">
        <v>151</v>
      </c>
      <c t="s" s="241" r="D3">
        <v>152</v>
      </c>
      <c t="s" s="241" r="E3">
        <v>153</v>
      </c>
      <c t="s" s="59" r="F3">
        <v>154</v>
      </c>
      <c t="s" s="146" r="G3">
        <v>155</v>
      </c>
      <c t="s" s="130" r="H3">
        <v>156</v>
      </c>
      <c t="s" s="25" r="I3">
        <v>157</v>
      </c>
      <c t="s" s="130" r="J3">
        <v>156</v>
      </c>
      <c t="s" s="146" r="K3">
        <v>158</v>
      </c>
      <c t="s" s="88" r="L3">
        <v>156</v>
      </c>
      <c t="s" s="146" r="M3">
        <v>159</v>
      </c>
      <c t="s" s="59" r="N3">
        <v>160</v>
      </c>
      <c t="s" s="71" r="O3">
        <v>161</v>
      </c>
      <c t="s" s="71" r="P3">
        <v>162</v>
      </c>
      <c t="s" s="59" r="Q3">
        <v>163</v>
      </c>
      <c t="s" s="59" r="R3">
        <v>164</v>
      </c>
      <c t="s" s="71" r="S3">
        <v>165</v>
      </c>
      <c t="s" s="71" r="T3">
        <v>166</v>
      </c>
      <c t="s" s="59" r="U3">
        <v>167</v>
      </c>
      <c t="s" s="59" r="V3">
        <v>168</v>
      </c>
      <c t="s" s="59" r="W3">
        <v>169</v>
      </c>
    </row>
    <row customHeight="1" r="4" ht="30.0">
      <c t="s" s="229" r="A4">
        <v>170</v>
      </c>
      <c t="s" s="229" r="B4">
        <v>171</v>
      </c>
      <c t="s" s="229" r="C4">
        <v>172</v>
      </c>
      <c s="231" r="D4">
        <v>2</v>
      </c>
      <c t="s" s="200" r="E4">
        <v>173</v>
      </c>
      <c t="s" s="147" r="F4">
        <v>39</v>
      </c>
      <c s="63" r="G4">
        <v>37</v>
      </c>
      <c s="63" r="H4">
        <v>37</v>
      </c>
      <c s="63" r="I4">
        <v>0</v>
      </c>
      <c s="63" r="J4">
        <v>0</v>
      </c>
      <c s="63" r="K4">
        <v>37</v>
      </c>
      <c s="63" r="L4">
        <v>37</v>
      </c>
      <c s="63" r="M4">
        <v>12</v>
      </c>
      <c s="63" r="N4">
        <v>57582</v>
      </c>
      <c s="63" r="O4">
        <v>297129</v>
      </c>
      <c s="63" r="P4">
        <v>0</v>
      </c>
      <c s="63" r="Q4">
        <v>297129</v>
      </c>
      <c s="63" r="R4">
        <v>7225</v>
      </c>
      <c s="63" r="S4">
        <v>0</v>
      </c>
      <c s="63" r="T4">
        <v>0</v>
      </c>
      <c s="63" r="U4">
        <v>0</v>
      </c>
      <c s="63" r="V4">
        <v>0</v>
      </c>
      <c s="63" r="W4">
        <f>SUM(K4,M4,N4,Q4,R4,U4,V4)</f>
        <v>361985</v>
      </c>
    </row>
    <row customHeight="1" r="5" ht="39.75">
      <c t="s" s="148" r="A5">
        <v>174</v>
      </c>
      <c t="s" s="148" r="B5">
        <v>175</v>
      </c>
      <c t="s" s="148" r="C5">
        <v>176</v>
      </c>
      <c s="7" r="D5">
        <v>4</v>
      </c>
      <c t="s" s="127" r="E5">
        <v>177</v>
      </c>
      <c t="s" s="26" r="F5">
        <v>50</v>
      </c>
      <c s="54" r="G5">
        <v>70</v>
      </c>
      <c s="6" r="H5">
        <v>70</v>
      </c>
      <c s="54" r="I5">
        <v>0</v>
      </c>
      <c s="6" r="J5">
        <v>0</v>
      </c>
      <c s="54" r="K5">
        <v>70</v>
      </c>
      <c s="6" r="L5">
        <v>70</v>
      </c>
      <c s="54" r="M5">
        <v>20</v>
      </c>
      <c s="54" r="N5">
        <v>0</v>
      </c>
      <c s="54" r="O5">
        <v>0</v>
      </c>
      <c s="54" r="P5">
        <v>0</v>
      </c>
      <c s="54" r="Q5">
        <v>0</v>
      </c>
      <c s="54" r="R5">
        <v>0</v>
      </c>
      <c s="54" r="S5">
        <v>0</v>
      </c>
      <c s="54" r="T5">
        <v>0</v>
      </c>
      <c s="54" r="U5">
        <v>0</v>
      </c>
      <c s="54" r="V5">
        <v>0</v>
      </c>
      <c s="54" r="W5">
        <f>SUM(K5,M5,N5,Q5,R5,U5,V5)</f>
        <v>90</v>
      </c>
    </row>
    <row customHeight="1" r="6" ht="20.25">
      <c t="s" s="148" r="A6">
        <v>178</v>
      </c>
      <c t="s" s="148" r="B6">
        <v>179</v>
      </c>
      <c t="s" s="148" r="C6">
        <v>180</v>
      </c>
      <c s="7" r="D6">
        <v>3</v>
      </c>
      <c t="s" s="127" r="E6">
        <v>181</v>
      </c>
      <c t="s" s="26" r="F6">
        <v>182</v>
      </c>
      <c s="54" r="G6">
        <v>94137</v>
      </c>
      <c s="6" r="H6">
        <v>90132</v>
      </c>
      <c s="54" r="I6">
        <v>0</v>
      </c>
      <c s="6" r="J6">
        <v>0</v>
      </c>
      <c s="54" r="K6">
        <v>94137</v>
      </c>
      <c s="6" r="L6">
        <v>90132</v>
      </c>
      <c s="54" r="M6">
        <v>153</v>
      </c>
      <c s="54" r="N6">
        <v>1</v>
      </c>
      <c s="54" r="O6">
        <v>0</v>
      </c>
      <c s="54" r="P6">
        <v>0</v>
      </c>
      <c s="54" r="Q6">
        <v>0</v>
      </c>
      <c s="54" r="R6">
        <v>0</v>
      </c>
      <c s="54" r="S6">
        <v>0</v>
      </c>
      <c s="54" r="T6">
        <v>0</v>
      </c>
      <c s="54" r="U6">
        <v>0</v>
      </c>
      <c s="54" r="V6">
        <v>0</v>
      </c>
      <c s="54" r="W6">
        <f>SUM(K6,M6,N6,Q6,R6,U6,V6)</f>
        <v>94291</v>
      </c>
    </row>
    <row customHeight="1" r="7" ht="30.0">
      <c t="s" s="148" r="A7">
        <v>183</v>
      </c>
      <c t="s" s="148" r="B7">
        <v>179</v>
      </c>
      <c t="s" s="148" r="C7">
        <v>184</v>
      </c>
      <c s="7" r="D7">
        <v>1</v>
      </c>
      <c t="s" s="127" r="E7">
        <v>185</v>
      </c>
      <c t="s" s="26" r="F7">
        <v>52</v>
      </c>
      <c s="54" r="G7">
        <v>14734</v>
      </c>
      <c s="6" r="H7">
        <v>4824</v>
      </c>
      <c s="54" r="I7">
        <v>0</v>
      </c>
      <c s="6" r="J7">
        <v>0</v>
      </c>
      <c s="54" r="K7">
        <v>14734</v>
      </c>
      <c s="6" r="L7">
        <v>4824</v>
      </c>
      <c s="54" r="M7">
        <v>4241</v>
      </c>
      <c s="54" r="N7">
        <v>2449</v>
      </c>
      <c s="54" r="O7">
        <v>0</v>
      </c>
      <c s="54" r="P7">
        <v>0</v>
      </c>
      <c s="54" r="Q7">
        <v>0</v>
      </c>
      <c s="54" r="R7">
        <v>0</v>
      </c>
      <c s="54" r="S7">
        <v>0</v>
      </c>
      <c s="54" r="T7">
        <v>0</v>
      </c>
      <c s="54" r="U7">
        <v>0</v>
      </c>
      <c s="54" r="V7">
        <v>14479</v>
      </c>
      <c s="54" r="W7">
        <f>SUM(K7,M7,N7,Q7,R7,U7,V7)</f>
        <v>35903</v>
      </c>
    </row>
    <row customHeight="1" r="8" ht="60.0">
      <c t="s" s="148" r="A8">
        <v>186</v>
      </c>
      <c t="s" s="148" r="B8">
        <v>187</v>
      </c>
      <c t="s" s="148" r="C8">
        <v>188</v>
      </c>
      <c s="7" r="D8">
        <v>5</v>
      </c>
      <c t="s" s="127" r="E8">
        <v>189</v>
      </c>
      <c t="s" s="26" r="F8">
        <v>190</v>
      </c>
      <c s="54" r="G8">
        <v>3230</v>
      </c>
      <c s="6" r="H8">
        <v>328</v>
      </c>
      <c s="54" r="I8">
        <v>0</v>
      </c>
      <c s="6" r="J8">
        <v>0</v>
      </c>
      <c s="54" r="K8">
        <v>3230</v>
      </c>
      <c s="6" r="L8">
        <v>328</v>
      </c>
      <c s="54" r="M8">
        <v>750</v>
      </c>
      <c s="54" r="N8">
        <v>0</v>
      </c>
      <c s="54" r="O8">
        <v>0</v>
      </c>
      <c s="54" r="P8">
        <v>0</v>
      </c>
      <c s="54" r="Q8">
        <v>0</v>
      </c>
      <c s="54" r="R8">
        <v>0</v>
      </c>
      <c s="54" r="S8">
        <v>0</v>
      </c>
      <c s="54" r="T8">
        <v>0</v>
      </c>
      <c s="54" r="U8">
        <v>0</v>
      </c>
      <c s="54" r="V8">
        <v>0</v>
      </c>
      <c s="54" r="W8">
        <f>SUM(K8,M8,N8,Q8,R8,U8,V8)</f>
        <v>3980</v>
      </c>
    </row>
    <row customHeight="1" r="9" ht="30.0">
      <c t="s" s="148" r="A9">
        <v>191</v>
      </c>
      <c t="s" s="148" r="B9">
        <v>171</v>
      </c>
      <c t="s" s="148" r="C9">
        <v>192</v>
      </c>
      <c s="7" r="D9">
        <v>4</v>
      </c>
      <c t="s" s="127" r="E9">
        <v>177</v>
      </c>
      <c t="s" s="26" r="F9">
        <v>57</v>
      </c>
      <c s="54" r="G9">
        <v>3607</v>
      </c>
      <c s="6" r="H9">
        <v>3280</v>
      </c>
      <c s="54" r="I9">
        <v>0</v>
      </c>
      <c s="6" r="J9">
        <v>0</v>
      </c>
      <c s="54" r="K9">
        <v>3607</v>
      </c>
      <c s="6" r="L9">
        <v>3280</v>
      </c>
      <c s="54" r="M9">
        <v>39</v>
      </c>
      <c s="54" r="N9">
        <v>0</v>
      </c>
      <c s="54" r="O9">
        <v>0</v>
      </c>
      <c s="54" r="P9">
        <v>0</v>
      </c>
      <c s="54" r="Q9">
        <v>0</v>
      </c>
      <c s="54" r="R9">
        <v>0</v>
      </c>
      <c s="54" r="S9">
        <v>0</v>
      </c>
      <c s="54" r="T9">
        <v>0</v>
      </c>
      <c s="54" r="U9">
        <v>0</v>
      </c>
      <c s="54" r="V9">
        <v>82231</v>
      </c>
      <c s="54" r="W9">
        <f>SUM(K9,M9,N9,Q9,R9,U9,V9)</f>
        <v>85877</v>
      </c>
    </row>
    <row customHeight="1" r="10" ht="39.75">
      <c t="s" s="148" r="A10">
        <v>193</v>
      </c>
      <c t="s" s="148" r="B10">
        <v>194</v>
      </c>
      <c t="s" s="148" r="C10">
        <v>195</v>
      </c>
      <c s="7" r="D10">
        <v>2</v>
      </c>
      <c t="s" s="127" r="E10">
        <v>173</v>
      </c>
      <c t="s" s="26" r="F10">
        <v>40</v>
      </c>
      <c s="54" r="G10">
        <v>22548</v>
      </c>
      <c s="6" r="H10">
        <v>0</v>
      </c>
      <c s="54" r="I10">
        <v>0</v>
      </c>
      <c s="6" r="J10">
        <v>0</v>
      </c>
      <c s="54" r="K10">
        <v>22548</v>
      </c>
      <c s="6" r="L10">
        <v>0</v>
      </c>
      <c s="54" r="M10">
        <v>2350</v>
      </c>
      <c s="54" r="N10">
        <v>0</v>
      </c>
      <c s="54" r="O10">
        <v>0</v>
      </c>
      <c s="54" r="P10">
        <v>0</v>
      </c>
      <c s="54" r="Q10">
        <v>0</v>
      </c>
      <c s="54" r="R10">
        <v>0</v>
      </c>
      <c s="54" r="S10">
        <v>0</v>
      </c>
      <c s="54" r="T10">
        <v>0</v>
      </c>
      <c s="54" r="U10">
        <v>0</v>
      </c>
      <c s="54" r="V10">
        <v>0</v>
      </c>
      <c s="54" r="W10">
        <f>SUM(K10,M10,N10,Q10,R10,U10,V10)</f>
        <v>24898</v>
      </c>
    </row>
    <row customHeight="1" r="11" ht="30.0">
      <c t="s" s="148" r="A11">
        <v>196</v>
      </c>
      <c t="s" s="148" r="B11">
        <v>175</v>
      </c>
      <c t="s" s="148" r="C11">
        <v>197</v>
      </c>
      <c s="7" r="D11">
        <v>4</v>
      </c>
      <c t="s" s="127" r="E11">
        <v>177</v>
      </c>
      <c t="s" s="26" r="F11">
        <v>41</v>
      </c>
      <c s="54" r="G11">
        <v>38906</v>
      </c>
      <c s="6" r="H11">
        <v>0</v>
      </c>
      <c s="54" r="I11">
        <v>0</v>
      </c>
      <c s="6" r="J11">
        <v>0</v>
      </c>
      <c s="54" r="K11">
        <v>38906</v>
      </c>
      <c s="6" r="L11">
        <v>0</v>
      </c>
      <c s="54" r="M11">
        <v>32146</v>
      </c>
      <c s="54" r="N11">
        <v>0</v>
      </c>
      <c s="54" r="O11">
        <v>0</v>
      </c>
      <c s="54" r="P11">
        <v>0</v>
      </c>
      <c s="54" r="Q11">
        <v>0</v>
      </c>
      <c s="54" r="R11">
        <v>0</v>
      </c>
      <c s="54" r="S11">
        <v>523</v>
      </c>
      <c s="54" r="T11">
        <v>0</v>
      </c>
      <c s="54" r="U11">
        <v>523</v>
      </c>
      <c s="54" r="V11">
        <v>0</v>
      </c>
      <c s="54" r="W11">
        <f>SUM(K11,M11,N11,Q11,R11,U11,V11)</f>
        <v>71575</v>
      </c>
    </row>
    <row customHeight="1" r="12" ht="30.0">
      <c t="s" s="148" r="A12">
        <v>198</v>
      </c>
      <c t="s" s="148" r="B12">
        <v>171</v>
      </c>
      <c t="s" s="148" r="C12">
        <v>192</v>
      </c>
      <c s="7" r="D12">
        <v>4</v>
      </c>
      <c t="s" s="127" r="E12">
        <v>177</v>
      </c>
      <c t="s" s="26" r="F12">
        <v>58</v>
      </c>
      <c s="54" r="G12">
        <v>1642</v>
      </c>
      <c s="6" r="H12">
        <v>1642</v>
      </c>
      <c s="54" r="I12">
        <v>0</v>
      </c>
      <c s="6" r="J12">
        <v>0</v>
      </c>
      <c s="54" r="K12">
        <v>1642</v>
      </c>
      <c s="6" r="L12">
        <v>1642</v>
      </c>
      <c s="54" r="M12">
        <v>46</v>
      </c>
      <c s="54" r="N12">
        <v>1</v>
      </c>
      <c s="54" r="O12">
        <v>586013</v>
      </c>
      <c s="54" r="P12">
        <v>0</v>
      </c>
      <c s="54" r="Q12">
        <v>586013</v>
      </c>
      <c s="54" r="R12">
        <v>0</v>
      </c>
      <c s="54" r="S12">
        <v>2078</v>
      </c>
      <c s="54" r="T12">
        <v>0</v>
      </c>
      <c s="54" r="U12">
        <v>2078</v>
      </c>
      <c s="54" r="V12">
        <v>510</v>
      </c>
      <c s="54" r="W12">
        <f>SUM(K12,M12,N12,Q12,R12,U12,V12)</f>
        <v>590290</v>
      </c>
    </row>
    <row customHeight="1" r="13" ht="30.0">
      <c t="s" s="148" r="A13">
        <v>199</v>
      </c>
      <c t="s" s="148" r="B13">
        <v>171</v>
      </c>
      <c t="s" s="148" r="C13">
        <v>200</v>
      </c>
      <c s="7" r="D13">
        <v>3</v>
      </c>
      <c t="s" s="127" r="E13">
        <v>181</v>
      </c>
      <c t="s" s="26" r="F13">
        <v>201</v>
      </c>
      <c s="54" r="G13">
        <v>139</v>
      </c>
      <c s="6" r="H13">
        <v>139</v>
      </c>
      <c s="54" r="I13">
        <v>0</v>
      </c>
      <c s="6" r="J13">
        <v>0</v>
      </c>
      <c s="54" r="K13">
        <v>139</v>
      </c>
      <c s="6" r="L13">
        <v>139</v>
      </c>
      <c s="54" r="M13">
        <v>12</v>
      </c>
      <c s="54" r="N13">
        <v>0</v>
      </c>
      <c s="54" r="O13">
        <v>0</v>
      </c>
      <c s="54" r="P13">
        <v>0</v>
      </c>
      <c s="54" r="Q13">
        <v>0</v>
      </c>
      <c s="54" r="R13">
        <v>0</v>
      </c>
      <c s="54" r="S13">
        <v>0</v>
      </c>
      <c s="54" r="T13">
        <v>0</v>
      </c>
      <c s="54" r="U13">
        <v>0</v>
      </c>
      <c s="54" r="V13">
        <v>0</v>
      </c>
      <c s="54" r="W13">
        <f>SUM(K13,M13,N13,Q13,R13,U13,V13)</f>
        <v>151</v>
      </c>
    </row>
    <row customHeight="1" r="14" ht="20.25">
      <c t="s" s="148" r="A14">
        <v>202</v>
      </c>
      <c t="s" s="148" r="B14">
        <v>171</v>
      </c>
      <c t="s" s="148" r="C14">
        <v>203</v>
      </c>
      <c s="7" r="D14">
        <v>2</v>
      </c>
      <c t="s" s="127" r="E14">
        <v>173</v>
      </c>
      <c t="s" s="26" r="F14">
        <v>117</v>
      </c>
      <c s="54" r="G14">
        <v>28586</v>
      </c>
      <c s="6" r="H14">
        <v>28342</v>
      </c>
      <c s="54" r="I14">
        <v>200000</v>
      </c>
      <c s="6" r="J14">
        <v>0</v>
      </c>
      <c s="54" r="K14">
        <v>228586</v>
      </c>
      <c s="6" r="L14">
        <v>28342</v>
      </c>
      <c s="54" r="M14">
        <v>0</v>
      </c>
      <c s="54" r="N14">
        <v>0</v>
      </c>
      <c s="54" r="O14">
        <v>0</v>
      </c>
      <c s="54" r="P14">
        <v>0</v>
      </c>
      <c s="54" r="Q14">
        <v>0</v>
      </c>
      <c s="54" r="R14">
        <v>0</v>
      </c>
      <c s="54" r="S14">
        <v>0</v>
      </c>
      <c s="54" r="T14">
        <v>0</v>
      </c>
      <c s="54" r="U14">
        <v>0</v>
      </c>
      <c s="54" r="V14">
        <v>0</v>
      </c>
      <c s="54" r="W14">
        <f>SUM(K14,M14,N14,Q14,R14,U14,V14)</f>
        <v>228586</v>
      </c>
    </row>
    <row customHeight="1" r="15" ht="30.0">
      <c t="s" s="148" r="A15">
        <v>204</v>
      </c>
      <c t="s" s="148" r="B15">
        <v>175</v>
      </c>
      <c t="s" s="148" r="C15">
        <v>192</v>
      </c>
      <c s="7" r="D15">
        <v>4</v>
      </c>
      <c t="s" s="127" r="E15">
        <v>177</v>
      </c>
      <c t="s" s="26" r="F15">
        <v>205</v>
      </c>
      <c s="54" r="G15">
        <v>580</v>
      </c>
      <c s="6" r="H15">
        <v>232</v>
      </c>
      <c s="54" r="I15">
        <v>0</v>
      </c>
      <c s="6" r="J15">
        <v>0</v>
      </c>
      <c s="54" r="K15">
        <v>580</v>
      </c>
      <c s="6" r="L15">
        <v>232</v>
      </c>
      <c s="54" r="M15">
        <v>90</v>
      </c>
      <c s="54" r="N15">
        <v>0</v>
      </c>
      <c s="54" r="O15">
        <v>0</v>
      </c>
      <c s="54" r="P15">
        <v>0</v>
      </c>
      <c s="54" r="Q15">
        <v>0</v>
      </c>
      <c s="54" r="R15">
        <v>0</v>
      </c>
      <c s="54" r="S15">
        <v>7799</v>
      </c>
      <c s="54" r="T15">
        <v>0</v>
      </c>
      <c s="54" r="U15">
        <v>7799</v>
      </c>
      <c s="54" r="V15">
        <v>0</v>
      </c>
      <c s="54" r="W15">
        <f>SUM(K15,M15,N15,Q15,R15,U15,V15)</f>
        <v>8469</v>
      </c>
    </row>
    <row customHeight="1" r="16" ht="30.0">
      <c t="s" s="148" r="A16">
        <v>206</v>
      </c>
      <c t="s" s="148" r="B16">
        <v>175</v>
      </c>
      <c t="s" s="148" r="C16">
        <v>197</v>
      </c>
      <c s="7" r="D16">
        <v>4</v>
      </c>
      <c t="s" s="127" r="E16">
        <v>177</v>
      </c>
      <c t="s" s="26" r="F16">
        <v>207</v>
      </c>
      <c s="54" r="G16">
        <v>15545</v>
      </c>
      <c s="6" r="H16">
        <v>0</v>
      </c>
      <c s="54" r="I16">
        <v>0</v>
      </c>
      <c s="6" r="J16">
        <v>0</v>
      </c>
      <c s="54" r="K16">
        <v>15545</v>
      </c>
      <c s="6" r="L16">
        <v>0</v>
      </c>
      <c s="54" r="M16">
        <v>18233</v>
      </c>
      <c s="54" r="N16">
        <v>0</v>
      </c>
      <c s="54" r="O16">
        <v>0</v>
      </c>
      <c s="54" r="P16">
        <v>0</v>
      </c>
      <c s="54" r="Q16">
        <v>0</v>
      </c>
      <c s="54" r="R16">
        <v>0</v>
      </c>
      <c s="54" r="S16">
        <v>637</v>
      </c>
      <c s="54" r="T16">
        <v>0</v>
      </c>
      <c s="54" r="U16">
        <v>637</v>
      </c>
      <c s="54" r="V16">
        <v>0</v>
      </c>
      <c s="54" r="W16">
        <f>SUM(K16,M16,N16,Q16,R16,U16,V16)</f>
        <v>34415</v>
      </c>
    </row>
    <row customHeight="1" r="17" ht="60.0">
      <c t="s" s="148" r="A17">
        <v>208</v>
      </c>
      <c t="s" s="148" r="B17">
        <v>187</v>
      </c>
      <c t="s" s="148" r="C17">
        <v>188</v>
      </c>
      <c s="7" r="D17">
        <v>5</v>
      </c>
      <c t="s" s="127" r="E17">
        <v>189</v>
      </c>
      <c t="s" s="26" r="F17">
        <v>209</v>
      </c>
      <c s="54" r="G17">
        <v>230</v>
      </c>
      <c s="6" r="H17">
        <v>53</v>
      </c>
      <c s="54" r="I17">
        <v>0</v>
      </c>
      <c s="6" r="J17">
        <v>0</v>
      </c>
      <c s="54" r="K17">
        <v>230</v>
      </c>
      <c s="6" r="L17">
        <v>53</v>
      </c>
      <c s="54" r="M17">
        <v>21</v>
      </c>
      <c s="54" r="N17">
        <v>0</v>
      </c>
      <c s="54" r="O17">
        <v>0</v>
      </c>
      <c s="54" r="P17">
        <v>0</v>
      </c>
      <c s="54" r="Q17">
        <v>0</v>
      </c>
      <c s="54" r="R17">
        <v>0</v>
      </c>
      <c s="54" r="S17">
        <v>0</v>
      </c>
      <c s="54" r="T17">
        <v>0</v>
      </c>
      <c s="54" r="U17">
        <v>0</v>
      </c>
      <c s="54" r="V17">
        <v>0</v>
      </c>
      <c s="54" r="W17">
        <f>SUM(K17,M17,N17,Q17,R17,U17,V17)</f>
        <v>251</v>
      </c>
    </row>
    <row customHeight="1" r="18" ht="20.25">
      <c t="s" s="148" r="A18">
        <v>210</v>
      </c>
      <c t="s" s="148" r="B18">
        <v>179</v>
      </c>
      <c t="s" s="148" r="C18">
        <v>211</v>
      </c>
      <c s="7" r="D18">
        <v>1</v>
      </c>
      <c t="s" s="127" r="E18">
        <v>212</v>
      </c>
      <c t="s" s="26" r="F18">
        <v>133</v>
      </c>
      <c s="54" r="G18">
        <v>7205</v>
      </c>
      <c s="6" r="H18">
        <v>7205</v>
      </c>
      <c s="54" r="I18">
        <v>0</v>
      </c>
      <c s="6" r="J18">
        <v>0</v>
      </c>
      <c s="54" r="K18">
        <v>7205</v>
      </c>
      <c s="6" r="L18">
        <v>7205</v>
      </c>
      <c s="54" r="M18">
        <v>124</v>
      </c>
      <c s="54" r="N18">
        <v>0</v>
      </c>
      <c s="54" r="O18">
        <v>0</v>
      </c>
      <c s="54" r="P18">
        <v>0</v>
      </c>
      <c s="54" r="Q18">
        <v>0</v>
      </c>
      <c s="54" r="R18">
        <v>0</v>
      </c>
      <c s="54" r="S18">
        <v>0</v>
      </c>
      <c s="54" r="T18">
        <v>0</v>
      </c>
      <c s="54" r="U18">
        <v>0</v>
      </c>
      <c s="54" r="V18">
        <v>0</v>
      </c>
      <c s="54" r="W18">
        <f>SUM(K18,M18,N18,Q18,R18,U18,V18)</f>
        <v>7329</v>
      </c>
    </row>
    <row customHeight="1" r="19" ht="60.0">
      <c t="s" s="148" r="A19">
        <v>213</v>
      </c>
      <c t="s" s="148" r="B19">
        <v>187</v>
      </c>
      <c t="s" s="148" r="C19">
        <v>188</v>
      </c>
      <c s="7" r="D19">
        <v>5</v>
      </c>
      <c t="s" s="127" r="E19">
        <v>189</v>
      </c>
      <c t="s" s="26" r="F19">
        <v>214</v>
      </c>
      <c s="54" r="G19">
        <v>679</v>
      </c>
      <c s="6" r="H19">
        <v>332</v>
      </c>
      <c s="54" r="I19">
        <v>0</v>
      </c>
      <c s="6" r="J19">
        <v>0</v>
      </c>
      <c s="54" r="K19">
        <v>679</v>
      </c>
      <c s="6" r="L19">
        <v>332</v>
      </c>
      <c s="54" r="M19">
        <v>34</v>
      </c>
      <c s="54" r="N19">
        <v>0</v>
      </c>
      <c s="54" r="O19">
        <v>0</v>
      </c>
      <c s="54" r="P19">
        <v>0</v>
      </c>
      <c s="54" r="Q19">
        <v>0</v>
      </c>
      <c s="54" r="R19">
        <v>0</v>
      </c>
      <c s="54" r="S19">
        <v>0</v>
      </c>
      <c s="54" r="T19">
        <v>0</v>
      </c>
      <c s="54" r="U19">
        <v>0</v>
      </c>
      <c s="54" r="V19">
        <v>0</v>
      </c>
      <c s="54" r="W19">
        <f>SUM(K19,M19,N19,Q19,R19,U19,V19)</f>
        <v>713</v>
      </c>
    </row>
    <row customHeight="1" r="20" ht="39.75">
      <c t="s" s="148" r="A20">
        <v>215</v>
      </c>
      <c t="s" s="148" r="B20">
        <v>175</v>
      </c>
      <c t="s" s="148" r="C20">
        <v>176</v>
      </c>
      <c s="7" r="D20">
        <v>4</v>
      </c>
      <c t="s" s="127" r="E20">
        <v>177</v>
      </c>
      <c t="s" s="26" r="F20">
        <v>61</v>
      </c>
      <c s="54" r="G20">
        <v>7132</v>
      </c>
      <c s="6" r="H20">
        <v>1485</v>
      </c>
      <c s="54" r="I20">
        <v>0</v>
      </c>
      <c s="6" r="J20">
        <v>0</v>
      </c>
      <c s="54" r="K20">
        <v>7132</v>
      </c>
      <c s="6" r="L20">
        <v>1485</v>
      </c>
      <c s="54" r="M20">
        <v>367</v>
      </c>
      <c s="54" r="N20">
        <v>874</v>
      </c>
      <c s="54" r="O20">
        <v>113642</v>
      </c>
      <c s="54" r="P20">
        <v>0</v>
      </c>
      <c s="54" r="Q20">
        <v>113642</v>
      </c>
      <c s="54" r="R20">
        <v>299</v>
      </c>
      <c s="54" r="S20">
        <v>9688</v>
      </c>
      <c s="54" r="T20">
        <v>0</v>
      </c>
      <c s="54" r="U20">
        <v>9688</v>
      </c>
      <c s="54" r="V20">
        <v>50874</v>
      </c>
      <c s="54" r="W20">
        <f>SUM(K20,M20,N20,Q20,R20,U20,V20)</f>
        <v>182876</v>
      </c>
    </row>
    <row customHeight="1" r="21" ht="30.0">
      <c t="s" s="148" r="A21">
        <v>216</v>
      </c>
      <c t="s" s="148" r="B21">
        <v>179</v>
      </c>
      <c t="s" s="148" r="C21">
        <v>184</v>
      </c>
      <c s="7" r="D21">
        <v>1</v>
      </c>
      <c t="s" s="127" r="E21">
        <v>185</v>
      </c>
      <c t="s" s="26" r="F21">
        <v>217</v>
      </c>
      <c s="54" r="G21">
        <v>3022</v>
      </c>
      <c s="6" r="H21">
        <v>3022</v>
      </c>
      <c s="54" r="I21">
        <v>0</v>
      </c>
      <c s="6" r="J21">
        <v>0</v>
      </c>
      <c s="54" r="K21">
        <v>3022</v>
      </c>
      <c s="6" r="L21">
        <v>3022</v>
      </c>
      <c s="54" r="M21">
        <v>206</v>
      </c>
      <c s="54" r="N21">
        <v>0</v>
      </c>
      <c s="54" r="O21">
        <v>0</v>
      </c>
      <c s="54" r="P21">
        <v>0</v>
      </c>
      <c s="54" r="Q21">
        <v>0</v>
      </c>
      <c s="54" r="R21">
        <v>0</v>
      </c>
      <c s="54" r="S21">
        <v>0</v>
      </c>
      <c s="54" r="T21">
        <v>0</v>
      </c>
      <c s="54" r="U21">
        <v>0</v>
      </c>
      <c s="54" r="V21">
        <v>0</v>
      </c>
      <c s="54" r="W21">
        <f>SUM(K21,M21,N21,Q21,R21,U21,V21)</f>
        <v>3228</v>
      </c>
    </row>
    <row customHeight="1" r="22" ht="60.0">
      <c t="s" s="148" r="A22">
        <v>218</v>
      </c>
      <c t="s" s="148" r="B22">
        <v>187</v>
      </c>
      <c t="s" s="148" r="C22">
        <v>188</v>
      </c>
      <c s="7" r="D22">
        <v>5</v>
      </c>
      <c t="s" s="127" r="E22">
        <v>189</v>
      </c>
      <c t="s" s="26" r="F22">
        <v>219</v>
      </c>
      <c s="54" r="G22">
        <v>4232</v>
      </c>
      <c s="6" r="H22">
        <v>2771</v>
      </c>
      <c s="54" r="I22">
        <v>0</v>
      </c>
      <c s="6" r="J22">
        <v>0</v>
      </c>
      <c s="54" r="K22">
        <v>4232</v>
      </c>
      <c s="6" r="L22">
        <v>2771</v>
      </c>
      <c s="54" r="M22">
        <v>176</v>
      </c>
      <c s="54" r="N22">
        <v>0</v>
      </c>
      <c s="54" r="O22">
        <v>0</v>
      </c>
      <c s="54" r="P22">
        <v>0</v>
      </c>
      <c s="54" r="Q22">
        <v>0</v>
      </c>
      <c s="54" r="R22">
        <v>0</v>
      </c>
      <c s="54" r="S22">
        <v>106</v>
      </c>
      <c s="54" r="T22">
        <v>0</v>
      </c>
      <c s="54" r="U22">
        <v>106</v>
      </c>
      <c s="54" r="V22">
        <v>0</v>
      </c>
      <c s="54" r="W22">
        <f>SUM(K22,M22,N22,Q22,R22,U22,V22)</f>
        <v>4514</v>
      </c>
    </row>
    <row customHeight="1" r="23" ht="60.0">
      <c t="s" s="148" r="A23">
        <v>220</v>
      </c>
      <c t="s" s="148" r="B23">
        <v>187</v>
      </c>
      <c t="s" s="148" r="C23">
        <v>221</v>
      </c>
      <c s="7" r="D23">
        <v>5</v>
      </c>
      <c t="s" s="127" r="E23">
        <v>189</v>
      </c>
      <c t="s" s="26" r="F23">
        <v>222</v>
      </c>
      <c s="54" r="G23">
        <v>0</v>
      </c>
      <c s="6" r="H23">
        <v>0</v>
      </c>
      <c s="54" r="I23">
        <v>0</v>
      </c>
      <c s="6" r="J23">
        <v>0</v>
      </c>
      <c s="54" r="K23">
        <v>0</v>
      </c>
      <c s="6" r="L23">
        <v>0</v>
      </c>
      <c s="54" r="M23">
        <v>6</v>
      </c>
      <c s="54" r="N23">
        <v>0</v>
      </c>
      <c s="54" r="O23">
        <v>0</v>
      </c>
      <c s="54" r="P23">
        <v>0</v>
      </c>
      <c s="54" r="Q23">
        <v>0</v>
      </c>
      <c s="54" r="R23">
        <v>0</v>
      </c>
      <c s="54" r="S23">
        <v>0</v>
      </c>
      <c s="54" r="T23">
        <v>0</v>
      </c>
      <c s="54" r="U23">
        <v>0</v>
      </c>
      <c s="54" r="V23">
        <v>0</v>
      </c>
      <c s="54" r="W23">
        <f>SUM(K23,M23,N23,Q23,R23,U23,V23)</f>
        <v>6</v>
      </c>
    </row>
    <row customHeight="1" r="24" ht="50.25">
      <c t="s" s="148" r="A24">
        <v>223</v>
      </c>
      <c t="s" s="148" r="B24">
        <v>175</v>
      </c>
      <c t="s" s="148" r="C24">
        <v>224</v>
      </c>
      <c s="7" r="D24">
        <v>4</v>
      </c>
      <c t="s" s="127" r="E24">
        <v>177</v>
      </c>
      <c t="s" s="26" r="F24">
        <v>225</v>
      </c>
      <c s="54" r="G24">
        <v>5393</v>
      </c>
      <c s="6" r="H24">
        <v>0</v>
      </c>
      <c s="54" r="I24">
        <v>0</v>
      </c>
      <c s="6" r="J24">
        <v>0</v>
      </c>
      <c s="54" r="K24">
        <v>5393</v>
      </c>
      <c s="6" r="L24">
        <v>0</v>
      </c>
      <c s="54" r="M24">
        <v>1196</v>
      </c>
      <c s="54" r="N24">
        <v>0</v>
      </c>
      <c s="54" r="O24">
        <v>0</v>
      </c>
      <c s="54" r="P24">
        <v>0</v>
      </c>
      <c s="54" r="Q24">
        <v>0</v>
      </c>
      <c s="54" r="R24">
        <v>0</v>
      </c>
      <c s="54" r="S24">
        <v>0</v>
      </c>
      <c s="54" r="T24">
        <v>0</v>
      </c>
      <c s="54" r="U24">
        <v>0</v>
      </c>
      <c s="54" r="V24">
        <v>0</v>
      </c>
      <c s="54" r="W24">
        <f>SUM(K24,M24,N24,Q24,R24,U24,V24)</f>
        <v>6589</v>
      </c>
    </row>
    <row customHeight="1" r="25" ht="20.25">
      <c t="s" s="148" r="A25">
        <v>226</v>
      </c>
      <c t="s" s="148" r="B25">
        <v>179</v>
      </c>
      <c t="s" s="148" r="C25">
        <v>211</v>
      </c>
      <c s="7" r="D25">
        <v>1</v>
      </c>
      <c t="s" s="127" r="E25">
        <v>212</v>
      </c>
      <c t="s" s="26" r="F25">
        <v>227</v>
      </c>
      <c s="54" r="G25">
        <v>543</v>
      </c>
      <c s="6" r="H25">
        <v>543</v>
      </c>
      <c s="54" r="I25">
        <v>0</v>
      </c>
      <c s="6" r="J25">
        <v>0</v>
      </c>
      <c s="54" r="K25">
        <v>543</v>
      </c>
      <c s="6" r="L25">
        <v>543</v>
      </c>
      <c s="54" r="M25">
        <v>515</v>
      </c>
      <c s="54" r="N25">
        <v>0</v>
      </c>
      <c s="54" r="O25">
        <v>0</v>
      </c>
      <c s="54" r="P25">
        <v>0</v>
      </c>
      <c s="54" r="Q25">
        <v>0</v>
      </c>
      <c s="54" r="R25">
        <v>0</v>
      </c>
      <c s="54" r="S25">
        <v>0</v>
      </c>
      <c s="54" r="T25">
        <v>0</v>
      </c>
      <c s="54" r="U25">
        <v>0</v>
      </c>
      <c s="54" r="V25">
        <v>0</v>
      </c>
      <c s="54" r="W25">
        <f>SUM(K25,M25,N25,Q25,R25,U25,V25)</f>
        <v>1058</v>
      </c>
    </row>
    <row customHeight="1" r="26" ht="50.25">
      <c t="s" s="148" r="A26">
        <v>228</v>
      </c>
      <c t="s" s="148" r="B26">
        <v>179</v>
      </c>
      <c t="s" s="148" r="C26">
        <v>229</v>
      </c>
      <c s="7" r="D26">
        <v>1</v>
      </c>
      <c t="s" s="127" r="E26">
        <v>230</v>
      </c>
      <c t="s" s="26" r="F26">
        <v>64</v>
      </c>
      <c s="54" r="G26">
        <v>24967</v>
      </c>
      <c s="6" r="H26">
        <v>24967</v>
      </c>
      <c s="54" r="I26">
        <v>0</v>
      </c>
      <c s="6" r="J26">
        <v>0</v>
      </c>
      <c s="54" r="K26">
        <v>24967</v>
      </c>
      <c s="6" r="L26">
        <v>24967</v>
      </c>
      <c s="54" r="M26">
        <v>6338</v>
      </c>
      <c s="54" r="N26">
        <v>32362</v>
      </c>
      <c s="54" r="O26">
        <v>100000</v>
      </c>
      <c s="54" r="P26">
        <v>0</v>
      </c>
      <c s="54" r="Q26">
        <v>100000</v>
      </c>
      <c s="54" r="R26">
        <v>0</v>
      </c>
      <c s="54" r="S26">
        <v>0</v>
      </c>
      <c s="54" r="T26">
        <v>0</v>
      </c>
      <c s="54" r="U26">
        <v>0</v>
      </c>
      <c s="54" r="V26">
        <v>0</v>
      </c>
      <c s="54" r="W26">
        <f>SUM(K26,M26,N26,Q26,R26,U26,V26)</f>
        <v>163667</v>
      </c>
    </row>
    <row customHeight="1" r="27" ht="39.75">
      <c t="s" s="148" r="A27">
        <v>231</v>
      </c>
      <c t="s" s="148" r="B27">
        <v>171</v>
      </c>
      <c t="s" s="148" r="C27">
        <v>195</v>
      </c>
      <c s="7" r="D27">
        <v>2</v>
      </c>
      <c t="s" s="127" r="E27">
        <v>173</v>
      </c>
      <c t="s" s="26" r="F27">
        <v>66</v>
      </c>
      <c s="54" r="G27">
        <v>135</v>
      </c>
      <c s="6" r="H27">
        <v>135</v>
      </c>
      <c s="54" r="I27">
        <v>0</v>
      </c>
      <c s="6" r="J27">
        <v>0</v>
      </c>
      <c s="54" r="K27">
        <v>135</v>
      </c>
      <c s="6" r="L27">
        <v>135</v>
      </c>
      <c s="54" r="M27">
        <v>29</v>
      </c>
      <c s="54" r="N27">
        <v>0</v>
      </c>
      <c s="54" r="O27">
        <v>0</v>
      </c>
      <c s="54" r="P27">
        <v>0</v>
      </c>
      <c s="54" r="Q27">
        <v>0</v>
      </c>
      <c s="54" r="R27">
        <v>0</v>
      </c>
      <c s="54" r="S27">
        <v>0</v>
      </c>
      <c s="54" r="T27">
        <v>0</v>
      </c>
      <c s="54" r="U27">
        <v>0</v>
      </c>
      <c s="54" r="V27">
        <v>0</v>
      </c>
      <c s="54" r="W27">
        <f>SUM(K27,M27,N27,Q27,R27,U27,V27)</f>
        <v>164</v>
      </c>
    </row>
    <row customHeight="1" r="28" ht="50.25">
      <c t="s" s="148" r="A28">
        <v>232</v>
      </c>
      <c t="s" s="148" r="B28">
        <v>179</v>
      </c>
      <c t="s" s="148" r="C28">
        <v>229</v>
      </c>
      <c s="7" r="D28">
        <v>1</v>
      </c>
      <c t="s" s="127" r="E28">
        <v>230</v>
      </c>
      <c t="s" s="26" r="F28">
        <v>68</v>
      </c>
      <c s="54" r="G28">
        <v>99957</v>
      </c>
      <c s="6" r="H28">
        <v>97086</v>
      </c>
      <c s="54" r="I28">
        <v>0</v>
      </c>
      <c s="6" r="J28">
        <v>0</v>
      </c>
      <c s="54" r="K28">
        <v>99957</v>
      </c>
      <c s="6" r="L28">
        <v>97086</v>
      </c>
      <c s="54" r="M28">
        <v>1312</v>
      </c>
      <c s="54" r="N28">
        <v>0</v>
      </c>
      <c s="54" r="O28">
        <v>0</v>
      </c>
      <c s="54" r="P28">
        <v>0</v>
      </c>
      <c s="54" r="Q28">
        <v>0</v>
      </c>
      <c s="54" r="R28">
        <v>0</v>
      </c>
      <c s="54" r="S28">
        <v>0</v>
      </c>
      <c s="54" r="T28">
        <v>0</v>
      </c>
      <c s="54" r="U28">
        <v>0</v>
      </c>
      <c s="54" r="V28">
        <v>0</v>
      </c>
      <c s="54" r="W28">
        <f>SUM(K28,M28,N28,Q28,R28,U28,V28)</f>
        <v>101269</v>
      </c>
    </row>
    <row customHeight="1" r="29" ht="60.0">
      <c t="s" s="148" r="A29">
        <v>233</v>
      </c>
      <c t="s" s="148" r="B29">
        <v>234</v>
      </c>
      <c t="s" s="148" r="C29">
        <v>221</v>
      </c>
      <c s="7" r="D29">
        <v>5</v>
      </c>
      <c t="s" s="127" r="E29">
        <v>189</v>
      </c>
      <c t="s" s="26" r="F29">
        <v>73</v>
      </c>
      <c s="54" r="G29">
        <v>169434</v>
      </c>
      <c s="6" r="H29">
        <v>0</v>
      </c>
      <c s="54" r="I29">
        <v>0</v>
      </c>
      <c s="6" r="J29">
        <v>0</v>
      </c>
      <c s="54" r="K29">
        <v>169434</v>
      </c>
      <c s="6" r="L29">
        <v>0</v>
      </c>
      <c s="54" r="M29">
        <v>61170</v>
      </c>
      <c s="54" r="N29">
        <v>0</v>
      </c>
      <c s="54" r="O29">
        <v>0</v>
      </c>
      <c s="54" r="P29">
        <v>0</v>
      </c>
      <c s="54" r="Q29">
        <v>0</v>
      </c>
      <c s="54" r="R29">
        <v>0</v>
      </c>
      <c s="54" r="S29">
        <v>0</v>
      </c>
      <c s="54" r="T29">
        <v>0</v>
      </c>
      <c s="54" r="U29">
        <v>0</v>
      </c>
      <c s="54" r="V29">
        <v>0</v>
      </c>
      <c s="54" r="W29">
        <f>SUM(K29,M29,N29,Q29,R29,U29,V29)</f>
        <v>230604</v>
      </c>
    </row>
    <row customHeight="1" r="30" ht="60.0">
      <c t="s" s="148" r="A30">
        <v>235</v>
      </c>
      <c t="s" s="148" r="B30">
        <v>187</v>
      </c>
      <c t="s" s="148" r="C30">
        <v>221</v>
      </c>
      <c s="7" r="D30">
        <v>5</v>
      </c>
      <c t="s" s="127" r="E30">
        <v>189</v>
      </c>
      <c t="s" s="26" r="F30">
        <v>236</v>
      </c>
      <c s="54" r="G30">
        <v>1</v>
      </c>
      <c s="6" r="H30">
        <v>0</v>
      </c>
      <c s="54" r="I30">
        <v>0</v>
      </c>
      <c s="6" r="J30">
        <v>0</v>
      </c>
      <c s="54" r="K30">
        <v>1</v>
      </c>
      <c s="6" r="L30">
        <v>0</v>
      </c>
      <c s="54" r="M30">
        <v>4</v>
      </c>
      <c s="54" r="N30">
        <v>0</v>
      </c>
      <c s="54" r="O30">
        <v>0</v>
      </c>
      <c s="54" r="P30">
        <v>0</v>
      </c>
      <c s="54" r="Q30">
        <v>0</v>
      </c>
      <c s="54" r="R30">
        <v>0</v>
      </c>
      <c s="54" r="S30">
        <v>0</v>
      </c>
      <c s="54" r="T30">
        <v>0</v>
      </c>
      <c s="54" r="U30">
        <v>0</v>
      </c>
      <c s="54" r="V30">
        <v>0</v>
      </c>
      <c s="54" r="W30">
        <f>SUM(K30,M30,N30,Q30,R30,U30,V30)</f>
        <v>5</v>
      </c>
    </row>
    <row customHeight="1" r="31" ht="50.25">
      <c t="s" s="148" r="A31">
        <v>237</v>
      </c>
      <c t="s" s="148" r="B31">
        <v>179</v>
      </c>
      <c t="s" s="148" r="C31">
        <v>229</v>
      </c>
      <c s="7" r="D31">
        <v>1</v>
      </c>
      <c t="s" s="127" r="E31">
        <v>230</v>
      </c>
      <c t="s" s="26" r="F31">
        <v>69</v>
      </c>
      <c s="54" r="G31">
        <v>27047</v>
      </c>
      <c s="6" r="H31">
        <v>4319</v>
      </c>
      <c s="54" r="I31">
        <v>0</v>
      </c>
      <c s="6" r="J31">
        <v>0</v>
      </c>
      <c s="54" r="K31">
        <v>27047</v>
      </c>
      <c s="6" r="L31">
        <v>4319</v>
      </c>
      <c s="54" r="M31">
        <v>1219</v>
      </c>
      <c s="54" r="N31">
        <v>53</v>
      </c>
      <c s="54" r="O31">
        <v>197000</v>
      </c>
      <c s="54" r="P31">
        <v>0</v>
      </c>
      <c s="54" r="Q31">
        <v>197000</v>
      </c>
      <c s="54" r="R31">
        <v>0</v>
      </c>
      <c s="54" r="S31">
        <v>0</v>
      </c>
      <c s="54" r="T31">
        <v>0</v>
      </c>
      <c s="54" r="U31">
        <v>0</v>
      </c>
      <c s="54" r="V31">
        <v>0</v>
      </c>
      <c s="54" r="W31">
        <f>SUM(K31,M31,N31,Q31,R31,U31,V31)</f>
        <v>225319</v>
      </c>
    </row>
    <row customHeight="1" r="32" ht="50.25">
      <c t="s" s="148" r="A32">
        <v>238</v>
      </c>
      <c t="s" s="148" r="B32">
        <v>179</v>
      </c>
      <c t="s" s="148" r="C32">
        <v>229</v>
      </c>
      <c s="7" r="D32">
        <v>1</v>
      </c>
      <c t="s" s="127" r="E32">
        <v>230</v>
      </c>
      <c t="s" s="26" r="F32">
        <v>70</v>
      </c>
      <c s="54" r="G32">
        <v>314393</v>
      </c>
      <c s="6" r="H32">
        <v>314393</v>
      </c>
      <c s="54" r="I32">
        <v>24102</v>
      </c>
      <c s="6" r="J32">
        <v>0</v>
      </c>
      <c s="54" r="K32">
        <v>338495</v>
      </c>
      <c s="6" r="L32">
        <v>314393</v>
      </c>
      <c s="54" r="M32">
        <v>64</v>
      </c>
      <c s="54" r="N32">
        <v>1802</v>
      </c>
      <c s="54" r="O32">
        <v>170531</v>
      </c>
      <c s="54" r="P32">
        <v>0</v>
      </c>
      <c s="54" r="Q32">
        <v>170531</v>
      </c>
      <c s="54" r="R32">
        <v>20771</v>
      </c>
      <c s="54" r="S32">
        <v>0</v>
      </c>
      <c s="54" r="T32">
        <v>0</v>
      </c>
      <c s="54" r="U32">
        <v>0</v>
      </c>
      <c s="54" r="V32">
        <v>0</v>
      </c>
      <c s="54" r="W32">
        <f>SUM(K32,M32,N32,Q32,R32,U32,V32)</f>
        <v>531663</v>
      </c>
    </row>
    <row customHeight="1" r="33" ht="60.0">
      <c t="s" s="148" r="A33">
        <v>239</v>
      </c>
      <c t="s" s="148" r="B33">
        <v>187</v>
      </c>
      <c t="s" s="148" r="C33">
        <v>188</v>
      </c>
      <c s="7" r="D33">
        <v>5</v>
      </c>
      <c t="s" s="127" r="E33">
        <v>189</v>
      </c>
      <c t="s" s="26" r="F33">
        <v>240</v>
      </c>
      <c s="54" r="G33">
        <v>1539</v>
      </c>
      <c s="6" r="H33">
        <v>0</v>
      </c>
      <c s="54" r="I33">
        <v>0</v>
      </c>
      <c s="6" r="J33">
        <v>0</v>
      </c>
      <c s="54" r="K33">
        <v>1539</v>
      </c>
      <c s="6" r="L33">
        <v>0</v>
      </c>
      <c s="54" r="M33">
        <v>498</v>
      </c>
      <c s="54" r="N33">
        <v>0</v>
      </c>
      <c s="54" r="O33">
        <v>0</v>
      </c>
      <c s="54" r="P33">
        <v>0</v>
      </c>
      <c s="54" r="Q33">
        <v>0</v>
      </c>
      <c s="54" r="R33">
        <v>0</v>
      </c>
      <c s="54" r="S33">
        <v>0</v>
      </c>
      <c s="54" r="T33">
        <v>0</v>
      </c>
      <c s="54" r="U33">
        <v>0</v>
      </c>
      <c s="54" r="V33">
        <v>0</v>
      </c>
      <c s="54" r="W33">
        <f>SUM(K33,M33,N33,Q33,R33,U33,V33)</f>
        <v>2037</v>
      </c>
    </row>
    <row customHeight="1" r="34" ht="39.75">
      <c t="s" s="148" r="A34">
        <v>241</v>
      </c>
      <c t="s" s="148" r="B34">
        <v>171</v>
      </c>
      <c t="s" s="148" r="C34">
        <v>195</v>
      </c>
      <c s="7" r="D34">
        <v>2</v>
      </c>
      <c t="s" s="127" r="E34">
        <v>173</v>
      </c>
      <c t="s" s="26" r="F34">
        <v>242</v>
      </c>
      <c s="54" r="G34">
        <v>300989</v>
      </c>
      <c s="6" r="H34">
        <v>64</v>
      </c>
      <c s="54" r="I34">
        <v>0</v>
      </c>
      <c s="6" r="J34">
        <v>0</v>
      </c>
      <c s="54" r="K34">
        <v>300989</v>
      </c>
      <c s="6" r="L34">
        <v>64</v>
      </c>
      <c s="54" r="M34">
        <v>43</v>
      </c>
      <c s="54" r="N34">
        <v>0</v>
      </c>
      <c s="54" r="O34">
        <v>0</v>
      </c>
      <c s="54" r="P34">
        <v>0</v>
      </c>
      <c s="54" r="Q34">
        <v>0</v>
      </c>
      <c s="54" r="R34">
        <v>0</v>
      </c>
      <c s="54" r="S34">
        <v>0</v>
      </c>
      <c s="54" r="T34">
        <v>0</v>
      </c>
      <c s="54" r="U34">
        <v>0</v>
      </c>
      <c s="54" r="V34">
        <v>4</v>
      </c>
      <c s="54" r="W34">
        <f>SUM(K34,M34,N34,Q34,R34,U34,V34)</f>
        <v>301036</v>
      </c>
    </row>
    <row customHeight="1" r="35" ht="39.75">
      <c t="s" s="148" r="A35">
        <v>243</v>
      </c>
      <c t="s" s="148" r="B35">
        <v>171</v>
      </c>
      <c t="s" s="148" r="C35">
        <v>195</v>
      </c>
      <c s="7" r="D35">
        <v>2</v>
      </c>
      <c t="s" s="127" r="E35">
        <v>173</v>
      </c>
      <c t="s" s="26" r="F35">
        <v>244</v>
      </c>
      <c s="54" r="G35">
        <v>86</v>
      </c>
      <c s="6" r="H35">
        <v>86</v>
      </c>
      <c s="54" r="I35">
        <v>0</v>
      </c>
      <c s="6" r="J35">
        <v>0</v>
      </c>
      <c s="54" r="K35">
        <v>86</v>
      </c>
      <c s="6" r="L35">
        <v>86</v>
      </c>
      <c s="54" r="M35">
        <v>791</v>
      </c>
      <c s="54" r="N35">
        <v>0</v>
      </c>
      <c s="54" r="O35">
        <v>0</v>
      </c>
      <c s="54" r="P35">
        <v>0</v>
      </c>
      <c s="54" r="Q35">
        <v>0</v>
      </c>
      <c s="54" r="R35">
        <v>0</v>
      </c>
      <c s="54" r="S35">
        <v>0</v>
      </c>
      <c s="54" r="T35">
        <v>0</v>
      </c>
      <c s="54" r="U35">
        <v>0</v>
      </c>
      <c s="54" r="V35">
        <v>0</v>
      </c>
      <c s="54" r="W35">
        <f>SUM(K35,M35,N35,Q35,R35,U35,V35)</f>
        <v>877</v>
      </c>
    </row>
    <row customHeight="1" r="36" ht="39.75">
      <c t="s" s="148" r="A36">
        <v>245</v>
      </c>
      <c t="s" s="148" r="B36">
        <v>171</v>
      </c>
      <c t="s" s="148" r="C36">
        <v>195</v>
      </c>
      <c s="7" r="D36">
        <v>2</v>
      </c>
      <c t="s" s="127" r="E36">
        <v>173</v>
      </c>
      <c t="s" s="26" r="F36">
        <v>246</v>
      </c>
      <c s="54" r="G36">
        <v>6</v>
      </c>
      <c s="6" r="H36">
        <v>6</v>
      </c>
      <c s="54" r="I36">
        <v>0</v>
      </c>
      <c s="6" r="J36">
        <v>0</v>
      </c>
      <c s="54" r="K36">
        <v>6</v>
      </c>
      <c s="6" r="L36">
        <v>6</v>
      </c>
      <c s="54" r="M36">
        <v>6</v>
      </c>
      <c s="54" r="N36">
        <v>0</v>
      </c>
      <c s="54" r="O36">
        <v>0</v>
      </c>
      <c s="54" r="P36">
        <v>0</v>
      </c>
      <c s="54" r="Q36">
        <v>0</v>
      </c>
      <c s="54" r="R36">
        <v>0</v>
      </c>
      <c s="54" r="S36">
        <v>0</v>
      </c>
      <c s="54" r="T36">
        <v>0</v>
      </c>
      <c s="54" r="U36">
        <v>0</v>
      </c>
      <c s="54" r="V36">
        <v>0</v>
      </c>
      <c s="54" r="W36">
        <f>SUM(K36,M36,N36,Q36,R36,U36,V36)</f>
        <v>12</v>
      </c>
    </row>
    <row customHeight="1" r="37" ht="60.0">
      <c t="s" s="148" r="A37">
        <v>247</v>
      </c>
      <c t="s" s="148" r="B37">
        <v>187</v>
      </c>
      <c t="s" s="148" r="C37">
        <v>188</v>
      </c>
      <c s="7" r="D37">
        <v>5</v>
      </c>
      <c t="s" s="127" r="E37">
        <v>189</v>
      </c>
      <c t="s" s="26" r="F37">
        <v>74</v>
      </c>
      <c s="54" r="G37">
        <v>196</v>
      </c>
      <c s="6" r="H37">
        <v>71</v>
      </c>
      <c s="54" r="I37">
        <v>0</v>
      </c>
      <c s="6" r="J37">
        <v>0</v>
      </c>
      <c s="54" r="K37">
        <v>196</v>
      </c>
      <c s="6" r="L37">
        <v>71</v>
      </c>
      <c s="54" r="M37">
        <v>116</v>
      </c>
      <c s="54" r="N37">
        <v>60</v>
      </c>
      <c s="54" r="O37">
        <v>3303979</v>
      </c>
      <c s="54" r="P37">
        <v>0</v>
      </c>
      <c s="54" r="Q37">
        <v>3303979</v>
      </c>
      <c s="54" r="R37">
        <v>0</v>
      </c>
      <c s="54" r="S37">
        <v>11</v>
      </c>
      <c s="54" r="T37">
        <v>0</v>
      </c>
      <c s="54" r="U37">
        <v>11</v>
      </c>
      <c s="54" r="V37">
        <v>0</v>
      </c>
      <c s="54" r="W37">
        <f>SUM(K37,M37,N37,Q37,R37,U37,V37)</f>
        <v>3304362</v>
      </c>
    </row>
    <row customHeight="1" r="38" ht="30.0">
      <c t="s" s="148" r="A38">
        <v>248</v>
      </c>
      <c t="s" s="148" r="B38">
        <v>179</v>
      </c>
      <c t="s" s="148" r="C38">
        <v>184</v>
      </c>
      <c s="7" r="D38">
        <v>1</v>
      </c>
      <c t="s" s="127" r="E38">
        <v>185</v>
      </c>
      <c t="s" s="26" r="F38">
        <v>249</v>
      </c>
      <c s="54" r="G38">
        <v>0</v>
      </c>
      <c s="6" r="H38">
        <v>0</v>
      </c>
      <c s="54" r="I38">
        <v>0</v>
      </c>
      <c s="6" r="J38">
        <v>0</v>
      </c>
      <c s="54" r="K38">
        <v>0</v>
      </c>
      <c s="6" r="L38">
        <v>0</v>
      </c>
      <c s="54" r="M38">
        <v>0</v>
      </c>
      <c s="54" r="N38">
        <v>0</v>
      </c>
      <c s="54" r="O38">
        <v>0</v>
      </c>
      <c s="54" r="P38">
        <v>0</v>
      </c>
      <c s="54" r="Q38">
        <v>0</v>
      </c>
      <c s="54" r="R38">
        <v>0</v>
      </c>
      <c s="54" r="S38">
        <v>0</v>
      </c>
      <c s="54" r="T38">
        <v>0</v>
      </c>
      <c s="54" r="U38">
        <v>0</v>
      </c>
      <c s="54" r="V38">
        <v>0</v>
      </c>
      <c s="54" r="W38">
        <f>SUM(K38,M38,N38,Q38,R38,U38,V38)</f>
        <v>0</v>
      </c>
    </row>
    <row customHeight="1" r="39" ht="50.25">
      <c t="s" s="148" r="A39">
        <v>250</v>
      </c>
      <c t="s" s="148" r="B39">
        <v>179</v>
      </c>
      <c t="s" s="148" r="C39">
        <v>229</v>
      </c>
      <c s="7" r="D39">
        <v>1</v>
      </c>
      <c t="s" s="127" r="E39">
        <v>230</v>
      </c>
      <c t="s" s="26" r="F39">
        <v>251</v>
      </c>
      <c s="54" r="G39">
        <v>111411</v>
      </c>
      <c s="6" r="H39">
        <v>1440</v>
      </c>
      <c s="54" r="I39">
        <v>0</v>
      </c>
      <c s="6" r="J39">
        <v>0</v>
      </c>
      <c s="54" r="K39">
        <v>111411</v>
      </c>
      <c s="6" r="L39">
        <v>1440</v>
      </c>
      <c s="54" r="M39">
        <v>4920</v>
      </c>
      <c s="54" r="N39">
        <v>80</v>
      </c>
      <c s="54" r="O39">
        <v>0</v>
      </c>
      <c s="54" r="P39">
        <v>0</v>
      </c>
      <c s="54" r="Q39">
        <v>0</v>
      </c>
      <c s="54" r="R39">
        <v>0</v>
      </c>
      <c s="54" r="S39">
        <v>0</v>
      </c>
      <c s="54" r="T39">
        <v>0</v>
      </c>
      <c s="54" r="U39">
        <v>0</v>
      </c>
      <c s="54" r="V39">
        <v>0</v>
      </c>
      <c s="54" r="W39">
        <f>SUM(K39,M39,N39,Q39,R39,U39,V39)</f>
        <v>116411</v>
      </c>
    </row>
    <row customHeight="1" r="40" ht="60.0">
      <c t="s" s="148" r="A40">
        <v>252</v>
      </c>
      <c t="s" s="148" r="B40">
        <v>187</v>
      </c>
      <c t="s" s="148" r="C40">
        <v>188</v>
      </c>
      <c s="7" r="D40">
        <v>5</v>
      </c>
      <c t="s" s="127" r="E40">
        <v>189</v>
      </c>
      <c t="s" s="26" r="F40">
        <v>75</v>
      </c>
      <c s="54" r="G40">
        <v>12298</v>
      </c>
      <c s="6" r="H40">
        <v>12298</v>
      </c>
      <c s="54" r="I40">
        <v>6818</v>
      </c>
      <c s="6" r="J40">
        <v>3113</v>
      </c>
      <c s="54" r="K40">
        <v>19116</v>
      </c>
      <c s="6" r="L40">
        <v>15411</v>
      </c>
      <c s="54" r="M40">
        <v>587</v>
      </c>
      <c s="54" r="N40">
        <v>0</v>
      </c>
      <c s="54" r="O40">
        <v>0</v>
      </c>
      <c s="54" r="P40">
        <v>0</v>
      </c>
      <c s="54" r="Q40">
        <v>0</v>
      </c>
      <c s="54" r="R40">
        <v>0</v>
      </c>
      <c s="54" r="S40">
        <v>0</v>
      </c>
      <c s="54" r="T40">
        <v>0</v>
      </c>
      <c s="54" r="U40">
        <v>0</v>
      </c>
      <c s="54" r="V40">
        <v>0</v>
      </c>
      <c s="54" r="W40">
        <f>SUM(K40,M40,N40,Q40,R40,U40,V40)</f>
        <v>19703</v>
      </c>
    </row>
    <row customHeight="1" r="41" ht="20.25">
      <c t="s" s="148" r="A41">
        <v>253</v>
      </c>
      <c t="s" s="148" r="B41">
        <v>179</v>
      </c>
      <c t="s" s="148" r="C41">
        <v>211</v>
      </c>
      <c s="7" r="D41">
        <v>1</v>
      </c>
      <c t="s" s="127" r="E41">
        <v>212</v>
      </c>
      <c t="s" s="26" r="F41">
        <v>81</v>
      </c>
      <c s="54" r="G41">
        <v>24604</v>
      </c>
      <c s="6" r="H41">
        <v>24604</v>
      </c>
      <c s="54" r="I41">
        <v>0</v>
      </c>
      <c s="6" r="J41">
        <v>0</v>
      </c>
      <c s="54" r="K41">
        <v>24604</v>
      </c>
      <c s="6" r="L41">
        <v>24604</v>
      </c>
      <c s="54" r="M41">
        <v>222</v>
      </c>
      <c s="54" r="N41">
        <v>90</v>
      </c>
      <c s="54" r="O41">
        <v>519140</v>
      </c>
      <c s="54" r="P41">
        <v>0</v>
      </c>
      <c s="54" r="Q41">
        <v>519140</v>
      </c>
      <c s="54" r="R41">
        <v>166816</v>
      </c>
      <c s="54" r="S41">
        <v>0</v>
      </c>
      <c s="54" r="T41">
        <v>0</v>
      </c>
      <c s="54" r="U41">
        <v>0</v>
      </c>
      <c s="54" r="V41">
        <v>0</v>
      </c>
      <c s="54" r="W41">
        <f>SUM(K41,M41,N41,Q41,R41,U41,V41)</f>
        <v>710872</v>
      </c>
    </row>
    <row customHeight="1" r="42" ht="39.75">
      <c t="s" s="148" r="A42">
        <v>254</v>
      </c>
      <c t="s" s="148" r="B42">
        <v>175</v>
      </c>
      <c t="s" s="148" r="C42">
        <v>176</v>
      </c>
      <c s="7" r="D42">
        <v>4</v>
      </c>
      <c t="s" s="127" r="E42">
        <v>177</v>
      </c>
      <c t="s" s="26" r="F42">
        <v>83</v>
      </c>
      <c s="54" r="G42">
        <v>1149</v>
      </c>
      <c s="6" r="H42">
        <v>1149</v>
      </c>
      <c s="54" r="I42">
        <v>89</v>
      </c>
      <c s="6" r="J42">
        <v>89</v>
      </c>
      <c s="54" r="K42">
        <v>1238</v>
      </c>
      <c s="6" r="L42">
        <v>1238</v>
      </c>
      <c s="54" r="M42">
        <v>39</v>
      </c>
      <c s="54" r="N42">
        <v>711</v>
      </c>
      <c s="54" r="O42">
        <v>2285</v>
      </c>
      <c s="54" r="P42">
        <v>0</v>
      </c>
      <c s="54" r="Q42">
        <v>2285</v>
      </c>
      <c s="54" r="R42">
        <v>212</v>
      </c>
      <c s="54" r="S42">
        <v>237</v>
      </c>
      <c s="54" r="T42">
        <v>0</v>
      </c>
      <c s="54" r="U42">
        <v>237</v>
      </c>
      <c s="54" r="V42">
        <v>23583</v>
      </c>
      <c s="54" r="W42">
        <f>SUM(K42,M42,N42,Q42,R42,U42,V42)</f>
        <v>28305</v>
      </c>
    </row>
    <row customHeight="1" r="43" ht="60.0">
      <c t="s" s="148" r="A43">
        <v>255</v>
      </c>
      <c t="s" s="148" r="B43">
        <v>187</v>
      </c>
      <c t="s" s="148" r="C43">
        <v>188</v>
      </c>
      <c s="7" r="D43">
        <v>5</v>
      </c>
      <c t="s" s="127" r="E43">
        <v>189</v>
      </c>
      <c t="s" s="26" r="F43">
        <v>256</v>
      </c>
      <c s="54" r="G43">
        <v>454</v>
      </c>
      <c s="6" r="H43">
        <v>407</v>
      </c>
      <c s="54" r="I43">
        <v>0</v>
      </c>
      <c s="6" r="J43">
        <v>0</v>
      </c>
      <c s="54" r="K43">
        <v>454</v>
      </c>
      <c s="6" r="L43">
        <v>407</v>
      </c>
      <c s="54" r="M43">
        <v>5</v>
      </c>
      <c s="54" r="N43">
        <v>1</v>
      </c>
      <c s="54" r="O43">
        <v>0</v>
      </c>
      <c s="54" r="P43">
        <v>0</v>
      </c>
      <c s="54" r="Q43">
        <v>0</v>
      </c>
      <c s="54" r="R43">
        <v>0</v>
      </c>
      <c s="54" r="S43">
        <v>0</v>
      </c>
      <c s="54" r="T43">
        <v>0</v>
      </c>
      <c s="54" r="U43">
        <v>0</v>
      </c>
      <c s="54" r="V43">
        <v>0</v>
      </c>
      <c s="54" r="W43">
        <f>SUM(K43,M43,N43,Q43,R43,U43,V43)</f>
        <v>460</v>
      </c>
    </row>
    <row customHeight="1" r="44" ht="50.25">
      <c t="s" s="148" r="A44">
        <v>257</v>
      </c>
      <c t="s" s="148" r="B44">
        <v>171</v>
      </c>
      <c t="s" s="148" r="C44">
        <v>224</v>
      </c>
      <c s="7" r="D44">
        <v>4</v>
      </c>
      <c t="s" s="127" r="E44">
        <v>177</v>
      </c>
      <c t="s" s="26" r="F44">
        <v>258</v>
      </c>
      <c s="54" r="G44">
        <v>2888</v>
      </c>
      <c s="6" r="H44">
        <v>0</v>
      </c>
      <c s="54" r="I44">
        <v>0</v>
      </c>
      <c s="6" r="J44">
        <v>0</v>
      </c>
      <c s="54" r="K44">
        <v>2888</v>
      </c>
      <c s="6" r="L44">
        <v>0</v>
      </c>
      <c s="54" r="M44">
        <v>5015</v>
      </c>
      <c s="54" r="N44">
        <v>0</v>
      </c>
      <c s="54" r="O44">
        <v>0</v>
      </c>
      <c s="54" r="P44">
        <v>0</v>
      </c>
      <c s="54" r="Q44">
        <v>0</v>
      </c>
      <c s="54" r="R44">
        <v>0</v>
      </c>
      <c s="54" r="S44">
        <v>0</v>
      </c>
      <c s="54" r="T44">
        <v>0</v>
      </c>
      <c s="54" r="U44">
        <v>0</v>
      </c>
      <c s="54" r="V44">
        <v>0</v>
      </c>
      <c s="54" r="W44">
        <f>SUM(K44,M44,N44,Q44,R44,U44,V44)</f>
        <v>7903</v>
      </c>
    </row>
    <row customHeight="1" r="45" ht="50.25">
      <c t="s" s="148" r="A45">
        <v>259</v>
      </c>
      <c t="s" s="148" r="B45">
        <v>175</v>
      </c>
      <c t="s" s="148" r="C45">
        <v>224</v>
      </c>
      <c s="7" r="D45">
        <v>4</v>
      </c>
      <c t="s" s="127" r="E45">
        <v>177</v>
      </c>
      <c t="s" s="26" r="F45">
        <v>260</v>
      </c>
      <c s="54" r="G45">
        <v>2323</v>
      </c>
      <c s="6" r="H45">
        <v>0</v>
      </c>
      <c s="54" r="I45">
        <v>0</v>
      </c>
      <c s="6" r="J45">
        <v>0</v>
      </c>
      <c s="54" r="K45">
        <v>2323</v>
      </c>
      <c s="6" r="L45">
        <v>0</v>
      </c>
      <c s="54" r="M45">
        <v>1265</v>
      </c>
      <c s="54" r="N45">
        <v>0</v>
      </c>
      <c s="54" r="O45">
        <v>0</v>
      </c>
      <c s="54" r="P45">
        <v>0</v>
      </c>
      <c s="54" r="Q45">
        <v>0</v>
      </c>
      <c s="54" r="R45">
        <v>0</v>
      </c>
      <c s="54" r="S45">
        <v>0</v>
      </c>
      <c s="54" r="T45">
        <v>0</v>
      </c>
      <c s="54" r="U45">
        <v>0</v>
      </c>
      <c s="54" r="V45">
        <v>0</v>
      </c>
      <c s="54" r="W45">
        <f>SUM(K45,M45,N45,Q45,R45,U45,V45)</f>
        <v>3588</v>
      </c>
    </row>
    <row customHeight="1" r="46" ht="50.25">
      <c t="s" s="148" r="A46">
        <v>261</v>
      </c>
      <c t="s" s="148" r="B46">
        <v>179</v>
      </c>
      <c t="s" s="148" r="C46">
        <v>229</v>
      </c>
      <c s="7" r="D46">
        <v>1</v>
      </c>
      <c t="s" s="127" r="E46">
        <v>230</v>
      </c>
      <c t="s" s="26" r="F46">
        <v>53</v>
      </c>
      <c s="54" r="G46">
        <v>185809</v>
      </c>
      <c s="6" r="H46">
        <v>3018</v>
      </c>
      <c s="54" r="I46">
        <v>0</v>
      </c>
      <c s="6" r="J46">
        <v>0</v>
      </c>
      <c s="54" r="K46">
        <v>185809</v>
      </c>
      <c s="6" r="L46">
        <v>3018</v>
      </c>
      <c s="54" r="M46">
        <v>643</v>
      </c>
      <c s="54" r="N46">
        <v>44296</v>
      </c>
      <c s="54" r="O46">
        <v>2052677</v>
      </c>
      <c s="54" r="P46">
        <v>0</v>
      </c>
      <c s="54" r="Q46">
        <v>2052677</v>
      </c>
      <c s="54" r="R46">
        <v>78859</v>
      </c>
      <c s="54" r="S46">
        <v>0</v>
      </c>
      <c s="54" r="T46">
        <v>0</v>
      </c>
      <c s="54" r="U46">
        <v>0</v>
      </c>
      <c s="54" r="V46">
        <v>11</v>
      </c>
      <c s="54" r="W46">
        <f>SUM(K46,M46,N46,Q46,R46,U46,V46)</f>
        <v>2362295</v>
      </c>
    </row>
    <row customHeight="1" r="47" ht="30.0">
      <c t="s" s="148" r="A47">
        <v>262</v>
      </c>
      <c t="s" s="148" r="B47">
        <v>175</v>
      </c>
      <c t="s" s="148" r="C47">
        <v>197</v>
      </c>
      <c s="7" r="D47">
        <v>4</v>
      </c>
      <c t="s" s="127" r="E47">
        <v>177</v>
      </c>
      <c t="s" s="26" r="F47">
        <v>42</v>
      </c>
      <c s="54" r="G47">
        <v>20355</v>
      </c>
      <c s="6" r="H47">
        <v>0</v>
      </c>
      <c s="54" r="I47">
        <v>0</v>
      </c>
      <c s="6" r="J47">
        <v>0</v>
      </c>
      <c s="54" r="K47">
        <v>20355</v>
      </c>
      <c s="6" r="L47">
        <v>0</v>
      </c>
      <c s="54" r="M47">
        <v>1193</v>
      </c>
      <c s="54" r="N47">
        <v>0</v>
      </c>
      <c s="54" r="O47">
        <v>0</v>
      </c>
      <c s="54" r="P47">
        <v>0</v>
      </c>
      <c s="54" r="Q47">
        <v>0</v>
      </c>
      <c s="54" r="R47">
        <v>0</v>
      </c>
      <c s="54" r="S47">
        <v>3263</v>
      </c>
      <c s="54" r="T47">
        <v>0</v>
      </c>
      <c s="54" r="U47">
        <v>3263</v>
      </c>
      <c s="54" r="V47">
        <v>0</v>
      </c>
      <c s="54" r="W47">
        <f>SUM(K47,M47,N47,Q47,R47,U47,V47)</f>
        <v>24811</v>
      </c>
    </row>
    <row customHeight="1" r="48" ht="39.75">
      <c t="s" s="148" r="A48">
        <v>263</v>
      </c>
      <c t="s" s="148" r="B48">
        <v>179</v>
      </c>
      <c t="s" s="148" r="C48">
        <v>264</v>
      </c>
      <c s="7" r="D48">
        <v>1</v>
      </c>
      <c t="s" s="127" r="E48">
        <v>265</v>
      </c>
      <c t="s" s="26" r="F48">
        <v>127</v>
      </c>
      <c s="54" r="G48">
        <v>12111</v>
      </c>
      <c s="6" r="H48">
        <v>11289</v>
      </c>
      <c s="54" r="I48">
        <v>0</v>
      </c>
      <c s="6" r="J48">
        <v>0</v>
      </c>
      <c s="54" r="K48">
        <v>12111</v>
      </c>
      <c s="6" r="L48">
        <v>11289</v>
      </c>
      <c s="54" r="M48">
        <v>921</v>
      </c>
      <c s="54" r="N48">
        <v>0</v>
      </c>
      <c s="54" r="O48">
        <v>0</v>
      </c>
      <c s="54" r="P48">
        <v>0</v>
      </c>
      <c s="54" r="Q48">
        <v>0</v>
      </c>
      <c s="54" r="R48">
        <v>0</v>
      </c>
      <c s="54" r="S48">
        <v>0</v>
      </c>
      <c s="54" r="T48">
        <v>0</v>
      </c>
      <c s="54" r="U48">
        <v>0</v>
      </c>
      <c s="54" r="V48">
        <v>0</v>
      </c>
      <c s="54" r="W48">
        <f>SUM(K48,M48,N48,Q48,R48,U48,V48)</f>
        <v>13032</v>
      </c>
    </row>
    <row customHeight="1" r="49" ht="60.0">
      <c t="s" s="148" r="A49">
        <v>266</v>
      </c>
      <c t="s" s="148" r="B49">
        <v>187</v>
      </c>
      <c t="s" s="148" r="C49">
        <v>188</v>
      </c>
      <c s="7" r="D49">
        <v>5</v>
      </c>
      <c t="s" s="127" r="E49">
        <v>189</v>
      </c>
      <c t="s" s="26" r="F49">
        <v>76</v>
      </c>
      <c s="54" r="G49">
        <v>45192</v>
      </c>
      <c s="6" r="H49">
        <v>34257</v>
      </c>
      <c s="54" r="I49">
        <v>71365</v>
      </c>
      <c s="6" r="J49">
        <v>10935</v>
      </c>
      <c s="54" r="K49">
        <v>116557</v>
      </c>
      <c s="6" r="L49">
        <v>45192</v>
      </c>
      <c s="54" r="M49">
        <v>50632</v>
      </c>
      <c s="54" r="N49">
        <v>0</v>
      </c>
      <c s="54" r="O49">
        <v>0</v>
      </c>
      <c s="54" r="P49">
        <v>0</v>
      </c>
      <c s="54" r="Q49">
        <v>0</v>
      </c>
      <c s="54" r="R49">
        <v>0</v>
      </c>
      <c s="54" r="S49">
        <v>0</v>
      </c>
      <c s="54" r="T49">
        <v>0</v>
      </c>
      <c s="54" r="U49">
        <v>0</v>
      </c>
      <c s="54" r="V49">
        <v>0</v>
      </c>
      <c s="54" r="W49">
        <f>SUM(K49,M49,N49,Q49,R49,U49,V49)</f>
        <v>167189</v>
      </c>
    </row>
    <row customHeight="1" r="50" ht="30.0">
      <c t="s" s="148" r="A50">
        <v>267</v>
      </c>
      <c t="s" s="148" r="B50">
        <v>179</v>
      </c>
      <c t="s" s="148" r="C50">
        <v>200</v>
      </c>
      <c s="7" r="D50">
        <v>3</v>
      </c>
      <c t="s" s="127" r="E50">
        <v>181</v>
      </c>
      <c t="s" s="26" r="F50">
        <v>100</v>
      </c>
      <c s="54" r="G50">
        <v>94406</v>
      </c>
      <c s="6" r="H50">
        <v>24406</v>
      </c>
      <c s="54" r="I50">
        <v>0</v>
      </c>
      <c s="6" r="J50">
        <v>0</v>
      </c>
      <c s="54" r="K50">
        <v>94406</v>
      </c>
      <c s="6" r="L50">
        <v>24406</v>
      </c>
      <c s="54" r="M50">
        <v>13443</v>
      </c>
      <c s="54" r="N50">
        <v>1</v>
      </c>
      <c s="54" r="O50">
        <v>0</v>
      </c>
      <c s="54" r="P50">
        <v>0</v>
      </c>
      <c s="54" r="Q50">
        <v>0</v>
      </c>
      <c s="54" r="R50">
        <v>0</v>
      </c>
      <c s="54" r="S50">
        <v>64</v>
      </c>
      <c s="54" r="T50">
        <v>0</v>
      </c>
      <c s="54" r="U50">
        <v>64</v>
      </c>
      <c s="54" r="V50">
        <v>0</v>
      </c>
      <c s="54" r="W50">
        <f>SUM(K50,M50,N50,Q50,R50,U50,V50)</f>
        <v>107914</v>
      </c>
    </row>
    <row customHeight="1" r="51" ht="60.0">
      <c t="s" s="148" r="A51">
        <v>268</v>
      </c>
      <c t="s" s="148" r="B51">
        <v>187</v>
      </c>
      <c t="s" s="148" r="C51">
        <v>188</v>
      </c>
      <c s="7" r="D51">
        <v>5</v>
      </c>
      <c t="s" s="127" r="E51">
        <v>189</v>
      </c>
      <c t="s" s="26" r="F51">
        <v>269</v>
      </c>
      <c s="54" r="G51">
        <v>30</v>
      </c>
      <c s="6" r="H51">
        <v>27</v>
      </c>
      <c s="54" r="I51">
        <v>0</v>
      </c>
      <c s="6" r="J51">
        <v>0</v>
      </c>
      <c s="54" r="K51">
        <v>30</v>
      </c>
      <c s="6" r="L51">
        <v>27</v>
      </c>
      <c s="54" r="M51">
        <v>58</v>
      </c>
      <c s="54" r="N51">
        <v>0</v>
      </c>
      <c s="54" r="O51">
        <v>0</v>
      </c>
      <c s="54" r="P51">
        <v>0</v>
      </c>
      <c s="54" r="Q51">
        <v>0</v>
      </c>
      <c s="54" r="R51">
        <v>0</v>
      </c>
      <c s="54" r="S51">
        <v>0</v>
      </c>
      <c s="54" r="T51">
        <v>0</v>
      </c>
      <c s="54" r="U51">
        <v>0</v>
      </c>
      <c s="54" r="V51">
        <v>0</v>
      </c>
      <c s="54" r="W51">
        <f>SUM(K51,M51,N51,Q51,R51,U51,V51)</f>
        <v>88</v>
      </c>
    </row>
    <row customHeight="1" r="52" ht="50.25">
      <c t="s" s="148" r="A52">
        <v>270</v>
      </c>
      <c t="s" s="148" r="B52">
        <v>179</v>
      </c>
      <c t="s" s="148" r="C52">
        <v>229</v>
      </c>
      <c s="7" r="D52">
        <v>1</v>
      </c>
      <c t="s" s="127" r="E52">
        <v>230</v>
      </c>
      <c t="s" s="26" r="F52">
        <v>271</v>
      </c>
      <c s="54" r="G52">
        <v>0</v>
      </c>
      <c s="6" r="H52">
        <v>0</v>
      </c>
      <c s="54" r="I52">
        <v>0</v>
      </c>
      <c s="6" r="J52">
        <v>0</v>
      </c>
      <c s="54" r="K52">
        <v>0</v>
      </c>
      <c s="6" r="L52">
        <v>0</v>
      </c>
      <c s="54" r="M52">
        <v>0</v>
      </c>
      <c s="54" r="N52">
        <v>0</v>
      </c>
      <c s="54" r="O52">
        <v>0</v>
      </c>
      <c s="54" r="P52">
        <v>0</v>
      </c>
      <c s="54" r="Q52">
        <v>0</v>
      </c>
      <c s="54" r="R52">
        <v>0</v>
      </c>
      <c s="54" r="S52">
        <v>0</v>
      </c>
      <c s="54" r="T52">
        <v>0</v>
      </c>
      <c s="54" r="U52">
        <v>0</v>
      </c>
      <c s="54" r="V52">
        <v>0</v>
      </c>
      <c s="54" r="W52">
        <f>SUM(K52,M52,N52,Q52,R52,U52,V52)</f>
        <v>0</v>
      </c>
    </row>
    <row customHeight="1" r="53" ht="39.75">
      <c t="s" s="148" r="A53">
        <v>272</v>
      </c>
      <c t="s" s="148" r="B53">
        <v>179</v>
      </c>
      <c t="s" s="148" r="C53">
        <v>264</v>
      </c>
      <c s="7" r="D53">
        <v>1</v>
      </c>
      <c t="s" s="127" r="E53">
        <v>265</v>
      </c>
      <c t="s" s="26" r="F53">
        <v>86</v>
      </c>
      <c s="54" r="G53">
        <v>4751</v>
      </c>
      <c s="6" r="H53">
        <v>4716</v>
      </c>
      <c s="54" r="I53">
        <v>0</v>
      </c>
      <c s="6" r="J53">
        <v>0</v>
      </c>
      <c s="54" r="K53">
        <v>4751</v>
      </c>
      <c s="6" r="L53">
        <v>4716</v>
      </c>
      <c s="54" r="M53">
        <v>134</v>
      </c>
      <c s="54" r="N53">
        <v>8</v>
      </c>
      <c s="54" r="O53">
        <v>0</v>
      </c>
      <c s="54" r="P53">
        <v>0</v>
      </c>
      <c s="54" r="Q53">
        <v>0</v>
      </c>
      <c s="54" r="R53">
        <v>0</v>
      </c>
      <c s="54" r="S53">
        <v>0</v>
      </c>
      <c s="54" r="T53">
        <v>0</v>
      </c>
      <c s="54" r="U53">
        <v>0</v>
      </c>
      <c s="54" r="V53">
        <v>0</v>
      </c>
      <c s="54" r="W53">
        <f>SUM(K53,M53,N53,Q53,R53,U53,V53)</f>
        <v>4893</v>
      </c>
    </row>
    <row customHeight="1" r="54" ht="50.25">
      <c t="s" s="148" r="A54">
        <v>273</v>
      </c>
      <c t="s" s="148" r="B54">
        <v>175</v>
      </c>
      <c t="s" s="148" r="C54">
        <v>224</v>
      </c>
      <c s="7" r="D54">
        <v>4</v>
      </c>
      <c t="s" s="127" r="E54">
        <v>177</v>
      </c>
      <c t="s" s="26" r="F54">
        <v>274</v>
      </c>
      <c s="54" r="G54">
        <v>24</v>
      </c>
      <c s="6" r="H54">
        <v>0</v>
      </c>
      <c s="54" r="I54">
        <v>0</v>
      </c>
      <c s="6" r="J54">
        <v>0</v>
      </c>
      <c s="54" r="K54">
        <v>24</v>
      </c>
      <c s="6" r="L54">
        <v>0</v>
      </c>
      <c s="54" r="M54">
        <v>19</v>
      </c>
      <c s="54" r="N54">
        <v>0</v>
      </c>
      <c s="54" r="O54">
        <v>0</v>
      </c>
      <c s="54" r="P54">
        <v>0</v>
      </c>
      <c s="54" r="Q54">
        <v>0</v>
      </c>
      <c s="54" r="R54">
        <v>0</v>
      </c>
      <c s="54" r="S54">
        <v>104813</v>
      </c>
      <c s="54" r="T54">
        <v>0</v>
      </c>
      <c s="54" r="U54">
        <v>104813</v>
      </c>
      <c s="54" r="V54">
        <v>0</v>
      </c>
      <c s="54" r="W54">
        <f>SUM(K54,M54,N54,Q54,R54,U54,V54)</f>
        <v>104856</v>
      </c>
    </row>
    <row customHeight="1" r="55" ht="39.75">
      <c t="s" s="148" r="A55">
        <v>275</v>
      </c>
      <c t="s" s="148" r="B55">
        <v>179</v>
      </c>
      <c t="s" s="148" r="C55">
        <v>264</v>
      </c>
      <c s="7" r="D55">
        <v>1</v>
      </c>
      <c t="s" s="127" r="E55">
        <v>265</v>
      </c>
      <c t="s" s="26" r="F55">
        <v>87</v>
      </c>
      <c s="54" r="G55">
        <v>121886</v>
      </c>
      <c s="6" r="H55">
        <v>121886</v>
      </c>
      <c s="54" r="I55">
        <v>0</v>
      </c>
      <c s="6" r="J55">
        <v>0</v>
      </c>
      <c s="54" r="K55">
        <v>121886</v>
      </c>
      <c s="6" r="L55">
        <v>121886</v>
      </c>
      <c s="54" r="M55">
        <v>2458</v>
      </c>
      <c s="54" r="N55">
        <v>17</v>
      </c>
      <c s="54" r="O55">
        <v>0</v>
      </c>
      <c s="54" r="P55">
        <v>0</v>
      </c>
      <c s="54" r="Q55">
        <v>0</v>
      </c>
      <c s="54" r="R55">
        <v>0</v>
      </c>
      <c s="54" r="S55">
        <v>0</v>
      </c>
      <c s="54" r="T55">
        <v>0</v>
      </c>
      <c s="54" r="U55">
        <v>0</v>
      </c>
      <c s="54" r="V55">
        <v>0</v>
      </c>
      <c s="54" r="W55">
        <f>SUM(K55,M55,N55,Q55,R55,U55,V55)</f>
        <v>124361</v>
      </c>
    </row>
    <row customHeight="1" r="56" ht="39.75">
      <c t="s" s="148" r="A56">
        <v>276</v>
      </c>
      <c t="s" s="148" r="B56">
        <v>194</v>
      </c>
      <c t="s" s="148" r="C56">
        <v>195</v>
      </c>
      <c s="7" r="D56">
        <v>2</v>
      </c>
      <c t="s" s="127" r="E56">
        <v>173</v>
      </c>
      <c t="s" s="26" r="F56">
        <v>277</v>
      </c>
      <c s="54" r="G56">
        <v>2</v>
      </c>
      <c s="6" r="H56">
        <v>2</v>
      </c>
      <c s="54" r="I56">
        <v>0</v>
      </c>
      <c s="6" r="J56">
        <v>0</v>
      </c>
      <c s="54" r="K56">
        <v>2</v>
      </c>
      <c s="6" r="L56">
        <v>2</v>
      </c>
      <c s="54" r="M56">
        <v>4</v>
      </c>
      <c s="54" r="N56">
        <v>0</v>
      </c>
      <c s="54" r="O56">
        <v>0</v>
      </c>
      <c s="54" r="P56">
        <v>0</v>
      </c>
      <c s="54" r="Q56">
        <v>0</v>
      </c>
      <c s="54" r="R56">
        <v>0</v>
      </c>
      <c s="54" r="S56">
        <v>0</v>
      </c>
      <c s="54" r="T56">
        <v>0</v>
      </c>
      <c s="54" r="U56">
        <v>0</v>
      </c>
      <c s="54" r="V56">
        <v>0</v>
      </c>
      <c s="54" r="W56">
        <f>SUM(K56,M56,N56,Q56,R56,U56,V56)</f>
        <v>6</v>
      </c>
    </row>
    <row customHeight="1" r="57" ht="30.0">
      <c t="s" s="148" r="A57">
        <v>278</v>
      </c>
      <c t="s" s="148" r="B57">
        <v>175</v>
      </c>
      <c t="s" s="148" r="C57">
        <v>197</v>
      </c>
      <c s="7" r="D57">
        <v>4</v>
      </c>
      <c t="s" s="127" r="E57">
        <v>177</v>
      </c>
      <c t="s" s="26" r="F57">
        <v>279</v>
      </c>
      <c s="54" r="G57">
        <v>7447</v>
      </c>
      <c s="6" r="H57">
        <v>0</v>
      </c>
      <c s="54" r="I57">
        <v>0</v>
      </c>
      <c s="6" r="J57">
        <v>0</v>
      </c>
      <c s="54" r="K57">
        <v>7447</v>
      </c>
      <c s="6" r="L57">
        <v>0</v>
      </c>
      <c s="54" r="M57">
        <v>3784</v>
      </c>
      <c s="54" r="N57">
        <v>0</v>
      </c>
      <c s="54" r="O57">
        <v>0</v>
      </c>
      <c s="54" r="P57">
        <v>0</v>
      </c>
      <c s="54" r="Q57">
        <v>0</v>
      </c>
      <c s="54" r="R57">
        <v>0</v>
      </c>
      <c s="54" r="S57">
        <v>2407</v>
      </c>
      <c s="54" r="T57">
        <v>0</v>
      </c>
      <c s="54" r="U57">
        <v>2407</v>
      </c>
      <c s="54" r="V57">
        <v>0</v>
      </c>
      <c s="54" r="W57">
        <f>SUM(K57,M57,N57,Q57,R57,U57,V57)</f>
        <v>13638</v>
      </c>
    </row>
    <row customHeight="1" r="58" ht="30.0">
      <c t="s" s="148" r="A58">
        <v>280</v>
      </c>
      <c t="s" s="148" r="B58">
        <v>175</v>
      </c>
      <c t="s" s="148" r="C58">
        <v>197</v>
      </c>
      <c s="7" r="D58">
        <v>4</v>
      </c>
      <c t="s" s="127" r="E58">
        <v>177</v>
      </c>
      <c t="s" s="26" r="F58">
        <v>67</v>
      </c>
      <c s="54" r="G58">
        <v>196364</v>
      </c>
      <c s="6" r="H58">
        <v>0</v>
      </c>
      <c s="54" r="I58">
        <v>0</v>
      </c>
      <c s="6" r="J58">
        <v>0</v>
      </c>
      <c s="54" r="K58">
        <v>196364</v>
      </c>
      <c s="6" r="L58">
        <v>0</v>
      </c>
      <c s="54" r="M58">
        <v>35268</v>
      </c>
      <c s="54" r="N58">
        <v>0</v>
      </c>
      <c s="54" r="O58">
        <v>0</v>
      </c>
      <c s="54" r="P58">
        <v>0</v>
      </c>
      <c s="54" r="Q58">
        <v>0</v>
      </c>
      <c s="54" r="R58">
        <v>0</v>
      </c>
      <c s="54" r="S58">
        <v>1078</v>
      </c>
      <c s="54" r="T58">
        <v>0</v>
      </c>
      <c s="54" r="U58">
        <v>1078</v>
      </c>
      <c s="54" r="V58">
        <v>0</v>
      </c>
      <c s="54" r="W58">
        <f>SUM(K58,M58,N58,Q58,R58,U58,V58)</f>
        <v>232710</v>
      </c>
    </row>
    <row customHeight="1" r="59" ht="50.25">
      <c t="s" s="148" r="A59">
        <v>281</v>
      </c>
      <c t="s" s="148" r="B59">
        <v>179</v>
      </c>
      <c t="s" s="148" r="C59">
        <v>229</v>
      </c>
      <c s="7" r="D59">
        <v>1</v>
      </c>
      <c t="s" s="127" r="E59">
        <v>230</v>
      </c>
      <c t="s" s="26" r="F59">
        <v>80</v>
      </c>
      <c s="54" r="G59">
        <v>8845</v>
      </c>
      <c s="6" r="H59">
        <v>8845</v>
      </c>
      <c s="54" r="I59">
        <v>0</v>
      </c>
      <c s="6" r="J59">
        <v>0</v>
      </c>
      <c s="54" r="K59">
        <v>8845</v>
      </c>
      <c s="6" r="L59">
        <v>8845</v>
      </c>
      <c s="54" r="M59">
        <v>4287</v>
      </c>
      <c s="54" r="N59">
        <v>0</v>
      </c>
      <c s="54" r="O59">
        <v>0</v>
      </c>
      <c s="54" r="P59">
        <v>0</v>
      </c>
      <c s="54" r="Q59">
        <v>0</v>
      </c>
      <c s="54" r="R59">
        <v>0</v>
      </c>
      <c s="54" r="S59">
        <v>0</v>
      </c>
      <c s="54" r="T59">
        <v>0</v>
      </c>
      <c s="54" r="U59">
        <v>0</v>
      </c>
      <c s="54" r="V59">
        <v>0</v>
      </c>
      <c s="54" r="W59">
        <f>SUM(K59,M59,N59,Q59,R59,U59,V59)</f>
        <v>13132</v>
      </c>
    </row>
    <row customHeight="1" r="60" ht="20.25">
      <c t="s" s="148" r="A60">
        <v>282</v>
      </c>
      <c t="s" s="148" r="B60">
        <v>179</v>
      </c>
      <c t="s" s="148" r="C60">
        <v>211</v>
      </c>
      <c s="7" r="D60">
        <v>1</v>
      </c>
      <c t="s" s="127" r="E60">
        <v>212</v>
      </c>
      <c t="s" s="26" r="F60">
        <v>123</v>
      </c>
      <c s="54" r="G60">
        <v>10118</v>
      </c>
      <c s="6" r="H60">
        <v>8942</v>
      </c>
      <c s="54" r="I60">
        <v>0</v>
      </c>
      <c s="6" r="J60">
        <v>0</v>
      </c>
      <c s="54" r="K60">
        <v>10118</v>
      </c>
      <c s="6" r="L60">
        <v>8942</v>
      </c>
      <c s="54" r="M60">
        <v>69</v>
      </c>
      <c s="54" r="N60">
        <v>0</v>
      </c>
      <c s="54" r="O60">
        <v>0</v>
      </c>
      <c s="54" r="P60">
        <v>0</v>
      </c>
      <c s="54" r="Q60">
        <v>0</v>
      </c>
      <c s="54" r="R60">
        <v>0</v>
      </c>
      <c s="54" r="S60">
        <v>0</v>
      </c>
      <c s="54" r="T60">
        <v>0</v>
      </c>
      <c s="54" r="U60">
        <v>0</v>
      </c>
      <c s="54" r="V60">
        <v>2156</v>
      </c>
      <c s="54" r="W60">
        <f>SUM(K60,M60,N60,Q60,R60,U60,V60)</f>
        <v>12343</v>
      </c>
    </row>
    <row customHeight="1" r="61" ht="30.0">
      <c t="s" s="148" r="A61">
        <v>283</v>
      </c>
      <c t="s" s="148" r="B61">
        <v>171</v>
      </c>
      <c t="s" s="148" r="C61">
        <v>192</v>
      </c>
      <c s="7" r="D61">
        <v>4</v>
      </c>
      <c t="s" s="127" r="E61">
        <v>177</v>
      </c>
      <c t="s" s="26" r="F61">
        <v>91</v>
      </c>
      <c s="54" r="G61">
        <v>870</v>
      </c>
      <c s="6" r="H61">
        <v>870</v>
      </c>
      <c s="54" r="I61">
        <v>0</v>
      </c>
      <c s="6" r="J61">
        <v>0</v>
      </c>
      <c s="54" r="K61">
        <v>870</v>
      </c>
      <c s="6" r="L61">
        <v>870</v>
      </c>
      <c s="54" r="M61">
        <v>26</v>
      </c>
      <c s="54" r="N61">
        <v>0</v>
      </c>
      <c s="54" r="O61">
        <v>246925</v>
      </c>
      <c s="54" r="P61">
        <v>105715</v>
      </c>
      <c s="54" r="Q61">
        <v>352640</v>
      </c>
      <c s="54" r="R61">
        <v>5273</v>
      </c>
      <c s="54" r="S61">
        <v>1677</v>
      </c>
      <c s="54" r="T61">
        <v>0</v>
      </c>
      <c s="54" r="U61">
        <v>1677</v>
      </c>
      <c s="54" r="V61">
        <v>0</v>
      </c>
      <c s="54" r="W61">
        <f>SUM(K61,M61,N61,Q61,R61,U61,V61)</f>
        <v>360486</v>
      </c>
    </row>
    <row customHeight="1" r="62" ht="30.0">
      <c t="s" s="148" r="A62">
        <v>284</v>
      </c>
      <c t="s" s="148" r="B62">
        <v>175</v>
      </c>
      <c t="s" s="148" r="C62">
        <v>197</v>
      </c>
      <c s="7" r="D62">
        <v>4</v>
      </c>
      <c t="s" s="127" r="E62">
        <v>177</v>
      </c>
      <c t="s" s="26" r="F62">
        <v>43</v>
      </c>
      <c s="54" r="G62">
        <v>593799</v>
      </c>
      <c s="6" r="H62">
        <v>0</v>
      </c>
      <c s="54" r="I62">
        <v>0</v>
      </c>
      <c s="6" r="J62">
        <v>0</v>
      </c>
      <c s="54" r="K62">
        <v>593799</v>
      </c>
      <c s="6" r="L62">
        <v>0</v>
      </c>
      <c s="54" r="M62">
        <v>38932</v>
      </c>
      <c s="54" r="N62">
        <v>0</v>
      </c>
      <c s="54" r="O62">
        <v>0</v>
      </c>
      <c s="54" r="P62">
        <v>0</v>
      </c>
      <c s="54" r="Q62">
        <v>0</v>
      </c>
      <c s="54" r="R62">
        <v>0</v>
      </c>
      <c s="54" r="S62">
        <v>8226</v>
      </c>
      <c s="54" r="T62">
        <v>0</v>
      </c>
      <c s="54" r="U62">
        <v>8226</v>
      </c>
      <c s="54" r="V62">
        <v>17675</v>
      </c>
      <c s="54" r="W62">
        <f>SUM(K62,M62,N62,Q62,R62,U62,V62)</f>
        <v>658632</v>
      </c>
    </row>
    <row customHeight="1" r="63" ht="20.25">
      <c t="s" s="148" r="A63">
        <v>285</v>
      </c>
      <c t="s" s="148" r="B63">
        <v>179</v>
      </c>
      <c t="s" s="148" r="C63">
        <v>211</v>
      </c>
      <c s="7" r="D63">
        <v>1</v>
      </c>
      <c t="s" s="127" r="E63">
        <v>212</v>
      </c>
      <c t="s" s="26" r="F63">
        <v>93</v>
      </c>
      <c s="54" r="G63">
        <v>13658</v>
      </c>
      <c s="6" r="H63">
        <v>13658</v>
      </c>
      <c s="54" r="I63">
        <v>0</v>
      </c>
      <c s="6" r="J63">
        <v>0</v>
      </c>
      <c s="54" r="K63">
        <v>13658</v>
      </c>
      <c s="6" r="L63">
        <v>13658</v>
      </c>
      <c s="54" r="M63">
        <v>598</v>
      </c>
      <c s="54" r="N63">
        <v>1</v>
      </c>
      <c s="54" r="O63">
        <v>0</v>
      </c>
      <c s="54" r="P63">
        <v>0</v>
      </c>
      <c s="54" r="Q63">
        <v>0</v>
      </c>
      <c s="54" r="R63">
        <v>0</v>
      </c>
      <c s="54" r="S63">
        <v>0</v>
      </c>
      <c s="54" r="T63">
        <v>0</v>
      </c>
      <c s="54" r="U63">
        <v>0</v>
      </c>
      <c s="54" r="V63">
        <v>0</v>
      </c>
      <c s="54" r="W63">
        <f>SUM(K63,M63,N63,Q63,R63,U63,V63)</f>
        <v>14257</v>
      </c>
    </row>
    <row customHeight="1" r="64" ht="30.0">
      <c t="s" s="148" r="A64">
        <v>286</v>
      </c>
      <c t="s" s="148" r="B64">
        <v>175</v>
      </c>
      <c t="s" s="148" r="C64">
        <v>197</v>
      </c>
      <c s="7" r="D64">
        <v>4</v>
      </c>
      <c t="s" s="127" r="E64">
        <v>177</v>
      </c>
      <c t="s" s="26" r="F64">
        <v>287</v>
      </c>
      <c s="54" r="G64">
        <v>1695</v>
      </c>
      <c s="6" r="H64">
        <v>0</v>
      </c>
      <c s="54" r="I64">
        <v>0</v>
      </c>
      <c s="6" r="J64">
        <v>0</v>
      </c>
      <c s="54" r="K64">
        <v>1695</v>
      </c>
      <c s="6" r="L64">
        <v>0</v>
      </c>
      <c s="54" r="M64">
        <v>48201</v>
      </c>
      <c s="54" r="N64">
        <v>0</v>
      </c>
      <c s="54" r="O64">
        <v>0</v>
      </c>
      <c s="54" r="P64">
        <v>0</v>
      </c>
      <c s="54" r="Q64">
        <v>0</v>
      </c>
      <c s="54" r="R64">
        <v>0</v>
      </c>
      <c s="54" r="S64">
        <v>260</v>
      </c>
      <c s="54" r="T64">
        <v>0</v>
      </c>
      <c s="54" r="U64">
        <v>260</v>
      </c>
      <c s="54" r="V64">
        <v>0</v>
      </c>
      <c s="54" r="W64">
        <f>SUM(K64,M64,N64,Q64,R64,U64,V64)</f>
        <v>50156</v>
      </c>
    </row>
    <row customHeight="1" r="65" ht="60.0">
      <c t="s" s="148" r="A65">
        <v>288</v>
      </c>
      <c t="s" s="148" r="B65">
        <v>187</v>
      </c>
      <c t="s" s="148" r="C65">
        <v>188</v>
      </c>
      <c s="7" r="D65">
        <v>5</v>
      </c>
      <c t="s" s="127" r="E65">
        <v>189</v>
      </c>
      <c t="s" s="26" r="F65">
        <v>289</v>
      </c>
      <c s="54" r="G65">
        <v>131</v>
      </c>
      <c s="6" r="H65">
        <v>0</v>
      </c>
      <c s="54" r="I65">
        <v>0</v>
      </c>
      <c s="6" r="J65">
        <v>0</v>
      </c>
      <c s="54" r="K65">
        <v>131</v>
      </c>
      <c s="6" r="L65">
        <v>0</v>
      </c>
      <c s="54" r="M65">
        <v>4</v>
      </c>
      <c s="54" r="N65">
        <v>0</v>
      </c>
      <c s="54" r="O65">
        <v>0</v>
      </c>
      <c s="54" r="P65">
        <v>0</v>
      </c>
      <c s="54" r="Q65">
        <v>0</v>
      </c>
      <c s="54" r="R65">
        <v>0</v>
      </c>
      <c s="54" r="S65">
        <v>0</v>
      </c>
      <c s="54" r="T65">
        <v>0</v>
      </c>
      <c s="54" r="U65">
        <v>0</v>
      </c>
      <c s="54" r="V65">
        <v>0</v>
      </c>
      <c s="54" r="W65">
        <f>SUM(K65,M65,N65,Q65,R65,U65,V65)</f>
        <v>135</v>
      </c>
    </row>
    <row customHeight="1" r="66" ht="20.25">
      <c t="s" s="148" r="A66">
        <v>290</v>
      </c>
      <c t="s" s="148" r="B66">
        <v>179</v>
      </c>
      <c t="s" s="148" r="C66">
        <v>211</v>
      </c>
      <c s="7" r="D66">
        <v>1</v>
      </c>
      <c t="s" s="127" r="E66">
        <v>212</v>
      </c>
      <c t="s" s="26" r="F66">
        <v>109</v>
      </c>
      <c s="54" r="G66">
        <v>15325</v>
      </c>
      <c s="6" r="H66">
        <v>15325</v>
      </c>
      <c s="54" r="I66">
        <v>0</v>
      </c>
      <c s="6" r="J66">
        <v>0</v>
      </c>
      <c s="54" r="K66">
        <v>15325</v>
      </c>
      <c s="6" r="L66">
        <v>15325</v>
      </c>
      <c s="54" r="M66">
        <v>928</v>
      </c>
      <c s="54" r="N66">
        <v>1</v>
      </c>
      <c s="54" r="O66">
        <v>0</v>
      </c>
      <c s="54" r="P66">
        <v>0</v>
      </c>
      <c s="54" r="Q66">
        <v>0</v>
      </c>
      <c s="54" r="R66">
        <v>0</v>
      </c>
      <c s="54" r="S66">
        <v>0</v>
      </c>
      <c s="54" r="T66">
        <v>0</v>
      </c>
      <c s="54" r="U66">
        <v>0</v>
      </c>
      <c s="54" r="V66">
        <v>0</v>
      </c>
      <c s="54" r="W66">
        <f>SUM(K66,M66,N66,Q66,R66,U66,V66)</f>
        <v>16254</v>
      </c>
    </row>
    <row customHeight="1" r="67" ht="20.25">
      <c t="s" s="148" r="A67">
        <v>291</v>
      </c>
      <c t="s" s="148" r="B67">
        <v>179</v>
      </c>
      <c t="s" s="148" r="C67">
        <v>211</v>
      </c>
      <c s="7" r="D67">
        <v>1</v>
      </c>
      <c t="s" s="127" r="E67">
        <v>212</v>
      </c>
      <c t="s" s="26" r="F67">
        <v>124</v>
      </c>
      <c s="54" r="G67">
        <v>7898</v>
      </c>
      <c s="6" r="H67">
        <v>7898</v>
      </c>
      <c s="54" r="I67">
        <v>0</v>
      </c>
      <c s="6" r="J67">
        <v>0</v>
      </c>
      <c s="54" r="K67">
        <v>7898</v>
      </c>
      <c s="6" r="L67">
        <v>7898</v>
      </c>
      <c s="54" r="M67">
        <v>289</v>
      </c>
      <c s="54" r="N67">
        <v>0</v>
      </c>
      <c s="54" r="O67">
        <v>0</v>
      </c>
      <c s="54" r="P67">
        <v>0</v>
      </c>
      <c s="54" r="Q67">
        <v>0</v>
      </c>
      <c s="54" r="R67">
        <v>0</v>
      </c>
      <c s="54" r="S67">
        <v>0</v>
      </c>
      <c s="54" r="T67">
        <v>0</v>
      </c>
      <c s="54" r="U67">
        <v>0</v>
      </c>
      <c s="54" r="V67">
        <v>0</v>
      </c>
      <c s="54" r="W67">
        <f>SUM(K67,M67,N67,Q67,R67,U67,V67)</f>
        <v>8187</v>
      </c>
    </row>
    <row customHeight="1" r="68" ht="60.0">
      <c t="s" s="148" r="A68">
        <v>292</v>
      </c>
      <c t="s" s="148" r="B68">
        <v>187</v>
      </c>
      <c t="s" s="148" r="C68">
        <v>221</v>
      </c>
      <c s="7" r="D68">
        <v>5</v>
      </c>
      <c t="s" s="127" r="E68">
        <v>189</v>
      </c>
      <c t="s" s="26" r="F68">
        <v>95</v>
      </c>
      <c s="54" r="G68">
        <v>3</v>
      </c>
      <c s="6" r="H68">
        <v>3</v>
      </c>
      <c s="54" r="I68">
        <v>0</v>
      </c>
      <c s="6" r="J68">
        <v>0</v>
      </c>
      <c s="54" r="K68">
        <v>3</v>
      </c>
      <c s="6" r="L68">
        <v>3</v>
      </c>
      <c s="54" r="M68">
        <v>12</v>
      </c>
      <c s="54" r="N68">
        <v>8</v>
      </c>
      <c s="54" r="O68">
        <v>0</v>
      </c>
      <c s="54" r="P68">
        <v>0</v>
      </c>
      <c s="54" r="Q68">
        <v>0</v>
      </c>
      <c s="54" r="R68">
        <v>0</v>
      </c>
      <c s="54" r="S68">
        <v>0</v>
      </c>
      <c s="54" r="T68">
        <v>0</v>
      </c>
      <c s="54" r="U68">
        <v>0</v>
      </c>
      <c s="54" r="V68">
        <v>0</v>
      </c>
      <c s="54" r="W68">
        <f>SUM(K68,M68,N68,Q68,R68,U68,V68)</f>
        <v>23</v>
      </c>
    </row>
    <row customHeight="1" r="69" ht="60.0">
      <c t="s" s="148" r="A69">
        <v>293</v>
      </c>
      <c t="s" s="148" r="B69">
        <v>187</v>
      </c>
      <c t="s" s="148" r="C69">
        <v>188</v>
      </c>
      <c s="7" r="D69">
        <v>5</v>
      </c>
      <c t="s" s="127" r="E69">
        <v>189</v>
      </c>
      <c t="s" s="26" r="F69">
        <v>294</v>
      </c>
      <c s="54" r="G69">
        <v>19</v>
      </c>
      <c s="6" r="H69">
        <v>0</v>
      </c>
      <c s="54" r="I69">
        <v>0</v>
      </c>
      <c s="6" r="J69">
        <v>0</v>
      </c>
      <c s="54" r="K69">
        <v>19</v>
      </c>
      <c s="6" r="L69">
        <v>0</v>
      </c>
      <c s="54" r="M69">
        <v>1</v>
      </c>
      <c s="54" r="N69">
        <v>0</v>
      </c>
      <c s="54" r="O69">
        <v>0</v>
      </c>
      <c s="54" r="P69">
        <v>0</v>
      </c>
      <c s="54" r="Q69">
        <v>0</v>
      </c>
      <c s="54" r="R69">
        <v>0</v>
      </c>
      <c s="54" r="S69">
        <v>0</v>
      </c>
      <c s="54" r="T69">
        <v>0</v>
      </c>
      <c s="54" r="U69">
        <v>0</v>
      </c>
      <c s="54" r="V69">
        <v>0</v>
      </c>
      <c s="54" r="W69">
        <f>SUM(K69,M69,N69,Q69,R69,U69,V69)</f>
        <v>20</v>
      </c>
    </row>
    <row customHeight="1" r="70" ht="50.25">
      <c t="s" s="148" r="A70">
        <v>295</v>
      </c>
      <c t="s" s="148" r="B70">
        <v>175</v>
      </c>
      <c t="s" s="148" r="C70">
        <v>224</v>
      </c>
      <c s="7" r="D70">
        <v>4</v>
      </c>
      <c t="s" s="127" r="E70">
        <v>177</v>
      </c>
      <c t="s" s="26" r="F70">
        <v>296</v>
      </c>
      <c s="54" r="G70">
        <v>6044</v>
      </c>
      <c s="6" r="H70">
        <v>6044</v>
      </c>
      <c s="54" r="I70">
        <v>0</v>
      </c>
      <c s="6" r="J70">
        <v>0</v>
      </c>
      <c s="54" r="K70">
        <v>6044</v>
      </c>
      <c s="6" r="L70">
        <v>6044</v>
      </c>
      <c s="54" r="M70">
        <v>647</v>
      </c>
      <c s="54" r="N70">
        <v>0</v>
      </c>
      <c s="54" r="O70">
        <v>0</v>
      </c>
      <c s="54" r="P70">
        <v>0</v>
      </c>
      <c s="54" r="Q70">
        <v>0</v>
      </c>
      <c s="54" r="R70">
        <v>0</v>
      </c>
      <c s="54" r="S70">
        <v>49</v>
      </c>
      <c s="54" r="T70">
        <v>0</v>
      </c>
      <c s="54" r="U70">
        <v>49</v>
      </c>
      <c s="54" r="V70">
        <v>0</v>
      </c>
      <c s="54" r="W70">
        <f>SUM(K70,M70,N70,Q70,R70,U70,V70)</f>
        <v>6740</v>
      </c>
    </row>
    <row customHeight="1" r="71" ht="30.0">
      <c t="s" s="148" r="A71">
        <v>297</v>
      </c>
      <c t="s" s="148" r="B71">
        <v>175</v>
      </c>
      <c t="s" s="148" r="C71">
        <v>197</v>
      </c>
      <c s="7" r="D71">
        <v>4</v>
      </c>
      <c t="s" s="127" r="E71">
        <v>177</v>
      </c>
      <c t="s" s="26" r="F71">
        <v>298</v>
      </c>
      <c s="54" r="G71">
        <v>62</v>
      </c>
      <c s="6" r="H71">
        <v>0</v>
      </c>
      <c s="54" r="I71">
        <v>0</v>
      </c>
      <c s="6" r="J71">
        <v>0</v>
      </c>
      <c s="54" r="K71">
        <v>62</v>
      </c>
      <c s="6" r="L71">
        <v>0</v>
      </c>
      <c s="54" r="M71">
        <v>22</v>
      </c>
      <c s="54" r="N71">
        <v>0</v>
      </c>
      <c s="54" r="O71">
        <v>0</v>
      </c>
      <c s="54" r="P71">
        <v>0</v>
      </c>
      <c s="54" r="Q71">
        <v>0</v>
      </c>
      <c s="54" r="R71">
        <v>0</v>
      </c>
      <c s="54" r="S71">
        <v>133</v>
      </c>
      <c s="54" r="T71">
        <v>0</v>
      </c>
      <c s="54" r="U71">
        <v>133</v>
      </c>
      <c s="54" r="V71">
        <v>0</v>
      </c>
      <c s="54" r="W71">
        <f>SUM(K71,M71,N71,Q71,R71,U71,V71)</f>
        <v>217</v>
      </c>
    </row>
    <row customHeight="1" r="72" ht="20.25">
      <c t="s" s="148" r="A72">
        <v>299</v>
      </c>
      <c t="s" s="148" r="B72">
        <v>171</v>
      </c>
      <c t="s" s="148" r="C72">
        <v>203</v>
      </c>
      <c s="7" r="D72">
        <v>2</v>
      </c>
      <c t="s" s="127" r="E72">
        <v>173</v>
      </c>
      <c t="s" s="26" r="F72">
        <v>44</v>
      </c>
      <c s="54" r="G72">
        <v>185323</v>
      </c>
      <c s="6" r="H72">
        <v>12440</v>
      </c>
      <c s="54" r="I72">
        <v>0</v>
      </c>
      <c s="6" r="J72">
        <v>0</v>
      </c>
      <c s="54" r="K72">
        <v>185323</v>
      </c>
      <c s="6" r="L72">
        <v>12440</v>
      </c>
      <c s="54" r="M72">
        <v>5441</v>
      </c>
      <c s="54" r="N72">
        <v>0</v>
      </c>
      <c s="54" r="O72">
        <v>0</v>
      </c>
      <c s="54" r="P72">
        <v>0</v>
      </c>
      <c s="54" r="Q72">
        <v>0</v>
      </c>
      <c s="54" r="R72">
        <v>0</v>
      </c>
      <c s="54" r="S72">
        <v>0</v>
      </c>
      <c s="54" r="T72">
        <v>0</v>
      </c>
      <c s="54" r="U72">
        <v>0</v>
      </c>
      <c s="54" r="V72">
        <v>0</v>
      </c>
      <c s="54" r="W72">
        <f>SUM(K72,M72,N72,Q72,R72,U72,V72)</f>
        <v>190764</v>
      </c>
    </row>
    <row customHeight="1" r="73" ht="39.75">
      <c t="s" s="148" r="A73">
        <v>300</v>
      </c>
      <c t="s" s="148" r="B73">
        <v>171</v>
      </c>
      <c t="s" s="148" r="C73">
        <v>195</v>
      </c>
      <c s="7" r="D73">
        <v>2</v>
      </c>
      <c t="s" s="127" r="E73">
        <v>173</v>
      </c>
      <c t="s" s="26" r="F73">
        <v>96</v>
      </c>
      <c s="54" r="G73">
        <v>798</v>
      </c>
      <c s="6" r="H73">
        <v>798</v>
      </c>
      <c s="54" r="I73">
        <v>0</v>
      </c>
      <c s="6" r="J73">
        <v>0</v>
      </c>
      <c s="54" r="K73">
        <v>798</v>
      </c>
      <c s="6" r="L73">
        <v>798</v>
      </c>
      <c s="54" r="M73">
        <v>1769</v>
      </c>
      <c s="54" r="N73">
        <v>311</v>
      </c>
      <c s="54" r="O73">
        <v>0</v>
      </c>
      <c s="54" r="P73">
        <v>0</v>
      </c>
      <c s="54" r="Q73">
        <v>0</v>
      </c>
      <c s="54" r="R73">
        <v>0</v>
      </c>
      <c s="54" r="S73">
        <v>0</v>
      </c>
      <c s="54" r="T73">
        <v>0</v>
      </c>
      <c s="54" r="U73">
        <v>0</v>
      </c>
      <c s="54" r="V73">
        <v>0</v>
      </c>
      <c s="54" r="W73">
        <f>SUM(K73,M73,N73,Q73,R73,U73,V73)</f>
        <v>2878</v>
      </c>
    </row>
    <row customHeight="1" r="74" ht="30.0">
      <c t="s" s="148" r="A74">
        <v>301</v>
      </c>
      <c t="s" s="148" r="B74">
        <v>171</v>
      </c>
      <c t="s" s="148" r="C74">
        <v>172</v>
      </c>
      <c s="7" r="D74">
        <v>2</v>
      </c>
      <c t="s" s="127" r="E74">
        <v>173</v>
      </c>
      <c t="s" s="26" r="F74">
        <v>302</v>
      </c>
      <c s="54" r="G74">
        <v>1070488</v>
      </c>
      <c s="6" r="H74">
        <v>1070488</v>
      </c>
      <c s="54" r="I74">
        <v>0</v>
      </c>
      <c s="6" r="J74">
        <v>0</v>
      </c>
      <c s="54" r="K74">
        <v>1070488</v>
      </c>
      <c s="6" r="L74">
        <v>1070488</v>
      </c>
      <c s="54" r="M74">
        <v>1858</v>
      </c>
      <c s="54" r="N74">
        <v>0</v>
      </c>
      <c s="54" r="O74">
        <v>0</v>
      </c>
      <c s="54" r="P74">
        <v>0</v>
      </c>
      <c s="54" r="Q74">
        <v>0</v>
      </c>
      <c s="54" r="R74">
        <v>0</v>
      </c>
      <c s="54" r="S74">
        <v>0</v>
      </c>
      <c s="54" r="T74">
        <v>0</v>
      </c>
      <c s="54" r="U74">
        <v>0</v>
      </c>
      <c s="54" r="V74">
        <v>0</v>
      </c>
      <c s="54" r="W74">
        <f>SUM(K74,M74,N74,Q74,R74,U74,V74)</f>
        <v>1072346</v>
      </c>
    </row>
    <row customHeight="1" r="75" ht="30.0">
      <c t="s" s="148" r="A75">
        <v>303</v>
      </c>
      <c t="s" s="148" r="B75">
        <v>171</v>
      </c>
      <c t="s" s="148" r="C75">
        <v>200</v>
      </c>
      <c s="7" r="D75">
        <v>3</v>
      </c>
      <c t="s" s="127" r="E75">
        <v>181</v>
      </c>
      <c t="s" s="26" r="F75">
        <v>99</v>
      </c>
      <c s="54" r="G75">
        <v>35218</v>
      </c>
      <c s="6" r="H75">
        <v>35218</v>
      </c>
      <c s="54" r="I75">
        <v>0</v>
      </c>
      <c s="6" r="J75">
        <v>0</v>
      </c>
      <c s="54" r="K75">
        <v>35218</v>
      </c>
      <c s="6" r="L75">
        <v>35218</v>
      </c>
      <c s="54" r="M75">
        <v>3800</v>
      </c>
      <c s="54" r="N75">
        <v>38037</v>
      </c>
      <c s="54" r="O75">
        <v>1552003</v>
      </c>
      <c s="54" r="P75">
        <v>0</v>
      </c>
      <c s="54" r="Q75">
        <v>1552003</v>
      </c>
      <c s="54" r="R75">
        <v>167740</v>
      </c>
      <c s="54" r="S75">
        <v>230000</v>
      </c>
      <c s="54" r="T75">
        <v>0</v>
      </c>
      <c s="54" r="U75">
        <v>230000</v>
      </c>
      <c s="54" r="V75">
        <v>0</v>
      </c>
      <c s="54" r="W75">
        <f>SUM(K75,M75,N75,Q75,R75,U75,V75)</f>
        <v>2026798</v>
      </c>
    </row>
    <row customHeight="1" r="76" ht="30.0">
      <c t="s" s="148" r="A76">
        <v>304</v>
      </c>
      <c t="s" s="148" r="B76">
        <v>175</v>
      </c>
      <c t="s" s="148" r="C76">
        <v>197</v>
      </c>
      <c s="7" r="D76">
        <v>4</v>
      </c>
      <c t="s" s="127" r="E76">
        <v>177</v>
      </c>
      <c t="s" s="26" r="F76">
        <v>305</v>
      </c>
      <c s="54" r="G76">
        <v>9571</v>
      </c>
      <c s="6" r="H76">
        <v>0</v>
      </c>
      <c s="54" r="I76">
        <v>0</v>
      </c>
      <c s="6" r="J76">
        <v>0</v>
      </c>
      <c s="54" r="K76">
        <v>9571</v>
      </c>
      <c s="6" r="L76">
        <v>0</v>
      </c>
      <c s="54" r="M76">
        <v>2755</v>
      </c>
      <c s="54" r="N76">
        <v>0</v>
      </c>
      <c s="54" r="O76">
        <v>0</v>
      </c>
      <c s="54" r="P76">
        <v>0</v>
      </c>
      <c s="54" r="Q76">
        <v>0</v>
      </c>
      <c s="54" r="R76">
        <v>0</v>
      </c>
      <c s="54" r="S76">
        <v>0</v>
      </c>
      <c s="54" r="T76">
        <v>0</v>
      </c>
      <c s="54" r="U76">
        <v>0</v>
      </c>
      <c s="54" r="V76">
        <v>0</v>
      </c>
      <c s="54" r="W76">
        <f>SUM(K76,M76,N76,Q76,R76,U76,V76)</f>
        <v>12326</v>
      </c>
    </row>
    <row customHeight="1" r="77" ht="30.0">
      <c t="s" s="148" r="A77">
        <v>306</v>
      </c>
      <c t="s" s="148" r="B77">
        <v>171</v>
      </c>
      <c t="s" s="148" r="C77">
        <v>200</v>
      </c>
      <c s="7" r="D77">
        <v>3</v>
      </c>
      <c t="s" s="127" r="E77">
        <v>181</v>
      </c>
      <c t="s" s="26" r="F77">
        <v>88</v>
      </c>
      <c s="54" r="G77">
        <v>382</v>
      </c>
      <c s="6" r="H77">
        <v>382</v>
      </c>
      <c s="54" r="I77">
        <v>17354</v>
      </c>
      <c s="6" r="J77">
        <v>9250</v>
      </c>
      <c s="54" r="K77">
        <v>17736</v>
      </c>
      <c s="6" r="L77">
        <v>9632</v>
      </c>
      <c s="54" r="M77">
        <v>4144</v>
      </c>
      <c s="54" r="N77">
        <v>0</v>
      </c>
      <c s="54" r="O77">
        <v>0</v>
      </c>
      <c s="54" r="P77">
        <v>0</v>
      </c>
      <c s="54" r="Q77">
        <v>0</v>
      </c>
      <c s="54" r="R77">
        <v>0</v>
      </c>
      <c s="54" r="S77">
        <v>0</v>
      </c>
      <c s="54" r="T77">
        <v>0</v>
      </c>
      <c s="54" r="U77">
        <v>0</v>
      </c>
      <c s="54" r="V77">
        <v>0</v>
      </c>
      <c s="54" r="W77">
        <f>SUM(K77,M77,N77,Q77,R77,U77,V77)</f>
        <v>21880</v>
      </c>
    </row>
    <row customHeight="1" r="78" ht="30.0">
      <c t="s" s="148" r="A78">
        <v>307</v>
      </c>
      <c t="s" s="148" r="B78">
        <v>175</v>
      </c>
      <c t="s" s="148" r="C78">
        <v>197</v>
      </c>
      <c s="7" r="D78">
        <v>4</v>
      </c>
      <c t="s" s="127" r="E78">
        <v>177</v>
      </c>
      <c t="s" s="26" r="F78">
        <v>89</v>
      </c>
      <c s="54" r="G78">
        <v>54965</v>
      </c>
      <c s="6" r="H78">
        <v>0</v>
      </c>
      <c s="54" r="I78">
        <v>0</v>
      </c>
      <c s="6" r="J78">
        <v>0</v>
      </c>
      <c s="54" r="K78">
        <v>54965</v>
      </c>
      <c s="6" r="L78">
        <v>0</v>
      </c>
      <c s="54" r="M78">
        <v>4365</v>
      </c>
      <c s="54" r="N78">
        <v>0</v>
      </c>
      <c s="54" r="O78">
        <v>0</v>
      </c>
      <c s="54" r="P78">
        <v>0</v>
      </c>
      <c s="54" r="Q78">
        <v>0</v>
      </c>
      <c s="54" r="R78">
        <v>0</v>
      </c>
      <c s="54" r="S78">
        <v>793</v>
      </c>
      <c s="54" r="T78">
        <v>0</v>
      </c>
      <c s="54" r="U78">
        <v>793</v>
      </c>
      <c s="54" r="V78">
        <v>0</v>
      </c>
      <c s="54" r="W78">
        <f>SUM(K78,M78,N78,Q78,R78,U78,V78)</f>
        <v>60123</v>
      </c>
    </row>
    <row customHeight="1" r="79" ht="60.0">
      <c t="s" s="148" r="A79">
        <v>308</v>
      </c>
      <c t="s" s="148" r="B79">
        <v>187</v>
      </c>
      <c t="s" s="148" r="C79">
        <v>221</v>
      </c>
      <c s="7" r="D79">
        <v>5</v>
      </c>
      <c t="s" s="127" r="E79">
        <v>189</v>
      </c>
      <c t="s" s="26" r="F79">
        <v>309</v>
      </c>
      <c s="54" r="G79">
        <v>26</v>
      </c>
      <c s="6" r="H79">
        <v>26</v>
      </c>
      <c s="54" r="I79">
        <v>0</v>
      </c>
      <c s="6" r="J79">
        <v>0</v>
      </c>
      <c s="54" r="K79">
        <v>26</v>
      </c>
      <c s="6" r="L79">
        <v>26</v>
      </c>
      <c s="54" r="M79">
        <v>0</v>
      </c>
      <c s="54" r="N79">
        <v>0</v>
      </c>
      <c s="54" r="O79">
        <v>0</v>
      </c>
      <c s="54" r="P79">
        <v>0</v>
      </c>
      <c s="54" r="Q79">
        <v>0</v>
      </c>
      <c s="54" r="R79">
        <v>0</v>
      </c>
      <c s="54" r="S79">
        <v>0</v>
      </c>
      <c s="54" r="T79">
        <v>0</v>
      </c>
      <c s="54" r="U79">
        <v>0</v>
      </c>
      <c s="54" r="V79">
        <v>0</v>
      </c>
      <c s="54" r="W79">
        <f>SUM(K79,M79,N79,Q79,R79,U79,V79)</f>
        <v>26</v>
      </c>
    </row>
    <row customHeight="1" r="80" ht="39.75">
      <c t="s" s="148" r="A80">
        <v>310</v>
      </c>
      <c t="s" s="148" r="B80">
        <v>171</v>
      </c>
      <c t="s" s="148" r="C80">
        <v>195</v>
      </c>
      <c s="7" r="D80">
        <v>2</v>
      </c>
      <c t="s" s="127" r="E80">
        <v>173</v>
      </c>
      <c t="s" s="26" r="F80">
        <v>311</v>
      </c>
      <c s="54" r="G80">
        <v>2332</v>
      </c>
      <c s="6" r="H80">
        <v>540</v>
      </c>
      <c s="54" r="I80">
        <v>0</v>
      </c>
      <c s="6" r="J80">
        <v>0</v>
      </c>
      <c s="54" r="K80">
        <v>2332</v>
      </c>
      <c s="6" r="L80">
        <v>540</v>
      </c>
      <c s="54" r="M80">
        <v>2935</v>
      </c>
      <c s="54" r="N80">
        <v>0</v>
      </c>
      <c s="54" r="O80">
        <v>0</v>
      </c>
      <c s="54" r="P80">
        <v>0</v>
      </c>
      <c s="54" r="Q80">
        <v>0</v>
      </c>
      <c s="54" r="R80">
        <v>0</v>
      </c>
      <c s="54" r="S80">
        <v>1525</v>
      </c>
      <c s="54" r="T80">
        <v>0</v>
      </c>
      <c s="54" r="U80">
        <v>1525</v>
      </c>
      <c s="54" r="V80">
        <v>0</v>
      </c>
      <c s="54" r="W80">
        <f>SUM(K80,M80,N80,Q80,R80,U80,V80)</f>
        <v>6792</v>
      </c>
    </row>
    <row customHeight="1" r="81" ht="30.0">
      <c t="s" s="148" r="A81">
        <v>312</v>
      </c>
      <c t="s" s="148" r="B81">
        <v>171</v>
      </c>
      <c t="s" s="148" r="C81">
        <v>200</v>
      </c>
      <c s="7" r="D81">
        <v>3</v>
      </c>
      <c t="s" s="127" r="E81">
        <v>181</v>
      </c>
      <c t="s" s="26" r="F81">
        <v>313</v>
      </c>
      <c s="54" r="G81">
        <v>450756</v>
      </c>
      <c s="6" r="H81">
        <v>47356</v>
      </c>
      <c s="54" r="I81">
        <v>0</v>
      </c>
      <c s="6" r="J81">
        <v>0</v>
      </c>
      <c s="54" r="K81">
        <v>450756</v>
      </c>
      <c s="6" r="L81">
        <v>47356</v>
      </c>
      <c s="54" r="M81">
        <v>604</v>
      </c>
      <c s="54" r="N81">
        <v>0</v>
      </c>
      <c s="54" r="O81">
        <v>0</v>
      </c>
      <c s="54" r="P81">
        <v>0</v>
      </c>
      <c s="54" r="Q81">
        <v>0</v>
      </c>
      <c s="54" r="R81">
        <v>0</v>
      </c>
      <c s="54" r="S81">
        <v>0</v>
      </c>
      <c s="54" r="T81">
        <v>0</v>
      </c>
      <c s="54" r="U81">
        <v>0</v>
      </c>
      <c s="54" r="V81">
        <v>0</v>
      </c>
      <c s="54" r="W81">
        <f>SUM(K81,M81,N81,Q81,R81,U81,V81)</f>
        <v>451360</v>
      </c>
    </row>
    <row customHeight="1" r="82" ht="20.25">
      <c t="s" s="148" r="A82">
        <v>314</v>
      </c>
      <c t="s" s="148" r="B82">
        <v>171</v>
      </c>
      <c t="s" s="148" r="C82">
        <v>315</v>
      </c>
      <c s="7" r="D82">
        <v>2</v>
      </c>
      <c t="s" s="127" r="E82">
        <v>173</v>
      </c>
      <c t="s" s="26" r="F82">
        <v>316</v>
      </c>
      <c s="54" r="G82">
        <v>4340</v>
      </c>
      <c s="6" r="H82">
        <v>720</v>
      </c>
      <c s="54" r="I82">
        <v>0</v>
      </c>
      <c s="6" r="J82">
        <v>0</v>
      </c>
      <c s="54" r="K82">
        <v>4340</v>
      </c>
      <c s="6" r="L82">
        <v>720</v>
      </c>
      <c s="54" r="M82">
        <v>129</v>
      </c>
      <c s="54" r="N82">
        <v>0</v>
      </c>
      <c s="54" r="O82">
        <v>0</v>
      </c>
      <c s="54" r="P82">
        <v>0</v>
      </c>
      <c s="54" r="Q82">
        <v>0</v>
      </c>
      <c s="54" r="R82">
        <v>0</v>
      </c>
      <c s="54" r="S82">
        <v>7649</v>
      </c>
      <c s="54" r="T82">
        <v>0</v>
      </c>
      <c s="54" r="U82">
        <v>7649</v>
      </c>
      <c s="54" r="V82">
        <v>0</v>
      </c>
      <c s="54" r="W82">
        <f>SUM(K82,M82,N82,Q82,R82,U82,V82)</f>
        <v>12118</v>
      </c>
    </row>
    <row customHeight="1" r="83" ht="39.75">
      <c t="s" s="148" r="A83">
        <v>317</v>
      </c>
      <c t="s" s="148" r="B83">
        <v>179</v>
      </c>
      <c t="s" s="148" r="C83">
        <v>264</v>
      </c>
      <c s="7" r="D83">
        <v>1</v>
      </c>
      <c t="s" s="127" r="E83">
        <v>265</v>
      </c>
      <c t="s" s="26" r="F83">
        <v>90</v>
      </c>
      <c s="54" r="G83">
        <v>358928</v>
      </c>
      <c s="6" r="H83">
        <v>358928</v>
      </c>
      <c s="54" r="I83">
        <v>0</v>
      </c>
      <c s="6" r="J83">
        <v>0</v>
      </c>
      <c s="54" r="K83">
        <v>358928</v>
      </c>
      <c s="6" r="L83">
        <v>358928</v>
      </c>
      <c s="54" r="M83">
        <v>18958</v>
      </c>
      <c s="54" r="N83">
        <v>453</v>
      </c>
      <c s="54" r="O83">
        <v>399000</v>
      </c>
      <c s="54" r="P83">
        <v>0</v>
      </c>
      <c s="54" r="Q83">
        <v>399000</v>
      </c>
      <c s="54" r="R83">
        <v>5000</v>
      </c>
      <c s="54" r="S83">
        <v>100000</v>
      </c>
      <c s="54" r="T83">
        <v>0</v>
      </c>
      <c s="54" r="U83">
        <v>100000</v>
      </c>
      <c s="54" r="V83">
        <v>0</v>
      </c>
      <c s="54" r="W83">
        <f>SUM(K83,M83,N83,Q83,R83,U83,V83)</f>
        <v>882339</v>
      </c>
    </row>
    <row customHeight="1" r="84" ht="30.0">
      <c t="s" s="148" r="A84">
        <v>318</v>
      </c>
      <c t="s" s="148" r="B84">
        <v>171</v>
      </c>
      <c t="s" s="148" r="C84">
        <v>200</v>
      </c>
      <c s="7" r="D84">
        <v>3</v>
      </c>
      <c t="s" s="127" r="E84">
        <v>181</v>
      </c>
      <c t="s" s="26" r="F84">
        <v>319</v>
      </c>
      <c s="54" r="G84">
        <v>221</v>
      </c>
      <c s="6" r="H84">
        <v>44</v>
      </c>
      <c s="54" r="I84">
        <v>0</v>
      </c>
      <c s="6" r="J84">
        <v>0</v>
      </c>
      <c s="54" r="K84">
        <v>221</v>
      </c>
      <c s="6" r="L84">
        <v>44</v>
      </c>
      <c s="54" r="M84">
        <v>2985</v>
      </c>
      <c s="54" r="N84">
        <v>0</v>
      </c>
      <c s="54" r="O84">
        <v>0</v>
      </c>
      <c s="54" r="P84">
        <v>0</v>
      </c>
      <c s="54" r="Q84">
        <v>0</v>
      </c>
      <c s="54" r="R84">
        <v>0</v>
      </c>
      <c s="54" r="S84">
        <v>93000</v>
      </c>
      <c s="54" r="T84">
        <v>0</v>
      </c>
      <c s="54" r="U84">
        <v>93000</v>
      </c>
      <c s="54" r="V84">
        <v>0</v>
      </c>
      <c s="54" r="W84">
        <f>SUM(K84,M84,N84,Q84,R84,U84,V84)</f>
        <v>96206</v>
      </c>
    </row>
    <row customHeight="1" r="85" ht="20.25">
      <c t="s" s="148" r="A85">
        <v>320</v>
      </c>
      <c t="s" s="148" r="B85">
        <v>171</v>
      </c>
      <c t="s" s="148" r="C85">
        <v>315</v>
      </c>
      <c s="7" r="D85">
        <v>2</v>
      </c>
      <c t="s" s="127" r="E85">
        <v>173</v>
      </c>
      <c t="s" s="26" r="F85">
        <v>321</v>
      </c>
      <c s="54" r="G85">
        <v>423</v>
      </c>
      <c s="6" r="H85">
        <v>423</v>
      </c>
      <c s="54" r="I85">
        <v>0</v>
      </c>
      <c s="6" r="J85">
        <v>0</v>
      </c>
      <c s="54" r="K85">
        <v>423</v>
      </c>
      <c s="6" r="L85">
        <v>423</v>
      </c>
      <c s="54" r="M85">
        <v>495</v>
      </c>
      <c s="54" r="N85">
        <v>0</v>
      </c>
      <c s="54" r="O85">
        <v>0</v>
      </c>
      <c s="54" r="P85">
        <v>0</v>
      </c>
      <c s="54" r="Q85">
        <v>0</v>
      </c>
      <c s="54" r="R85">
        <v>0</v>
      </c>
      <c s="54" r="S85">
        <v>24615</v>
      </c>
      <c s="54" r="T85">
        <v>0</v>
      </c>
      <c s="54" r="U85">
        <v>24615</v>
      </c>
      <c s="54" r="V85">
        <v>0</v>
      </c>
      <c s="54" r="W85">
        <f>SUM(K85,M85,N85,Q85,R85,U85,V85)</f>
        <v>25533</v>
      </c>
    </row>
    <row customHeight="1" r="86" ht="39.75">
      <c t="s" s="148" r="A86">
        <v>322</v>
      </c>
      <c t="s" s="148" r="B86">
        <v>171</v>
      </c>
      <c t="s" s="148" r="C86">
        <v>195</v>
      </c>
      <c s="7" r="D86">
        <v>2</v>
      </c>
      <c t="s" s="127" r="E86">
        <v>173</v>
      </c>
      <c t="s" s="26" r="F86">
        <v>108</v>
      </c>
      <c s="54" r="G86">
        <v>0</v>
      </c>
      <c s="6" r="H86">
        <v>0</v>
      </c>
      <c s="54" r="I86">
        <v>0</v>
      </c>
      <c s="6" r="J86">
        <v>0</v>
      </c>
      <c s="54" r="K86">
        <v>0</v>
      </c>
      <c s="6" r="L86">
        <v>0</v>
      </c>
      <c s="54" r="M86">
        <v>0</v>
      </c>
      <c s="54" r="N86">
        <v>0</v>
      </c>
      <c s="54" r="O86">
        <v>0</v>
      </c>
      <c s="54" r="P86">
        <v>0</v>
      </c>
      <c s="54" r="Q86">
        <v>0</v>
      </c>
      <c s="54" r="R86">
        <v>0</v>
      </c>
      <c s="54" r="S86">
        <v>0</v>
      </c>
      <c s="54" r="T86">
        <v>0</v>
      </c>
      <c s="54" r="U86">
        <v>0</v>
      </c>
      <c s="54" r="V86">
        <v>0</v>
      </c>
      <c s="54" r="W86">
        <f>SUM(K86,M86,N86,Q86,R86,U86,V86)</f>
        <v>0</v>
      </c>
    </row>
    <row customHeight="1" r="87" ht="50.25">
      <c t="s" s="148" r="A87">
        <v>323</v>
      </c>
      <c t="s" s="148" r="B87">
        <v>175</v>
      </c>
      <c t="s" s="148" r="C87">
        <v>224</v>
      </c>
      <c s="7" r="D87">
        <v>4</v>
      </c>
      <c t="s" s="127" r="E87">
        <v>177</v>
      </c>
      <c t="s" s="26" r="F87">
        <v>324</v>
      </c>
      <c s="54" r="G87">
        <v>43</v>
      </c>
      <c s="6" r="H87">
        <v>0</v>
      </c>
      <c s="54" r="I87">
        <v>0</v>
      </c>
      <c s="6" r="J87">
        <v>0</v>
      </c>
      <c s="54" r="K87">
        <v>43</v>
      </c>
      <c s="6" r="L87">
        <v>0</v>
      </c>
      <c s="54" r="M87">
        <v>52</v>
      </c>
      <c s="54" r="N87">
        <v>0</v>
      </c>
      <c s="54" r="O87">
        <v>0</v>
      </c>
      <c s="54" r="P87">
        <v>0</v>
      </c>
      <c s="54" r="Q87">
        <v>0</v>
      </c>
      <c s="54" r="R87">
        <v>0</v>
      </c>
      <c s="54" r="S87">
        <v>344263</v>
      </c>
      <c s="54" r="T87">
        <v>0</v>
      </c>
      <c s="54" r="U87">
        <v>344263</v>
      </c>
      <c s="54" r="V87">
        <v>0</v>
      </c>
      <c s="54" r="W87">
        <f>SUM(K87,M87,N87,Q87,R87,U87,V87)</f>
        <v>344358</v>
      </c>
    </row>
    <row customHeight="1" r="88" ht="30.0">
      <c t="s" s="148" r="A88">
        <v>325</v>
      </c>
      <c t="s" s="148" r="B88">
        <v>171</v>
      </c>
      <c t="s" s="148" r="C88">
        <v>200</v>
      </c>
      <c s="7" r="D88">
        <v>3</v>
      </c>
      <c t="s" s="127" r="E88">
        <v>181</v>
      </c>
      <c t="s" s="26" r="F88">
        <v>103</v>
      </c>
      <c s="54" r="G88">
        <v>50300</v>
      </c>
      <c s="6" r="H88">
        <v>10800</v>
      </c>
      <c s="54" r="I88">
        <v>113</v>
      </c>
      <c s="6" r="J88">
        <v>0</v>
      </c>
      <c s="54" r="K88">
        <v>50413</v>
      </c>
      <c s="6" r="L88">
        <v>10800</v>
      </c>
      <c s="54" r="M88">
        <v>607</v>
      </c>
      <c s="54" r="N88">
        <v>0</v>
      </c>
      <c s="54" r="O88">
        <v>0</v>
      </c>
      <c s="54" r="P88">
        <v>0</v>
      </c>
      <c s="54" r="Q88">
        <v>0</v>
      </c>
      <c s="54" r="R88">
        <v>0</v>
      </c>
      <c s="54" r="S88">
        <v>0</v>
      </c>
      <c s="54" r="T88">
        <v>0</v>
      </c>
      <c s="54" r="U88">
        <v>0</v>
      </c>
      <c s="54" r="V88">
        <v>0</v>
      </c>
      <c s="54" r="W88">
        <f>SUM(K88,M88,N88,Q88,R88,U88,V88)</f>
        <v>51020</v>
      </c>
    </row>
    <row customHeight="1" r="89" ht="30.0">
      <c t="s" s="148" r="A89">
        <v>326</v>
      </c>
      <c t="s" s="148" r="B89">
        <v>179</v>
      </c>
      <c t="s" s="148" r="C89">
        <v>184</v>
      </c>
      <c s="7" r="D89">
        <v>1</v>
      </c>
      <c t="s" s="127" r="E89">
        <v>185</v>
      </c>
      <c t="s" s="26" r="F89">
        <v>327</v>
      </c>
      <c s="54" r="G89">
        <v>0</v>
      </c>
      <c s="6" r="H89">
        <v>0</v>
      </c>
      <c s="54" r="I89">
        <v>0</v>
      </c>
      <c s="6" r="J89">
        <v>0</v>
      </c>
      <c s="54" r="K89">
        <v>0</v>
      </c>
      <c s="6" r="L89">
        <v>0</v>
      </c>
      <c s="54" r="M89">
        <v>0</v>
      </c>
      <c s="54" r="N89">
        <v>0</v>
      </c>
      <c s="54" r="O89">
        <v>0</v>
      </c>
      <c s="54" r="P89">
        <v>0</v>
      </c>
      <c s="54" r="Q89">
        <v>0</v>
      </c>
      <c s="54" r="R89">
        <v>0</v>
      </c>
      <c s="54" r="S89">
        <v>0</v>
      </c>
      <c s="54" r="T89">
        <v>0</v>
      </c>
      <c s="54" r="U89">
        <v>0</v>
      </c>
      <c s="54" r="V89">
        <v>0</v>
      </c>
      <c s="54" r="W89">
        <f>SUM(K89,M89,N89,Q89,R89,U89,V89)</f>
        <v>0</v>
      </c>
    </row>
    <row customHeight="1" r="90" ht="20.25">
      <c t="s" s="148" r="A90">
        <v>328</v>
      </c>
      <c t="s" s="148" r="B90">
        <v>179</v>
      </c>
      <c t="s" s="148" r="C90">
        <v>211</v>
      </c>
      <c s="7" r="D90">
        <v>1</v>
      </c>
      <c t="s" s="127" r="E90">
        <v>212</v>
      </c>
      <c t="s" s="26" r="F90">
        <v>82</v>
      </c>
      <c s="54" r="G90">
        <v>6944</v>
      </c>
      <c s="6" r="H90">
        <v>6944</v>
      </c>
      <c s="54" r="I90">
        <v>8</v>
      </c>
      <c s="6" r="J90">
        <v>8</v>
      </c>
      <c s="54" r="K90">
        <v>6952</v>
      </c>
      <c s="6" r="L90">
        <v>6952</v>
      </c>
      <c s="54" r="M90">
        <v>535</v>
      </c>
      <c s="54" r="N90">
        <v>1408</v>
      </c>
      <c s="54" r="O90">
        <v>0</v>
      </c>
      <c s="54" r="P90">
        <v>0</v>
      </c>
      <c s="54" r="Q90">
        <v>0</v>
      </c>
      <c s="54" r="R90">
        <v>0</v>
      </c>
      <c s="54" r="S90">
        <v>0</v>
      </c>
      <c s="54" r="T90">
        <v>0</v>
      </c>
      <c s="54" r="U90">
        <v>0</v>
      </c>
      <c s="54" r="V90">
        <v>2500</v>
      </c>
      <c s="54" r="W90">
        <f>SUM(K90,M90,N90,Q90,R90,U90,V90)</f>
        <v>11395</v>
      </c>
    </row>
    <row customHeight="1" r="91" ht="20.25">
      <c t="s" s="148" r="A91">
        <v>329</v>
      </c>
      <c t="s" s="148" r="B91">
        <v>179</v>
      </c>
      <c t="s" s="148" r="C91">
        <v>180</v>
      </c>
      <c s="7" r="D91">
        <v>3</v>
      </c>
      <c t="s" s="127" r="E91">
        <v>181</v>
      </c>
      <c t="s" s="26" r="F91">
        <v>330</v>
      </c>
      <c s="54" r="G91">
        <v>9005</v>
      </c>
      <c s="6" r="H91">
        <v>752</v>
      </c>
      <c s="54" r="I91">
        <v>0</v>
      </c>
      <c s="6" r="J91">
        <v>0</v>
      </c>
      <c s="54" r="K91">
        <v>9005</v>
      </c>
      <c s="6" r="L91">
        <v>752</v>
      </c>
      <c s="54" r="M91">
        <v>3317</v>
      </c>
      <c s="54" r="N91">
        <v>0</v>
      </c>
      <c s="54" r="O91">
        <v>0</v>
      </c>
      <c s="54" r="P91">
        <v>0</v>
      </c>
      <c s="54" r="Q91">
        <v>0</v>
      </c>
      <c s="54" r="R91">
        <v>0</v>
      </c>
      <c s="54" r="S91">
        <v>0</v>
      </c>
      <c s="54" r="T91">
        <v>0</v>
      </c>
      <c s="54" r="U91">
        <v>0</v>
      </c>
      <c s="54" r="V91">
        <v>0</v>
      </c>
      <c s="54" r="W91">
        <f>SUM(K91,M91,N91,Q91,R91,U91,V91)</f>
        <v>12322</v>
      </c>
    </row>
    <row customHeight="1" r="92" ht="30.0">
      <c t="s" s="148" r="A92">
        <v>331</v>
      </c>
      <c t="s" s="148" r="B92">
        <v>175</v>
      </c>
      <c t="s" s="148" r="C92">
        <v>197</v>
      </c>
      <c s="7" r="D92">
        <v>4</v>
      </c>
      <c t="s" s="127" r="E92">
        <v>177</v>
      </c>
      <c t="s" s="26" r="F92">
        <v>332</v>
      </c>
      <c s="54" r="G92">
        <v>91</v>
      </c>
      <c s="6" r="H92">
        <v>0</v>
      </c>
      <c s="54" r="I92">
        <v>0</v>
      </c>
      <c s="6" r="J92">
        <v>0</v>
      </c>
      <c s="54" r="K92">
        <v>91</v>
      </c>
      <c s="6" r="L92">
        <v>0</v>
      </c>
      <c s="54" r="M92">
        <v>47</v>
      </c>
      <c s="54" r="N92">
        <v>0</v>
      </c>
      <c s="54" r="O92">
        <v>0</v>
      </c>
      <c s="54" r="P92">
        <v>0</v>
      </c>
      <c s="54" r="Q92">
        <v>0</v>
      </c>
      <c s="54" r="R92">
        <v>0</v>
      </c>
      <c s="54" r="S92">
        <v>6</v>
      </c>
      <c s="54" r="T92">
        <v>0</v>
      </c>
      <c s="54" r="U92">
        <v>6</v>
      </c>
      <c s="54" r="V92">
        <v>0</v>
      </c>
      <c s="54" r="W92">
        <f>SUM(K92,M92,N92,Q92,R92,U92,V92)</f>
        <v>144</v>
      </c>
    </row>
    <row customHeight="1" r="93" ht="50.25">
      <c t="s" s="148" r="A93">
        <v>333</v>
      </c>
      <c t="s" s="148" r="B93">
        <v>175</v>
      </c>
      <c t="s" s="148" r="C93">
        <v>224</v>
      </c>
      <c s="7" r="D93">
        <v>4</v>
      </c>
      <c t="s" s="127" r="E93">
        <v>177</v>
      </c>
      <c t="s" s="26" r="F93">
        <v>334</v>
      </c>
      <c s="54" r="G93">
        <v>793</v>
      </c>
      <c s="6" r="H93">
        <v>0</v>
      </c>
      <c s="54" r="I93">
        <v>0</v>
      </c>
      <c s="6" r="J93">
        <v>0</v>
      </c>
      <c s="54" r="K93">
        <v>793</v>
      </c>
      <c s="6" r="L93">
        <v>0</v>
      </c>
      <c s="54" r="M93">
        <v>70</v>
      </c>
      <c s="54" r="N93">
        <v>0</v>
      </c>
      <c s="54" r="O93">
        <v>0</v>
      </c>
      <c s="54" r="P93">
        <v>0</v>
      </c>
      <c s="54" r="Q93">
        <v>0</v>
      </c>
      <c s="54" r="R93">
        <v>0</v>
      </c>
      <c s="54" r="S93">
        <v>3902</v>
      </c>
      <c s="54" r="T93">
        <v>0</v>
      </c>
      <c s="54" r="U93">
        <v>3902</v>
      </c>
      <c s="54" r="V93">
        <v>0</v>
      </c>
      <c s="54" r="W93">
        <f>SUM(K93,M93,N93,Q93,R93,U93,V93)</f>
        <v>4765</v>
      </c>
    </row>
    <row customHeight="1" r="94" ht="30.0">
      <c t="s" s="148" r="A94">
        <v>335</v>
      </c>
      <c t="s" s="148" r="B94">
        <v>175</v>
      </c>
      <c t="s" s="148" r="C94">
        <v>197</v>
      </c>
      <c s="7" r="D94">
        <v>4</v>
      </c>
      <c t="s" s="127" r="E94">
        <v>177</v>
      </c>
      <c t="s" s="26" r="F94">
        <v>336</v>
      </c>
      <c s="54" r="G94">
        <v>3230</v>
      </c>
      <c s="6" r="H94">
        <v>0</v>
      </c>
      <c s="54" r="I94">
        <v>0</v>
      </c>
      <c s="6" r="J94">
        <v>0</v>
      </c>
      <c s="54" r="K94">
        <v>3230</v>
      </c>
      <c s="6" r="L94">
        <v>0</v>
      </c>
      <c s="54" r="M94">
        <v>465</v>
      </c>
      <c s="54" r="N94">
        <v>0</v>
      </c>
      <c s="54" r="O94">
        <v>0</v>
      </c>
      <c s="54" r="P94">
        <v>0</v>
      </c>
      <c s="54" r="Q94">
        <v>0</v>
      </c>
      <c s="54" r="R94">
        <v>0</v>
      </c>
      <c s="54" r="S94">
        <v>177</v>
      </c>
      <c s="54" r="T94">
        <v>0</v>
      </c>
      <c s="54" r="U94">
        <v>177</v>
      </c>
      <c s="54" r="V94">
        <v>0</v>
      </c>
      <c s="54" r="W94">
        <f>SUM(K94,M94,N94,Q94,R94,U94,V94)</f>
        <v>3872</v>
      </c>
    </row>
    <row customHeight="1" r="95" ht="30.0">
      <c t="s" s="148" r="A95">
        <v>337</v>
      </c>
      <c t="s" s="148" r="B95">
        <v>179</v>
      </c>
      <c t="s" s="148" r="C95">
        <v>184</v>
      </c>
      <c s="7" r="D95">
        <v>1</v>
      </c>
      <c t="s" s="127" r="E95">
        <v>185</v>
      </c>
      <c t="s" s="26" r="F95">
        <v>338</v>
      </c>
      <c s="54" r="G95">
        <v>0</v>
      </c>
      <c s="6" r="H95">
        <v>0</v>
      </c>
      <c s="54" r="I95">
        <v>0</v>
      </c>
      <c s="6" r="J95">
        <v>0</v>
      </c>
      <c s="54" r="K95">
        <v>0</v>
      </c>
      <c s="6" r="L95">
        <v>0</v>
      </c>
      <c s="54" r="M95">
        <v>0</v>
      </c>
      <c s="54" r="N95">
        <v>0</v>
      </c>
      <c s="54" r="O95">
        <v>0</v>
      </c>
      <c s="54" r="P95">
        <v>0</v>
      </c>
      <c s="54" r="Q95">
        <v>0</v>
      </c>
      <c s="54" r="R95">
        <v>0</v>
      </c>
      <c s="54" r="S95">
        <v>0</v>
      </c>
      <c s="54" r="T95">
        <v>0</v>
      </c>
      <c s="54" r="U95">
        <v>0</v>
      </c>
      <c s="54" r="V95">
        <v>0</v>
      </c>
      <c s="54" r="W95">
        <f>SUM(K95,M95,N95,Q95,R95,U95,V95)</f>
        <v>0</v>
      </c>
    </row>
    <row customHeight="1" r="96" ht="30.0">
      <c t="s" s="148" r="A96">
        <v>339</v>
      </c>
      <c t="s" s="148" r="B96">
        <v>179</v>
      </c>
      <c t="s" s="148" r="C96">
        <v>184</v>
      </c>
      <c s="7" r="D96">
        <v>1</v>
      </c>
      <c t="s" s="127" r="E96">
        <v>185</v>
      </c>
      <c t="s" s="26" r="F96">
        <v>340</v>
      </c>
      <c s="54" r="G96">
        <v>5443</v>
      </c>
      <c s="6" r="H96">
        <v>5442</v>
      </c>
      <c s="54" r="I96">
        <v>0</v>
      </c>
      <c s="6" r="J96">
        <v>0</v>
      </c>
      <c s="54" r="K96">
        <v>5443</v>
      </c>
      <c s="6" r="L96">
        <v>5442</v>
      </c>
      <c s="54" r="M96">
        <v>4602</v>
      </c>
      <c s="54" r="N96">
        <v>0</v>
      </c>
      <c s="54" r="O96">
        <v>0</v>
      </c>
      <c s="54" r="P96">
        <v>0</v>
      </c>
      <c s="54" r="Q96">
        <v>0</v>
      </c>
      <c s="54" r="R96">
        <v>0</v>
      </c>
      <c s="54" r="S96">
        <v>0</v>
      </c>
      <c s="54" r="T96">
        <v>0</v>
      </c>
      <c s="54" r="U96">
        <v>0</v>
      </c>
      <c s="54" r="V96">
        <v>0</v>
      </c>
      <c s="54" r="W96">
        <f>SUM(K96,M96,N96,Q96,R96,U96,V96)</f>
        <v>10045</v>
      </c>
    </row>
    <row customHeight="1" r="97" ht="39.75">
      <c t="s" s="148" r="A97">
        <v>341</v>
      </c>
      <c t="s" s="148" r="B97">
        <v>171</v>
      </c>
      <c t="s" s="148" r="C97">
        <v>195</v>
      </c>
      <c s="7" r="D97">
        <v>2</v>
      </c>
      <c t="s" s="127" r="E97">
        <v>173</v>
      </c>
      <c t="s" s="26" r="F97">
        <v>342</v>
      </c>
      <c s="54" r="G97">
        <v>65350</v>
      </c>
      <c s="6" r="H97">
        <v>65350</v>
      </c>
      <c s="54" r="I97">
        <v>787</v>
      </c>
      <c s="6" r="J97">
        <v>698</v>
      </c>
      <c s="54" r="K97">
        <v>66137</v>
      </c>
      <c s="6" r="L97">
        <v>66048</v>
      </c>
      <c s="54" r="M97">
        <v>10267</v>
      </c>
      <c s="54" r="N97">
        <v>0</v>
      </c>
      <c s="54" r="O97">
        <v>0</v>
      </c>
      <c s="54" r="P97">
        <v>0</v>
      </c>
      <c s="54" r="Q97">
        <v>0</v>
      </c>
      <c s="54" r="R97">
        <v>0</v>
      </c>
      <c s="54" r="S97">
        <v>40001</v>
      </c>
      <c s="54" r="T97">
        <v>0</v>
      </c>
      <c s="54" r="U97">
        <v>40001</v>
      </c>
      <c s="54" r="V97">
        <v>61329</v>
      </c>
      <c s="54" r="W97">
        <f>SUM(K97,M97,N97,Q97,R97,U97,V97)</f>
        <v>177734</v>
      </c>
    </row>
    <row customHeight="1" r="98" ht="20.25">
      <c t="s" s="148" r="A98">
        <v>343</v>
      </c>
      <c t="s" s="148" r="B98">
        <v>179</v>
      </c>
      <c t="s" s="148" r="C98">
        <v>211</v>
      </c>
      <c s="7" r="D98">
        <v>1</v>
      </c>
      <c t="s" s="127" r="E98">
        <v>212</v>
      </c>
      <c t="s" s="26" r="F98">
        <v>113</v>
      </c>
      <c s="54" r="G98">
        <v>13538</v>
      </c>
      <c s="6" r="H98">
        <v>13538</v>
      </c>
      <c s="54" r="I98">
        <v>0</v>
      </c>
      <c s="6" r="J98">
        <v>0</v>
      </c>
      <c s="54" r="K98">
        <v>13538</v>
      </c>
      <c s="6" r="L98">
        <v>13538</v>
      </c>
      <c s="54" r="M98">
        <v>1706</v>
      </c>
      <c s="54" r="N98">
        <v>0</v>
      </c>
      <c s="54" r="O98">
        <v>0</v>
      </c>
      <c s="54" r="P98">
        <v>0</v>
      </c>
      <c s="54" r="Q98">
        <v>0</v>
      </c>
      <c s="54" r="R98">
        <v>0</v>
      </c>
      <c s="54" r="S98">
        <v>0</v>
      </c>
      <c s="54" r="T98">
        <v>0</v>
      </c>
      <c s="54" r="U98">
        <v>0</v>
      </c>
      <c s="54" r="V98">
        <v>0</v>
      </c>
      <c s="54" r="W98">
        <f>SUM(K98,M98,N98,Q98,R98,U98,V98)</f>
        <v>15244</v>
      </c>
    </row>
    <row customHeight="1" r="99" ht="30.0">
      <c t="s" s="148" r="A99">
        <v>344</v>
      </c>
      <c t="s" s="148" r="B99">
        <v>175</v>
      </c>
      <c t="s" s="148" r="C99">
        <v>197</v>
      </c>
      <c s="7" r="D99">
        <v>4</v>
      </c>
      <c t="s" s="127" r="E99">
        <v>177</v>
      </c>
      <c t="s" s="26" r="F99">
        <v>345</v>
      </c>
      <c s="54" r="G99">
        <v>5955</v>
      </c>
      <c s="6" r="H99">
        <v>0</v>
      </c>
      <c s="54" r="I99">
        <v>0</v>
      </c>
      <c s="6" r="J99">
        <v>0</v>
      </c>
      <c s="54" r="K99">
        <v>5955</v>
      </c>
      <c s="6" r="L99">
        <v>0</v>
      </c>
      <c s="54" r="M99">
        <v>1828</v>
      </c>
      <c s="54" r="N99">
        <v>0</v>
      </c>
      <c s="54" r="O99">
        <v>0</v>
      </c>
      <c s="54" r="P99">
        <v>0</v>
      </c>
      <c s="54" r="Q99">
        <v>0</v>
      </c>
      <c s="54" r="R99">
        <v>0</v>
      </c>
      <c s="54" r="S99">
        <v>0</v>
      </c>
      <c s="54" r="T99">
        <v>0</v>
      </c>
      <c s="54" r="U99">
        <v>0</v>
      </c>
      <c s="54" r="V99">
        <v>0</v>
      </c>
      <c s="54" r="W99">
        <f>SUM(K99,M99,N99,Q99,R99,U99,V99)</f>
        <v>7783</v>
      </c>
    </row>
    <row customHeight="1" r="100" ht="20.25">
      <c t="s" s="148" r="A100">
        <v>346</v>
      </c>
      <c t="s" s="148" r="B100">
        <v>179</v>
      </c>
      <c t="s" s="148" r="C100">
        <v>180</v>
      </c>
      <c s="7" r="D100">
        <v>3</v>
      </c>
      <c t="s" s="127" r="E100">
        <v>181</v>
      </c>
      <c t="s" s="26" r="F100">
        <v>112</v>
      </c>
      <c s="54" r="G100">
        <v>795</v>
      </c>
      <c s="6" r="H100">
        <v>521</v>
      </c>
      <c s="54" r="I100">
        <v>26000</v>
      </c>
      <c s="6" r="J100">
        <v>0</v>
      </c>
      <c s="54" r="K100">
        <v>26795</v>
      </c>
      <c s="6" r="L100">
        <v>521</v>
      </c>
      <c s="54" r="M100">
        <v>118</v>
      </c>
      <c s="54" r="N100">
        <v>12013</v>
      </c>
      <c s="54" r="O100">
        <v>0</v>
      </c>
      <c s="54" r="P100">
        <v>0</v>
      </c>
      <c s="54" r="Q100">
        <v>0</v>
      </c>
      <c s="54" r="R100">
        <v>0</v>
      </c>
      <c s="54" r="S100">
        <v>0</v>
      </c>
      <c s="54" r="T100">
        <v>0</v>
      </c>
      <c s="54" r="U100">
        <v>0</v>
      </c>
      <c s="54" r="V100">
        <v>0</v>
      </c>
      <c s="54" r="W100">
        <f>SUM(K100,M100,N100,Q100,R100,U100,V100)</f>
        <v>38926</v>
      </c>
    </row>
    <row customHeight="1" r="101" ht="30.0">
      <c t="s" s="148" r="A101">
        <v>347</v>
      </c>
      <c t="s" s="148" r="B101">
        <v>179</v>
      </c>
      <c t="s" s="148" r="C101">
        <v>184</v>
      </c>
      <c s="7" r="D101">
        <v>1</v>
      </c>
      <c t="s" s="127" r="E101">
        <v>185</v>
      </c>
      <c t="s" s="26" r="F101">
        <v>348</v>
      </c>
      <c s="54" r="G101">
        <v>0</v>
      </c>
      <c s="6" r="H101">
        <v>0</v>
      </c>
      <c s="54" r="I101">
        <v>0</v>
      </c>
      <c s="6" r="J101">
        <v>0</v>
      </c>
      <c s="54" r="K101">
        <v>0</v>
      </c>
      <c s="6" r="L101">
        <v>0</v>
      </c>
      <c s="54" r="M101">
        <v>0</v>
      </c>
      <c s="54" r="N101">
        <v>0</v>
      </c>
      <c s="54" r="O101">
        <v>0</v>
      </c>
      <c s="54" r="P101">
        <v>0</v>
      </c>
      <c s="54" r="Q101">
        <v>0</v>
      </c>
      <c s="54" r="R101">
        <v>0</v>
      </c>
      <c s="54" r="S101">
        <v>0</v>
      </c>
      <c s="54" r="T101">
        <v>0</v>
      </c>
      <c s="54" r="U101">
        <v>0</v>
      </c>
      <c s="54" r="V101">
        <v>0</v>
      </c>
      <c s="54" r="W101">
        <f>SUM(K101,M101,N101,Q101,R101,U101,V101)</f>
        <v>0</v>
      </c>
    </row>
    <row customHeight="1" r="102" ht="60.0">
      <c t="s" s="148" r="A102">
        <v>349</v>
      </c>
      <c t="s" s="148" r="B102">
        <v>187</v>
      </c>
      <c t="s" s="148" r="C102">
        <v>188</v>
      </c>
      <c s="7" r="D102">
        <v>5</v>
      </c>
      <c t="s" s="127" r="E102">
        <v>189</v>
      </c>
      <c t="s" s="26" r="F102">
        <v>115</v>
      </c>
      <c s="54" r="G102">
        <v>1235</v>
      </c>
      <c s="6" r="H102">
        <v>250</v>
      </c>
      <c s="54" r="I102">
        <v>0</v>
      </c>
      <c s="6" r="J102">
        <v>0</v>
      </c>
      <c s="54" r="K102">
        <v>1235</v>
      </c>
      <c s="6" r="L102">
        <v>250</v>
      </c>
      <c s="54" r="M102">
        <v>96</v>
      </c>
      <c s="54" r="N102">
        <v>0</v>
      </c>
      <c s="54" r="O102">
        <v>0</v>
      </c>
      <c s="54" r="P102">
        <v>0</v>
      </c>
      <c s="54" r="Q102">
        <v>0</v>
      </c>
      <c s="54" r="R102">
        <v>0</v>
      </c>
      <c s="54" r="S102">
        <v>0</v>
      </c>
      <c s="54" r="T102">
        <v>0</v>
      </c>
      <c s="54" r="U102">
        <v>0</v>
      </c>
      <c s="54" r="V102">
        <v>0</v>
      </c>
      <c s="54" r="W102">
        <f>SUM(K102,M102,N102,Q102,R102,U102,V102)</f>
        <v>1331</v>
      </c>
    </row>
    <row customHeight="1" r="103" ht="39.75">
      <c t="s" s="148" r="A103">
        <v>350</v>
      </c>
      <c t="s" s="148" r="B103">
        <v>194</v>
      </c>
      <c t="s" s="148" r="C103">
        <v>195</v>
      </c>
      <c s="7" r="D103">
        <v>2</v>
      </c>
      <c t="s" s="127" r="E103">
        <v>173</v>
      </c>
      <c t="s" s="26" r="F103">
        <v>351</v>
      </c>
      <c s="54" r="G103">
        <v>1</v>
      </c>
      <c s="6" r="H103">
        <v>0</v>
      </c>
      <c s="54" r="I103">
        <v>0</v>
      </c>
      <c s="6" r="J103">
        <v>0</v>
      </c>
      <c s="54" r="K103">
        <v>1</v>
      </c>
      <c s="6" r="L103">
        <v>0</v>
      </c>
      <c s="54" r="M103">
        <v>0</v>
      </c>
      <c s="54" r="N103">
        <v>0</v>
      </c>
      <c s="54" r="O103">
        <v>0</v>
      </c>
      <c s="54" r="P103">
        <v>0</v>
      </c>
      <c s="54" r="Q103">
        <v>0</v>
      </c>
      <c s="54" r="R103">
        <v>0</v>
      </c>
      <c s="54" r="S103">
        <v>0</v>
      </c>
      <c s="54" r="T103">
        <v>0</v>
      </c>
      <c s="54" r="U103">
        <v>0</v>
      </c>
      <c s="54" r="V103">
        <v>0</v>
      </c>
      <c s="54" r="W103">
        <f>SUM(K103,M103,N103,Q103,R103,U103,V103)</f>
        <v>1</v>
      </c>
    </row>
    <row customHeight="1" r="104" ht="39.75">
      <c t="s" s="148" r="A104">
        <v>352</v>
      </c>
      <c t="s" s="148" r="B104">
        <v>171</v>
      </c>
      <c t="s" s="148" r="C104">
        <v>195</v>
      </c>
      <c s="7" r="D104">
        <v>2</v>
      </c>
      <c t="s" s="127" r="E104">
        <v>173</v>
      </c>
      <c t="s" s="26" r="F104">
        <v>353</v>
      </c>
      <c s="54" r="G104">
        <v>11</v>
      </c>
      <c s="6" r="H104">
        <v>11</v>
      </c>
      <c s="54" r="I104">
        <v>0</v>
      </c>
      <c s="6" r="J104">
        <v>0</v>
      </c>
      <c s="54" r="K104">
        <v>11</v>
      </c>
      <c s="6" r="L104">
        <v>11</v>
      </c>
      <c s="54" r="M104">
        <v>3</v>
      </c>
      <c s="54" r="N104">
        <v>0</v>
      </c>
      <c s="54" r="O104">
        <v>0</v>
      </c>
      <c s="54" r="P104">
        <v>0</v>
      </c>
      <c s="54" r="Q104">
        <v>0</v>
      </c>
      <c s="54" r="R104">
        <v>0</v>
      </c>
      <c s="54" r="S104">
        <v>373</v>
      </c>
      <c s="54" r="T104">
        <v>0</v>
      </c>
      <c s="54" r="U104">
        <v>373</v>
      </c>
      <c s="54" r="V104">
        <v>0</v>
      </c>
      <c s="54" r="W104">
        <f>SUM(K104,M104,N104,Q104,R104,U104,V104)</f>
        <v>387</v>
      </c>
    </row>
    <row customHeight="1" r="105" ht="39.75">
      <c t="s" s="148" r="A105">
        <v>354</v>
      </c>
      <c t="s" s="148" r="B105">
        <v>175</v>
      </c>
      <c t="s" s="148" r="C105">
        <v>176</v>
      </c>
      <c s="7" r="D105">
        <v>4</v>
      </c>
      <c t="s" s="127" r="E105">
        <v>177</v>
      </c>
      <c t="s" s="26" r="F105">
        <v>62</v>
      </c>
      <c s="54" r="G105">
        <v>24019</v>
      </c>
      <c s="6" r="H105">
        <v>24019</v>
      </c>
      <c s="54" r="I105">
        <v>0</v>
      </c>
      <c s="6" r="J105">
        <v>0</v>
      </c>
      <c s="54" r="K105">
        <v>24019</v>
      </c>
      <c s="6" r="L105">
        <v>24019</v>
      </c>
      <c s="54" r="M105">
        <v>7</v>
      </c>
      <c s="54" r="N105">
        <v>0</v>
      </c>
      <c s="54" r="O105">
        <v>0</v>
      </c>
      <c s="54" r="P105">
        <v>0</v>
      </c>
      <c s="54" r="Q105">
        <v>0</v>
      </c>
      <c s="54" r="R105">
        <v>0</v>
      </c>
      <c s="54" r="S105">
        <v>1500</v>
      </c>
      <c s="54" r="T105">
        <v>0</v>
      </c>
      <c s="54" r="U105">
        <v>1500</v>
      </c>
      <c s="54" r="V105">
        <v>0</v>
      </c>
      <c s="54" r="W105">
        <f>SUM(K105,M105,N105,Q105,R105,U105,V105)</f>
        <v>25526</v>
      </c>
    </row>
    <row customHeight="1" r="106" ht="20.25">
      <c t="s" s="148" r="A106">
        <v>355</v>
      </c>
      <c t="s" s="148" r="B106">
        <v>179</v>
      </c>
      <c t="s" s="148" r="C106">
        <v>180</v>
      </c>
      <c s="7" r="D106">
        <v>3</v>
      </c>
      <c t="s" s="127" r="E106">
        <v>181</v>
      </c>
      <c t="s" s="26" r="F106">
        <v>356</v>
      </c>
      <c s="54" r="G106">
        <v>773</v>
      </c>
      <c s="6" r="H106">
        <v>773</v>
      </c>
      <c s="54" r="I106">
        <v>0</v>
      </c>
      <c s="6" r="J106">
        <v>0</v>
      </c>
      <c s="54" r="K106">
        <v>773</v>
      </c>
      <c s="6" r="L106">
        <v>773</v>
      </c>
      <c s="54" r="M106">
        <v>318</v>
      </c>
      <c s="54" r="N106">
        <v>0</v>
      </c>
      <c s="54" r="O106">
        <v>0</v>
      </c>
      <c s="54" r="P106">
        <v>0</v>
      </c>
      <c s="54" r="Q106">
        <v>0</v>
      </c>
      <c s="54" r="R106">
        <v>0</v>
      </c>
      <c s="54" r="S106">
        <v>0</v>
      </c>
      <c s="54" r="T106">
        <v>0</v>
      </c>
      <c s="54" r="U106">
        <v>0</v>
      </c>
      <c s="54" r="V106">
        <v>0</v>
      </c>
      <c s="54" r="W106">
        <f>SUM(K106,M106,N106,Q106,R106,U106,V106)</f>
        <v>1091</v>
      </c>
    </row>
    <row customHeight="1" r="107" ht="30.0">
      <c t="s" s="148" r="A107">
        <v>357</v>
      </c>
      <c t="s" s="148" r="B107">
        <v>179</v>
      </c>
      <c t="s" s="148" r="C107">
        <v>184</v>
      </c>
      <c s="7" r="D107">
        <v>1</v>
      </c>
      <c t="s" s="127" r="E107">
        <v>185</v>
      </c>
      <c t="s" s="26" r="F107">
        <v>358</v>
      </c>
      <c s="54" r="G107">
        <v>3547</v>
      </c>
      <c s="6" r="H107">
        <v>2107</v>
      </c>
      <c s="54" r="I107">
        <v>0</v>
      </c>
      <c s="6" r="J107">
        <v>0</v>
      </c>
      <c s="54" r="K107">
        <v>3547</v>
      </c>
      <c s="6" r="L107">
        <v>2107</v>
      </c>
      <c s="54" r="M107">
        <v>4176</v>
      </c>
      <c s="54" r="N107">
        <v>0</v>
      </c>
      <c s="54" r="O107">
        <v>0</v>
      </c>
      <c s="54" r="P107">
        <v>0</v>
      </c>
      <c s="54" r="Q107">
        <v>0</v>
      </c>
      <c s="54" r="R107">
        <v>0</v>
      </c>
      <c s="54" r="S107">
        <v>0</v>
      </c>
      <c s="54" r="T107">
        <v>0</v>
      </c>
      <c s="54" r="U107">
        <v>0</v>
      </c>
      <c s="54" r="V107">
        <v>0</v>
      </c>
      <c s="54" r="W107">
        <f>SUM(K107,M107,N107,Q107,R107,U107,V107)</f>
        <v>7723</v>
      </c>
    </row>
    <row customHeight="1" r="108" ht="39.75">
      <c t="s" s="148" r="A108">
        <v>359</v>
      </c>
      <c t="s" s="148" r="B108">
        <v>171</v>
      </c>
      <c t="s" s="148" r="C108">
        <v>195</v>
      </c>
      <c s="7" r="D108">
        <v>2</v>
      </c>
      <c t="s" s="127" r="E108">
        <v>173</v>
      </c>
      <c t="s" s="26" r="F108">
        <v>116</v>
      </c>
      <c s="54" r="G108">
        <v>0</v>
      </c>
      <c s="6" r="H108">
        <v>0</v>
      </c>
      <c s="54" r="I108">
        <v>0</v>
      </c>
      <c s="6" r="J108">
        <v>0</v>
      </c>
      <c s="54" r="K108">
        <v>0</v>
      </c>
      <c s="6" r="L108">
        <v>0</v>
      </c>
      <c s="54" r="M108">
        <v>0</v>
      </c>
      <c s="54" r="N108">
        <v>0</v>
      </c>
      <c s="54" r="O108">
        <v>67290</v>
      </c>
      <c s="54" r="P108">
        <v>0</v>
      </c>
      <c s="54" r="Q108">
        <v>67290</v>
      </c>
      <c s="54" r="R108">
        <v>0</v>
      </c>
      <c s="54" r="S108">
        <v>723571</v>
      </c>
      <c s="54" r="T108">
        <v>0</v>
      </c>
      <c s="54" r="U108">
        <v>723571</v>
      </c>
      <c s="54" r="V108">
        <v>0</v>
      </c>
      <c s="54" r="W108">
        <f>SUM(K108,M108,N108,Q108,R108,U108,V108)</f>
        <v>790861</v>
      </c>
    </row>
    <row customHeight="1" r="109" ht="30.0">
      <c t="s" s="148" r="A109">
        <v>360</v>
      </c>
      <c t="s" s="148" r="B109">
        <v>179</v>
      </c>
      <c t="s" s="148" r="C109">
        <v>184</v>
      </c>
      <c s="7" r="D109">
        <v>1</v>
      </c>
      <c t="s" s="127" r="E109">
        <v>185</v>
      </c>
      <c t="s" s="26" r="F109">
        <v>54</v>
      </c>
      <c s="54" r="G109">
        <v>7163</v>
      </c>
      <c s="6" r="H109">
        <v>7163</v>
      </c>
      <c s="54" r="I109">
        <v>0</v>
      </c>
      <c s="6" r="J109">
        <v>0</v>
      </c>
      <c s="54" r="K109">
        <v>7163</v>
      </c>
      <c s="6" r="L109">
        <v>7163</v>
      </c>
      <c s="54" r="M109">
        <v>1343</v>
      </c>
      <c s="54" r="N109">
        <v>31</v>
      </c>
      <c s="54" r="O109">
        <v>0</v>
      </c>
      <c s="54" r="P109">
        <v>0</v>
      </c>
      <c s="54" r="Q109">
        <v>0</v>
      </c>
      <c s="54" r="R109">
        <v>0</v>
      </c>
      <c s="54" r="S109">
        <v>0</v>
      </c>
      <c s="54" r="T109">
        <v>0</v>
      </c>
      <c s="54" r="U109">
        <v>0</v>
      </c>
      <c s="54" r="V109">
        <v>0</v>
      </c>
      <c s="54" r="W109">
        <f>SUM(K109,M109,N109,Q109,R109,U109,V109)</f>
        <v>8537</v>
      </c>
    </row>
    <row customHeight="1" r="110" ht="20.25">
      <c t="s" s="148" r="A110">
        <v>361</v>
      </c>
      <c t="s" s="148" r="B110">
        <v>171</v>
      </c>
      <c t="s" s="148" r="C110">
        <v>203</v>
      </c>
      <c s="7" r="D110">
        <v>2</v>
      </c>
      <c t="s" s="127" r="E110">
        <v>173</v>
      </c>
      <c t="s" s="26" r="F110">
        <v>60</v>
      </c>
      <c s="54" r="G110">
        <v>106164</v>
      </c>
      <c s="6" r="H110">
        <v>86162</v>
      </c>
      <c s="54" r="I110">
        <v>2297</v>
      </c>
      <c s="6" r="J110">
        <v>0</v>
      </c>
      <c s="54" r="K110">
        <v>108461</v>
      </c>
      <c s="6" r="L110">
        <v>86162</v>
      </c>
      <c s="54" r="M110">
        <v>978</v>
      </c>
      <c s="54" r="N110">
        <v>1</v>
      </c>
      <c s="54" r="O110">
        <v>0</v>
      </c>
      <c s="54" r="P110">
        <v>0</v>
      </c>
      <c s="54" r="Q110">
        <v>0</v>
      </c>
      <c s="54" r="R110">
        <v>0</v>
      </c>
      <c s="54" r="S110">
        <v>800000</v>
      </c>
      <c s="54" r="T110">
        <v>0</v>
      </c>
      <c s="54" r="U110">
        <v>800000</v>
      </c>
      <c s="54" r="V110">
        <v>476</v>
      </c>
      <c s="54" r="W110">
        <f>SUM(K110,M110,N110,Q110,R110,U110,V110)</f>
        <v>909916</v>
      </c>
    </row>
    <row customHeight="1" r="111" ht="30.0">
      <c t="s" s="148" r="A111">
        <v>362</v>
      </c>
      <c t="s" s="148" r="B111">
        <v>175</v>
      </c>
      <c t="s" s="148" r="C111">
        <v>197</v>
      </c>
      <c s="7" r="D111">
        <v>4</v>
      </c>
      <c t="s" s="127" r="E111">
        <v>177</v>
      </c>
      <c t="s" s="26" r="F111">
        <v>46</v>
      </c>
      <c s="54" r="G111">
        <v>76008</v>
      </c>
      <c s="6" r="H111">
        <v>0</v>
      </c>
      <c s="54" r="I111">
        <v>0</v>
      </c>
      <c s="6" r="J111">
        <v>0</v>
      </c>
      <c s="54" r="K111">
        <v>76008</v>
      </c>
      <c s="6" r="L111">
        <v>0</v>
      </c>
      <c s="54" r="M111">
        <v>16245</v>
      </c>
      <c s="54" r="N111">
        <v>0</v>
      </c>
      <c s="54" r="O111">
        <v>0</v>
      </c>
      <c s="54" r="P111">
        <v>0</v>
      </c>
      <c s="54" r="Q111">
        <v>0</v>
      </c>
      <c s="54" r="R111">
        <v>0</v>
      </c>
      <c s="54" r="S111">
        <v>5034</v>
      </c>
      <c s="54" r="T111">
        <v>0</v>
      </c>
      <c s="54" r="U111">
        <v>5034</v>
      </c>
      <c s="54" r="V111">
        <v>0</v>
      </c>
      <c s="54" r="W111">
        <f>SUM(K111,M111,N111,Q111,R111,U111,V111)</f>
        <v>97287</v>
      </c>
    </row>
    <row customHeight="1" r="112" ht="39.75">
      <c t="s" s="148" r="A112">
        <v>363</v>
      </c>
      <c t="s" s="148" r="B112">
        <v>194</v>
      </c>
      <c t="s" s="148" r="C112">
        <v>195</v>
      </c>
      <c s="7" r="D112">
        <v>2</v>
      </c>
      <c t="s" s="127" r="E112">
        <v>173</v>
      </c>
      <c t="s" s="26" r="F112">
        <v>364</v>
      </c>
      <c s="54" r="G112">
        <v>3289</v>
      </c>
      <c s="6" r="H112">
        <v>0</v>
      </c>
      <c s="54" r="I112">
        <v>0</v>
      </c>
      <c s="6" r="J112">
        <v>0</v>
      </c>
      <c s="54" r="K112">
        <v>3289</v>
      </c>
      <c s="6" r="L112">
        <v>0</v>
      </c>
      <c s="54" r="M112">
        <v>232</v>
      </c>
      <c s="54" r="N112">
        <v>0</v>
      </c>
      <c s="54" r="O112">
        <v>0</v>
      </c>
      <c s="54" r="P112">
        <v>0</v>
      </c>
      <c s="54" r="Q112">
        <v>0</v>
      </c>
      <c s="54" r="R112">
        <v>0</v>
      </c>
      <c s="54" r="S112">
        <v>0</v>
      </c>
      <c s="54" r="T112">
        <v>0</v>
      </c>
      <c s="54" r="U112">
        <v>0</v>
      </c>
      <c s="54" r="V112">
        <v>0</v>
      </c>
      <c s="54" r="W112">
        <f>SUM(K112,M112,N112,Q112,R112,U112,V112)</f>
        <v>3521</v>
      </c>
    </row>
    <row customHeight="1" r="113" ht="60.0">
      <c t="s" s="148" r="A113">
        <v>365</v>
      </c>
      <c t="s" s="148" r="B113">
        <v>187</v>
      </c>
      <c t="s" s="148" r="C113">
        <v>188</v>
      </c>
      <c s="7" r="D113">
        <v>5</v>
      </c>
      <c t="s" s="127" r="E113">
        <v>189</v>
      </c>
      <c t="s" s="26" r="F113">
        <v>366</v>
      </c>
      <c s="54" r="G113">
        <v>120</v>
      </c>
      <c s="6" r="H113">
        <v>71</v>
      </c>
      <c s="54" r="I113">
        <v>0</v>
      </c>
      <c s="6" r="J113">
        <v>0</v>
      </c>
      <c s="54" r="K113">
        <v>120</v>
      </c>
      <c s="6" r="L113">
        <v>71</v>
      </c>
      <c s="54" r="M113">
        <v>1</v>
      </c>
      <c s="54" r="N113">
        <v>0</v>
      </c>
      <c s="54" r="O113">
        <v>0</v>
      </c>
      <c s="54" r="P113">
        <v>0</v>
      </c>
      <c s="54" r="Q113">
        <v>0</v>
      </c>
      <c s="54" r="R113">
        <v>0</v>
      </c>
      <c s="54" r="S113">
        <v>0</v>
      </c>
      <c s="54" r="T113">
        <v>0</v>
      </c>
      <c s="54" r="U113">
        <v>0</v>
      </c>
      <c s="54" r="V113">
        <v>0</v>
      </c>
      <c s="54" r="W113">
        <f>SUM(K113,M113,N113,Q113,R113,U113,V113)</f>
        <v>121</v>
      </c>
    </row>
    <row customHeight="1" r="114" ht="20.25">
      <c t="s" s="148" r="A114">
        <v>367</v>
      </c>
      <c t="s" s="148" r="B114">
        <v>179</v>
      </c>
      <c t="s" s="148" r="C114">
        <v>211</v>
      </c>
      <c s="7" r="D114">
        <v>1</v>
      </c>
      <c t="s" s="127" r="E114">
        <v>212</v>
      </c>
      <c t="s" s="26" r="F114">
        <v>368</v>
      </c>
      <c s="54" r="G114">
        <v>325</v>
      </c>
      <c s="6" r="H114">
        <v>194</v>
      </c>
      <c s="54" r="I114">
        <v>0</v>
      </c>
      <c s="6" r="J114">
        <v>0</v>
      </c>
      <c s="54" r="K114">
        <v>325</v>
      </c>
      <c s="6" r="L114">
        <v>194</v>
      </c>
      <c s="54" r="M114">
        <v>32</v>
      </c>
      <c s="54" r="N114">
        <v>0</v>
      </c>
      <c s="54" r="O114">
        <v>0</v>
      </c>
      <c s="54" r="P114">
        <v>0</v>
      </c>
      <c s="54" r="Q114">
        <v>0</v>
      </c>
      <c s="54" r="R114">
        <v>0</v>
      </c>
      <c s="54" r="S114">
        <v>0</v>
      </c>
      <c s="54" r="T114">
        <v>0</v>
      </c>
      <c s="54" r="U114">
        <v>0</v>
      </c>
      <c s="54" r="V114">
        <v>0</v>
      </c>
      <c s="54" r="W114">
        <f>SUM(K114,M114,N114,Q114,R114,U114,V114)</f>
        <v>357</v>
      </c>
    </row>
    <row customHeight="1" r="115" ht="20.25">
      <c t="s" s="148" r="A115">
        <v>369</v>
      </c>
      <c t="s" s="148" r="B115">
        <v>179</v>
      </c>
      <c t="s" s="148" r="C115">
        <v>211</v>
      </c>
      <c s="7" r="D115">
        <v>1</v>
      </c>
      <c t="s" s="127" r="E115">
        <v>212</v>
      </c>
      <c t="s" s="26" r="F115">
        <v>110</v>
      </c>
      <c s="54" r="G115">
        <v>9127</v>
      </c>
      <c s="6" r="H115">
        <v>9127</v>
      </c>
      <c s="54" r="I115">
        <v>0</v>
      </c>
      <c s="6" r="J115">
        <v>0</v>
      </c>
      <c s="54" r="K115">
        <v>9127</v>
      </c>
      <c s="6" r="L115">
        <v>9127</v>
      </c>
      <c s="54" r="M115">
        <v>1145</v>
      </c>
      <c s="54" r="N115">
        <v>0</v>
      </c>
      <c s="54" r="O115">
        <v>0</v>
      </c>
      <c s="54" r="P115">
        <v>0</v>
      </c>
      <c s="54" r="Q115">
        <v>0</v>
      </c>
      <c s="54" r="R115">
        <v>0</v>
      </c>
      <c s="54" r="S115">
        <v>0</v>
      </c>
      <c s="54" r="T115">
        <v>0</v>
      </c>
      <c s="54" r="U115">
        <v>0</v>
      </c>
      <c s="54" r="V115">
        <v>0</v>
      </c>
      <c s="54" r="W115">
        <f>SUM(K115,M115,N115,Q115,R115,U115,V115)</f>
        <v>10272</v>
      </c>
    </row>
    <row customHeight="1" r="116" ht="30.0">
      <c t="s" s="148" r="A116">
        <v>370</v>
      </c>
      <c t="s" s="148" r="B116">
        <v>175</v>
      </c>
      <c t="s" s="148" r="C116">
        <v>197</v>
      </c>
      <c s="7" r="D116">
        <v>4</v>
      </c>
      <c t="s" s="127" r="E116">
        <v>177</v>
      </c>
      <c t="s" s="26" r="F116">
        <v>104</v>
      </c>
      <c s="54" r="G116">
        <v>37826</v>
      </c>
      <c s="6" r="H116">
        <v>0</v>
      </c>
      <c s="54" r="I116">
        <v>0</v>
      </c>
      <c s="6" r="J116">
        <v>0</v>
      </c>
      <c s="54" r="K116">
        <v>37826</v>
      </c>
      <c s="6" r="L116">
        <v>0</v>
      </c>
      <c s="54" r="M116">
        <v>16639</v>
      </c>
      <c s="54" r="N116">
        <v>0</v>
      </c>
      <c s="54" r="O116">
        <v>0</v>
      </c>
      <c s="54" r="P116">
        <v>0</v>
      </c>
      <c s="54" r="Q116">
        <v>0</v>
      </c>
      <c s="54" r="R116">
        <v>0</v>
      </c>
      <c s="54" r="S116">
        <v>2860</v>
      </c>
      <c s="54" r="T116">
        <v>0</v>
      </c>
      <c s="54" r="U116">
        <v>2860</v>
      </c>
      <c s="54" r="V116">
        <v>0</v>
      </c>
      <c s="54" r="W116">
        <f>SUM(K116,M116,N116,Q116,R116,U116,V116)</f>
        <v>57325</v>
      </c>
    </row>
    <row customHeight="1" r="117" ht="30.0">
      <c t="s" s="148" r="A117">
        <v>371</v>
      </c>
      <c t="s" s="148" r="B117">
        <v>171</v>
      </c>
      <c t="s" s="148" r="C117">
        <v>200</v>
      </c>
      <c s="7" r="D117">
        <v>3</v>
      </c>
      <c t="s" s="127" r="E117">
        <v>181</v>
      </c>
      <c t="s" s="26" r="F117">
        <v>372</v>
      </c>
      <c s="54" r="G117">
        <v>0</v>
      </c>
      <c s="6" r="H117">
        <v>0</v>
      </c>
      <c s="54" r="I117">
        <v>0</v>
      </c>
      <c s="6" r="J117">
        <v>0</v>
      </c>
      <c s="54" r="K117">
        <v>0</v>
      </c>
      <c s="6" r="L117">
        <v>0</v>
      </c>
      <c s="54" r="M117">
        <v>0</v>
      </c>
      <c s="54" r="N117">
        <v>0</v>
      </c>
      <c s="54" r="O117">
        <v>0</v>
      </c>
      <c s="54" r="P117">
        <v>0</v>
      </c>
      <c s="54" r="Q117">
        <v>0</v>
      </c>
      <c s="54" r="R117">
        <v>0</v>
      </c>
      <c s="54" r="S117">
        <v>0</v>
      </c>
      <c s="54" r="T117">
        <v>0</v>
      </c>
      <c s="54" r="U117">
        <v>0</v>
      </c>
      <c s="54" r="V117">
        <v>0</v>
      </c>
      <c s="54" r="W117">
        <f>SUM(K117,M117,N117,Q117,R117,U117,V117)</f>
        <v>0</v>
      </c>
    </row>
    <row customHeight="1" r="118" ht="30.0">
      <c t="s" s="148" r="A118">
        <v>373</v>
      </c>
      <c t="s" s="148" r="B118">
        <v>171</v>
      </c>
      <c t="s" s="148" r="C118">
        <v>200</v>
      </c>
      <c s="7" r="D118">
        <v>3</v>
      </c>
      <c t="s" s="127" r="E118">
        <v>181</v>
      </c>
      <c t="s" s="26" r="F118">
        <v>374</v>
      </c>
      <c s="54" r="G118">
        <v>26</v>
      </c>
      <c s="6" r="H118">
        <v>26</v>
      </c>
      <c s="54" r="I118">
        <v>0</v>
      </c>
      <c s="6" r="J118">
        <v>0</v>
      </c>
      <c s="54" r="K118">
        <v>26</v>
      </c>
      <c s="6" r="L118">
        <v>26</v>
      </c>
      <c s="54" r="M118">
        <v>12</v>
      </c>
      <c s="54" r="N118">
        <v>0</v>
      </c>
      <c s="54" r="O118">
        <v>0</v>
      </c>
      <c s="54" r="P118">
        <v>0</v>
      </c>
      <c s="54" r="Q118">
        <v>0</v>
      </c>
      <c s="54" r="R118">
        <v>0</v>
      </c>
      <c s="54" r="S118">
        <v>0</v>
      </c>
      <c s="54" r="T118">
        <v>0</v>
      </c>
      <c s="54" r="U118">
        <v>0</v>
      </c>
      <c s="54" r="V118">
        <v>0</v>
      </c>
      <c s="54" r="W118">
        <f>SUM(K118,M118,N118,Q118,R118,U118,V118)</f>
        <v>38</v>
      </c>
    </row>
    <row customHeight="1" r="119" ht="30.0">
      <c t="s" s="148" r="A119">
        <v>375</v>
      </c>
      <c t="s" s="148" r="B119">
        <v>171</v>
      </c>
      <c t="s" s="148" r="C119">
        <v>172</v>
      </c>
      <c s="7" r="D119">
        <v>2</v>
      </c>
      <c t="s" s="127" r="E119">
        <v>173</v>
      </c>
      <c t="s" s="26" r="F119">
        <v>376</v>
      </c>
      <c s="54" r="G119">
        <v>759392</v>
      </c>
      <c s="6" r="H119">
        <v>759392</v>
      </c>
      <c s="54" r="I119">
        <v>981319</v>
      </c>
      <c s="6" r="J119">
        <v>981319</v>
      </c>
      <c s="54" r="K119">
        <v>1740711</v>
      </c>
      <c s="6" r="L119">
        <v>1740711</v>
      </c>
      <c s="54" r="M119">
        <v>2430</v>
      </c>
      <c s="54" r="N119">
        <v>4</v>
      </c>
      <c s="54" r="O119">
        <v>1894557</v>
      </c>
      <c s="54" r="P119">
        <v>0</v>
      </c>
      <c s="54" r="Q119">
        <v>1894557</v>
      </c>
      <c s="54" r="R119">
        <v>1106396</v>
      </c>
      <c s="54" r="S119">
        <v>0</v>
      </c>
      <c s="54" r="T119">
        <v>0</v>
      </c>
      <c s="54" r="U119">
        <v>0</v>
      </c>
      <c s="54" r="V119">
        <v>0</v>
      </c>
      <c s="54" r="W119">
        <f>SUM(K119,M119,N119,Q119,R119,U119,V119)</f>
        <v>4744098</v>
      </c>
    </row>
    <row customHeight="1" r="120" ht="39.75">
      <c t="s" s="148" r="A120">
        <v>377</v>
      </c>
      <c t="s" s="148" r="B120">
        <v>194</v>
      </c>
      <c t="s" s="148" r="C120">
        <v>195</v>
      </c>
      <c s="7" r="D120">
        <v>2</v>
      </c>
      <c t="s" s="127" r="E120">
        <v>173</v>
      </c>
      <c t="s" s="26" r="F120">
        <v>378</v>
      </c>
      <c s="54" r="G120">
        <v>11</v>
      </c>
      <c s="6" r="H120">
        <v>11</v>
      </c>
      <c s="54" r="I120">
        <v>0</v>
      </c>
      <c s="6" r="J120">
        <v>0</v>
      </c>
      <c s="54" r="K120">
        <v>11</v>
      </c>
      <c s="6" r="L120">
        <v>11</v>
      </c>
      <c s="54" r="M120">
        <v>1</v>
      </c>
      <c s="54" r="N120">
        <v>0</v>
      </c>
      <c s="54" r="O120">
        <v>0</v>
      </c>
      <c s="54" r="P120">
        <v>0</v>
      </c>
      <c s="54" r="Q120">
        <v>0</v>
      </c>
      <c s="54" r="R120">
        <v>0</v>
      </c>
      <c s="54" r="S120">
        <v>0</v>
      </c>
      <c s="54" r="T120">
        <v>0</v>
      </c>
      <c s="54" r="U120">
        <v>0</v>
      </c>
      <c s="54" r="V120">
        <v>0</v>
      </c>
      <c s="54" r="W120">
        <f>SUM(K120,M120,N120,Q120,R120,U120,V120)</f>
        <v>12</v>
      </c>
    </row>
    <row customHeight="1" r="121" ht="60.0">
      <c t="s" s="148" r="A121">
        <v>379</v>
      </c>
      <c t="s" s="148" r="B121">
        <v>187</v>
      </c>
      <c t="s" s="148" r="C121">
        <v>188</v>
      </c>
      <c s="7" r="D121">
        <v>5</v>
      </c>
      <c t="s" s="127" r="E121">
        <v>189</v>
      </c>
      <c t="s" s="26" r="F121">
        <v>77</v>
      </c>
      <c s="54" r="G121">
        <v>1923</v>
      </c>
      <c s="6" r="H121">
        <v>1707</v>
      </c>
      <c s="54" r="I121">
        <v>15000</v>
      </c>
      <c s="6" r="J121">
        <v>2000</v>
      </c>
      <c s="54" r="K121">
        <v>16923</v>
      </c>
      <c s="6" r="L121">
        <v>3707</v>
      </c>
      <c s="54" r="M121">
        <v>790</v>
      </c>
      <c s="54" r="N121">
        <v>0</v>
      </c>
      <c s="54" r="O121">
        <v>0</v>
      </c>
      <c s="54" r="P121">
        <v>0</v>
      </c>
      <c s="54" r="Q121">
        <v>0</v>
      </c>
      <c s="54" r="R121">
        <v>0</v>
      </c>
      <c s="54" r="S121">
        <v>1</v>
      </c>
      <c s="54" r="T121">
        <v>0</v>
      </c>
      <c s="54" r="U121">
        <v>1</v>
      </c>
      <c s="54" r="V121">
        <v>0</v>
      </c>
      <c s="54" r="W121">
        <f>SUM(K121,M121,N121,Q121,R121,U121,V121)</f>
        <v>17714</v>
      </c>
    </row>
    <row customHeight="1" r="122" ht="39.75">
      <c t="s" s="148" r="A122">
        <v>380</v>
      </c>
      <c t="s" s="148" r="B122">
        <v>194</v>
      </c>
      <c t="s" s="148" r="C122">
        <v>195</v>
      </c>
      <c s="7" r="D122">
        <v>2</v>
      </c>
      <c t="s" s="127" r="E122">
        <v>173</v>
      </c>
      <c t="s" s="26" r="F122">
        <v>97</v>
      </c>
      <c s="54" r="G122">
        <v>4703</v>
      </c>
      <c s="6" r="H122">
        <v>2644</v>
      </c>
      <c s="54" r="I122">
        <v>5000</v>
      </c>
      <c s="6" r="J122">
        <v>0</v>
      </c>
      <c s="54" r="K122">
        <v>9703</v>
      </c>
      <c s="6" r="L122">
        <v>2644</v>
      </c>
      <c s="54" r="M122">
        <v>3</v>
      </c>
      <c s="54" r="N122">
        <v>0</v>
      </c>
      <c s="54" r="O122">
        <v>0</v>
      </c>
      <c s="54" r="P122">
        <v>0</v>
      </c>
      <c s="54" r="Q122">
        <v>0</v>
      </c>
      <c s="54" r="R122">
        <v>0</v>
      </c>
      <c s="54" r="S122">
        <v>0</v>
      </c>
      <c s="54" r="T122">
        <v>0</v>
      </c>
      <c s="54" r="U122">
        <v>0</v>
      </c>
      <c s="54" r="V122">
        <v>0</v>
      </c>
      <c s="54" r="W122">
        <f>SUM(K122,M122,N122,Q122,R122,U122,V122)</f>
        <v>9706</v>
      </c>
    </row>
    <row customHeight="1" r="123" ht="60.0">
      <c t="s" s="148" r="A123">
        <v>381</v>
      </c>
      <c t="s" s="148" r="B123">
        <v>187</v>
      </c>
      <c t="s" s="148" r="C123">
        <v>188</v>
      </c>
      <c s="7" r="D123">
        <v>5</v>
      </c>
      <c t="s" s="127" r="E123">
        <v>189</v>
      </c>
      <c t="s" s="26" r="F123">
        <v>382</v>
      </c>
      <c s="54" r="G123">
        <v>89</v>
      </c>
      <c s="6" r="H123">
        <v>89</v>
      </c>
      <c s="54" r="I123">
        <v>0</v>
      </c>
      <c s="6" r="J123">
        <v>0</v>
      </c>
      <c s="54" r="K123">
        <v>89</v>
      </c>
      <c s="6" r="L123">
        <v>89</v>
      </c>
      <c s="54" r="M123">
        <v>4</v>
      </c>
      <c s="54" r="N123">
        <v>0</v>
      </c>
      <c s="54" r="O123">
        <v>0</v>
      </c>
      <c s="54" r="P123">
        <v>0</v>
      </c>
      <c s="54" r="Q123">
        <v>0</v>
      </c>
      <c s="54" r="R123">
        <v>0</v>
      </c>
      <c s="54" r="S123">
        <v>0</v>
      </c>
      <c s="54" r="T123">
        <v>0</v>
      </c>
      <c s="54" r="U123">
        <v>0</v>
      </c>
      <c s="54" r="V123">
        <v>0</v>
      </c>
      <c s="54" r="W123">
        <f>SUM(K123,M123,N123,Q123,R123,U123,V123)</f>
        <v>93</v>
      </c>
    </row>
    <row customHeight="1" r="124" ht="60.0">
      <c t="s" s="148" r="A124">
        <v>383</v>
      </c>
      <c t="s" s="148" r="B124">
        <v>187</v>
      </c>
      <c t="s" s="148" r="C124">
        <v>188</v>
      </c>
      <c s="7" r="D124">
        <v>5</v>
      </c>
      <c t="s" s="127" r="E124">
        <v>189</v>
      </c>
      <c t="s" s="26" r="F124">
        <v>384</v>
      </c>
      <c s="54" r="G124">
        <v>1108</v>
      </c>
      <c s="6" r="H124">
        <v>127</v>
      </c>
      <c s="54" r="I124">
        <v>0</v>
      </c>
      <c s="6" r="J124">
        <v>0</v>
      </c>
      <c s="54" r="K124">
        <v>1108</v>
      </c>
      <c s="6" r="L124">
        <v>127</v>
      </c>
      <c s="54" r="M124">
        <v>376</v>
      </c>
      <c s="54" r="N124">
        <v>1</v>
      </c>
      <c s="54" r="O124">
        <v>0</v>
      </c>
      <c s="54" r="P124">
        <v>0</v>
      </c>
      <c s="54" r="Q124">
        <v>0</v>
      </c>
      <c s="54" r="R124">
        <v>0</v>
      </c>
      <c s="54" r="S124">
        <v>0</v>
      </c>
      <c s="54" r="T124">
        <v>0</v>
      </c>
      <c s="54" r="U124">
        <v>0</v>
      </c>
      <c s="54" r="V124">
        <v>0</v>
      </c>
      <c s="54" r="W124">
        <f>SUM(K124,M124,N124,Q124,R124,U124,V124)</f>
        <v>1485</v>
      </c>
    </row>
    <row customHeight="1" r="125" ht="39.75">
      <c t="s" s="148" r="A125">
        <v>385</v>
      </c>
      <c t="s" s="148" r="B125">
        <v>171</v>
      </c>
      <c t="s" s="148" r="C125">
        <v>195</v>
      </c>
      <c s="7" r="D125">
        <v>2</v>
      </c>
      <c t="s" s="127" r="E125">
        <v>173</v>
      </c>
      <c t="s" s="26" r="F125">
        <v>386</v>
      </c>
      <c s="54" r="G125">
        <v>95</v>
      </c>
      <c s="6" r="H125">
        <v>11</v>
      </c>
      <c s="54" r="I125">
        <v>0</v>
      </c>
      <c s="6" r="J125">
        <v>0</v>
      </c>
      <c s="54" r="K125">
        <v>95</v>
      </c>
      <c s="6" r="L125">
        <v>11</v>
      </c>
      <c s="54" r="M125">
        <v>55</v>
      </c>
      <c s="54" r="N125">
        <v>0</v>
      </c>
      <c s="54" r="O125">
        <v>0</v>
      </c>
      <c s="54" r="P125">
        <v>0</v>
      </c>
      <c s="54" r="Q125">
        <v>0</v>
      </c>
      <c s="54" r="R125">
        <v>0</v>
      </c>
      <c s="54" r="S125">
        <v>0</v>
      </c>
      <c s="54" r="T125">
        <v>0</v>
      </c>
      <c s="54" r="U125">
        <v>0</v>
      </c>
      <c s="54" r="V125">
        <v>68</v>
      </c>
      <c s="54" r="W125">
        <f>SUM(K125,M125,N125,Q125,R125,U125,V125)</f>
        <v>218</v>
      </c>
    </row>
    <row customHeight="1" r="126" ht="50.25">
      <c t="s" s="148" r="A126">
        <v>387</v>
      </c>
      <c t="s" s="148" r="B126">
        <v>175</v>
      </c>
      <c t="s" s="148" r="C126">
        <v>224</v>
      </c>
      <c s="7" r="D126">
        <v>4</v>
      </c>
      <c t="s" s="127" r="E126">
        <v>177</v>
      </c>
      <c t="s" s="26" r="F126">
        <v>122</v>
      </c>
      <c s="54" r="G126">
        <v>15320</v>
      </c>
      <c s="6" r="H126">
        <v>0</v>
      </c>
      <c s="54" r="I126">
        <v>0</v>
      </c>
      <c s="6" r="J126">
        <v>0</v>
      </c>
      <c s="54" r="K126">
        <v>15320</v>
      </c>
      <c s="6" r="L126">
        <v>0</v>
      </c>
      <c s="54" r="M126">
        <v>2402</v>
      </c>
      <c s="54" r="N126">
        <v>0</v>
      </c>
      <c s="54" r="O126">
        <v>0</v>
      </c>
      <c s="54" r="P126">
        <v>0</v>
      </c>
      <c s="54" r="Q126">
        <v>0</v>
      </c>
      <c s="54" r="R126">
        <v>0</v>
      </c>
      <c s="54" r="S126">
        <v>865</v>
      </c>
      <c s="54" r="T126">
        <v>0</v>
      </c>
      <c s="54" r="U126">
        <v>865</v>
      </c>
      <c s="54" r="V126">
        <v>0</v>
      </c>
      <c s="54" r="W126">
        <f>SUM(K126,M126,N126,Q126,R126,U126,V126)</f>
        <v>18587</v>
      </c>
    </row>
    <row customHeight="1" r="127" ht="30.0">
      <c t="s" s="148" r="A127">
        <v>388</v>
      </c>
      <c t="s" s="148" r="B127">
        <v>175</v>
      </c>
      <c t="s" s="148" r="C127">
        <v>197</v>
      </c>
      <c s="7" r="D127">
        <v>4</v>
      </c>
      <c t="s" s="127" r="E127">
        <v>177</v>
      </c>
      <c t="s" s="26" r="F127">
        <v>389</v>
      </c>
      <c s="54" r="G127">
        <v>389</v>
      </c>
      <c s="6" r="H127">
        <v>0</v>
      </c>
      <c s="54" r="I127">
        <v>0</v>
      </c>
      <c s="6" r="J127">
        <v>0</v>
      </c>
      <c s="54" r="K127">
        <v>389</v>
      </c>
      <c s="6" r="L127">
        <v>0</v>
      </c>
      <c s="54" r="M127">
        <v>19</v>
      </c>
      <c s="54" r="N127">
        <v>0</v>
      </c>
      <c s="54" r="O127">
        <v>0</v>
      </c>
      <c s="54" r="P127">
        <v>0</v>
      </c>
      <c s="54" r="Q127">
        <v>0</v>
      </c>
      <c s="54" r="R127">
        <v>0</v>
      </c>
      <c s="54" r="S127">
        <v>31</v>
      </c>
      <c s="54" r="T127">
        <v>0</v>
      </c>
      <c s="54" r="U127">
        <v>31</v>
      </c>
      <c s="54" r="V127">
        <v>0</v>
      </c>
      <c s="54" r="W127">
        <f>SUM(K127,M127,N127,Q127,R127,U127,V127)</f>
        <v>439</v>
      </c>
    </row>
    <row customHeight="1" r="128" ht="30.0">
      <c t="s" s="148" r="A128">
        <v>390</v>
      </c>
      <c t="s" s="148" r="B128">
        <v>171</v>
      </c>
      <c t="s" s="148" r="C128">
        <v>200</v>
      </c>
      <c s="7" r="D128">
        <v>3</v>
      </c>
      <c t="s" s="127" r="E128">
        <v>181</v>
      </c>
      <c t="s" s="26" r="F128">
        <v>391</v>
      </c>
      <c s="54" r="G128">
        <v>29</v>
      </c>
      <c s="6" r="H128">
        <v>29</v>
      </c>
      <c s="54" r="I128">
        <v>0</v>
      </c>
      <c s="6" r="J128">
        <v>0</v>
      </c>
      <c s="54" r="K128">
        <v>29</v>
      </c>
      <c s="6" r="L128">
        <v>29</v>
      </c>
      <c s="54" r="M128">
        <v>8</v>
      </c>
      <c s="54" r="N128">
        <v>0</v>
      </c>
      <c s="54" r="O128">
        <v>0</v>
      </c>
      <c s="54" r="P128">
        <v>0</v>
      </c>
      <c s="54" r="Q128">
        <v>0</v>
      </c>
      <c s="54" r="R128">
        <v>0</v>
      </c>
      <c s="54" r="S128">
        <v>1200</v>
      </c>
      <c s="54" r="T128">
        <v>0</v>
      </c>
      <c s="54" r="U128">
        <v>1200</v>
      </c>
      <c s="54" r="V128">
        <v>0</v>
      </c>
      <c s="54" r="W128">
        <f>SUM(K128,M128,N128,Q128,R128,U128,V128)</f>
        <v>1237</v>
      </c>
    </row>
    <row customHeight="1" r="129" ht="39.75">
      <c t="s" s="148" r="A129">
        <v>392</v>
      </c>
      <c t="s" s="148" r="B129">
        <v>171</v>
      </c>
      <c t="s" s="148" r="C129">
        <v>195</v>
      </c>
      <c s="7" r="D129">
        <v>2</v>
      </c>
      <c t="s" s="127" r="E129">
        <v>173</v>
      </c>
      <c t="s" s="26" r="F129">
        <v>393</v>
      </c>
      <c s="54" r="G129">
        <v>268</v>
      </c>
      <c s="6" r="H129">
        <v>28</v>
      </c>
      <c s="54" r="I129">
        <v>0</v>
      </c>
      <c s="6" r="J129">
        <v>0</v>
      </c>
      <c s="54" r="K129">
        <v>268</v>
      </c>
      <c s="6" r="L129">
        <v>28</v>
      </c>
      <c s="54" r="M129">
        <v>660</v>
      </c>
      <c s="54" r="N129">
        <v>0</v>
      </c>
      <c s="54" r="O129">
        <v>0</v>
      </c>
      <c s="54" r="P129">
        <v>0</v>
      </c>
      <c s="54" r="Q129">
        <v>0</v>
      </c>
      <c s="54" r="R129">
        <v>0</v>
      </c>
      <c s="54" r="S129">
        <v>103</v>
      </c>
      <c s="54" r="T129">
        <v>0</v>
      </c>
      <c s="54" r="U129">
        <v>103</v>
      </c>
      <c s="54" r="V129">
        <v>0</v>
      </c>
      <c s="54" r="W129">
        <f>SUM(K129,M129,N129,Q129,R129,U129,V129)</f>
        <v>1031</v>
      </c>
    </row>
    <row customHeight="1" r="130" ht="30.0">
      <c t="s" s="148" r="A130">
        <v>394</v>
      </c>
      <c t="s" s="148" r="B130">
        <v>175</v>
      </c>
      <c t="s" s="148" r="C130">
        <v>192</v>
      </c>
      <c s="7" r="D130">
        <v>4</v>
      </c>
      <c t="s" s="127" r="E130">
        <v>177</v>
      </c>
      <c t="s" s="26" r="F130">
        <v>395</v>
      </c>
      <c s="54" r="G130">
        <v>141</v>
      </c>
      <c s="6" r="H130">
        <v>141</v>
      </c>
      <c s="54" r="I130">
        <v>0</v>
      </c>
      <c s="6" r="J130">
        <v>0</v>
      </c>
      <c s="54" r="K130">
        <v>141</v>
      </c>
      <c s="6" r="L130">
        <v>141</v>
      </c>
      <c s="54" r="M130">
        <v>52</v>
      </c>
      <c s="54" r="N130">
        <v>0</v>
      </c>
      <c s="54" r="O130">
        <v>0</v>
      </c>
      <c s="54" r="P130">
        <v>0</v>
      </c>
      <c s="54" r="Q130">
        <v>0</v>
      </c>
      <c s="54" r="R130">
        <v>0</v>
      </c>
      <c s="54" r="S130">
        <v>2014</v>
      </c>
      <c s="54" r="T130">
        <v>0</v>
      </c>
      <c s="54" r="U130">
        <v>2014</v>
      </c>
      <c s="54" r="V130">
        <v>0</v>
      </c>
      <c s="54" r="W130">
        <f>SUM(K130,M130,N130,Q130,R130,U130,V130)</f>
        <v>2207</v>
      </c>
    </row>
    <row customHeight="1" r="131" ht="50.25">
      <c t="s" s="148" r="A131">
        <v>396</v>
      </c>
      <c t="s" s="148" r="B131">
        <v>175</v>
      </c>
      <c t="s" s="148" r="C131">
        <v>224</v>
      </c>
      <c s="7" r="D131">
        <v>4</v>
      </c>
      <c t="s" s="127" r="E131">
        <v>177</v>
      </c>
      <c t="s" s="26" r="F131">
        <v>397</v>
      </c>
      <c s="54" r="G131">
        <v>1069</v>
      </c>
      <c s="6" r="H131">
        <v>281</v>
      </c>
      <c s="54" r="I131">
        <v>0</v>
      </c>
      <c s="6" r="J131">
        <v>0</v>
      </c>
      <c s="54" r="K131">
        <v>1069</v>
      </c>
      <c s="6" r="L131">
        <v>281</v>
      </c>
      <c s="54" r="M131">
        <v>398</v>
      </c>
      <c s="54" r="N131">
        <v>0</v>
      </c>
      <c s="54" r="O131">
        <v>0</v>
      </c>
      <c s="54" r="P131">
        <v>0</v>
      </c>
      <c s="54" r="Q131">
        <v>0</v>
      </c>
      <c s="54" r="R131">
        <v>0</v>
      </c>
      <c s="54" r="S131">
        <v>306</v>
      </c>
      <c s="54" r="T131">
        <v>0</v>
      </c>
      <c s="54" r="U131">
        <v>306</v>
      </c>
      <c s="54" r="V131">
        <v>0</v>
      </c>
      <c s="54" r="W131">
        <f>SUM(K131,M131,N131,Q131,R131,U131,V131)</f>
        <v>1773</v>
      </c>
    </row>
    <row customHeight="1" r="132" ht="30.0">
      <c t="s" s="148" r="A132">
        <v>398</v>
      </c>
      <c t="s" s="148" r="B132">
        <v>175</v>
      </c>
      <c t="s" s="148" r="C132">
        <v>192</v>
      </c>
      <c s="7" r="D132">
        <v>4</v>
      </c>
      <c t="s" s="127" r="E132">
        <v>177</v>
      </c>
      <c t="s" s="26" r="F132">
        <v>121</v>
      </c>
      <c s="54" r="G132">
        <v>4880</v>
      </c>
      <c s="6" r="H132">
        <v>4880</v>
      </c>
      <c s="54" r="I132">
        <v>0</v>
      </c>
      <c s="6" r="J132">
        <v>0</v>
      </c>
      <c s="54" r="K132">
        <v>4880</v>
      </c>
      <c s="6" r="L132">
        <v>4880</v>
      </c>
      <c s="54" r="M132">
        <v>1678</v>
      </c>
      <c s="54" r="N132">
        <v>29</v>
      </c>
      <c s="54" r="O132">
        <v>56832</v>
      </c>
      <c s="54" r="P132">
        <v>23118</v>
      </c>
      <c s="54" r="Q132">
        <v>79950</v>
      </c>
      <c s="54" r="R132">
        <v>878</v>
      </c>
      <c s="54" r="S132">
        <v>50000</v>
      </c>
      <c s="54" r="T132">
        <v>0</v>
      </c>
      <c s="54" r="U132">
        <v>50000</v>
      </c>
      <c s="54" r="V132">
        <v>0</v>
      </c>
      <c s="54" r="W132">
        <f>SUM(K132,M132,N132,Q132,R132,U132,V132)</f>
        <v>137415</v>
      </c>
    </row>
    <row customHeight="1" r="133" ht="50.25">
      <c t="s" s="148" r="A133">
        <v>399</v>
      </c>
      <c t="s" s="148" r="B133">
        <v>179</v>
      </c>
      <c t="s" s="148" r="C133">
        <v>229</v>
      </c>
      <c s="7" r="D133">
        <v>1</v>
      </c>
      <c t="s" s="127" r="E133">
        <v>230</v>
      </c>
      <c t="s" s="26" r="F133">
        <v>84</v>
      </c>
      <c s="54" r="G133">
        <v>54016</v>
      </c>
      <c s="6" r="H133">
        <v>54016</v>
      </c>
      <c s="54" r="I133">
        <v>0</v>
      </c>
      <c s="6" r="J133">
        <v>0</v>
      </c>
      <c s="54" r="K133">
        <v>54016</v>
      </c>
      <c s="6" r="L133">
        <v>54016</v>
      </c>
      <c s="54" r="M133">
        <v>282</v>
      </c>
      <c s="54" r="N133">
        <v>20596</v>
      </c>
      <c s="54" r="O133">
        <v>0</v>
      </c>
      <c s="54" r="P133">
        <v>0</v>
      </c>
      <c s="54" r="Q133">
        <v>0</v>
      </c>
      <c s="54" r="R133">
        <v>0</v>
      </c>
      <c s="54" r="S133">
        <v>0</v>
      </c>
      <c s="54" r="T133">
        <v>0</v>
      </c>
      <c s="54" r="U133">
        <v>0</v>
      </c>
      <c s="54" r="V133">
        <v>0</v>
      </c>
      <c s="54" r="W133">
        <f>SUM(K133,M133,N133,Q133,R133,U133,V133)</f>
        <v>74894</v>
      </c>
    </row>
    <row customHeight="1" r="134" ht="60.0">
      <c t="s" s="148" r="A134">
        <v>400</v>
      </c>
      <c t="s" s="148" r="B134">
        <v>187</v>
      </c>
      <c t="s" s="148" r="C134">
        <v>221</v>
      </c>
      <c s="7" r="D134">
        <v>5</v>
      </c>
      <c t="s" s="127" r="E134">
        <v>189</v>
      </c>
      <c t="s" s="26" r="F134">
        <v>401</v>
      </c>
      <c s="54" r="G134">
        <v>0</v>
      </c>
      <c s="6" r="H134">
        <v>0</v>
      </c>
      <c s="54" r="I134">
        <v>0</v>
      </c>
      <c s="6" r="J134">
        <v>0</v>
      </c>
      <c s="54" r="K134">
        <v>0</v>
      </c>
      <c s="6" r="L134">
        <v>0</v>
      </c>
      <c s="54" r="M134">
        <v>0</v>
      </c>
      <c s="54" r="N134">
        <v>0</v>
      </c>
      <c s="54" r="O134">
        <v>0</v>
      </c>
      <c s="54" r="P134">
        <v>0</v>
      </c>
      <c s="54" r="Q134">
        <v>0</v>
      </c>
      <c s="54" r="R134">
        <v>0</v>
      </c>
      <c s="54" r="S134">
        <v>0</v>
      </c>
      <c s="54" r="T134">
        <v>0</v>
      </c>
      <c s="54" r="U134">
        <v>0</v>
      </c>
      <c s="54" r="V134">
        <v>0</v>
      </c>
      <c s="54" r="W134">
        <f>SUM(K134,M134,N134,Q134,R134,U134,V134)</f>
        <v>0</v>
      </c>
    </row>
    <row customHeight="1" r="135" ht="60.0">
      <c t="s" s="148" r="A135">
        <v>402</v>
      </c>
      <c t="s" s="148" r="B135">
        <v>187</v>
      </c>
      <c t="s" s="148" r="C135">
        <v>221</v>
      </c>
      <c s="7" r="D135">
        <v>5</v>
      </c>
      <c t="s" s="127" r="E135">
        <v>189</v>
      </c>
      <c t="s" s="26" r="F135">
        <v>403</v>
      </c>
      <c s="54" r="G135">
        <v>0</v>
      </c>
      <c s="6" r="H135">
        <v>0</v>
      </c>
      <c s="54" r="I135">
        <v>0</v>
      </c>
      <c s="6" r="J135">
        <v>0</v>
      </c>
      <c s="54" r="K135">
        <v>0</v>
      </c>
      <c s="6" r="L135">
        <v>0</v>
      </c>
      <c s="54" r="M135">
        <v>4</v>
      </c>
      <c s="54" r="N135">
        <v>0</v>
      </c>
      <c s="54" r="O135">
        <v>0</v>
      </c>
      <c s="54" r="P135">
        <v>0</v>
      </c>
      <c s="54" r="Q135">
        <v>0</v>
      </c>
      <c s="54" r="R135">
        <v>0</v>
      </c>
      <c s="54" r="S135">
        <v>0</v>
      </c>
      <c s="54" r="T135">
        <v>0</v>
      </c>
      <c s="54" r="U135">
        <v>0</v>
      </c>
      <c s="54" r="V135">
        <v>0</v>
      </c>
      <c s="54" r="W135">
        <f>SUM(K135,M135,N135,Q135,R135,U135,V135)</f>
        <v>4</v>
      </c>
    </row>
    <row customHeight="1" r="136" ht="60.0">
      <c t="s" s="148" r="A136">
        <v>404</v>
      </c>
      <c t="s" s="148" r="B136">
        <v>187</v>
      </c>
      <c t="s" s="148" r="C136">
        <v>221</v>
      </c>
      <c s="7" r="D136">
        <v>5</v>
      </c>
      <c t="s" s="127" r="E136">
        <v>189</v>
      </c>
      <c t="s" s="26" r="F136">
        <v>405</v>
      </c>
      <c s="54" r="G136">
        <v>0</v>
      </c>
      <c s="6" r="H136">
        <v>0</v>
      </c>
      <c s="54" r="I136">
        <v>0</v>
      </c>
      <c s="6" r="J136">
        <v>0</v>
      </c>
      <c s="54" r="K136">
        <v>0</v>
      </c>
      <c s="6" r="L136">
        <v>0</v>
      </c>
      <c s="54" r="M136">
        <v>1</v>
      </c>
      <c s="54" r="N136">
        <v>0</v>
      </c>
      <c s="54" r="O136">
        <v>0</v>
      </c>
      <c s="54" r="P136">
        <v>0</v>
      </c>
      <c s="54" r="Q136">
        <v>0</v>
      </c>
      <c s="54" r="R136">
        <v>0</v>
      </c>
      <c s="54" r="S136">
        <v>0</v>
      </c>
      <c s="54" r="T136">
        <v>0</v>
      </c>
      <c s="54" r="U136">
        <v>0</v>
      </c>
      <c s="54" r="V136">
        <v>0</v>
      </c>
      <c s="54" r="W136">
        <f>SUM(K136,M136,N136,Q136,R136,U136,V136)</f>
        <v>1</v>
      </c>
    </row>
    <row customHeight="1" r="137" ht="50.25">
      <c t="s" s="148" r="A137">
        <v>406</v>
      </c>
      <c t="s" s="148" r="B137">
        <v>179</v>
      </c>
      <c t="s" s="148" r="C137">
        <v>229</v>
      </c>
      <c s="7" r="D137">
        <v>1</v>
      </c>
      <c t="s" s="127" r="E137">
        <v>230</v>
      </c>
      <c t="s" s="26" r="F137">
        <v>407</v>
      </c>
      <c s="54" r="G137">
        <v>0</v>
      </c>
      <c s="6" r="H137">
        <v>0</v>
      </c>
      <c s="54" r="I137">
        <v>0</v>
      </c>
      <c s="6" r="J137">
        <v>0</v>
      </c>
      <c s="54" r="K137">
        <v>0</v>
      </c>
      <c s="6" r="L137">
        <v>0</v>
      </c>
      <c s="54" r="M137">
        <v>0</v>
      </c>
      <c s="54" r="N137">
        <v>0</v>
      </c>
      <c s="54" r="O137">
        <v>0</v>
      </c>
      <c s="54" r="P137">
        <v>0</v>
      </c>
      <c s="54" r="Q137">
        <v>0</v>
      </c>
      <c s="54" r="R137">
        <v>0</v>
      </c>
      <c s="54" r="S137">
        <v>0</v>
      </c>
      <c s="54" r="T137">
        <v>0</v>
      </c>
      <c s="54" r="U137">
        <v>0</v>
      </c>
      <c s="54" r="V137">
        <v>0</v>
      </c>
      <c s="54" r="W137">
        <f>SUM(K137,M137,N137,Q137,R137,U137,V137)</f>
        <v>0</v>
      </c>
    </row>
    <row customHeight="1" r="138" ht="30.0">
      <c t="s" s="148" r="A138">
        <v>408</v>
      </c>
      <c t="s" s="148" r="B138">
        <v>171</v>
      </c>
      <c t="s" s="148" r="C138">
        <v>200</v>
      </c>
      <c s="7" r="D138">
        <v>3</v>
      </c>
      <c t="s" s="127" r="E138">
        <v>181</v>
      </c>
      <c t="s" s="26" r="F138">
        <v>409</v>
      </c>
      <c s="54" r="G138">
        <v>548</v>
      </c>
      <c s="6" r="H138">
        <v>548</v>
      </c>
      <c s="54" r="I138">
        <v>27</v>
      </c>
      <c s="6" r="J138">
        <v>27</v>
      </c>
      <c s="54" r="K138">
        <v>575</v>
      </c>
      <c s="6" r="L138">
        <v>575</v>
      </c>
      <c s="54" r="M138">
        <v>104</v>
      </c>
      <c s="54" r="N138">
        <v>0</v>
      </c>
      <c s="54" r="O138">
        <v>0</v>
      </c>
      <c s="54" r="P138">
        <v>0</v>
      </c>
      <c s="54" r="Q138">
        <v>0</v>
      </c>
      <c s="54" r="R138">
        <v>0</v>
      </c>
      <c s="54" r="S138">
        <v>70000</v>
      </c>
      <c s="54" r="T138">
        <v>0</v>
      </c>
      <c s="54" r="U138">
        <v>70000</v>
      </c>
      <c s="54" r="V138">
        <v>0</v>
      </c>
      <c s="54" r="W138">
        <f>SUM(K138,M138,N138,Q138,R138,U138,V138)</f>
        <v>70679</v>
      </c>
    </row>
    <row customHeight="1" r="139" ht="20.25">
      <c t="s" s="148" r="A139">
        <v>410</v>
      </c>
      <c t="s" s="148" r="B139">
        <v>179</v>
      </c>
      <c t="s" s="148" r="C139">
        <v>211</v>
      </c>
      <c s="7" r="D139">
        <v>1</v>
      </c>
      <c t="s" s="127" r="E139">
        <v>212</v>
      </c>
      <c t="s" s="26" r="F139">
        <v>114</v>
      </c>
      <c s="54" r="G139">
        <v>22151</v>
      </c>
      <c s="6" r="H139">
        <v>22151</v>
      </c>
      <c s="54" r="I139">
        <v>0</v>
      </c>
      <c s="6" r="J139">
        <v>0</v>
      </c>
      <c s="54" r="K139">
        <v>22151</v>
      </c>
      <c s="6" r="L139">
        <v>22151</v>
      </c>
      <c s="54" r="M139">
        <v>2796</v>
      </c>
      <c s="54" r="N139">
        <v>0</v>
      </c>
      <c s="54" r="O139">
        <v>0</v>
      </c>
      <c s="54" r="P139">
        <v>0</v>
      </c>
      <c s="54" r="Q139">
        <v>0</v>
      </c>
      <c s="54" r="R139">
        <v>0</v>
      </c>
      <c s="54" r="S139">
        <v>0</v>
      </c>
      <c s="54" r="T139">
        <v>0</v>
      </c>
      <c s="54" r="U139">
        <v>0</v>
      </c>
      <c s="54" r="V139">
        <v>0</v>
      </c>
      <c s="54" r="W139">
        <f>SUM(K139,M139,N139,Q139,R139,U139,V139)</f>
        <v>24947</v>
      </c>
    </row>
    <row customHeight="1" r="140" ht="39.75">
      <c t="s" s="148" r="A140">
        <v>411</v>
      </c>
      <c t="s" s="148" r="B140">
        <v>175</v>
      </c>
      <c t="s" s="148" r="C140">
        <v>176</v>
      </c>
      <c s="7" r="D140">
        <v>4</v>
      </c>
      <c t="s" s="127" r="E140">
        <v>177</v>
      </c>
      <c t="s" s="26" r="F140">
        <v>63</v>
      </c>
      <c s="54" r="G140">
        <v>86351</v>
      </c>
      <c s="6" r="H140">
        <v>86351</v>
      </c>
      <c s="54" r="I140">
        <v>0</v>
      </c>
      <c s="6" r="J140">
        <v>0</v>
      </c>
      <c s="54" r="K140">
        <v>86351</v>
      </c>
      <c s="6" r="L140">
        <v>86351</v>
      </c>
      <c s="54" r="M140">
        <v>30</v>
      </c>
      <c s="54" r="N140">
        <v>2705</v>
      </c>
      <c s="54" r="O140">
        <v>224881</v>
      </c>
      <c s="54" r="P140">
        <v>0</v>
      </c>
      <c s="54" r="Q140">
        <v>224881</v>
      </c>
      <c s="54" r="R140">
        <v>871</v>
      </c>
      <c s="54" r="S140">
        <v>16700</v>
      </c>
      <c s="54" r="T140">
        <v>0</v>
      </c>
      <c s="54" r="U140">
        <v>16700</v>
      </c>
      <c s="54" r="V140">
        <v>386</v>
      </c>
      <c s="54" r="W140">
        <f>SUM(K140,M140,N140,Q140,R140,U140,V140)</f>
        <v>331924</v>
      </c>
    </row>
    <row customHeight="1" r="141" ht="20.25">
      <c t="s" s="148" r="A141">
        <v>412</v>
      </c>
      <c t="s" s="148" r="B141">
        <v>179</v>
      </c>
      <c t="s" s="148" r="C141">
        <v>211</v>
      </c>
      <c s="7" r="D141">
        <v>1</v>
      </c>
      <c t="s" s="127" r="E141">
        <v>212</v>
      </c>
      <c t="s" s="26" r="F141">
        <v>111</v>
      </c>
      <c s="54" r="G141">
        <v>9051</v>
      </c>
      <c s="6" r="H141">
        <v>9051</v>
      </c>
      <c s="54" r="I141">
        <v>0</v>
      </c>
      <c s="6" r="J141">
        <v>0</v>
      </c>
      <c s="54" r="K141">
        <v>9051</v>
      </c>
      <c s="6" r="L141">
        <v>9051</v>
      </c>
      <c s="54" r="M141">
        <v>211</v>
      </c>
      <c s="54" r="N141">
        <v>227</v>
      </c>
      <c s="54" r="O141">
        <v>0</v>
      </c>
      <c s="54" r="P141">
        <v>0</v>
      </c>
      <c s="54" r="Q141">
        <v>0</v>
      </c>
      <c s="54" r="R141">
        <v>0</v>
      </c>
      <c s="54" r="S141">
        <v>0</v>
      </c>
      <c s="54" r="T141">
        <v>0</v>
      </c>
      <c s="54" r="U141">
        <v>0</v>
      </c>
      <c s="54" r="V141">
        <v>0</v>
      </c>
      <c s="54" r="W141">
        <f>SUM(K141,M141,N141,Q141,R141,U141,V141)</f>
        <v>9489</v>
      </c>
    </row>
    <row customHeight="1" r="142" ht="39.75">
      <c t="s" s="148" r="A142">
        <v>413</v>
      </c>
      <c t="s" s="148" r="B142">
        <v>171</v>
      </c>
      <c t="s" s="148" r="C142">
        <v>195</v>
      </c>
      <c s="7" r="D142">
        <v>2</v>
      </c>
      <c t="s" s="127" r="E142">
        <v>173</v>
      </c>
      <c t="s" s="26" r="F142">
        <v>414</v>
      </c>
      <c s="54" r="G142">
        <v>7</v>
      </c>
      <c s="6" r="H142">
        <v>7</v>
      </c>
      <c s="54" r="I142">
        <v>0</v>
      </c>
      <c s="6" r="J142">
        <v>0</v>
      </c>
      <c s="54" r="K142">
        <v>7</v>
      </c>
      <c s="6" r="L142">
        <v>7</v>
      </c>
      <c s="54" r="M142">
        <v>0</v>
      </c>
      <c s="54" r="N142">
        <v>0</v>
      </c>
      <c s="54" r="O142">
        <v>0</v>
      </c>
      <c s="54" r="P142">
        <v>0</v>
      </c>
      <c s="54" r="Q142">
        <v>0</v>
      </c>
      <c s="54" r="R142">
        <v>0</v>
      </c>
      <c s="54" r="S142">
        <v>0</v>
      </c>
      <c s="54" r="T142">
        <v>0</v>
      </c>
      <c s="54" r="U142">
        <v>0</v>
      </c>
      <c s="54" r="V142">
        <v>0</v>
      </c>
      <c s="54" r="W142">
        <f>SUM(K142,M142,N142,Q142,R142,U142,V142)</f>
        <v>7</v>
      </c>
    </row>
    <row customHeight="1" r="143" ht="50.25">
      <c t="s" s="148" r="A143">
        <v>415</v>
      </c>
      <c t="s" s="148" r="B143">
        <v>175</v>
      </c>
      <c t="s" s="148" r="C143">
        <v>224</v>
      </c>
      <c s="7" r="D143">
        <v>4</v>
      </c>
      <c t="s" s="127" r="E143">
        <v>177</v>
      </c>
      <c t="s" s="26" r="F143">
        <v>416</v>
      </c>
      <c s="54" r="G143">
        <v>401</v>
      </c>
      <c s="6" r="H143">
        <v>0</v>
      </c>
      <c s="54" r="I143">
        <v>0</v>
      </c>
      <c s="6" r="J143">
        <v>0</v>
      </c>
      <c s="54" r="K143">
        <v>401</v>
      </c>
      <c s="6" r="L143">
        <v>0</v>
      </c>
      <c s="54" r="M143">
        <v>254</v>
      </c>
      <c s="54" r="N143">
        <v>0</v>
      </c>
      <c s="54" r="O143">
        <v>0</v>
      </c>
      <c s="54" r="P143">
        <v>0</v>
      </c>
      <c s="54" r="Q143">
        <v>0</v>
      </c>
      <c s="54" r="R143">
        <v>0</v>
      </c>
      <c s="54" r="S143">
        <v>911</v>
      </c>
      <c s="54" r="T143">
        <v>0</v>
      </c>
      <c s="54" r="U143">
        <v>911</v>
      </c>
      <c s="54" r="V143">
        <v>59</v>
      </c>
      <c s="54" r="W143">
        <f>SUM(K143,M143,N143,Q143,R143,U143,V143)</f>
        <v>1625</v>
      </c>
    </row>
    <row customHeight="1" r="144" ht="50.25">
      <c t="s" s="148" r="A144">
        <v>417</v>
      </c>
      <c t="s" s="148" r="B144">
        <v>175</v>
      </c>
      <c t="s" s="148" r="C144">
        <v>224</v>
      </c>
      <c s="7" r="D144">
        <v>4</v>
      </c>
      <c t="s" s="127" r="E144">
        <v>177</v>
      </c>
      <c t="s" s="26" r="F144">
        <v>418</v>
      </c>
      <c s="54" r="G144">
        <v>289</v>
      </c>
      <c s="6" r="H144">
        <v>289</v>
      </c>
      <c s="54" r="I144">
        <v>0</v>
      </c>
      <c s="6" r="J144">
        <v>0</v>
      </c>
      <c s="54" r="K144">
        <v>289</v>
      </c>
      <c s="6" r="L144">
        <v>289</v>
      </c>
      <c s="54" r="M144">
        <v>80</v>
      </c>
      <c s="54" r="N144">
        <v>0</v>
      </c>
      <c s="54" r="O144">
        <v>0</v>
      </c>
      <c s="54" r="P144">
        <v>0</v>
      </c>
      <c s="54" r="Q144">
        <v>0</v>
      </c>
      <c s="54" r="R144">
        <v>0</v>
      </c>
      <c s="54" r="S144">
        <v>4090</v>
      </c>
      <c s="54" r="T144">
        <v>0</v>
      </c>
      <c s="54" r="U144">
        <v>4090</v>
      </c>
      <c s="54" r="V144">
        <v>0</v>
      </c>
      <c s="54" r="W144">
        <f>SUM(K144,M144,N144,Q144,R144,U144,V144)</f>
        <v>4459</v>
      </c>
    </row>
    <row customHeight="1" r="145" ht="39.75">
      <c t="s" s="148" r="A145">
        <v>419</v>
      </c>
      <c t="s" s="148" r="B145">
        <v>179</v>
      </c>
      <c t="s" s="148" r="C145">
        <v>264</v>
      </c>
      <c s="7" r="D145">
        <v>1</v>
      </c>
      <c t="s" s="127" r="E145">
        <v>265</v>
      </c>
      <c t="s" s="26" r="F145">
        <v>126</v>
      </c>
      <c s="54" r="G145">
        <v>1815</v>
      </c>
      <c s="6" r="H145">
        <v>1815</v>
      </c>
      <c s="54" r="I145">
        <v>0</v>
      </c>
      <c s="6" r="J145">
        <v>0</v>
      </c>
      <c s="54" r="K145">
        <v>1815</v>
      </c>
      <c s="6" r="L145">
        <v>1815</v>
      </c>
      <c s="54" r="M145">
        <v>24668</v>
      </c>
      <c s="54" r="N145">
        <v>61</v>
      </c>
      <c s="54" r="O145">
        <v>1550000</v>
      </c>
      <c s="54" r="P145">
        <v>0</v>
      </c>
      <c s="54" r="Q145">
        <v>1550000</v>
      </c>
      <c s="54" r="R145">
        <v>0</v>
      </c>
      <c s="54" r="S145">
        <v>0</v>
      </c>
      <c s="54" r="T145">
        <v>0</v>
      </c>
      <c s="54" r="U145">
        <v>0</v>
      </c>
      <c s="54" r="V145">
        <v>0</v>
      </c>
      <c s="54" r="W145">
        <f>SUM(K145,M145,N145,Q145,R145,U145,V145)</f>
        <v>1576544</v>
      </c>
    </row>
    <row customHeight="1" r="146" ht="30.0">
      <c t="s" s="148" r="A146">
        <v>420</v>
      </c>
      <c t="s" s="148" r="B146">
        <v>179</v>
      </c>
      <c t="s" s="148" r="C146">
        <v>184</v>
      </c>
      <c s="7" r="D146">
        <v>1</v>
      </c>
      <c t="s" s="127" r="E146">
        <v>185</v>
      </c>
      <c t="s" s="26" r="F146">
        <v>421</v>
      </c>
      <c s="54" r="G146">
        <v>47974</v>
      </c>
      <c s="6" r="H146">
        <v>0</v>
      </c>
      <c s="54" r="I146">
        <v>0</v>
      </c>
      <c s="6" r="J146">
        <v>0</v>
      </c>
      <c s="54" r="K146">
        <v>47974</v>
      </c>
      <c s="6" r="L146">
        <v>0</v>
      </c>
      <c s="54" r="M146">
        <v>309794</v>
      </c>
      <c s="54" r="N146">
        <v>0</v>
      </c>
      <c s="54" r="O146">
        <v>0</v>
      </c>
      <c s="54" r="P146">
        <v>0</v>
      </c>
      <c s="54" r="Q146">
        <v>0</v>
      </c>
      <c s="54" r="R146">
        <v>0</v>
      </c>
      <c s="54" r="S146">
        <v>0</v>
      </c>
      <c s="54" r="T146">
        <v>0</v>
      </c>
      <c s="54" r="U146">
        <v>0</v>
      </c>
      <c s="54" r="V146">
        <v>0</v>
      </c>
      <c s="54" r="W146">
        <f>SUM(K146,M146,N146,Q146,R146,U146,V146)</f>
        <v>357768</v>
      </c>
    </row>
    <row customHeight="1" r="147" ht="30.0">
      <c t="s" s="148" r="A147">
        <v>422</v>
      </c>
      <c t="s" s="148" r="B147">
        <v>175</v>
      </c>
      <c t="s" s="148" r="C147">
        <v>197</v>
      </c>
      <c s="7" r="D147">
        <v>4</v>
      </c>
      <c t="s" s="127" r="E147">
        <v>177</v>
      </c>
      <c t="s" s="26" r="F147">
        <v>423</v>
      </c>
      <c s="54" r="G147">
        <v>3970</v>
      </c>
      <c s="6" r="H147">
        <v>0</v>
      </c>
      <c s="54" r="I147">
        <v>0</v>
      </c>
      <c s="6" r="J147">
        <v>0</v>
      </c>
      <c s="54" r="K147">
        <v>3970</v>
      </c>
      <c s="6" r="L147">
        <v>0</v>
      </c>
      <c s="54" r="M147">
        <v>3280</v>
      </c>
      <c s="54" r="N147">
        <v>0</v>
      </c>
      <c s="54" r="O147">
        <v>0</v>
      </c>
      <c s="54" r="P147">
        <v>0</v>
      </c>
      <c s="54" r="Q147">
        <v>0</v>
      </c>
      <c s="54" r="R147">
        <v>0</v>
      </c>
      <c s="54" r="S147">
        <v>28</v>
      </c>
      <c s="54" r="T147">
        <v>0</v>
      </c>
      <c s="54" r="U147">
        <v>28</v>
      </c>
      <c s="54" r="V147">
        <v>0</v>
      </c>
      <c s="54" r="W147">
        <f>SUM(K147,M147,N147,Q147,R147,U147,V147)</f>
        <v>7278</v>
      </c>
    </row>
    <row customHeight="1" r="148" ht="20.25">
      <c t="s" s="148" r="A148">
        <v>424</v>
      </c>
      <c t="s" s="148" r="B148">
        <v>171</v>
      </c>
      <c t="s" s="148" r="C148">
        <v>203</v>
      </c>
      <c s="7" r="D148">
        <v>2</v>
      </c>
      <c t="s" s="127" r="E148">
        <v>173</v>
      </c>
      <c t="s" s="26" r="F148">
        <v>129</v>
      </c>
      <c s="54" r="G148">
        <v>251</v>
      </c>
      <c s="6" r="H148">
        <v>251</v>
      </c>
      <c s="54" r="I148">
        <v>0</v>
      </c>
      <c s="6" r="J148">
        <v>0</v>
      </c>
      <c s="54" r="K148">
        <v>251</v>
      </c>
      <c s="6" r="L148">
        <v>251</v>
      </c>
      <c s="54" r="M148">
        <v>338</v>
      </c>
      <c s="54" r="N148">
        <v>1489</v>
      </c>
      <c s="54" r="O148">
        <v>434900</v>
      </c>
      <c s="54" r="P148">
        <v>0</v>
      </c>
      <c s="54" r="Q148">
        <v>434900</v>
      </c>
      <c s="54" r="R148">
        <v>94600</v>
      </c>
      <c s="54" r="S148">
        <v>0</v>
      </c>
      <c s="54" r="T148">
        <v>0</v>
      </c>
      <c s="54" r="U148">
        <v>0</v>
      </c>
      <c s="54" r="V148">
        <v>0</v>
      </c>
      <c s="54" r="W148">
        <f>SUM(K148,M148,N148,Q148,R148,U148,V148)</f>
        <v>531578</v>
      </c>
    </row>
    <row customHeight="1" r="149" ht="39.75">
      <c t="s" s="148" r="A149">
        <v>425</v>
      </c>
      <c t="s" s="148" r="B149">
        <v>179</v>
      </c>
      <c t="s" s="148" r="C149">
        <v>264</v>
      </c>
      <c s="7" r="D149">
        <v>1</v>
      </c>
      <c t="s" s="127" r="E149">
        <v>265</v>
      </c>
      <c t="s" s="26" r="F149">
        <v>71</v>
      </c>
      <c s="54" r="G149">
        <v>152375</v>
      </c>
      <c s="6" r="H149">
        <v>91171</v>
      </c>
      <c s="54" r="I149">
        <v>33917</v>
      </c>
      <c s="6" r="J149">
        <v>1450</v>
      </c>
      <c s="54" r="K149">
        <v>186292</v>
      </c>
      <c s="6" r="L149">
        <v>92621</v>
      </c>
      <c s="54" r="M149">
        <v>5941</v>
      </c>
      <c s="54" r="N149">
        <v>33139</v>
      </c>
      <c s="54" r="O149">
        <v>1034140</v>
      </c>
      <c s="54" r="P149">
        <v>0</v>
      </c>
      <c s="54" r="Q149">
        <v>1034140</v>
      </c>
      <c s="54" r="R149">
        <v>166900</v>
      </c>
      <c s="54" r="S149">
        <v>0</v>
      </c>
      <c s="54" r="T149">
        <v>0</v>
      </c>
      <c s="54" r="U149">
        <v>0</v>
      </c>
      <c s="54" r="V149">
        <v>0</v>
      </c>
      <c s="54" r="W149">
        <f>SUM(K149,M149,N149,Q149,R149,U149,V149)</f>
        <v>1426412</v>
      </c>
    </row>
    <row customHeight="1" r="150" ht="60.0">
      <c t="s" s="148" r="A150">
        <v>426</v>
      </c>
      <c t="s" s="148" r="B150">
        <v>187</v>
      </c>
      <c t="s" s="148" r="C150">
        <v>188</v>
      </c>
      <c s="7" r="D150">
        <v>5</v>
      </c>
      <c t="s" s="127" r="E150">
        <v>189</v>
      </c>
      <c t="s" s="26" r="F150">
        <v>427</v>
      </c>
      <c s="54" r="G150">
        <v>1</v>
      </c>
      <c s="6" r="H150">
        <v>1</v>
      </c>
      <c s="54" r="I150">
        <v>0</v>
      </c>
      <c s="6" r="J150">
        <v>0</v>
      </c>
      <c s="54" r="K150">
        <v>1</v>
      </c>
      <c s="6" r="L150">
        <v>1</v>
      </c>
      <c s="54" r="M150">
        <v>0</v>
      </c>
      <c s="54" r="N150">
        <v>0</v>
      </c>
      <c s="54" r="O150">
        <v>0</v>
      </c>
      <c s="54" r="P150">
        <v>0</v>
      </c>
      <c s="54" r="Q150">
        <v>0</v>
      </c>
      <c s="54" r="R150">
        <v>0</v>
      </c>
      <c s="54" r="S150">
        <v>0</v>
      </c>
      <c s="54" r="T150">
        <v>0</v>
      </c>
      <c s="54" r="U150">
        <v>0</v>
      </c>
      <c s="54" r="V150">
        <v>0</v>
      </c>
      <c s="54" r="W150">
        <f>SUM(K150,M150,N150,Q150,R150,U150,V150)</f>
        <v>1</v>
      </c>
    </row>
    <row customHeight="1" r="151" ht="30.0">
      <c t="s" s="148" r="A151">
        <v>428</v>
      </c>
      <c t="s" s="148" r="B151">
        <v>179</v>
      </c>
      <c t="s" s="148" r="C151">
        <v>184</v>
      </c>
      <c s="7" r="D151">
        <v>1</v>
      </c>
      <c t="s" s="127" r="E151">
        <v>185</v>
      </c>
      <c t="s" s="26" r="F151">
        <v>429</v>
      </c>
      <c s="54" r="G151">
        <v>759</v>
      </c>
      <c s="6" r="H151">
        <v>612</v>
      </c>
      <c s="54" r="I151">
        <v>0</v>
      </c>
      <c s="6" r="J151">
        <v>0</v>
      </c>
      <c s="54" r="K151">
        <v>759</v>
      </c>
      <c s="6" r="L151">
        <v>612</v>
      </c>
      <c s="54" r="M151">
        <v>610</v>
      </c>
      <c s="54" r="N151">
        <v>0</v>
      </c>
      <c s="54" r="O151">
        <v>0</v>
      </c>
      <c s="54" r="P151">
        <v>0</v>
      </c>
      <c s="54" r="Q151">
        <v>0</v>
      </c>
      <c s="54" r="R151">
        <v>0</v>
      </c>
      <c s="54" r="S151">
        <v>0</v>
      </c>
      <c s="54" r="T151">
        <v>0</v>
      </c>
      <c s="54" r="U151">
        <v>0</v>
      </c>
      <c s="54" r="V151">
        <v>0</v>
      </c>
      <c s="54" r="W151">
        <f>SUM(K151,M151,N151,Q151,R151,U151,V151)</f>
        <v>1369</v>
      </c>
    </row>
    <row customHeight="1" r="152" ht="30.0">
      <c t="s" s="148" r="A152">
        <v>430</v>
      </c>
      <c t="s" s="148" r="B152">
        <v>175</v>
      </c>
      <c t="s" s="148" r="C152">
        <v>197</v>
      </c>
      <c s="7" r="D152">
        <v>4</v>
      </c>
      <c t="s" s="127" r="E152">
        <v>177</v>
      </c>
      <c t="s" s="26" r="F152">
        <v>105</v>
      </c>
      <c s="54" r="G152">
        <v>81356</v>
      </c>
      <c s="6" r="H152">
        <v>0</v>
      </c>
      <c s="54" r="I152">
        <v>0</v>
      </c>
      <c s="6" r="J152">
        <v>0</v>
      </c>
      <c s="54" r="K152">
        <v>81356</v>
      </c>
      <c s="6" r="L152">
        <v>0</v>
      </c>
      <c s="54" r="M152">
        <v>18953</v>
      </c>
      <c s="54" r="N152">
        <v>0</v>
      </c>
      <c s="54" r="O152">
        <v>0</v>
      </c>
      <c s="54" r="P152">
        <v>0</v>
      </c>
      <c s="54" r="Q152">
        <v>0</v>
      </c>
      <c s="54" r="R152">
        <v>0</v>
      </c>
      <c s="54" r="S152">
        <v>7758</v>
      </c>
      <c s="54" r="T152">
        <v>0</v>
      </c>
      <c s="54" r="U152">
        <v>7758</v>
      </c>
      <c s="54" r="V152">
        <v>0</v>
      </c>
      <c s="54" r="W152">
        <f>SUM(K152,M152,N152,Q152,R152,U152,V152)</f>
        <v>108067</v>
      </c>
    </row>
    <row customHeight="1" r="153" ht="30.0">
      <c t="s" s="148" r="A153">
        <v>431</v>
      </c>
      <c t="s" s="148" r="B153">
        <v>175</v>
      </c>
      <c t="s" s="148" r="C153">
        <v>197</v>
      </c>
      <c s="7" r="D153">
        <v>4</v>
      </c>
      <c t="s" s="127" r="E153">
        <v>177</v>
      </c>
      <c t="s" s="26" r="F153">
        <v>125</v>
      </c>
      <c s="54" r="G153">
        <v>46203</v>
      </c>
      <c s="6" r="H153">
        <v>0</v>
      </c>
      <c s="54" r="I153">
        <v>0</v>
      </c>
      <c s="6" r="J153">
        <v>0</v>
      </c>
      <c s="54" r="K153">
        <v>46203</v>
      </c>
      <c s="6" r="L153">
        <v>0</v>
      </c>
      <c s="54" r="M153">
        <v>17139</v>
      </c>
      <c s="54" r="N153">
        <v>0</v>
      </c>
      <c s="54" r="O153">
        <v>0</v>
      </c>
      <c s="54" r="P153">
        <v>0</v>
      </c>
      <c s="54" r="Q153">
        <v>0</v>
      </c>
      <c s="54" r="R153">
        <v>0</v>
      </c>
      <c s="54" r="S153">
        <v>67</v>
      </c>
      <c s="54" r="T153">
        <v>0</v>
      </c>
      <c s="54" r="U153">
        <v>67</v>
      </c>
      <c s="54" r="V153">
        <v>0</v>
      </c>
      <c s="54" r="W153">
        <f>SUM(K153,M153,N153,Q153,R153,U153,V153)</f>
        <v>63409</v>
      </c>
    </row>
    <row customHeight="1" r="154" ht="30.0">
      <c t="s" s="148" r="A154">
        <v>432</v>
      </c>
      <c t="s" s="148" r="B154">
        <v>171</v>
      </c>
      <c t="s" s="148" r="C154">
        <v>200</v>
      </c>
      <c s="7" r="D154">
        <v>3</v>
      </c>
      <c t="s" s="127" r="E154">
        <v>181</v>
      </c>
      <c t="s" s="26" r="F154">
        <v>433</v>
      </c>
      <c s="54" r="G154">
        <v>1054466</v>
      </c>
      <c s="6" r="H154">
        <v>222966</v>
      </c>
      <c s="54" r="I154">
        <v>0</v>
      </c>
      <c s="6" r="J154">
        <v>0</v>
      </c>
      <c s="54" r="K154">
        <v>1054466</v>
      </c>
      <c s="6" r="L154">
        <v>222966</v>
      </c>
      <c s="54" r="M154">
        <v>3080</v>
      </c>
      <c s="54" r="N154">
        <v>0</v>
      </c>
      <c s="54" r="O154">
        <v>0</v>
      </c>
      <c s="54" r="P154">
        <v>0</v>
      </c>
      <c s="54" r="Q154">
        <v>0</v>
      </c>
      <c s="54" r="R154">
        <v>0</v>
      </c>
      <c s="54" r="S154">
        <v>300000</v>
      </c>
      <c s="54" r="T154">
        <v>0</v>
      </c>
      <c s="54" r="U154">
        <v>300000</v>
      </c>
      <c s="54" r="V154">
        <v>0</v>
      </c>
      <c s="54" r="W154">
        <f>SUM(K154,M154,N154,Q154,R154,U154,V154)</f>
        <v>1357546</v>
      </c>
    </row>
    <row customHeight="1" r="155" ht="20.25">
      <c t="s" s="148" r="A155">
        <v>434</v>
      </c>
      <c t="s" s="148" r="B155">
        <v>171</v>
      </c>
      <c t="s" s="148" r="C155">
        <v>315</v>
      </c>
      <c s="7" r="D155">
        <v>2</v>
      </c>
      <c t="s" s="127" r="E155">
        <v>173</v>
      </c>
      <c t="s" s="26" r="F155">
        <v>435</v>
      </c>
      <c s="54" r="G155">
        <v>2679</v>
      </c>
      <c s="6" r="H155">
        <v>2037</v>
      </c>
      <c s="54" r="I155">
        <v>0</v>
      </c>
      <c s="6" r="J155">
        <v>0</v>
      </c>
      <c s="54" r="K155">
        <v>2679</v>
      </c>
      <c s="6" r="L155">
        <v>2037</v>
      </c>
      <c s="54" r="M155">
        <v>1513</v>
      </c>
      <c s="54" r="N155">
        <v>0</v>
      </c>
      <c s="54" r="O155">
        <v>0</v>
      </c>
      <c s="54" r="P155">
        <v>0</v>
      </c>
      <c s="54" r="Q155">
        <v>0</v>
      </c>
      <c s="54" r="R155">
        <v>0</v>
      </c>
      <c s="54" r="S155">
        <v>2626</v>
      </c>
      <c s="54" r="T155">
        <v>0</v>
      </c>
      <c s="54" r="U155">
        <v>2626</v>
      </c>
      <c s="54" r="V155">
        <v>0</v>
      </c>
      <c s="54" r="W155">
        <f>SUM(K155,M155,N155,Q155,R155,U155,V155)</f>
        <v>6818</v>
      </c>
    </row>
    <row customHeight="1" r="156" ht="39.75">
      <c t="s" s="148" r="A156">
        <v>436</v>
      </c>
      <c t="s" s="148" r="B156">
        <v>171</v>
      </c>
      <c t="s" s="148" r="C156">
        <v>195</v>
      </c>
      <c s="7" r="D156">
        <v>2</v>
      </c>
      <c t="s" s="127" r="E156">
        <v>173</v>
      </c>
      <c t="s" s="26" r="F156">
        <v>119</v>
      </c>
      <c s="54" r="G156">
        <v>105297</v>
      </c>
      <c s="6" r="H156">
        <v>105297</v>
      </c>
      <c s="54" r="I156">
        <v>0</v>
      </c>
      <c s="6" r="J156">
        <v>0</v>
      </c>
      <c s="54" r="K156">
        <v>105297</v>
      </c>
      <c s="6" r="L156">
        <v>105297</v>
      </c>
      <c s="54" r="M156">
        <v>10255</v>
      </c>
      <c s="54" r="N156">
        <v>0</v>
      </c>
      <c s="54" r="O156">
        <v>0</v>
      </c>
      <c s="54" r="P156">
        <v>0</v>
      </c>
      <c s="54" r="Q156">
        <v>0</v>
      </c>
      <c s="54" r="R156">
        <v>0</v>
      </c>
      <c s="54" r="S156">
        <v>3500000</v>
      </c>
      <c s="54" r="T156">
        <v>0</v>
      </c>
      <c s="54" r="U156">
        <v>3500000</v>
      </c>
      <c s="54" r="V156">
        <v>0</v>
      </c>
      <c s="54" r="W156">
        <f>SUM(K156,M156,N156,Q156,R156,U156,V156)</f>
        <v>3615552</v>
      </c>
    </row>
    <row customHeight="1" r="157" ht="39.75">
      <c t="s" s="148" r="A157">
        <v>437</v>
      </c>
      <c t="s" s="148" r="B157">
        <v>175</v>
      </c>
      <c t="s" s="148" r="C157">
        <v>176</v>
      </c>
      <c s="7" r="D157">
        <v>4</v>
      </c>
      <c t="s" s="127" r="E157">
        <v>177</v>
      </c>
      <c t="s" s="26" r="F157">
        <v>131</v>
      </c>
      <c s="54" r="G157">
        <v>1065</v>
      </c>
      <c s="6" r="H157">
        <v>1065</v>
      </c>
      <c s="54" r="I157">
        <v>477</v>
      </c>
      <c s="6" r="J157">
        <v>477</v>
      </c>
      <c s="54" r="K157">
        <v>1542</v>
      </c>
      <c s="6" r="L157">
        <v>1542</v>
      </c>
      <c s="54" r="M157">
        <v>75</v>
      </c>
      <c s="54" r="N157">
        <v>0</v>
      </c>
      <c s="54" r="O157">
        <v>0</v>
      </c>
      <c s="54" r="P157">
        <v>0</v>
      </c>
      <c s="54" r="Q157">
        <v>0</v>
      </c>
      <c s="54" r="R157">
        <v>0</v>
      </c>
      <c s="54" r="S157">
        <v>1911</v>
      </c>
      <c s="54" r="T157">
        <v>0</v>
      </c>
      <c s="54" r="U157">
        <v>1911</v>
      </c>
      <c s="54" r="V157">
        <v>0</v>
      </c>
      <c s="54" r="W157">
        <f>SUM(K157,M157,N157,Q157,R157,U157,V157)</f>
        <v>3528</v>
      </c>
    </row>
    <row customHeight="1" r="158" ht="39.75">
      <c t="s" s="148" r="A158">
        <v>438</v>
      </c>
      <c t="s" s="148" r="B158">
        <v>171</v>
      </c>
      <c t="s" s="148" r="C158">
        <v>195</v>
      </c>
      <c s="7" r="D158">
        <v>2</v>
      </c>
      <c t="s" s="127" r="E158">
        <v>173</v>
      </c>
      <c t="s" s="26" r="F158">
        <v>439</v>
      </c>
      <c s="54" r="G158">
        <v>1</v>
      </c>
      <c s="6" r="H158">
        <v>0</v>
      </c>
      <c s="54" r="I158">
        <v>0</v>
      </c>
      <c s="6" r="J158">
        <v>0</v>
      </c>
      <c s="54" r="K158">
        <v>1</v>
      </c>
      <c s="6" r="L158">
        <v>0</v>
      </c>
      <c s="54" r="M158">
        <v>10</v>
      </c>
      <c s="54" r="N158">
        <v>0</v>
      </c>
      <c s="54" r="O158">
        <v>0</v>
      </c>
      <c s="54" r="P158">
        <v>0</v>
      </c>
      <c s="54" r="Q158">
        <v>0</v>
      </c>
      <c s="54" r="R158">
        <v>0</v>
      </c>
      <c s="54" r="S158">
        <v>0</v>
      </c>
      <c s="54" r="T158">
        <v>0</v>
      </c>
      <c s="54" r="U158">
        <v>0</v>
      </c>
      <c s="54" r="V158">
        <v>0</v>
      </c>
      <c s="54" r="W158">
        <f>SUM(K158,M158,N158,Q158,R158,U158,V158)</f>
        <v>11</v>
      </c>
    </row>
    <row customHeight="1" r="159" ht="20.25">
      <c t="s" s="148" r="A159">
        <v>440</v>
      </c>
      <c t="s" s="148" r="B159">
        <v>179</v>
      </c>
      <c t="s" s="148" r="C159">
        <v>211</v>
      </c>
      <c s="7" r="D159">
        <v>1</v>
      </c>
      <c t="s" s="127" r="E159">
        <v>212</v>
      </c>
      <c t="s" s="26" r="F159">
        <v>94</v>
      </c>
      <c s="54" r="G159">
        <v>8531</v>
      </c>
      <c s="6" r="H159">
        <v>472</v>
      </c>
      <c s="54" r="I159">
        <v>0</v>
      </c>
      <c s="6" r="J159">
        <v>0</v>
      </c>
      <c s="54" r="K159">
        <v>8531</v>
      </c>
      <c s="6" r="L159">
        <v>472</v>
      </c>
      <c s="54" r="M159">
        <v>150</v>
      </c>
      <c s="54" r="N159">
        <v>284</v>
      </c>
      <c s="54" r="O159">
        <v>0</v>
      </c>
      <c s="54" r="P159">
        <v>0</v>
      </c>
      <c s="54" r="Q159">
        <v>0</v>
      </c>
      <c s="54" r="R159">
        <v>0</v>
      </c>
      <c s="54" r="S159">
        <v>0</v>
      </c>
      <c s="54" r="T159">
        <v>0</v>
      </c>
      <c s="54" r="U159">
        <v>0</v>
      </c>
      <c s="54" r="V159">
        <v>0</v>
      </c>
      <c s="54" r="W159">
        <f>SUM(K159,M159,N159,Q159,R159,U159,V159)</f>
        <v>8965</v>
      </c>
    </row>
    <row customHeight="1" r="160" ht="60.0">
      <c t="s" s="148" r="A160">
        <v>441</v>
      </c>
      <c t="s" s="148" r="B160">
        <v>187</v>
      </c>
      <c t="s" s="148" r="C160">
        <v>221</v>
      </c>
      <c s="7" r="D160">
        <v>5</v>
      </c>
      <c t="s" s="127" r="E160">
        <v>189</v>
      </c>
      <c t="s" s="26" r="F160">
        <v>442</v>
      </c>
      <c s="54" r="G160">
        <v>37</v>
      </c>
      <c s="6" r="H160">
        <v>37</v>
      </c>
      <c s="54" r="I160">
        <v>0</v>
      </c>
      <c s="6" r="J160">
        <v>0</v>
      </c>
      <c s="54" r="K160">
        <v>37</v>
      </c>
      <c s="6" r="L160">
        <v>37</v>
      </c>
      <c s="54" r="M160">
        <v>196</v>
      </c>
      <c s="54" r="N160">
        <v>0</v>
      </c>
      <c s="54" r="O160">
        <v>0</v>
      </c>
      <c s="54" r="P160">
        <v>0</v>
      </c>
      <c s="54" r="Q160">
        <v>0</v>
      </c>
      <c s="54" r="R160">
        <v>0</v>
      </c>
      <c s="54" r="S160">
        <v>0</v>
      </c>
      <c s="54" r="T160">
        <v>0</v>
      </c>
      <c s="54" r="U160">
        <v>0</v>
      </c>
      <c s="54" r="V160">
        <v>0</v>
      </c>
      <c s="54" r="W160">
        <f>SUM(K160,M160,N160,Q160,R160,U160,V160)</f>
        <v>233</v>
      </c>
    </row>
    <row customHeight="1" r="161" ht="20.25">
      <c t="s" s="148" r="A161">
        <v>443</v>
      </c>
      <c t="s" s="148" r="B161">
        <v>179</v>
      </c>
      <c t="s" s="148" r="C161">
        <v>180</v>
      </c>
      <c s="7" r="D161">
        <v>3</v>
      </c>
      <c t="s" s="127" r="E161">
        <v>181</v>
      </c>
      <c t="s" s="26" r="F161">
        <v>444</v>
      </c>
      <c s="54" r="G161">
        <v>92</v>
      </c>
      <c s="6" r="H161">
        <v>45</v>
      </c>
      <c s="54" r="I161">
        <v>0</v>
      </c>
      <c s="6" r="J161">
        <v>0</v>
      </c>
      <c s="54" r="K161">
        <v>92</v>
      </c>
      <c s="6" r="L161">
        <v>45</v>
      </c>
      <c s="54" r="M161">
        <v>36</v>
      </c>
      <c s="54" r="N161">
        <v>0</v>
      </c>
      <c s="54" r="O161">
        <v>0</v>
      </c>
      <c s="54" r="P161">
        <v>0</v>
      </c>
      <c s="54" r="Q161">
        <v>0</v>
      </c>
      <c s="54" r="R161">
        <v>0</v>
      </c>
      <c s="54" r="S161">
        <v>0</v>
      </c>
      <c s="54" r="T161">
        <v>0</v>
      </c>
      <c s="54" r="U161">
        <v>0</v>
      </c>
      <c s="54" r="V161">
        <v>0</v>
      </c>
      <c s="54" r="W161">
        <f>SUM(K161,M161,N161,Q161,R161,U161,V161)</f>
        <v>128</v>
      </c>
    </row>
    <row customHeight="1" r="162" ht="50.25">
      <c t="s" s="148" r="A162">
        <v>445</v>
      </c>
      <c t="s" s="148" r="B162">
        <v>171</v>
      </c>
      <c t="s" s="148" r="C162">
        <v>224</v>
      </c>
      <c s="7" r="D162">
        <v>4</v>
      </c>
      <c t="s" s="127" r="E162">
        <v>177</v>
      </c>
      <c t="s" s="26" r="F162">
        <v>107</v>
      </c>
      <c s="54" r="G162">
        <v>10350</v>
      </c>
      <c s="6" r="H162">
        <v>10350</v>
      </c>
      <c s="54" r="I162">
        <v>0</v>
      </c>
      <c s="6" r="J162">
        <v>0</v>
      </c>
      <c s="54" r="K162">
        <v>10350</v>
      </c>
      <c s="6" r="L162">
        <v>10350</v>
      </c>
      <c s="54" r="M162">
        <v>5987</v>
      </c>
      <c s="54" r="N162">
        <v>26</v>
      </c>
      <c s="54" r="O162">
        <v>0</v>
      </c>
      <c s="54" r="P162">
        <v>0</v>
      </c>
      <c s="54" r="Q162">
        <v>0</v>
      </c>
      <c s="54" r="R162">
        <v>0</v>
      </c>
      <c s="54" r="S162">
        <v>2739</v>
      </c>
      <c s="54" r="T162">
        <v>0</v>
      </c>
      <c s="54" r="U162">
        <v>2739</v>
      </c>
      <c s="54" r="V162">
        <v>306</v>
      </c>
      <c s="54" r="W162">
        <f>SUM(K162,M162,N162,Q162,R162,U162,V162)</f>
        <v>19408</v>
      </c>
    </row>
    <row customHeight="1" r="163" ht="20.25">
      <c t="s" s="148" r="A163">
        <v>446</v>
      </c>
      <c t="s" s="148" r="B163">
        <v>171</v>
      </c>
      <c t="s" s="148" r="C163">
        <v>315</v>
      </c>
      <c s="7" r="D163">
        <v>2</v>
      </c>
      <c t="s" s="127" r="E163">
        <v>173</v>
      </c>
      <c t="s" s="26" r="F163">
        <v>447</v>
      </c>
      <c s="54" r="G163">
        <v>60</v>
      </c>
      <c s="6" r="H163">
        <v>60</v>
      </c>
      <c s="54" r="I163">
        <v>0</v>
      </c>
      <c s="6" r="J163">
        <v>0</v>
      </c>
      <c s="54" r="K163">
        <v>60</v>
      </c>
      <c s="6" r="L163">
        <v>60</v>
      </c>
      <c s="54" r="M163">
        <v>0</v>
      </c>
      <c s="54" r="N163">
        <v>0</v>
      </c>
      <c s="54" r="O163">
        <v>0</v>
      </c>
      <c s="54" r="P163">
        <v>0</v>
      </c>
      <c s="54" r="Q163">
        <v>0</v>
      </c>
      <c s="54" r="R163">
        <v>0</v>
      </c>
      <c s="54" r="S163">
        <v>12000</v>
      </c>
      <c s="54" r="T163">
        <v>0</v>
      </c>
      <c s="54" r="U163">
        <v>12000</v>
      </c>
      <c s="54" r="V163">
        <v>0</v>
      </c>
      <c s="54" r="W163">
        <f>SUM(K163,M163,N163,Q163,R163,U163,V163)</f>
        <v>12060</v>
      </c>
    </row>
    <row customHeight="1" r="164" ht="39.75">
      <c t="s" s="148" r="A164">
        <v>448</v>
      </c>
      <c t="s" s="148" r="B164">
        <v>179</v>
      </c>
      <c t="s" s="148" r="C164">
        <v>264</v>
      </c>
      <c s="7" r="D164">
        <v>1</v>
      </c>
      <c t="s" s="127" r="E164">
        <v>265</v>
      </c>
      <c t="s" s="26" r="F164">
        <v>449</v>
      </c>
      <c s="54" r="G164">
        <v>127345</v>
      </c>
      <c s="6" r="H164">
        <v>127345</v>
      </c>
      <c s="54" r="I164">
        <v>0</v>
      </c>
      <c s="6" r="J164">
        <v>0</v>
      </c>
      <c s="54" r="K164">
        <v>127345</v>
      </c>
      <c s="6" r="L164">
        <v>127345</v>
      </c>
      <c s="54" r="M164">
        <v>11551</v>
      </c>
      <c s="54" r="N164">
        <v>88</v>
      </c>
      <c s="54" r="O164">
        <v>446300</v>
      </c>
      <c s="54" r="P164">
        <v>0</v>
      </c>
      <c s="54" r="Q164">
        <v>446300</v>
      </c>
      <c s="54" r="R164">
        <v>407700</v>
      </c>
      <c s="54" r="S164">
        <v>0</v>
      </c>
      <c s="54" r="T164">
        <v>0</v>
      </c>
      <c s="54" r="U164">
        <v>0</v>
      </c>
      <c s="54" r="V164">
        <v>0</v>
      </c>
      <c s="54" r="W164">
        <f>SUM(K164,M164,N164,Q164,R164,U164,V164)</f>
        <v>992984</v>
      </c>
    </row>
    <row customHeight="1" r="165" ht="30.0">
      <c t="s" s="148" r="A165">
        <v>450</v>
      </c>
      <c t="s" s="148" r="B165">
        <v>175</v>
      </c>
      <c t="s" s="148" r="C165">
        <v>192</v>
      </c>
      <c s="7" r="D165">
        <v>4</v>
      </c>
      <c t="s" s="127" r="E165">
        <v>177</v>
      </c>
      <c t="s" s="26" r="F165">
        <v>92</v>
      </c>
      <c s="54" r="G165">
        <v>2334</v>
      </c>
      <c s="6" r="H165">
        <v>421</v>
      </c>
      <c s="54" r="I165">
        <v>5000</v>
      </c>
      <c s="6" r="J165">
        <v>0</v>
      </c>
      <c s="54" r="K165">
        <v>7334</v>
      </c>
      <c s="6" r="L165">
        <v>421</v>
      </c>
      <c s="54" r="M165">
        <v>2059</v>
      </c>
      <c s="54" r="N165">
        <v>0</v>
      </c>
      <c s="54" r="O165">
        <v>0</v>
      </c>
      <c s="54" r="P165">
        <v>0</v>
      </c>
      <c s="54" r="Q165">
        <v>0</v>
      </c>
      <c s="54" r="R165">
        <v>0</v>
      </c>
      <c s="54" r="S165">
        <v>56500</v>
      </c>
      <c s="54" r="T165">
        <v>0</v>
      </c>
      <c s="54" r="U165">
        <v>56500</v>
      </c>
      <c s="54" r="V165">
        <v>0</v>
      </c>
      <c s="54" r="W165">
        <f>SUM(K165,M165,N165,Q165,R165,U165,V165)</f>
        <v>65893</v>
      </c>
    </row>
    <row customHeight="1" r="166" ht="30.0">
      <c t="s" s="148" r="A166">
        <v>451</v>
      </c>
      <c t="s" s="148" r="B166">
        <v>171</v>
      </c>
      <c t="s" s="148" r="C166">
        <v>200</v>
      </c>
      <c s="7" r="D166">
        <v>3</v>
      </c>
      <c t="s" s="127" r="E166">
        <v>181</v>
      </c>
      <c t="s" s="26" r="F166">
        <v>452</v>
      </c>
      <c s="54" r="G166">
        <v>279</v>
      </c>
      <c s="6" r="H166">
        <v>279</v>
      </c>
      <c s="54" r="I166">
        <v>0</v>
      </c>
      <c s="6" r="J166">
        <v>0</v>
      </c>
      <c s="54" r="K166">
        <v>279</v>
      </c>
      <c s="6" r="L166">
        <v>279</v>
      </c>
      <c s="54" r="M166">
        <v>76</v>
      </c>
      <c s="54" r="N166">
        <v>0</v>
      </c>
      <c s="54" r="O166">
        <v>0</v>
      </c>
      <c s="54" r="P166">
        <v>0</v>
      </c>
      <c s="54" r="Q166">
        <v>0</v>
      </c>
      <c s="54" r="R166">
        <v>0</v>
      </c>
      <c s="54" r="S166">
        <v>0</v>
      </c>
      <c s="54" r="T166">
        <v>0</v>
      </c>
      <c s="54" r="U166">
        <v>0</v>
      </c>
      <c s="54" r="V166">
        <v>0</v>
      </c>
      <c s="54" r="W166">
        <f>SUM(K166,M166,N166,Q166,R166,U166,V166)</f>
        <v>355</v>
      </c>
    </row>
    <row customHeight="1" r="167" ht="30.0">
      <c t="s" s="148" r="A167">
        <v>453</v>
      </c>
      <c t="s" s="148" r="B167">
        <v>175</v>
      </c>
      <c t="s" s="148" r="C167">
        <v>197</v>
      </c>
      <c s="7" r="D167">
        <v>4</v>
      </c>
      <c t="s" s="127" r="E167">
        <v>177</v>
      </c>
      <c t="s" s="26" r="F167">
        <v>49</v>
      </c>
      <c s="54" r="G167">
        <v>269362.726945664</v>
      </c>
      <c s="6" r="H167">
        <v>0</v>
      </c>
      <c s="54" r="I167">
        <v>0</v>
      </c>
      <c s="6" r="J167">
        <v>0</v>
      </c>
      <c s="54" r="K167">
        <v>269362.726945664</v>
      </c>
      <c s="6" r="L167">
        <v>0</v>
      </c>
      <c s="54" r="M167">
        <v>11900</v>
      </c>
      <c s="54" r="N167">
        <v>0</v>
      </c>
      <c s="54" r="O167">
        <v>0</v>
      </c>
      <c s="54" r="P167">
        <v>0</v>
      </c>
      <c s="54" r="Q167">
        <v>0</v>
      </c>
      <c s="54" r="R167">
        <v>0</v>
      </c>
      <c s="54" r="S167">
        <v>205</v>
      </c>
      <c s="54" r="T167">
        <v>0</v>
      </c>
      <c s="54" r="U167">
        <v>205</v>
      </c>
      <c s="54" r="V167">
        <v>0</v>
      </c>
      <c s="54" r="W167">
        <f>SUM(K167,M167,N167,Q167,R167,U167,V167)</f>
        <v>281467.726945664</v>
      </c>
    </row>
    <row customHeight="1" r="168" ht="50.25">
      <c t="s" s="148" r="A168">
        <v>454</v>
      </c>
      <c t="s" s="148" r="B168">
        <v>179</v>
      </c>
      <c t="s" s="148" r="C168">
        <v>229</v>
      </c>
      <c s="7" r="D168">
        <v>1</v>
      </c>
      <c t="s" s="127" r="E168">
        <v>230</v>
      </c>
      <c t="s" s="26" r="F168">
        <v>65</v>
      </c>
      <c s="54" r="G168">
        <v>118731</v>
      </c>
      <c s="6" r="H168">
        <v>118731</v>
      </c>
      <c s="54" r="I168">
        <v>0</v>
      </c>
      <c s="6" r="J168">
        <v>0</v>
      </c>
      <c s="54" r="K168">
        <v>118731</v>
      </c>
      <c s="6" r="L168">
        <v>118731</v>
      </c>
      <c s="54" r="M168">
        <v>844</v>
      </c>
      <c s="54" r="N168">
        <v>0</v>
      </c>
      <c s="54" r="O168">
        <v>0</v>
      </c>
      <c s="54" r="P168">
        <v>0</v>
      </c>
      <c s="54" r="Q168">
        <v>0</v>
      </c>
      <c s="54" r="R168">
        <v>0</v>
      </c>
      <c s="54" r="S168">
        <v>0</v>
      </c>
      <c s="54" r="T168">
        <v>0</v>
      </c>
      <c s="54" r="U168">
        <v>0</v>
      </c>
      <c s="54" r="V168">
        <v>155051</v>
      </c>
      <c s="54" r="W168">
        <f>SUM(K168,M168,N168,Q168,R168,U168,V168)</f>
        <v>274626</v>
      </c>
    </row>
    <row customHeight="1" r="169" ht="60.0">
      <c t="s" s="148" r="A169">
        <v>455</v>
      </c>
      <c t="s" s="148" r="B169">
        <v>234</v>
      </c>
      <c t="s" s="148" r="C169">
        <v>221</v>
      </c>
      <c s="7" r="D169">
        <v>5</v>
      </c>
      <c t="s" s="127" r="E169">
        <v>189</v>
      </c>
      <c t="s" s="26" r="F169">
        <v>456</v>
      </c>
      <c s="54" r="G169">
        <v>275461.2</v>
      </c>
      <c s="6" r="H169">
        <v>0</v>
      </c>
      <c s="54" r="I169">
        <v>0</v>
      </c>
      <c s="6" r="J169">
        <v>0</v>
      </c>
      <c s="54" r="K169">
        <v>275461.2</v>
      </c>
      <c s="6" r="L169">
        <v>0</v>
      </c>
      <c s="54" r="M169">
        <v>63803</v>
      </c>
      <c s="54" r="N169">
        <v>0</v>
      </c>
      <c s="54" r="O169">
        <v>0</v>
      </c>
      <c s="54" r="P169">
        <v>0</v>
      </c>
      <c s="54" r="Q169">
        <v>0</v>
      </c>
      <c s="54" r="R169">
        <v>0</v>
      </c>
      <c s="54" r="S169">
        <v>0</v>
      </c>
      <c s="54" r="T169">
        <v>0</v>
      </c>
      <c s="54" r="U169">
        <v>0</v>
      </c>
      <c s="54" r="V169">
        <v>0</v>
      </c>
      <c s="54" r="W169">
        <f>SUM(K169,M169,N169,Q169,R169,U169,V169)</f>
        <v>339264.2</v>
      </c>
    </row>
    <row customHeight="1" r="170" ht="60.0">
      <c t="s" s="148" r="A170">
        <v>457</v>
      </c>
      <c t="s" s="148" r="B170">
        <v>187</v>
      </c>
      <c t="s" s="148" r="C170">
        <v>188</v>
      </c>
      <c s="7" r="D170">
        <v>5</v>
      </c>
      <c t="s" s="127" r="E170">
        <v>189</v>
      </c>
      <c t="s" s="26" r="F170">
        <v>458</v>
      </c>
      <c s="54" r="G170">
        <v>168</v>
      </c>
      <c s="6" r="H170">
        <v>84</v>
      </c>
      <c s="54" r="I170">
        <v>0</v>
      </c>
      <c s="6" r="J170">
        <v>0</v>
      </c>
      <c s="54" r="K170">
        <v>168</v>
      </c>
      <c s="6" r="L170">
        <v>84</v>
      </c>
      <c s="54" r="M170">
        <v>41</v>
      </c>
      <c s="54" r="N170">
        <v>0</v>
      </c>
      <c s="54" r="O170">
        <v>0</v>
      </c>
      <c s="54" r="P170">
        <v>0</v>
      </c>
      <c s="54" r="Q170">
        <v>0</v>
      </c>
      <c s="54" r="R170">
        <v>0</v>
      </c>
      <c s="54" r="S170">
        <v>0</v>
      </c>
      <c s="54" r="T170">
        <v>0</v>
      </c>
      <c s="54" r="U170">
        <v>0</v>
      </c>
      <c s="54" r="V170">
        <v>0</v>
      </c>
      <c s="54" r="W170">
        <f>SUM(K170,M170,N170,Q170,R170,U170,V170)</f>
        <v>209</v>
      </c>
    </row>
    <row customHeight="1" r="171" ht="20.25">
      <c t="s" s="148" r="A171">
        <v>459</v>
      </c>
      <c t="s" s="148" r="B171">
        <v>171</v>
      </c>
      <c t="s" s="148" r="C171">
        <v>315</v>
      </c>
      <c s="7" r="D171">
        <v>2</v>
      </c>
      <c t="s" s="127" r="E171">
        <v>173</v>
      </c>
      <c t="s" s="26" r="F171">
        <v>460</v>
      </c>
      <c s="54" r="G171">
        <v>555</v>
      </c>
      <c s="6" r="H171">
        <v>555</v>
      </c>
      <c s="54" r="I171">
        <v>0</v>
      </c>
      <c s="6" r="J171">
        <v>0</v>
      </c>
      <c s="54" r="K171">
        <v>555</v>
      </c>
      <c s="6" r="L171">
        <v>555</v>
      </c>
      <c s="54" r="M171">
        <v>0</v>
      </c>
      <c s="54" r="N171">
        <v>12</v>
      </c>
      <c s="54" r="O171">
        <v>0</v>
      </c>
      <c s="54" r="P171">
        <v>0</v>
      </c>
      <c s="54" r="Q171">
        <v>0</v>
      </c>
      <c s="54" r="R171">
        <v>0</v>
      </c>
      <c s="54" r="S171">
        <v>0</v>
      </c>
      <c s="54" r="T171">
        <v>0</v>
      </c>
      <c s="54" r="U171">
        <v>0</v>
      </c>
      <c s="54" r="V171">
        <v>0</v>
      </c>
      <c s="54" r="W171">
        <f>SUM(K171,M171,N171,Q171,R171,U171,V171)</f>
        <v>567</v>
      </c>
    </row>
    <row customHeight="1" r="172" ht="39.75">
      <c t="s" s="148" r="A172">
        <v>461</v>
      </c>
      <c t="s" s="148" r="B172">
        <v>194</v>
      </c>
      <c t="s" s="148" r="C172">
        <v>195</v>
      </c>
      <c s="7" r="D172">
        <v>2</v>
      </c>
      <c t="s" s="127" r="E172">
        <v>173</v>
      </c>
      <c t="s" s="26" r="F172">
        <v>462</v>
      </c>
      <c s="54" r="G172">
        <v>4</v>
      </c>
      <c s="6" r="H172">
        <v>3</v>
      </c>
      <c s="54" r="I172">
        <v>0</v>
      </c>
      <c s="6" r="J172">
        <v>0</v>
      </c>
      <c s="54" r="K172">
        <v>4</v>
      </c>
      <c s="6" r="L172">
        <v>3</v>
      </c>
      <c s="54" r="M172">
        <v>0</v>
      </c>
      <c s="54" r="N172">
        <v>0</v>
      </c>
      <c s="54" r="O172">
        <v>0</v>
      </c>
      <c s="54" r="P172">
        <v>0</v>
      </c>
      <c s="54" r="Q172">
        <v>0</v>
      </c>
      <c s="54" r="R172">
        <v>0</v>
      </c>
      <c s="54" r="S172">
        <v>0</v>
      </c>
      <c s="54" r="T172">
        <v>0</v>
      </c>
      <c s="54" r="U172">
        <v>0</v>
      </c>
      <c s="54" r="V172">
        <v>0</v>
      </c>
      <c s="54" r="W172">
        <f>SUM(K172,M172,N172,Q172,R172,U172,V172)</f>
        <v>4</v>
      </c>
    </row>
    <row customHeight="1" r="173" ht="60.0">
      <c t="s" s="148" r="A173">
        <v>463</v>
      </c>
      <c t="s" s="148" r="B173">
        <v>187</v>
      </c>
      <c t="s" s="148" r="C173">
        <v>188</v>
      </c>
      <c s="7" r="D173">
        <v>5</v>
      </c>
      <c t="s" s="127" r="E173">
        <v>189</v>
      </c>
      <c t="s" s="26" r="F173">
        <v>78</v>
      </c>
      <c s="54" r="G173">
        <v>1313</v>
      </c>
      <c s="6" r="H173">
        <v>991</v>
      </c>
      <c s="54" r="I173">
        <v>200000</v>
      </c>
      <c s="6" r="J173">
        <v>20000</v>
      </c>
      <c s="54" r="K173">
        <v>201313</v>
      </c>
      <c s="6" r="L173">
        <v>20991</v>
      </c>
      <c s="54" r="M173">
        <v>14372</v>
      </c>
      <c s="54" r="N173">
        <v>0</v>
      </c>
      <c s="54" r="O173">
        <v>0</v>
      </c>
      <c s="54" r="P173">
        <v>0</v>
      </c>
      <c s="54" r="Q173">
        <v>0</v>
      </c>
      <c s="54" r="R173">
        <v>0</v>
      </c>
      <c s="54" r="S173">
        <v>0</v>
      </c>
      <c s="54" r="T173">
        <v>0</v>
      </c>
      <c s="54" r="U173">
        <v>0</v>
      </c>
      <c s="54" r="V173">
        <v>0</v>
      </c>
      <c s="54" r="W173">
        <f>SUM(K173,M173,N173,Q173,R173,U173,V173)</f>
        <v>215685</v>
      </c>
    </row>
    <row customHeight="1" r="174" ht="39.75">
      <c t="s" s="148" r="A174">
        <v>464</v>
      </c>
      <c t="s" s="148" r="B174">
        <v>171</v>
      </c>
      <c t="s" s="148" r="C174">
        <v>195</v>
      </c>
      <c s="7" r="D174">
        <v>2</v>
      </c>
      <c t="s" s="127" r="E174">
        <v>173</v>
      </c>
      <c t="s" s="26" r="F174">
        <v>135</v>
      </c>
      <c s="54" r="G174">
        <v>2357</v>
      </c>
      <c s="6" r="H174">
        <v>0</v>
      </c>
      <c s="54" r="I174">
        <v>0</v>
      </c>
      <c s="6" r="J174">
        <v>0</v>
      </c>
      <c s="54" r="K174">
        <v>2357</v>
      </c>
      <c s="6" r="L174">
        <v>0</v>
      </c>
      <c s="54" r="M174">
        <v>0</v>
      </c>
      <c s="54" r="N174">
        <v>121</v>
      </c>
      <c s="54" r="O174">
        <v>0</v>
      </c>
      <c s="54" r="P174">
        <v>0</v>
      </c>
      <c s="54" r="Q174">
        <v>0</v>
      </c>
      <c s="54" r="R174">
        <v>0</v>
      </c>
      <c s="54" r="S174">
        <v>7200</v>
      </c>
      <c s="54" r="T174">
        <v>0</v>
      </c>
      <c s="54" r="U174">
        <v>7200</v>
      </c>
      <c s="54" r="V174">
        <v>0</v>
      </c>
      <c s="54" r="W174">
        <f>SUM(K174,M174,N174,Q174,R174,U174,V174)</f>
        <v>9678</v>
      </c>
    </row>
    <row customHeight="1" r="175" ht="30.0">
      <c t="s" s="148" r="A175">
        <v>465</v>
      </c>
      <c t="s" s="148" r="B175">
        <v>171</v>
      </c>
      <c t="s" s="148" r="C175">
        <v>200</v>
      </c>
      <c s="7" r="D175">
        <v>3</v>
      </c>
      <c t="s" s="127" r="E175">
        <v>181</v>
      </c>
      <c t="s" s="26" r="F175">
        <v>128</v>
      </c>
      <c s="54" r="G175">
        <v>170854</v>
      </c>
      <c s="6" r="H175">
        <v>170854</v>
      </c>
      <c s="54" r="I175">
        <v>0</v>
      </c>
      <c s="6" r="J175">
        <v>0</v>
      </c>
      <c s="54" r="K175">
        <v>170854</v>
      </c>
      <c s="6" r="L175">
        <v>170854</v>
      </c>
      <c s="54" r="M175">
        <v>1366</v>
      </c>
      <c s="54" r="N175">
        <v>0</v>
      </c>
      <c s="54" r="O175">
        <v>250000</v>
      </c>
      <c s="54" r="P175">
        <v>0</v>
      </c>
      <c s="54" r="Q175">
        <v>250000</v>
      </c>
      <c s="54" r="R175">
        <v>0</v>
      </c>
      <c s="54" r="S175">
        <v>0</v>
      </c>
      <c s="54" r="T175">
        <v>0</v>
      </c>
      <c s="54" r="U175">
        <v>0</v>
      </c>
      <c s="54" r="V175">
        <v>0</v>
      </c>
      <c s="54" r="W175">
        <f>SUM(K175,M175,N175,Q175,R175,U175,V175)</f>
        <v>422220</v>
      </c>
    </row>
    <row customHeight="1" r="176" ht="30.0">
      <c t="s" s="148" r="A176">
        <v>466</v>
      </c>
      <c t="s" s="148" r="B176">
        <v>179</v>
      </c>
      <c t="s" s="148" r="C176">
        <v>184</v>
      </c>
      <c s="7" r="D176">
        <v>1</v>
      </c>
      <c t="s" s="127" r="E176">
        <v>185</v>
      </c>
      <c t="s" s="26" r="F176">
        <v>56</v>
      </c>
      <c s="54" r="G176">
        <v>56785</v>
      </c>
      <c s="6" r="H176">
        <v>35115</v>
      </c>
      <c s="54" r="I176">
        <v>0</v>
      </c>
      <c s="6" r="J176">
        <v>0</v>
      </c>
      <c s="54" r="K176">
        <v>56785</v>
      </c>
      <c s="6" r="L176">
        <v>35115</v>
      </c>
      <c s="54" r="M176">
        <v>78</v>
      </c>
      <c s="54" r="N176">
        <v>0</v>
      </c>
      <c s="54" r="O176">
        <v>0</v>
      </c>
      <c s="54" r="P176">
        <v>0</v>
      </c>
      <c s="54" r="Q176">
        <v>0</v>
      </c>
      <c s="54" r="R176">
        <v>0</v>
      </c>
      <c s="54" r="S176">
        <v>0</v>
      </c>
      <c s="54" r="T176">
        <v>0</v>
      </c>
      <c s="54" r="U176">
        <v>0</v>
      </c>
      <c s="54" r="V176">
        <v>0</v>
      </c>
      <c s="54" r="W176">
        <f>SUM(K176,M176,N176,Q176,R176,U176,V176)</f>
        <v>56863</v>
      </c>
    </row>
    <row customHeight="1" r="177" ht="30.0">
      <c t="s" s="148" r="A177">
        <v>467</v>
      </c>
      <c t="s" s="148" r="B177">
        <v>179</v>
      </c>
      <c t="s" s="148" r="C177">
        <v>184</v>
      </c>
      <c s="7" r="D177">
        <v>1</v>
      </c>
      <c t="s" s="127" r="E177">
        <v>185</v>
      </c>
      <c t="s" s="26" r="F177">
        <v>139</v>
      </c>
      <c s="54" r="G177">
        <v>3995</v>
      </c>
      <c s="6" r="H177">
        <v>3995</v>
      </c>
      <c s="54" r="I177">
        <v>0</v>
      </c>
      <c s="6" r="J177">
        <v>0</v>
      </c>
      <c s="54" r="K177">
        <v>3995</v>
      </c>
      <c s="6" r="L177">
        <v>3995</v>
      </c>
      <c s="54" r="M177">
        <v>635</v>
      </c>
      <c s="54" r="N177">
        <v>19</v>
      </c>
      <c s="54" r="O177">
        <v>0</v>
      </c>
      <c s="54" r="P177">
        <v>0</v>
      </c>
      <c s="54" r="Q177">
        <v>0</v>
      </c>
      <c s="54" r="R177">
        <v>0</v>
      </c>
      <c s="54" r="S177">
        <v>0</v>
      </c>
      <c s="54" r="T177">
        <v>0</v>
      </c>
      <c s="54" r="U177">
        <v>0</v>
      </c>
      <c s="54" r="V177">
        <v>0</v>
      </c>
      <c s="54" r="W177">
        <f>SUM(K177,M177,N177,Q177,R177,U177,V177)</f>
        <v>4649</v>
      </c>
    </row>
    <row r="178">
      <c t="s" s="148" r="A178">
        <v>468</v>
      </c>
      <c t="s" s="148" r="B178">
        <v>469</v>
      </c>
      <c t="s" s="148" r="C178">
        <v>469</v>
      </c>
      <c s="7" r="D178">
        <v>6</v>
      </c>
      <c t="s" s="127" r="E178">
        <v>469</v>
      </c>
      <c t="s" s="202" r="F178">
        <v>470</v>
      </c>
      <c s="238" r="G178">
        <v>0</v>
      </c>
      <c s="8" r="H178">
        <v>0</v>
      </c>
      <c s="238" r="I178">
        <v>0</v>
      </c>
      <c s="8" r="J178">
        <v>0</v>
      </c>
      <c s="238" r="K178">
        <v>0</v>
      </c>
      <c s="8" r="L178">
        <v>0</v>
      </c>
      <c s="238" r="M178">
        <v>0</v>
      </c>
      <c s="238" r="N178">
        <v>25</v>
      </c>
      <c s="238" r="O178">
        <v>0</v>
      </c>
      <c s="238" r="P178">
        <v>0</v>
      </c>
      <c s="238" r="Q178">
        <v>0</v>
      </c>
      <c s="238" r="R178">
        <v>0</v>
      </c>
      <c s="238" r="S178">
        <v>0</v>
      </c>
      <c s="238" r="T178">
        <v>0</v>
      </c>
      <c s="238" r="U178">
        <v>0</v>
      </c>
      <c s="238" r="V178">
        <v>0</v>
      </c>
      <c s="238" r="W178">
        <f>SUM(K178,M178,N178,Q178,R178,U178,V178)</f>
        <v>25</v>
      </c>
    </row>
    <row customHeight="1" r="179" ht="15.75">
      <c t="s" s="169" r="A179">
        <v>471</v>
      </c>
      <c t="s" s="169" r="B179">
        <v>28</v>
      </c>
      <c s="148" r="C179"/>
      <c s="148" r="D179"/>
      <c s="232" r="E179"/>
      <c t="s" s="108" r="F179">
        <v>472</v>
      </c>
      <c s="195" r="G179">
        <f>SUM(G4:G178)</f>
        <v>8806866.92694566</v>
      </c>
      <c s="195" r="H179">
        <f>SUM(H4:H178)</f>
        <v>4483566</v>
      </c>
      <c s="195" r="I179">
        <f>SUM(I4:I178)</f>
        <v>1589673</v>
      </c>
      <c s="195" r="J179">
        <f>SUM(J4:J178)</f>
        <v>1029366</v>
      </c>
      <c s="195" r="K179">
        <f>SUM(K4:K178)</f>
        <v>10396539.9269457</v>
      </c>
      <c s="195" r="L179">
        <f>SUM(L4:L178)</f>
        <v>5512932</v>
      </c>
      <c s="195" r="M179">
        <f>SUM(M4:M178)</f>
        <v>983420</v>
      </c>
      <c s="195" r="N179">
        <f>SUM(N4:N178)</f>
        <v>251478</v>
      </c>
      <c s="195" r="O179">
        <f>SUM(O4:O178)</f>
        <v>15499224</v>
      </c>
      <c s="195" r="P179">
        <f>SUM(P4:P178)</f>
        <v>128833</v>
      </c>
      <c s="195" r="Q179">
        <f>SUM(Q4:Q178)</f>
        <v>15628057</v>
      </c>
      <c s="195" r="R179">
        <f>SUM(R4:R178)</f>
        <v>2229540</v>
      </c>
      <c s="195" r="S179">
        <f>SUM(S4:S178)</f>
        <v>6559573</v>
      </c>
      <c s="195" r="T179">
        <f>SUM(T4:T178)</f>
        <v>0</v>
      </c>
      <c s="195" r="U179">
        <f>SUM(U4:U178)</f>
        <v>6559573</v>
      </c>
      <c s="195" r="V179">
        <f>SUM(V4:V178)</f>
        <v>411698</v>
      </c>
      <c s="195" r="W179">
        <f>SUM(W4:W178)</f>
        <v>36460305.9269457</v>
      </c>
    </row>
    <row customHeight="1" r="180" ht="28.5">
      <c s="169" r="A180"/>
      <c s="169" r="B180"/>
      <c s="148" r="C180"/>
      <c s="148" r="D180"/>
      <c s="232" r="E180"/>
      <c t="s" s="146" r="F180">
        <v>473</v>
      </c>
      <c s="195" r="G180"/>
      <c s="182" r="H180"/>
      <c s="182" r="I180"/>
      <c s="182" r="J180"/>
      <c s="182" r="K180"/>
      <c s="182" r="L180"/>
      <c s="195" r="M180"/>
      <c s="195" r="N180"/>
      <c s="195" r="O180"/>
      <c s="195" r="P180"/>
      <c s="195" r="Q180"/>
      <c s="195" r="R180"/>
      <c s="195" r="S180"/>
      <c s="195" r="T180"/>
      <c s="195" r="U180"/>
      <c s="195" r="V180"/>
      <c s="195" r="W180"/>
    </row>
    <row r="181">
      <c s="169" r="A181"/>
      <c s="169" r="B181"/>
      <c s="148" r="C181"/>
      <c s="148" r="D181"/>
      <c s="232" r="E181"/>
      <c t="s" s="147" r="F181">
        <v>474</v>
      </c>
      <c s="63" r="G181">
        <v>945176</v>
      </c>
      <c s="63" r="H181">
        <v>626815</v>
      </c>
      <c s="63" r="I181">
        <v>24102</v>
      </c>
      <c s="63" r="J181">
        <v>0</v>
      </c>
      <c s="63" r="K181">
        <v>969278</v>
      </c>
      <c s="63" r="L181">
        <v>626815</v>
      </c>
      <c s="63" r="M181">
        <v>19909</v>
      </c>
      <c s="63" r="N181">
        <v>99189</v>
      </c>
      <c s="63" r="O181">
        <v>2520208</v>
      </c>
      <c s="63" r="P181">
        <v>0</v>
      </c>
      <c s="63" r="Q181">
        <v>2520208</v>
      </c>
      <c s="63" r="R181">
        <v>99630</v>
      </c>
      <c s="63" r="S181">
        <v>0</v>
      </c>
      <c s="63" r="T181">
        <v>0</v>
      </c>
      <c s="63" r="U181">
        <v>0</v>
      </c>
      <c s="63" r="V181">
        <v>155062</v>
      </c>
      <c s="63" r="W181">
        <f>SUM(K181,M181,N181,Q181,R181,U181,V181)</f>
        <v>3863276</v>
      </c>
    </row>
    <row r="182">
      <c s="169" r="A182"/>
      <c s="169" r="B182"/>
      <c s="148" r="C182"/>
      <c s="148" r="D182"/>
      <c s="232" r="E182"/>
      <c t="s" s="26" r="F182">
        <v>264</v>
      </c>
      <c s="54" r="G182">
        <v>779211</v>
      </c>
      <c s="54" r="H182">
        <v>717150</v>
      </c>
      <c s="54" r="I182">
        <v>33917</v>
      </c>
      <c s="54" r="J182">
        <v>1450</v>
      </c>
      <c s="54" r="K182">
        <v>813128</v>
      </c>
      <c s="54" r="L182">
        <v>718600</v>
      </c>
      <c s="54" r="M182">
        <v>64631</v>
      </c>
      <c s="54" r="N182">
        <v>33766</v>
      </c>
      <c s="54" r="O182">
        <v>3429440</v>
      </c>
      <c s="54" r="P182">
        <v>0</v>
      </c>
      <c s="54" r="Q182">
        <v>3429440</v>
      </c>
      <c s="54" r="R182">
        <v>579600</v>
      </c>
      <c s="54" r="S182">
        <v>100000</v>
      </c>
      <c s="54" r="T182">
        <v>0</v>
      </c>
      <c s="54" r="U182">
        <v>100000</v>
      </c>
      <c s="54" r="V182">
        <v>0</v>
      </c>
      <c s="54" r="W182">
        <f>SUM(K182,M182,N182,Q182,R182,U182,V182)</f>
        <v>5020565</v>
      </c>
    </row>
    <row r="183">
      <c s="169" r="A183"/>
      <c s="169" r="B183"/>
      <c s="148" r="C183"/>
      <c s="148" r="D183"/>
      <c s="232" r="E183"/>
      <c t="s" s="26" r="F183">
        <v>184</v>
      </c>
      <c s="54" r="G183">
        <v>143422</v>
      </c>
      <c s="54" r="H183">
        <v>62280</v>
      </c>
      <c s="54" r="I183">
        <v>0</v>
      </c>
      <c s="54" r="J183">
        <v>0</v>
      </c>
      <c s="54" r="K183">
        <v>143422</v>
      </c>
      <c s="54" r="L183">
        <v>62280</v>
      </c>
      <c s="54" r="M183">
        <v>325685</v>
      </c>
      <c s="54" r="N183">
        <v>2499</v>
      </c>
      <c s="54" r="O183">
        <v>0</v>
      </c>
      <c s="54" r="P183">
        <v>0</v>
      </c>
      <c s="54" r="Q183">
        <v>0</v>
      </c>
      <c s="54" r="R183">
        <v>0</v>
      </c>
      <c s="54" r="S183">
        <v>0</v>
      </c>
      <c s="54" r="T183">
        <v>0</v>
      </c>
      <c s="54" r="U183">
        <v>0</v>
      </c>
      <c s="54" r="V183">
        <v>14479</v>
      </c>
      <c s="54" r="W183">
        <f>SUM(K183,M183,N183,Q183,R183,U183,V183)</f>
        <v>486085</v>
      </c>
    </row>
    <row r="184">
      <c s="169" r="A184"/>
      <c s="169" r="B184"/>
      <c s="148" r="C184"/>
      <c s="148" r="D184"/>
      <c s="232" r="E184"/>
      <c t="s" s="26" r="F184">
        <v>475</v>
      </c>
      <c s="54" r="G184">
        <v>149018</v>
      </c>
      <c s="54" r="H184">
        <v>139652</v>
      </c>
      <c s="54" r="I184">
        <v>8</v>
      </c>
      <c s="54" r="J184">
        <v>8</v>
      </c>
      <c s="54" r="K184">
        <v>149026</v>
      </c>
      <c s="54" r="L184">
        <v>139660</v>
      </c>
      <c s="54" r="M184">
        <v>9320</v>
      </c>
      <c s="54" r="N184">
        <v>2011</v>
      </c>
      <c s="54" r="O184">
        <v>519140</v>
      </c>
      <c s="54" r="P184">
        <v>0</v>
      </c>
      <c s="54" r="Q184">
        <v>519140</v>
      </c>
      <c s="54" r="R184">
        <v>166816</v>
      </c>
      <c s="54" r="S184">
        <v>0</v>
      </c>
      <c s="54" r="T184">
        <v>0</v>
      </c>
      <c s="54" r="U184">
        <v>0</v>
      </c>
      <c s="54" r="V184">
        <v>4656</v>
      </c>
      <c s="54" r="W184">
        <f>SUM(K184,M184,N184,Q184,R184,U184,V184)</f>
        <v>850969</v>
      </c>
    </row>
    <row r="185">
      <c s="169" r="A185"/>
      <c s="169" r="B185"/>
      <c s="148" r="C185"/>
      <c s="148" r="D185"/>
      <c s="232" r="E185"/>
      <c t="s" s="26" r="F185">
        <v>476</v>
      </c>
      <c s="54" r="G185">
        <v>2666588</v>
      </c>
      <c s="54" r="H185">
        <v>2135900</v>
      </c>
      <c s="54" r="I185">
        <v>1189403</v>
      </c>
      <c s="54" r="J185">
        <v>982017</v>
      </c>
      <c s="54" r="K185">
        <v>3855991</v>
      </c>
      <c s="54" r="L185">
        <v>3117917</v>
      </c>
      <c s="54" r="M185">
        <v>42607</v>
      </c>
      <c s="54" r="N185">
        <v>59520</v>
      </c>
      <c s="54" r="O185">
        <v>2693876</v>
      </c>
      <c s="54" r="P185">
        <v>0</v>
      </c>
      <c s="54" r="Q185">
        <v>2693876</v>
      </c>
      <c s="54" r="R185">
        <v>1208221</v>
      </c>
      <c s="54" r="S185">
        <v>5119663</v>
      </c>
      <c s="54" r="T185">
        <v>0</v>
      </c>
      <c s="54" r="U185">
        <v>5119663</v>
      </c>
      <c s="54" r="V185">
        <v>61877</v>
      </c>
      <c s="54" r="W185">
        <f>SUM(K185,M185,N185,Q185,R185,U185,V185)</f>
        <v>13041755</v>
      </c>
    </row>
    <row r="186">
      <c s="169" r="A186"/>
      <c s="169" r="B186"/>
      <c s="148" r="C186"/>
      <c s="148" r="D186"/>
      <c s="232" r="E186"/>
      <c t="s" s="26" r="F186">
        <v>477</v>
      </c>
      <c s="54" r="G186">
        <v>1962426</v>
      </c>
      <c s="54" r="H186">
        <v>605270</v>
      </c>
      <c s="54" r="I186">
        <v>43494</v>
      </c>
      <c s="54" r="J186">
        <v>9277</v>
      </c>
      <c s="54" r="K186">
        <v>2005920</v>
      </c>
      <c s="54" r="L186">
        <v>614547</v>
      </c>
      <c s="54" r="M186">
        <v>34183</v>
      </c>
      <c s="54" r="N186">
        <v>50052</v>
      </c>
      <c s="54" r="O186">
        <v>1802003</v>
      </c>
      <c s="54" r="P186">
        <v>0</v>
      </c>
      <c s="54" r="Q186">
        <v>1802003</v>
      </c>
      <c s="54" r="R186">
        <v>167740</v>
      </c>
      <c s="54" r="S186">
        <v>694264</v>
      </c>
      <c s="54" r="T186">
        <v>0</v>
      </c>
      <c s="54" r="U186">
        <v>694264</v>
      </c>
      <c s="54" r="V186">
        <v>0</v>
      </c>
      <c s="54" r="W186">
        <f>SUM(K186,M186,N186,Q186,R186,U186,V186)</f>
        <v>4754162</v>
      </c>
    </row>
    <row r="187">
      <c s="169" r="A187"/>
      <c s="169" r="B187"/>
      <c s="148" r="C187"/>
      <c s="148" r="D187"/>
      <c s="232" r="E187"/>
      <c t="s" s="26" r="F187">
        <v>175</v>
      </c>
      <c s="54" r="G187">
        <v>1641876.72694566</v>
      </c>
      <c s="54" r="H187">
        <v>142569</v>
      </c>
      <c s="54" r="I187">
        <v>5566</v>
      </c>
      <c s="54" r="J187">
        <v>566</v>
      </c>
      <c s="54" r="K187">
        <v>1647442.72694566</v>
      </c>
      <c s="54" r="L187">
        <v>143135</v>
      </c>
      <c s="54" r="M187">
        <v>293327</v>
      </c>
      <c s="54" r="N187">
        <v>4346</v>
      </c>
      <c s="54" r="O187">
        <v>1230578</v>
      </c>
      <c s="54" r="P187">
        <v>128833</v>
      </c>
      <c s="54" r="Q187">
        <v>1359411</v>
      </c>
      <c s="54" r="R187">
        <v>7533</v>
      </c>
      <c s="54" r="S187">
        <v>645528</v>
      </c>
      <c s="54" r="T187">
        <v>0</v>
      </c>
      <c s="54" r="U187">
        <v>645528</v>
      </c>
      <c s="54" r="V187">
        <v>175624</v>
      </c>
      <c s="54" r="W187">
        <f>SUM(K187,M187,N187,Q187,R187,U187,V187)</f>
        <v>4133211.72694566</v>
      </c>
    </row>
    <row r="188">
      <c s="169" r="A188"/>
      <c s="169" r="B188"/>
      <c s="148" r="C188"/>
      <c s="148" r="D188"/>
      <c s="232" r="E188"/>
      <c t="s" s="26" r="F188">
        <v>478</v>
      </c>
      <c s="54" r="G188">
        <v>519149.2</v>
      </c>
      <c s="54" r="H188">
        <v>53930</v>
      </c>
      <c s="54" r="I188">
        <v>293183</v>
      </c>
      <c s="54" r="J188">
        <v>36048</v>
      </c>
      <c s="54" r="K188">
        <v>812332.2</v>
      </c>
      <c s="54" r="L188">
        <v>89978</v>
      </c>
      <c s="54" r="M188">
        <v>193758</v>
      </c>
      <c s="54" r="N188">
        <v>70</v>
      </c>
      <c s="54" r="O188">
        <v>3303979</v>
      </c>
      <c s="54" r="P188">
        <v>0</v>
      </c>
      <c s="54" r="Q188">
        <v>3303979</v>
      </c>
      <c s="54" r="R188">
        <v>0</v>
      </c>
      <c s="54" r="S188">
        <v>118</v>
      </c>
      <c s="54" r="T188">
        <v>0</v>
      </c>
      <c s="54" r="U188">
        <v>118</v>
      </c>
      <c s="54" r="V188">
        <v>0</v>
      </c>
      <c s="54" r="W188">
        <f>SUM(K188,M188,N188,Q188,R188,U188,V188)</f>
        <v>4310257.2</v>
      </c>
    </row>
    <row r="189">
      <c s="169" r="A189"/>
      <c s="169" r="B189"/>
      <c s="148" r="C189"/>
      <c s="148" r="D189"/>
      <c s="232" r="E189"/>
      <c t="s" s="202" r="F189">
        <v>470</v>
      </c>
      <c s="238" r="G189">
        <v>0</v>
      </c>
      <c s="238" r="H189">
        <v>0</v>
      </c>
      <c s="238" r="I189">
        <v>0</v>
      </c>
      <c s="238" r="J189">
        <v>0</v>
      </c>
      <c s="238" r="K189">
        <v>0</v>
      </c>
      <c s="238" r="L189">
        <v>0</v>
      </c>
      <c s="238" r="M189">
        <v>0</v>
      </c>
      <c s="238" r="N189">
        <v>25</v>
      </c>
      <c s="238" r="O189">
        <v>0</v>
      </c>
      <c s="238" r="P189">
        <v>0</v>
      </c>
      <c s="238" r="Q189">
        <v>0</v>
      </c>
      <c s="238" r="R189">
        <v>0</v>
      </c>
      <c s="238" r="S189">
        <v>0</v>
      </c>
      <c s="238" r="T189">
        <v>0</v>
      </c>
      <c s="238" r="U189">
        <v>0</v>
      </c>
      <c s="238" r="V189">
        <v>0</v>
      </c>
      <c s="238" r="W189">
        <f>SUM(K189,M189,N189,Q189,R189,U189,V189)</f>
        <v>25</v>
      </c>
    </row>
    <row r="190">
      <c s="169" r="A190"/>
      <c s="169" r="B190"/>
      <c s="148" r="C190"/>
      <c s="148" r="D190"/>
      <c s="232" r="E190"/>
      <c t="s" s="108" r="F190">
        <v>28</v>
      </c>
      <c s="195" r="G190">
        <f>SUM(G181:G189)</f>
        <v>8806866.92694566</v>
      </c>
      <c s="195" r="H190">
        <f>SUM(H181:H189)</f>
        <v>4483566</v>
      </c>
      <c s="195" r="I190">
        <f>SUM(I181:I189)</f>
        <v>1589673</v>
      </c>
      <c s="195" r="J190">
        <f>SUM(J181:J189)</f>
        <v>1029366</v>
      </c>
      <c s="195" r="K190">
        <f>SUM(K181:K189)</f>
        <v>10396539.9269457</v>
      </c>
      <c s="195" r="L190">
        <f>SUM(L181:L189)</f>
        <v>5512932</v>
      </c>
      <c s="195" r="M190">
        <f>SUM(M181:M189)</f>
        <v>983420</v>
      </c>
      <c s="195" r="N190">
        <f>SUM(N181:N189)</f>
        <v>251478</v>
      </c>
      <c s="195" r="O190">
        <f>SUM(O181:O189)</f>
        <v>15499224</v>
      </c>
      <c s="195" r="P190">
        <f>SUM(P181:P189)</f>
        <v>128833</v>
      </c>
      <c s="195" r="Q190">
        <f>SUM(Q181:Q189)</f>
        <v>15628057</v>
      </c>
      <c s="195" r="R190">
        <f>SUM(R181:R189)</f>
        <v>2229540</v>
      </c>
      <c s="195" r="S190">
        <f>SUM(S181:S189)</f>
        <v>6559573</v>
      </c>
      <c s="195" r="T190">
        <f>SUM(T181:T189)</f>
        <v>0</v>
      </c>
      <c s="195" r="U190">
        <f>SUM(U181:U189)</f>
        <v>6559573</v>
      </c>
      <c s="195" r="V190">
        <f>SUM(V181:V189)</f>
        <v>411698</v>
      </c>
      <c s="195" r="W190">
        <f>SUM(W181:W189)</f>
        <v>36460305.9269457</v>
      </c>
    </row>
    <row customHeight="1" r="191" ht="27.75">
      <c s="169" r="A191"/>
      <c s="169" r="B191"/>
      <c s="148" r="C191"/>
      <c s="148" r="D191"/>
      <c s="232" r="E191"/>
      <c t="s" s="146" r="F191">
        <v>479</v>
      </c>
      <c s="195" r="G191"/>
      <c s="182" r="H191"/>
      <c s="182" r="I191"/>
      <c s="182" r="J191"/>
      <c s="182" r="K191"/>
      <c s="182" r="L191"/>
      <c s="195" r="M191"/>
      <c s="195" r="N191"/>
      <c s="195" r="O191"/>
      <c s="195" r="P191"/>
      <c s="195" r="Q191"/>
      <c s="195" r="R191"/>
      <c s="195" r="S191"/>
      <c s="195" r="T191"/>
      <c s="195" r="U191"/>
      <c s="195" r="V191"/>
      <c s="195" r="W191"/>
    </row>
    <row r="192">
      <c s="169" r="A192"/>
      <c s="169" r="B192"/>
      <c s="148" r="C192"/>
      <c s="148" r="D192"/>
      <c s="232" r="E192"/>
      <c t="s" s="147" r="F192">
        <v>179</v>
      </c>
      <c s="63" r="G192">
        <v>2216035</v>
      </c>
      <c s="63" r="H192">
        <v>1662526</v>
      </c>
      <c s="63" r="I192">
        <v>84027</v>
      </c>
      <c s="63" r="J192">
        <v>1458</v>
      </c>
      <c s="63" r="K192">
        <v>2300062</v>
      </c>
      <c s="63" r="L192">
        <v>1663984</v>
      </c>
      <c s="63" r="M192">
        <v>436930</v>
      </c>
      <c s="63" r="N192">
        <v>149480</v>
      </c>
      <c s="63" r="O192">
        <v>6468788</v>
      </c>
      <c s="63" r="P192">
        <v>0</v>
      </c>
      <c s="63" r="Q192">
        <v>6468788</v>
      </c>
      <c s="63" r="R192">
        <v>846046</v>
      </c>
      <c s="63" r="S192">
        <v>100064</v>
      </c>
      <c s="63" r="T192">
        <v>0</v>
      </c>
      <c s="63" r="U192">
        <v>100064</v>
      </c>
      <c s="63" r="V192">
        <v>174197</v>
      </c>
      <c s="63" r="W192">
        <f>SUM(K192,M192,N192,Q192,R192,U192,V192)</f>
        <v>10475567</v>
      </c>
    </row>
    <row r="193">
      <c s="169" r="A193"/>
      <c s="169" r="B193"/>
      <c s="148" r="C193"/>
      <c s="148" r="D193"/>
      <c s="232" r="E193"/>
      <c t="s" s="26" r="F193">
        <v>171</v>
      </c>
      <c s="54" r="G193">
        <v>4418605</v>
      </c>
      <c s="54" r="H193">
        <v>2638023</v>
      </c>
      <c s="54" r="I193">
        <v>1201897</v>
      </c>
      <c s="54" r="J193">
        <v>991294</v>
      </c>
      <c s="54" r="K193">
        <v>5620502</v>
      </c>
      <c s="54" r="L193">
        <v>3629317</v>
      </c>
      <c s="54" r="M193">
        <v>67928</v>
      </c>
      <c s="54" r="N193">
        <v>97584</v>
      </c>
      <c s="54" r="O193">
        <v>5328817</v>
      </c>
      <c s="54" r="P193">
        <v>105715</v>
      </c>
      <c s="54" r="Q193">
        <v>5434532</v>
      </c>
      <c s="54" r="R193">
        <v>1381234</v>
      </c>
      <c s="54" r="S193">
        <v>5820357</v>
      </c>
      <c s="54" r="T193">
        <v>0</v>
      </c>
      <c s="54" r="U193">
        <v>5820357</v>
      </c>
      <c s="54" r="V193">
        <v>144924</v>
      </c>
      <c s="54" r="W193">
        <f>SUM(K193,M193,N193,Q193,R193,U193,V193)</f>
        <v>18567061</v>
      </c>
    </row>
    <row r="194">
      <c s="169" r="A194"/>
      <c s="169" r="B194"/>
      <c s="148" r="C194"/>
      <c s="148" r="D194"/>
      <c s="232" r="E194"/>
      <c t="s" s="26" r="F194">
        <v>175</v>
      </c>
      <c s="54" r="G194">
        <v>1622519.72694566</v>
      </c>
      <c s="54" r="H194">
        <v>126427</v>
      </c>
      <c s="54" r="I194">
        <v>5566</v>
      </c>
      <c s="54" r="J194">
        <v>566</v>
      </c>
      <c s="54" r="K194">
        <v>1628085.72694566</v>
      </c>
      <c s="54" r="L194">
        <v>126993</v>
      </c>
      <c s="54" r="M194">
        <v>282214</v>
      </c>
      <c s="54" r="N194">
        <v>4319</v>
      </c>
      <c s="54" r="O194">
        <v>397640</v>
      </c>
      <c s="54" r="P194">
        <v>23118</v>
      </c>
      <c s="54" r="Q194">
        <v>420758</v>
      </c>
      <c s="54" r="R194">
        <v>2260</v>
      </c>
      <c s="54" r="S194">
        <v>639034</v>
      </c>
      <c s="54" r="T194">
        <v>0</v>
      </c>
      <c s="54" r="U194">
        <v>639034</v>
      </c>
      <c s="54" r="V194">
        <v>92577</v>
      </c>
      <c s="54" r="W194">
        <f>SUM(K194,M194,N194,Q194,R194,U194,V194)</f>
        <v>3069247.72694566</v>
      </c>
    </row>
    <row r="195">
      <c s="169" r="A195"/>
      <c s="169" r="B195"/>
      <c s="148" r="C195"/>
      <c s="148" r="D195"/>
      <c s="232" r="E195"/>
      <c t="s" s="26" r="F195">
        <v>187</v>
      </c>
      <c s="54" r="G195">
        <v>74254</v>
      </c>
      <c s="54" r="H195">
        <v>53930</v>
      </c>
      <c s="54" r="I195">
        <v>293183</v>
      </c>
      <c s="54" r="J195">
        <v>36048</v>
      </c>
      <c s="54" r="K195">
        <v>367437</v>
      </c>
      <c s="54" r="L195">
        <v>89978</v>
      </c>
      <c s="54" r="M195">
        <v>68785</v>
      </c>
      <c s="54" r="N195">
        <v>70</v>
      </c>
      <c s="54" r="O195">
        <v>3303979</v>
      </c>
      <c s="54" r="P195">
        <v>0</v>
      </c>
      <c s="54" r="Q195">
        <v>3303979</v>
      </c>
      <c s="54" r="R195">
        <v>0</v>
      </c>
      <c s="54" r="S195">
        <v>118</v>
      </c>
      <c s="54" r="T195">
        <v>0</v>
      </c>
      <c s="54" r="U195">
        <v>118</v>
      </c>
      <c s="54" r="V195">
        <v>0</v>
      </c>
      <c s="54" r="W195">
        <f>SUM(K195,M195,N195,Q195,R195,U195,V195)</f>
        <v>3740389</v>
      </c>
    </row>
    <row r="196">
      <c s="169" r="A196"/>
      <c s="169" r="B196"/>
      <c s="148" r="C196"/>
      <c s="148" r="D196"/>
      <c s="232" r="E196"/>
      <c t="s" s="26" r="F196">
        <v>234</v>
      </c>
      <c s="54" r="G196">
        <v>444895.2</v>
      </c>
      <c s="54" r="H196">
        <v>0</v>
      </c>
      <c s="54" r="I196">
        <v>0</v>
      </c>
      <c s="54" r="J196">
        <v>0</v>
      </c>
      <c s="54" r="K196">
        <v>444895.2</v>
      </c>
      <c s="54" r="L196">
        <v>0</v>
      </c>
      <c s="54" r="M196">
        <v>124973</v>
      </c>
      <c s="54" r="N196">
        <v>0</v>
      </c>
      <c s="54" r="O196">
        <v>0</v>
      </c>
      <c s="54" r="P196">
        <v>0</v>
      </c>
      <c s="54" r="Q196">
        <v>0</v>
      </c>
      <c s="54" r="R196">
        <v>0</v>
      </c>
      <c s="54" r="S196">
        <v>0</v>
      </c>
      <c s="54" r="T196">
        <v>0</v>
      </c>
      <c s="54" r="U196">
        <v>0</v>
      </c>
      <c s="54" r="V196">
        <v>0</v>
      </c>
      <c s="54" r="W196">
        <f>SUM(K196,M196,N196,Q196,R196,U196,V196)</f>
        <v>569868.2</v>
      </c>
    </row>
    <row r="197">
      <c s="169" r="A197"/>
      <c s="169" r="B197"/>
      <c s="148" r="C197"/>
      <c s="148" r="D197"/>
      <c s="232" r="E197"/>
      <c t="s" s="26" r="F197">
        <v>194</v>
      </c>
      <c s="54" r="G197">
        <v>30558</v>
      </c>
      <c s="54" r="H197">
        <v>2660</v>
      </c>
      <c s="54" r="I197">
        <v>5000</v>
      </c>
      <c s="54" r="J197">
        <v>0</v>
      </c>
      <c s="54" r="K197">
        <v>35558</v>
      </c>
      <c s="54" r="L197">
        <v>2660</v>
      </c>
      <c s="54" r="M197">
        <v>2590</v>
      </c>
      <c s="54" r="N197">
        <v>0</v>
      </c>
      <c s="54" r="O197">
        <v>0</v>
      </c>
      <c s="54" r="P197">
        <v>0</v>
      </c>
      <c s="54" r="Q197">
        <v>0</v>
      </c>
      <c s="54" r="R197">
        <v>0</v>
      </c>
      <c s="54" r="S197">
        <v>0</v>
      </c>
      <c s="54" r="T197">
        <v>0</v>
      </c>
      <c s="54" r="U197">
        <v>0</v>
      </c>
      <c s="54" r="V197">
        <v>0</v>
      </c>
      <c s="54" r="W197">
        <f>SUM(K197,M197,N197,Q197,R197,U197,V197)</f>
        <v>38148</v>
      </c>
    </row>
    <row r="198">
      <c s="169" r="A198"/>
      <c s="169" r="B198"/>
      <c s="148" r="C198"/>
      <c s="148" r="D198"/>
      <c s="232" r="E198"/>
      <c t="s" s="202" r="F198">
        <v>469</v>
      </c>
      <c s="238" r="G198">
        <v>0</v>
      </c>
      <c s="238" r="H198">
        <v>0</v>
      </c>
      <c s="238" r="I198">
        <v>0</v>
      </c>
      <c s="238" r="J198">
        <v>0</v>
      </c>
      <c s="238" r="K198">
        <v>0</v>
      </c>
      <c s="238" r="L198">
        <v>0</v>
      </c>
      <c s="238" r="M198">
        <v>0</v>
      </c>
      <c s="238" r="N198">
        <v>25</v>
      </c>
      <c s="238" r="O198">
        <v>0</v>
      </c>
      <c s="238" r="P198">
        <v>0</v>
      </c>
      <c s="238" r="Q198">
        <v>0</v>
      </c>
      <c s="238" r="R198">
        <v>0</v>
      </c>
      <c s="238" r="S198">
        <v>0</v>
      </c>
      <c s="238" r="T198">
        <v>0</v>
      </c>
      <c s="238" r="U198">
        <v>0</v>
      </c>
      <c s="238" r="V198">
        <v>0</v>
      </c>
      <c s="238" r="W198">
        <f>SUM(K198,M198,N198,Q198,R198,U198,V198)</f>
        <v>25</v>
      </c>
    </row>
    <row r="199">
      <c s="169" r="A199"/>
      <c s="169" r="B199"/>
      <c s="148" r="C199"/>
      <c s="148" r="D199"/>
      <c s="232" r="E199"/>
      <c t="s" s="108" r="F199">
        <v>28</v>
      </c>
      <c s="195" r="G199">
        <f>SUM(G192:G198)</f>
        <v>8806866.92694566</v>
      </c>
      <c s="195" r="H199">
        <f>SUM(H192:H198)</f>
        <v>4483566</v>
      </c>
      <c s="195" r="I199">
        <f>SUM(I192:I198)</f>
        <v>1589673</v>
      </c>
      <c s="195" r="J199">
        <f>SUM(J192:J198)</f>
        <v>1029366</v>
      </c>
      <c s="195" r="K199">
        <f>SUM(K192:K198)</f>
        <v>10396539.9269457</v>
      </c>
      <c s="195" r="L199">
        <f>SUM(L192:L198)</f>
        <v>5512932</v>
      </c>
      <c s="195" r="M199">
        <f>SUM(M192:M198)</f>
        <v>983420</v>
      </c>
      <c s="195" r="N199">
        <f>SUM(N192:N198)</f>
        <v>251478</v>
      </c>
      <c s="195" r="O199">
        <f>SUM(O192:O198)</f>
        <v>15499224</v>
      </c>
      <c s="195" r="P199">
        <f>SUM(P192:P198)</f>
        <v>128833</v>
      </c>
      <c s="195" r="Q199">
        <f>SUM(Q192:Q198)</f>
        <v>15628057</v>
      </c>
      <c s="195" r="R199">
        <f>SUM(R192:R198)</f>
        <v>2229540</v>
      </c>
      <c s="195" r="S199">
        <f>SUM(S192:S198)</f>
        <v>6559573</v>
      </c>
      <c s="195" r="T199">
        <f>SUM(T192:T198)</f>
        <v>0</v>
      </c>
      <c s="195" r="U199">
        <f>SUM(U192:U198)</f>
        <v>6559573</v>
      </c>
      <c s="195" r="V199">
        <f>SUM(V192:V198)</f>
        <v>411698</v>
      </c>
      <c s="195" r="W199">
        <f>SUM(W192:W198)</f>
        <v>36460305.9269457</v>
      </c>
    </row>
    <row r="200">
      <c s="81" r="F200"/>
      <c s="242" r="G200"/>
      <c s="221" r="H200"/>
      <c s="221" r="I200"/>
      <c s="221" r="J200"/>
      <c s="221" r="K200"/>
      <c s="221" r="L200"/>
      <c s="242" r="M200"/>
      <c s="242" r="N200"/>
      <c s="242" r="O200"/>
      <c s="242" r="P200"/>
      <c s="242" r="Q200"/>
      <c s="242" r="R200"/>
      <c s="242" r="S200"/>
      <c s="242" r="T200"/>
      <c s="242" r="U200"/>
      <c s="242" r="V200"/>
      <c s="242" r="W200"/>
    </row>
    <row r="201">
      <c t="s" s="73" r="F201">
        <v>480</v>
      </c>
      <c s="213" r="G201"/>
      <c s="166" r="H201"/>
      <c s="213" r="I201"/>
      <c s="166" r="J201"/>
      <c s="213" r="K201"/>
      <c s="166" r="L201"/>
      <c s="213" r="M201"/>
      <c s="213" r="N201"/>
      <c s="213" r="O201"/>
      <c s="213" r="P201"/>
      <c s="213" r="Q201"/>
      <c s="213" r="R201"/>
      <c s="213" r="S201"/>
      <c s="213" r="T201"/>
      <c s="213" r="U201"/>
      <c s="213" r="V201"/>
      <c s="213" r="W201"/>
    </row>
    <row customHeight="1" r="202" ht="12.75">
      <c t="s" s="98" r="F202">
        <v>481</v>
      </c>
      <c s="90" r="G202"/>
      <c s="90" r="H202"/>
      <c s="90" r="I202"/>
      <c s="90" r="J202"/>
      <c s="90" r="K202"/>
      <c s="90" r="L202"/>
      <c s="90" r="M202"/>
      <c s="90" r="N202"/>
      <c s="90" r="O202"/>
      <c s="90" r="P202"/>
      <c s="90" r="Q202"/>
      <c s="90" r="R202"/>
      <c s="90" r="S202"/>
      <c s="90" r="T202"/>
      <c s="90" r="U202"/>
      <c s="90" r="V202"/>
      <c s="90" r="W202"/>
    </row>
    <row customHeight="1" r="203" ht="12.75">
      <c t="s" s="98" r="F203">
        <v>482</v>
      </c>
      <c s="90" r="G203"/>
      <c s="90" r="H203"/>
      <c s="90" r="I203"/>
      <c s="90" r="J203"/>
      <c s="90" r="K203"/>
      <c s="90" r="L203"/>
      <c s="90" r="M203"/>
      <c s="90" r="N203"/>
      <c s="90" r="O203"/>
      <c s="90" r="P203"/>
      <c s="90" r="Q203"/>
      <c s="90" r="R203"/>
      <c s="90" r="S203"/>
      <c s="90" r="T203"/>
      <c s="90" r="U203"/>
      <c s="90" r="V203"/>
      <c s="90" r="W203"/>
    </row>
    <row customHeight="1" r="204" ht="12.0">
      <c t="s" s="98" r="F204">
        <v>483</v>
      </c>
      <c s="90" r="G204"/>
      <c s="90" r="H204"/>
      <c s="90" r="I204"/>
      <c s="90" r="J204"/>
      <c s="90" r="K204"/>
      <c s="90" r="L204"/>
      <c s="90" r="M204"/>
      <c s="90" r="N204"/>
      <c s="90" r="O204"/>
      <c s="90" r="P204"/>
      <c s="90" r="Q204"/>
      <c s="90" r="R204"/>
      <c s="90" r="S204"/>
      <c s="90" r="T204"/>
      <c s="90" r="U204"/>
      <c s="90" r="V204"/>
      <c s="90" r="W204"/>
    </row>
    <row customHeight="1" r="205" ht="21.75">
      <c t="s" s="98" r="F205">
        <v>484</v>
      </c>
      <c s="90" r="G205"/>
      <c s="90" r="H205"/>
      <c s="90" r="I205"/>
      <c s="90" r="J205"/>
      <c s="90" r="K205"/>
      <c s="90" r="L205"/>
      <c s="90" r="M205"/>
      <c s="90" r="N205"/>
      <c s="90" r="O205"/>
      <c s="90" r="P205"/>
      <c s="90" r="Q205"/>
      <c s="90" r="R205"/>
      <c s="90" r="S205"/>
      <c s="90" r="T205"/>
      <c s="90" r="U205"/>
      <c s="90" r="V205"/>
      <c s="90" r="W205"/>
    </row>
    <row customHeight="1" r="206" ht="22.5">
      <c t="s" s="98" r="F206">
        <v>485</v>
      </c>
      <c s="90" r="G206"/>
      <c s="90" r="H206"/>
      <c s="90" r="I206"/>
      <c s="90" r="J206"/>
      <c s="90" r="K206"/>
      <c s="90" r="L206"/>
      <c s="90" r="M206"/>
      <c s="90" r="N206"/>
      <c s="90" r="O206"/>
      <c s="90" r="P206"/>
      <c s="90" r="Q206"/>
      <c s="90" r="R206"/>
      <c s="90" r="S206"/>
      <c s="90" r="T206"/>
      <c s="90" r="U206"/>
      <c s="90" r="V206"/>
      <c s="90" r="W206"/>
    </row>
    <row customHeight="1" r="207" ht="11.25">
      <c t="s" s="139" r="F207">
        <v>486</v>
      </c>
      <c s="139" r="G207"/>
      <c s="139" r="H207"/>
      <c s="139" r="I207"/>
      <c s="139" r="J207"/>
      <c s="139" r="K207"/>
      <c s="139" r="L207"/>
      <c s="139" r="M207"/>
      <c s="139" r="N207"/>
      <c s="139" r="O207"/>
      <c s="139" r="P207"/>
      <c s="139" r="Q207"/>
      <c s="139" r="R207"/>
      <c s="139" r="S207"/>
      <c s="139" r="T207"/>
      <c s="139" r="U207"/>
      <c s="139" r="V207"/>
      <c s="139" r="W207"/>
    </row>
    <row customHeight="1" r="208" ht="11.25">
      <c t="s" s="139" r="F208">
        <v>487</v>
      </c>
      <c s="139" r="G208"/>
      <c s="139" r="H208"/>
      <c s="139" r="I208"/>
      <c s="139" r="J208"/>
      <c s="139" r="K208"/>
      <c s="139" r="L208"/>
      <c s="139" r="M208"/>
      <c s="139" r="N208"/>
      <c s="139" r="O208"/>
      <c s="139" r="P208"/>
      <c s="139" r="Q208"/>
      <c s="139" r="R208"/>
      <c s="139" r="S208"/>
      <c s="139" r="T208"/>
      <c s="139" r="U208"/>
      <c s="139" r="V208"/>
      <c s="139" r="W208"/>
    </row>
    <row customHeight="1" r="209" ht="34.5">
      <c t="s" s="139" r="F209">
        <v>488</v>
      </c>
      <c s="139" r="G209"/>
      <c s="139" r="H209"/>
      <c s="139" r="I209"/>
      <c s="139" r="J209"/>
      <c s="139" r="K209"/>
      <c s="139" r="L209"/>
      <c s="139" r="M209"/>
      <c s="139" r="N209"/>
      <c s="139" r="O209"/>
      <c s="139" r="P209"/>
      <c s="139" r="Q209"/>
      <c s="139" r="R209"/>
      <c s="139" r="S209"/>
      <c s="139" r="T209"/>
      <c s="139" r="U209"/>
      <c s="139" r="V209"/>
      <c s="139" r="W209"/>
    </row>
    <row customHeight="1" r="210" ht="11.25">
      <c t="s" s="139" r="F210">
        <v>489</v>
      </c>
      <c s="139" r="G210"/>
      <c s="139" r="H210"/>
      <c s="139" r="I210"/>
      <c s="139" r="J210"/>
      <c s="139" r="K210"/>
      <c s="139" r="L210"/>
      <c s="139" r="M210"/>
      <c s="139" r="N210"/>
      <c s="139" r="O210"/>
      <c s="139" r="P210"/>
      <c s="139" r="Q210"/>
      <c s="139" r="R210"/>
      <c s="139" r="S210"/>
      <c s="139" r="T210"/>
      <c s="139" r="U210"/>
      <c s="139" r="V210"/>
      <c s="139" r="W210"/>
    </row>
    <row customHeight="1" r="211" ht="11.25">
      <c t="s" s="139" r="F211">
        <v>490</v>
      </c>
      <c s="139" r="G211"/>
      <c s="139" r="H211"/>
      <c s="139" r="I211"/>
      <c s="139" r="J211"/>
      <c s="139" r="K211"/>
      <c s="139" r="L211"/>
      <c s="139" r="M211"/>
      <c s="139" r="N211"/>
      <c s="139" r="O211"/>
      <c s="139" r="P211"/>
      <c s="139" r="Q211"/>
      <c s="139" r="R211"/>
      <c s="139" r="S211"/>
      <c s="139" r="T211"/>
      <c s="139" r="U211"/>
      <c s="139" r="V211"/>
      <c s="139" r="W211"/>
    </row>
    <row customHeight="1" r="212" ht="23.25">
      <c t="s" s="139" r="F212">
        <v>491</v>
      </c>
      <c s="139" r="G212"/>
      <c s="139" r="H212"/>
      <c s="139" r="I212"/>
      <c s="139" r="J212"/>
      <c s="139" r="K212"/>
      <c s="139" r="L212"/>
      <c s="139" r="M212"/>
      <c s="139" r="N212"/>
      <c s="139" r="O212"/>
      <c s="139" r="P212"/>
      <c s="139" r="Q212"/>
      <c s="139" r="R212"/>
      <c s="139" r="S212"/>
      <c s="139" r="T212"/>
      <c s="139" r="U212"/>
      <c s="139" r="V212"/>
      <c s="139" r="W212"/>
    </row>
    <row customHeight="1" r="213" ht="41.25">
      <c t="s" s="139" r="F213">
        <v>492</v>
      </c>
      <c s="139" r="G213"/>
      <c s="139" r="H213"/>
      <c s="139" r="I213"/>
      <c s="139" r="J213"/>
      <c s="139" r="K213"/>
      <c s="139" r="L213"/>
      <c s="139" r="M213"/>
      <c s="139" r="N213"/>
      <c s="139" r="O213"/>
      <c s="139" r="P213"/>
      <c s="139" r="Q213"/>
      <c s="139" r="R213"/>
      <c s="139" r="S213"/>
      <c s="139" r="T213"/>
      <c s="139" r="U213"/>
      <c s="139" r="V213"/>
      <c s="139" r="W213"/>
    </row>
    <row customHeight="1" r="214" ht="41.25">
      <c t="s" s="139" r="F214">
        <v>493</v>
      </c>
      <c s="139" r="G214"/>
      <c s="139" r="H214"/>
      <c s="139" r="I214"/>
      <c s="139" r="J214"/>
      <c s="139" r="K214"/>
      <c s="139" r="L214"/>
      <c s="139" r="M214"/>
      <c s="139" r="N214"/>
      <c s="139" r="O214"/>
      <c s="139" r="P214"/>
      <c s="139" r="Q214"/>
      <c s="139" r="R214"/>
      <c s="139" r="S214"/>
      <c s="139" r="T214"/>
      <c s="139" r="U214"/>
      <c s="139" r="V214"/>
      <c s="139" r="W214"/>
    </row>
    <row customHeight="1" r="215" ht="30.75">
      <c t="s" s="139" r="F215">
        <v>494</v>
      </c>
      <c s="139" r="G215"/>
      <c s="139" r="H215"/>
      <c s="139" r="I215"/>
      <c s="139" r="J215"/>
      <c s="139" r="K215"/>
      <c s="139" r="L215"/>
      <c s="139" r="M215"/>
      <c s="139" r="N215"/>
      <c s="139" r="O215"/>
      <c s="139" r="P215"/>
      <c s="139" r="Q215"/>
      <c s="139" r="R215"/>
      <c s="139" r="S215"/>
      <c s="139" r="T215"/>
      <c s="139" r="U215"/>
      <c s="139" r="V215"/>
      <c s="139" r="W215"/>
    </row>
    <row customHeight="1" r="216" ht="23.25">
      <c t="s" s="139" r="F216">
        <v>495</v>
      </c>
      <c s="139" r="G216"/>
      <c s="139" r="H216"/>
      <c s="139" r="I216"/>
      <c s="139" r="J216"/>
      <c s="139" r="K216"/>
      <c s="139" r="L216"/>
      <c s="139" r="M216"/>
      <c s="139" r="N216"/>
      <c s="139" r="O216"/>
      <c s="139" r="P216"/>
      <c s="139" r="Q216"/>
      <c s="139" r="R216"/>
      <c s="139" r="S216"/>
      <c s="139" r="T216"/>
      <c s="139" r="U216"/>
      <c s="139" r="V216"/>
      <c s="139" r="W216"/>
    </row>
    <row customHeight="1" r="217" ht="40.5">
      <c t="s" s="139" r="F217">
        <v>496</v>
      </c>
      <c s="139" r="G217"/>
      <c s="139" r="H217"/>
      <c s="139" r="I217"/>
      <c s="139" r="J217"/>
      <c s="139" r="K217"/>
      <c s="139" r="L217"/>
      <c s="139" r="M217"/>
      <c s="139" r="N217"/>
      <c s="139" r="O217"/>
      <c s="139" r="P217"/>
      <c s="139" r="Q217"/>
      <c s="139" r="R217"/>
      <c s="139" r="S217"/>
      <c s="139" r="T217"/>
      <c s="139" r="U217"/>
      <c s="139" r="V217"/>
      <c s="139" r="W217"/>
    </row>
    <row customHeight="1" r="218" ht="60.75">
      <c t="s" s="139" r="F218">
        <v>497</v>
      </c>
      <c s="139" r="G218"/>
      <c s="139" r="H218"/>
      <c s="139" r="I218"/>
      <c s="139" r="J218"/>
      <c s="139" r="K218"/>
      <c s="139" r="L218"/>
      <c s="139" r="M218"/>
      <c s="139" r="N218"/>
      <c s="139" r="O218"/>
      <c s="139" r="P218"/>
      <c s="139" r="Q218"/>
      <c s="139" r="R218"/>
      <c s="139" r="S218"/>
      <c s="139" r="T218"/>
      <c s="139" r="U218"/>
      <c s="139" r="V218"/>
      <c s="139" r="W218"/>
    </row>
    <row customHeight="1" r="219" ht="14.25">
      <c t="s" s="139" r="F219">
        <v>498</v>
      </c>
      <c s="139" r="G219"/>
      <c s="139" r="H219"/>
      <c s="139" r="I219"/>
      <c s="139" r="J219"/>
      <c s="139" r="K219"/>
      <c s="139" r="L219"/>
      <c s="139" r="M219"/>
      <c s="139" r="N219"/>
      <c s="139" r="O219"/>
      <c s="139" r="P219"/>
      <c s="139" r="Q219"/>
      <c s="139" r="R219"/>
      <c s="139" r="S219"/>
      <c s="139" r="T219"/>
      <c s="139" r="U219"/>
      <c s="139" r="V219"/>
      <c s="139" r="W219"/>
    </row>
    <row customHeight="1" r="220" ht="12.75">
      <c t="s" s="73" r="F220">
        <v>499</v>
      </c>
      <c s="90" r="G220"/>
      <c s="90" r="H220"/>
      <c s="90" r="I220"/>
      <c s="90" r="J220"/>
      <c s="90" r="K220"/>
      <c s="90" r="L220"/>
      <c s="90" r="M220"/>
      <c s="90" r="N220"/>
      <c s="90" r="O220"/>
      <c s="90" r="P220"/>
      <c s="90" r="Q220"/>
      <c s="90" r="R220"/>
      <c s="90" r="S220"/>
      <c s="90" r="T220"/>
      <c s="90" r="U220"/>
      <c s="90" r="V220"/>
      <c s="90" r="W220"/>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4" ySplit="3.0" xSplit="5.0" activePane="bottomRight" state="frozen"/>
      <selection sqref="F1" activeCell="F1" pane="topRight"/>
      <selection sqref="A4" activeCell="A4" pane="bottomLeft"/>
      <selection sqref="F4" activeCell="F4" pane="bottomRight"/>
    </sheetView>
  </sheetViews>
  <sheetFormatPr customHeight="1" defaultColWidth="11.43" defaultRowHeight="9.75"/>
  <cols>
    <col min="1" max="5" hidden="1"/>
    <col min="6" customWidth="1" max="6" width="19.86"/>
    <col min="7" customWidth="1" max="7" width="8.86"/>
    <col min="8" max="8" hidden="1"/>
    <col min="9" customWidth="1" max="9" width="8.14"/>
    <col min="10" max="10" hidden="1"/>
    <col min="11" customWidth="1" max="11" width="8.14"/>
    <col min="12" customWidth="1" max="12" width="8.86"/>
    <col min="13" customWidth="1" max="13" width="8.14"/>
    <col min="14" customWidth="1" max="14" width="7.14"/>
    <col min="15" max="16" hidden="1"/>
    <col min="17" customWidth="1" max="17" width="8.86"/>
    <col min="18" customWidth="1" max="18" width="8.29"/>
    <col min="19" max="20" hidden="1"/>
    <col min="21" customWidth="1" max="23" width="8.14"/>
  </cols>
  <sheetData>
    <row customHeight="1" r="1" ht="32.25">
      <c t="s" s="124" r="B1">
        <v>500</v>
      </c>
      <c s="4" r="E1"/>
      <c t="s" s="91" r="F1">
        <v>501</v>
      </c>
      <c s="31" r="G1"/>
      <c s="31" r="H1"/>
      <c s="31" r="I1"/>
      <c s="31" r="J1"/>
      <c s="31" r="K1"/>
      <c s="31" r="L1"/>
      <c s="31" r="M1"/>
      <c s="31" r="N1"/>
      <c s="31" r="O1"/>
      <c s="31" r="P1"/>
      <c s="31" r="Q1"/>
      <c s="31" r="R1"/>
      <c s="31" r="S1"/>
      <c s="31" r="T1"/>
      <c s="31" r="U1"/>
      <c s="31" r="V1"/>
      <c s="31" r="W1"/>
    </row>
    <row customHeight="1" r="2" ht="18.0">
      <c s="4" r="E2"/>
      <c s="145" r="F2"/>
      <c t="s" s="173" r="G2">
        <v>148</v>
      </c>
      <c s="157" r="H2"/>
      <c s="157" r="I2"/>
      <c s="157" r="J2"/>
      <c s="157" r="K2"/>
      <c s="157" r="L2"/>
      <c s="170" r="M2"/>
      <c s="145" r="N2"/>
      <c s="145" r="O2"/>
      <c s="145" r="P2"/>
      <c s="145" r="Q2"/>
      <c s="145" r="R2"/>
      <c s="145" r="S2"/>
      <c s="145" r="T2"/>
      <c s="145" r="U2"/>
      <c s="145" r="V2"/>
      <c s="145" r="W2"/>
    </row>
    <row customHeight="1" r="3" ht="80.25">
      <c t="s" s="241" r="A3">
        <v>149</v>
      </c>
      <c t="s" s="241" r="B3">
        <v>150</v>
      </c>
      <c t="s" s="241" r="C3">
        <v>151</v>
      </c>
      <c t="s" s="241" r="D3">
        <v>152</v>
      </c>
      <c t="s" s="241" r="E3">
        <v>153</v>
      </c>
      <c t="s" s="59" r="F3">
        <v>502</v>
      </c>
      <c t="s" s="146" r="G3">
        <v>155</v>
      </c>
      <c t="s" s="130" r="H3">
        <v>156</v>
      </c>
      <c t="s" s="25" r="I3">
        <v>157</v>
      </c>
      <c t="s" s="130" r="J3">
        <v>156</v>
      </c>
      <c t="s" s="146" r="K3">
        <v>158</v>
      </c>
      <c t="s" s="88" r="L3">
        <v>156</v>
      </c>
      <c t="s" s="146" r="M3">
        <v>159</v>
      </c>
      <c t="s" s="59" r="N3">
        <v>160</v>
      </c>
      <c t="s" s="71" r="O3">
        <v>161</v>
      </c>
      <c t="s" s="71" r="P3">
        <v>162</v>
      </c>
      <c t="s" s="59" r="Q3">
        <v>163</v>
      </c>
      <c t="s" s="59" r="R3">
        <v>164</v>
      </c>
      <c t="s" s="71" r="S3">
        <v>165</v>
      </c>
      <c t="s" s="71" r="T3">
        <v>166</v>
      </c>
      <c t="s" s="59" r="U3">
        <v>167</v>
      </c>
      <c t="s" s="59" r="V3">
        <v>168</v>
      </c>
      <c t="s" s="59" r="W3">
        <v>169</v>
      </c>
    </row>
    <row customHeight="1" r="4" ht="11.25">
      <c t="s" s="48" r="A4">
        <v>503</v>
      </c>
      <c t="s" s="48" r="B4">
        <v>171</v>
      </c>
      <c t="s" s="48" r="C4">
        <v>172</v>
      </c>
      <c s="64" r="D4">
        <v>2</v>
      </c>
      <c t="s" s="239" r="E4">
        <v>173</v>
      </c>
      <c t="s" s="142" r="F4">
        <v>504</v>
      </c>
      <c s="125" r="G4">
        <v>1905804</v>
      </c>
      <c s="125" r="H4">
        <v>1799837</v>
      </c>
      <c s="125" r="I4">
        <v>981319</v>
      </c>
      <c s="125" r="J4">
        <v>981319</v>
      </c>
      <c s="125" r="K4">
        <v>2887123</v>
      </c>
      <c s="125" r="L4">
        <v>2781156</v>
      </c>
      <c s="125" r="M4">
        <v>30412</v>
      </c>
      <c s="125" r="N4">
        <v>57582</v>
      </c>
      <c s="125" r="O4">
        <v>297129</v>
      </c>
      <c s="125" r="P4">
        <v>0</v>
      </c>
      <c s="125" r="Q4">
        <v>297129</v>
      </c>
      <c s="125" r="R4">
        <v>7225</v>
      </c>
      <c s="125" r="S4">
        <v>0</v>
      </c>
      <c s="125" r="T4">
        <v>0</v>
      </c>
      <c s="125" r="U4">
        <v>0</v>
      </c>
      <c s="125" r="V4">
        <v>0</v>
      </c>
      <c s="125" r="W4">
        <f>SUM(K4,M4,N4,Q4,R4,U4,V4)</f>
        <v>3279471</v>
      </c>
    </row>
    <row r="5">
      <c t="s" s="191" r="A5">
        <v>505</v>
      </c>
      <c t="s" s="191" r="B5">
        <v>175</v>
      </c>
      <c t="s" s="191" r="C5">
        <v>176</v>
      </c>
      <c s="158" r="D5">
        <v>4</v>
      </c>
      <c t="s" s="37" r="E5">
        <v>177</v>
      </c>
      <c t="s" s="67" r="F5">
        <v>50</v>
      </c>
      <c s="69" r="G5">
        <v>15710.6</v>
      </c>
      <c s="69" r="H5">
        <v>14</v>
      </c>
      <c s="69" r="I5">
        <v>0</v>
      </c>
      <c s="69" r="J5">
        <v>0</v>
      </c>
      <c s="69" r="K5">
        <v>15710.6</v>
      </c>
      <c s="69" r="L5">
        <v>14</v>
      </c>
      <c s="69" r="M5">
        <v>1592</v>
      </c>
      <c s="69" r="N5">
        <v>0</v>
      </c>
      <c s="69" r="O5">
        <v>0</v>
      </c>
      <c s="69" r="P5">
        <v>0</v>
      </c>
      <c s="69" r="Q5">
        <v>0</v>
      </c>
      <c s="69" r="R5">
        <v>0</v>
      </c>
      <c s="69" r="S5">
        <v>0</v>
      </c>
      <c s="69" r="T5">
        <v>0</v>
      </c>
      <c s="69" r="U5">
        <v>0</v>
      </c>
      <c s="69" r="V5">
        <v>0</v>
      </c>
      <c s="69" r="W5">
        <f>SUM(K5,M5,N5,Q5,R5,U5,V5)</f>
        <v>17302.6</v>
      </c>
    </row>
    <row r="6">
      <c t="s" s="191" r="A6">
        <v>506</v>
      </c>
      <c t="s" s="191" r="B6">
        <v>179</v>
      </c>
      <c t="s" s="191" r="C6">
        <v>180</v>
      </c>
      <c s="158" r="D6">
        <v>3</v>
      </c>
      <c t="s" s="37" r="E6">
        <v>181</v>
      </c>
      <c t="s" s="67" r="F6">
        <v>137</v>
      </c>
      <c s="69" r="G6">
        <v>8184.2</v>
      </c>
      <c s="69" r="H6">
        <v>134</v>
      </c>
      <c s="69" r="I6">
        <v>1</v>
      </c>
      <c s="69" r="J6">
        <v>0</v>
      </c>
      <c s="69" r="K6">
        <v>8185.2</v>
      </c>
      <c s="69" r="L6">
        <v>134</v>
      </c>
      <c s="69" r="M6">
        <v>1546</v>
      </c>
      <c s="69" r="N6">
        <v>1</v>
      </c>
      <c s="69" r="O6">
        <v>0</v>
      </c>
      <c s="69" r="P6">
        <v>0</v>
      </c>
      <c s="69" r="Q6">
        <v>0</v>
      </c>
      <c s="69" r="R6">
        <v>0</v>
      </c>
      <c s="69" r="S6">
        <v>0</v>
      </c>
      <c s="69" r="T6">
        <v>0</v>
      </c>
      <c s="69" r="U6">
        <v>0</v>
      </c>
      <c s="69" r="V6">
        <v>0</v>
      </c>
      <c s="69" r="W6">
        <f>SUM(K6,M6,N6,Q6,R6,U6,V6)</f>
        <v>9732.2</v>
      </c>
    </row>
    <row r="7">
      <c t="s" s="191" r="A7">
        <v>507</v>
      </c>
      <c t="s" s="191" r="B7">
        <v>175</v>
      </c>
      <c t="s" s="191" r="C7">
        <v>197</v>
      </c>
      <c s="158" r="D7">
        <v>4</v>
      </c>
      <c t="s" s="37" r="E7">
        <v>177</v>
      </c>
      <c t="s" s="67" r="F7">
        <v>508</v>
      </c>
      <c s="69" r="G7">
        <v>6</v>
      </c>
      <c s="69" r="H7">
        <v>0</v>
      </c>
      <c s="69" r="I7">
        <v>0</v>
      </c>
      <c s="69" r="J7">
        <v>0</v>
      </c>
      <c s="69" r="K7">
        <v>6</v>
      </c>
      <c s="69" r="L7">
        <v>0</v>
      </c>
      <c s="69" r="M7">
        <v>2</v>
      </c>
      <c s="69" r="N7">
        <v>0</v>
      </c>
      <c s="69" r="O7">
        <v>0</v>
      </c>
      <c s="69" r="P7">
        <v>0</v>
      </c>
      <c s="69" r="Q7">
        <v>0</v>
      </c>
      <c s="69" r="R7">
        <v>0</v>
      </c>
      <c s="69" r="S7">
        <v>0</v>
      </c>
      <c s="69" r="T7">
        <v>0</v>
      </c>
      <c s="69" r="U7">
        <v>0</v>
      </c>
      <c s="69" r="V7">
        <v>0</v>
      </c>
      <c s="69" r="W7">
        <f>SUM(K7,M7,N7,Q7,R7,U7,V7)</f>
        <v>8</v>
      </c>
    </row>
    <row r="8">
      <c t="s" s="191" r="A8">
        <v>509</v>
      </c>
      <c t="s" s="191" r="B8">
        <v>179</v>
      </c>
      <c t="s" s="191" r="C8">
        <v>184</v>
      </c>
      <c s="158" r="D8">
        <v>1</v>
      </c>
      <c t="s" s="37" r="E8">
        <v>185</v>
      </c>
      <c t="s" s="67" r="F8">
        <v>52</v>
      </c>
      <c s="69" r="G8">
        <v>141020.8</v>
      </c>
      <c s="69" r="H8">
        <v>26528</v>
      </c>
      <c s="69" r="I8">
        <v>0</v>
      </c>
      <c s="69" r="J8">
        <v>0</v>
      </c>
      <c s="69" r="K8">
        <v>141020.8</v>
      </c>
      <c s="69" r="L8">
        <v>26528</v>
      </c>
      <c s="69" r="M8">
        <v>699</v>
      </c>
      <c s="69" r="N8">
        <v>2449</v>
      </c>
      <c s="69" r="O8">
        <v>0</v>
      </c>
      <c s="69" r="P8">
        <v>0</v>
      </c>
      <c s="69" r="Q8">
        <v>0</v>
      </c>
      <c s="69" r="R8">
        <v>0</v>
      </c>
      <c s="69" r="S8">
        <v>0</v>
      </c>
      <c s="69" r="T8">
        <v>0</v>
      </c>
      <c s="69" r="U8">
        <v>0</v>
      </c>
      <c s="69" r="V8">
        <v>14479</v>
      </c>
      <c s="69" r="W8">
        <f>SUM(K8,M8,N8,Q8,R8,U8,V8)</f>
        <v>158647.8</v>
      </c>
    </row>
    <row r="9">
      <c t="s" s="191" r="A9">
        <v>510</v>
      </c>
      <c t="s" s="191" r="B9">
        <v>187</v>
      </c>
      <c t="s" s="191" r="C9">
        <v>221</v>
      </c>
      <c s="158" r="D9">
        <v>5</v>
      </c>
      <c t="s" s="37" r="E9">
        <v>189</v>
      </c>
      <c t="s" s="67" r="F9">
        <v>511</v>
      </c>
      <c s="69" r="G9">
        <v>28</v>
      </c>
      <c s="69" r="H9">
        <v>0</v>
      </c>
      <c s="69" r="I9">
        <v>0</v>
      </c>
      <c s="69" r="J9">
        <v>0</v>
      </c>
      <c s="69" r="K9">
        <v>28</v>
      </c>
      <c s="69" r="L9">
        <v>0</v>
      </c>
      <c s="69" r="M9">
        <v>42</v>
      </c>
      <c s="69" r="N9">
        <v>0</v>
      </c>
      <c s="69" r="O9">
        <v>0</v>
      </c>
      <c s="69" r="P9">
        <v>0</v>
      </c>
      <c s="69" r="Q9">
        <v>0</v>
      </c>
      <c s="69" r="R9">
        <v>0</v>
      </c>
      <c s="69" r="S9">
        <v>0</v>
      </c>
      <c s="69" r="T9">
        <v>0</v>
      </c>
      <c s="69" r="U9">
        <v>0</v>
      </c>
      <c s="69" r="V9">
        <v>0</v>
      </c>
      <c s="69" r="W9">
        <f>SUM(K9,M9,N9,Q9,R9,U9,V9)</f>
        <v>70</v>
      </c>
    </row>
    <row r="10">
      <c t="s" s="191" r="A10">
        <v>512</v>
      </c>
      <c t="s" s="191" r="B10">
        <v>187</v>
      </c>
      <c t="s" s="191" r="C10">
        <v>188</v>
      </c>
      <c s="158" r="D10">
        <v>5</v>
      </c>
      <c t="s" s="37" r="E10">
        <v>189</v>
      </c>
      <c t="s" s="67" r="F10">
        <v>190</v>
      </c>
      <c s="69" r="G10">
        <v>608</v>
      </c>
      <c s="69" r="H10">
        <v>13</v>
      </c>
      <c s="69" r="I10">
        <v>0</v>
      </c>
      <c s="69" r="J10">
        <v>0</v>
      </c>
      <c s="69" r="K10">
        <v>608</v>
      </c>
      <c s="69" r="L10">
        <v>13</v>
      </c>
      <c s="69" r="M10">
        <v>157</v>
      </c>
      <c s="69" r="N10">
        <v>0</v>
      </c>
      <c s="69" r="O10">
        <v>0</v>
      </c>
      <c s="69" r="P10">
        <v>0</v>
      </c>
      <c s="69" r="Q10">
        <v>0</v>
      </c>
      <c s="69" r="R10">
        <v>0</v>
      </c>
      <c s="69" r="S10">
        <v>0</v>
      </c>
      <c s="69" r="T10">
        <v>0</v>
      </c>
      <c s="69" r="U10">
        <v>0</v>
      </c>
      <c s="69" r="V10">
        <v>0</v>
      </c>
      <c s="69" r="W10">
        <f>SUM(K10,M10,N10,Q10,R10,U10,V10)</f>
        <v>765</v>
      </c>
    </row>
    <row r="11">
      <c t="s" s="191" r="A11">
        <v>513</v>
      </c>
      <c t="s" s="191" r="B11">
        <v>171</v>
      </c>
      <c t="s" s="191" r="C11">
        <v>192</v>
      </c>
      <c s="158" r="D11">
        <v>4</v>
      </c>
      <c t="s" s="37" r="E11">
        <v>177</v>
      </c>
      <c t="s" s="67" r="F11">
        <v>57</v>
      </c>
      <c s="69" r="G11">
        <v>18000</v>
      </c>
      <c s="69" r="H11">
        <v>207</v>
      </c>
      <c s="69" r="I11">
        <v>0</v>
      </c>
      <c s="69" r="J11">
        <v>0</v>
      </c>
      <c s="69" r="K11">
        <v>18000</v>
      </c>
      <c s="69" r="L11">
        <v>207</v>
      </c>
      <c s="69" r="M11">
        <v>4081</v>
      </c>
      <c s="69" r="N11">
        <v>0</v>
      </c>
      <c s="69" r="O11">
        <v>0</v>
      </c>
      <c s="69" r="P11">
        <v>0</v>
      </c>
      <c s="69" r="Q11">
        <v>0</v>
      </c>
      <c s="69" r="R11">
        <v>0</v>
      </c>
      <c s="69" r="S11">
        <v>0</v>
      </c>
      <c s="69" r="T11">
        <v>0</v>
      </c>
      <c s="69" r="U11">
        <v>0</v>
      </c>
      <c s="69" r="V11">
        <v>82231</v>
      </c>
      <c s="69" r="W11">
        <f>SUM(K11,M11,N11,Q11,R11,U11,V11)</f>
        <v>104312</v>
      </c>
    </row>
    <row r="12">
      <c t="s" s="191" r="A12">
        <v>514</v>
      </c>
      <c t="s" s="191" r="B12">
        <v>194</v>
      </c>
      <c t="s" s="191" r="C12">
        <v>195</v>
      </c>
      <c s="158" r="D12">
        <v>2</v>
      </c>
      <c t="s" s="37" r="E12">
        <v>173</v>
      </c>
      <c t="s" s="67" r="F12">
        <v>40</v>
      </c>
      <c s="69" r="G12">
        <v>28</v>
      </c>
      <c s="69" r="H12">
        <v>0</v>
      </c>
      <c s="69" r="I12">
        <v>0</v>
      </c>
      <c s="69" r="J12">
        <v>0</v>
      </c>
      <c s="69" r="K12">
        <v>28</v>
      </c>
      <c s="69" r="L12">
        <v>0</v>
      </c>
      <c s="69" r="M12">
        <v>11</v>
      </c>
      <c s="69" r="N12">
        <v>0</v>
      </c>
      <c s="69" r="O12">
        <v>0</v>
      </c>
      <c s="69" r="P12">
        <v>0</v>
      </c>
      <c s="69" r="Q12">
        <v>0</v>
      </c>
      <c s="69" r="R12">
        <v>0</v>
      </c>
      <c s="69" r="S12">
        <v>0</v>
      </c>
      <c s="69" r="T12">
        <v>0</v>
      </c>
      <c s="69" r="U12">
        <v>0</v>
      </c>
      <c s="69" r="V12">
        <v>0</v>
      </c>
      <c s="69" r="W12">
        <f>SUM(K12,M12,N12,Q12,R12,U12,V12)</f>
        <v>39</v>
      </c>
    </row>
    <row r="13">
      <c t="s" s="191" r="A13">
        <v>515</v>
      </c>
      <c t="s" s="191" r="B13">
        <v>175</v>
      </c>
      <c t="s" s="191" r="C13">
        <v>197</v>
      </c>
      <c s="158" r="D13">
        <v>4</v>
      </c>
      <c t="s" s="37" r="E13">
        <v>177</v>
      </c>
      <c t="s" s="67" r="F13">
        <v>41</v>
      </c>
      <c s="69" r="G13">
        <v>12</v>
      </c>
      <c s="69" r="H13">
        <v>0</v>
      </c>
      <c s="69" r="I13">
        <v>0</v>
      </c>
      <c s="69" r="J13">
        <v>0</v>
      </c>
      <c s="69" r="K13">
        <v>12</v>
      </c>
      <c s="69" r="L13">
        <v>0</v>
      </c>
      <c s="69" r="M13">
        <v>2</v>
      </c>
      <c s="69" r="N13">
        <v>0</v>
      </c>
      <c s="69" r="O13">
        <v>0</v>
      </c>
      <c s="69" r="P13">
        <v>0</v>
      </c>
      <c s="69" r="Q13">
        <v>0</v>
      </c>
      <c s="69" r="R13">
        <v>0</v>
      </c>
      <c s="69" r="S13">
        <v>0</v>
      </c>
      <c s="69" r="T13">
        <v>0</v>
      </c>
      <c s="69" r="U13">
        <v>0</v>
      </c>
      <c s="69" r="V13">
        <v>0</v>
      </c>
      <c s="69" r="W13">
        <f>SUM(K13,M13,N13,Q13,R13,U13,V13)</f>
        <v>14</v>
      </c>
    </row>
    <row r="14">
      <c t="s" s="191" r="A14">
        <v>516</v>
      </c>
      <c t="s" s="191" r="B14">
        <v>171</v>
      </c>
      <c t="s" s="191" r="C14">
        <v>192</v>
      </c>
      <c s="158" r="D14">
        <v>4</v>
      </c>
      <c t="s" s="37" r="E14">
        <v>177</v>
      </c>
      <c t="s" s="67" r="F14">
        <v>58</v>
      </c>
      <c s="69" r="G14">
        <v>16939.4</v>
      </c>
      <c s="69" r="H14">
        <v>2468</v>
      </c>
      <c s="69" r="I14">
        <v>0</v>
      </c>
      <c s="69" r="J14">
        <v>0</v>
      </c>
      <c s="69" r="K14">
        <v>16939.4</v>
      </c>
      <c s="69" r="L14">
        <v>2468</v>
      </c>
      <c s="69" r="M14">
        <v>2470</v>
      </c>
      <c s="69" r="N14">
        <v>1</v>
      </c>
      <c s="69" r="O14">
        <v>586013</v>
      </c>
      <c s="69" r="P14">
        <v>0</v>
      </c>
      <c s="69" r="Q14">
        <v>586013</v>
      </c>
      <c s="69" r="R14">
        <v>0</v>
      </c>
      <c s="69" r="S14">
        <v>0</v>
      </c>
      <c s="69" r="T14">
        <v>0</v>
      </c>
      <c s="69" r="U14">
        <v>0</v>
      </c>
      <c s="69" r="V14">
        <v>510</v>
      </c>
      <c s="69" r="W14">
        <f>SUM(K14,M14,N14,Q14,R14,U14,V14)</f>
        <v>605933.4</v>
      </c>
    </row>
    <row r="15">
      <c t="s" s="191" r="A15">
        <v>517</v>
      </c>
      <c t="s" s="191" r="B15">
        <v>187</v>
      </c>
      <c t="s" s="191" r="C15">
        <v>221</v>
      </c>
      <c s="158" r="D15">
        <v>5</v>
      </c>
      <c t="s" s="37" r="E15">
        <v>189</v>
      </c>
      <c t="s" s="67" r="F15">
        <v>518</v>
      </c>
      <c s="69" r="G15">
        <v>14.6</v>
      </c>
      <c s="69" r="H15">
        <v>0</v>
      </c>
      <c s="69" r="I15">
        <v>0</v>
      </c>
      <c s="69" r="J15">
        <v>0</v>
      </c>
      <c s="69" r="K15">
        <v>14.6</v>
      </c>
      <c s="69" r="L15">
        <v>0</v>
      </c>
      <c s="69" r="M15">
        <v>32</v>
      </c>
      <c s="69" r="N15">
        <v>0</v>
      </c>
      <c s="69" r="O15">
        <v>0</v>
      </c>
      <c s="69" r="P15">
        <v>0</v>
      </c>
      <c s="69" r="Q15">
        <v>0</v>
      </c>
      <c s="69" r="R15">
        <v>0</v>
      </c>
      <c s="69" r="S15">
        <v>0</v>
      </c>
      <c s="69" r="T15">
        <v>0</v>
      </c>
      <c s="69" r="U15">
        <v>0</v>
      </c>
      <c s="69" r="V15">
        <v>0</v>
      </c>
      <c s="69" r="W15">
        <f>SUM(K15,M15,N15,Q15,R15,U15,V15)</f>
        <v>46.6</v>
      </c>
    </row>
    <row r="16">
      <c t="s" s="191" r="A16">
        <v>519</v>
      </c>
      <c t="s" s="191" r="B16">
        <v>171</v>
      </c>
      <c t="s" s="191" r="C16">
        <v>200</v>
      </c>
      <c s="158" r="D16">
        <v>3</v>
      </c>
      <c t="s" s="37" r="E16">
        <v>181</v>
      </c>
      <c t="s" s="67" r="F16">
        <v>201</v>
      </c>
      <c s="69" r="G16">
        <v>78.8</v>
      </c>
      <c s="69" r="H16">
        <v>0</v>
      </c>
      <c s="69" r="I16">
        <v>0</v>
      </c>
      <c s="69" r="J16">
        <v>0</v>
      </c>
      <c s="69" r="K16">
        <v>78.8</v>
      </c>
      <c s="69" r="L16">
        <v>0</v>
      </c>
      <c s="69" r="M16">
        <v>4</v>
      </c>
      <c s="69" r="N16">
        <v>0</v>
      </c>
      <c s="69" r="O16">
        <v>0</v>
      </c>
      <c s="69" r="P16">
        <v>0</v>
      </c>
      <c s="69" r="Q16">
        <v>0</v>
      </c>
      <c s="69" r="R16">
        <v>0</v>
      </c>
      <c s="69" r="S16">
        <v>0</v>
      </c>
      <c s="69" r="T16">
        <v>0</v>
      </c>
      <c s="69" r="U16">
        <v>0</v>
      </c>
      <c s="69" r="V16">
        <v>0</v>
      </c>
      <c s="69" r="W16">
        <f>SUM(K16,M16,N16,Q16,R16,U16,V16)</f>
        <v>82.8</v>
      </c>
    </row>
    <row r="17">
      <c t="s" s="191" r="A17">
        <v>520</v>
      </c>
      <c t="s" s="191" r="B17">
        <v>171</v>
      </c>
      <c t="s" s="191" r="C17">
        <v>203</v>
      </c>
      <c s="158" r="D17">
        <v>2</v>
      </c>
      <c t="s" s="37" r="E17">
        <v>173</v>
      </c>
      <c t="s" s="67" r="F17">
        <v>117</v>
      </c>
      <c s="69" r="G17">
        <v>10432.4</v>
      </c>
      <c s="69" r="H17">
        <v>28</v>
      </c>
      <c s="69" r="I17">
        <v>0</v>
      </c>
      <c s="69" r="J17">
        <v>0</v>
      </c>
      <c s="69" r="K17">
        <v>10432.4</v>
      </c>
      <c s="69" r="L17">
        <v>28</v>
      </c>
      <c s="69" r="M17">
        <v>1826</v>
      </c>
      <c s="69" r="N17">
        <v>0</v>
      </c>
      <c s="69" r="O17">
        <v>0</v>
      </c>
      <c s="69" r="P17">
        <v>0</v>
      </c>
      <c s="69" r="Q17">
        <v>0</v>
      </c>
      <c s="69" r="R17">
        <v>0</v>
      </c>
      <c s="69" r="S17">
        <v>0</v>
      </c>
      <c s="69" r="T17">
        <v>0</v>
      </c>
      <c s="69" r="U17">
        <v>0</v>
      </c>
      <c s="69" r="V17">
        <v>0</v>
      </c>
      <c s="69" r="W17">
        <f>SUM(K17,M17,N17,Q17,R17,U17,V17)</f>
        <v>12258.4</v>
      </c>
    </row>
    <row r="18">
      <c t="s" s="191" r="A18">
        <v>521</v>
      </c>
      <c t="s" s="191" r="B18">
        <v>187</v>
      </c>
      <c t="s" s="191" r="C18">
        <v>221</v>
      </c>
      <c s="158" r="D18">
        <v>5</v>
      </c>
      <c t="s" s="37" r="E18">
        <v>189</v>
      </c>
      <c t="s" s="67" r="F18">
        <v>522</v>
      </c>
      <c s="69" r="G18">
        <v>29</v>
      </c>
      <c s="69" r="H18">
        <v>0</v>
      </c>
      <c s="69" r="I18">
        <v>0</v>
      </c>
      <c s="69" r="J18">
        <v>0</v>
      </c>
      <c s="69" r="K18">
        <v>29</v>
      </c>
      <c s="69" r="L18">
        <v>0</v>
      </c>
      <c s="69" r="M18">
        <v>66</v>
      </c>
      <c s="69" r="N18">
        <v>0</v>
      </c>
      <c s="69" r="O18">
        <v>0</v>
      </c>
      <c s="69" r="P18">
        <v>0</v>
      </c>
      <c s="69" r="Q18">
        <v>0</v>
      </c>
      <c s="69" r="R18">
        <v>0</v>
      </c>
      <c s="69" r="S18">
        <v>0</v>
      </c>
      <c s="69" r="T18">
        <v>0</v>
      </c>
      <c s="69" r="U18">
        <v>0</v>
      </c>
      <c s="69" r="V18">
        <v>0</v>
      </c>
      <c s="69" r="W18">
        <f>SUM(K18,M18,N18,Q18,R18,U18,V18)</f>
        <v>95</v>
      </c>
    </row>
    <row r="19">
      <c t="s" s="191" r="A19">
        <v>523</v>
      </c>
      <c t="s" s="191" r="B19">
        <v>175</v>
      </c>
      <c t="s" s="191" r="C19">
        <v>192</v>
      </c>
      <c s="158" r="D19">
        <v>4</v>
      </c>
      <c t="s" s="37" r="E19">
        <v>177</v>
      </c>
      <c t="s" s="67" r="F19">
        <v>205</v>
      </c>
      <c s="69" r="G19">
        <v>5524.6</v>
      </c>
      <c s="69" r="H19">
        <v>16</v>
      </c>
      <c s="69" r="I19">
        <v>0</v>
      </c>
      <c s="69" r="J19">
        <v>0</v>
      </c>
      <c s="69" r="K19">
        <v>5524.6</v>
      </c>
      <c s="69" r="L19">
        <v>16</v>
      </c>
      <c s="69" r="M19">
        <v>981</v>
      </c>
      <c s="69" r="N19">
        <v>0</v>
      </c>
      <c s="69" r="O19">
        <v>0</v>
      </c>
      <c s="69" r="P19">
        <v>0</v>
      </c>
      <c s="69" r="Q19">
        <v>0</v>
      </c>
      <c s="69" r="R19">
        <v>0</v>
      </c>
      <c s="69" r="S19">
        <v>0</v>
      </c>
      <c s="69" r="T19">
        <v>0</v>
      </c>
      <c s="69" r="U19">
        <v>0</v>
      </c>
      <c s="69" r="V19">
        <v>0</v>
      </c>
      <c s="69" r="W19">
        <f>SUM(K19,M19,N19,Q19,R19,U19,V19)</f>
        <v>6505.6</v>
      </c>
    </row>
    <row r="20">
      <c t="s" s="191" r="A20">
        <v>524</v>
      </c>
      <c t="s" s="191" r="B20">
        <v>175</v>
      </c>
      <c t="s" s="191" r="C20">
        <v>197</v>
      </c>
      <c s="158" r="D20">
        <v>4</v>
      </c>
      <c t="s" s="37" r="E20">
        <v>177</v>
      </c>
      <c t="s" s="67" r="F20">
        <v>207</v>
      </c>
      <c s="69" r="G20">
        <v>70.8</v>
      </c>
      <c s="69" r="H20">
        <v>0</v>
      </c>
      <c s="69" r="I20">
        <v>0</v>
      </c>
      <c s="69" r="J20">
        <v>0</v>
      </c>
      <c s="69" r="K20">
        <v>70.8</v>
      </c>
      <c s="69" r="L20">
        <v>0</v>
      </c>
      <c s="69" r="M20">
        <v>26</v>
      </c>
      <c s="69" r="N20">
        <v>0</v>
      </c>
      <c s="69" r="O20">
        <v>0</v>
      </c>
      <c s="69" r="P20">
        <v>0</v>
      </c>
      <c s="69" r="Q20">
        <v>0</v>
      </c>
      <c s="69" r="R20">
        <v>0</v>
      </c>
      <c s="69" r="S20">
        <v>0</v>
      </c>
      <c s="69" r="T20">
        <v>0</v>
      </c>
      <c s="69" r="U20">
        <v>0</v>
      </c>
      <c s="69" r="V20">
        <v>0</v>
      </c>
      <c s="69" r="W20">
        <f>SUM(K20,M20,N20,Q20,R20,U20,V20)</f>
        <v>96.8</v>
      </c>
    </row>
    <row r="21">
      <c t="s" s="191" r="A21">
        <v>525</v>
      </c>
      <c t="s" s="191" r="B21">
        <v>187</v>
      </c>
      <c t="s" s="191" r="C21">
        <v>188</v>
      </c>
      <c s="158" r="D21">
        <v>5</v>
      </c>
      <c t="s" s="37" r="E21">
        <v>189</v>
      </c>
      <c t="s" s="67" r="F21">
        <v>209</v>
      </c>
      <c s="69" r="G21">
        <v>17.2</v>
      </c>
      <c s="69" r="H21">
        <v>0</v>
      </c>
      <c s="69" r="I21">
        <v>0</v>
      </c>
      <c s="69" r="J21">
        <v>0</v>
      </c>
      <c s="69" r="K21">
        <v>17.2</v>
      </c>
      <c s="69" r="L21">
        <v>0</v>
      </c>
      <c s="69" r="M21">
        <v>19</v>
      </c>
      <c s="69" r="N21">
        <v>0</v>
      </c>
      <c s="69" r="O21">
        <v>0</v>
      </c>
      <c s="69" r="P21">
        <v>0</v>
      </c>
      <c s="69" r="Q21">
        <v>0</v>
      </c>
      <c s="69" r="R21">
        <v>0</v>
      </c>
      <c s="69" r="S21">
        <v>0</v>
      </c>
      <c s="69" r="T21">
        <v>0</v>
      </c>
      <c s="69" r="U21">
        <v>0</v>
      </c>
      <c s="69" r="V21">
        <v>0</v>
      </c>
      <c s="69" r="W21">
        <f>SUM(K21,M21,N21,Q21,R21,U21,V21)</f>
        <v>36.2</v>
      </c>
    </row>
    <row r="22">
      <c t="s" s="191" r="A22">
        <v>526</v>
      </c>
      <c t="s" s="191" r="B22">
        <v>179</v>
      </c>
      <c t="s" s="191" r="C22">
        <v>211</v>
      </c>
      <c s="158" r="D22">
        <v>1</v>
      </c>
      <c t="s" s="37" r="E22">
        <v>212</v>
      </c>
      <c t="s" s="67" r="F22">
        <v>133</v>
      </c>
      <c s="69" r="G22">
        <v>411</v>
      </c>
      <c s="69" r="H22">
        <v>18</v>
      </c>
      <c s="69" r="I22">
        <v>0</v>
      </c>
      <c s="69" r="J22">
        <v>0</v>
      </c>
      <c s="69" r="K22">
        <v>411</v>
      </c>
      <c s="69" r="L22">
        <v>18</v>
      </c>
      <c s="69" r="M22">
        <v>197</v>
      </c>
      <c s="69" r="N22">
        <v>0</v>
      </c>
      <c s="69" r="O22">
        <v>0</v>
      </c>
      <c s="69" r="P22">
        <v>0</v>
      </c>
      <c s="69" r="Q22">
        <v>0</v>
      </c>
      <c s="69" r="R22">
        <v>0</v>
      </c>
      <c s="69" r="S22">
        <v>0</v>
      </c>
      <c s="69" r="T22">
        <v>0</v>
      </c>
      <c s="69" r="U22">
        <v>0</v>
      </c>
      <c s="69" r="V22">
        <v>0</v>
      </c>
      <c s="69" r="W22">
        <f>SUM(K22,M22,N22,Q22,R22,U22,V22)</f>
        <v>608</v>
      </c>
    </row>
    <row r="23">
      <c t="s" s="191" r="A23">
        <v>527</v>
      </c>
      <c t="s" s="191" r="B23">
        <v>234</v>
      </c>
      <c t="s" s="191" r="C23">
        <v>221</v>
      </c>
      <c s="158" r="D23">
        <v>5</v>
      </c>
      <c t="s" s="37" r="E23">
        <v>189</v>
      </c>
      <c t="s" s="67" r="F23">
        <v>528</v>
      </c>
      <c s="69" r="G23">
        <v>0</v>
      </c>
      <c s="69" r="H23">
        <v>0</v>
      </c>
      <c s="69" r="I23">
        <v>0</v>
      </c>
      <c s="69" r="J23">
        <v>0</v>
      </c>
      <c s="69" r="K23">
        <v>0</v>
      </c>
      <c s="69" r="L23">
        <v>0</v>
      </c>
      <c s="69" r="M23">
        <v>0</v>
      </c>
      <c s="69" r="N23">
        <v>0</v>
      </c>
      <c s="69" r="O23">
        <v>0</v>
      </c>
      <c s="69" r="P23">
        <v>0</v>
      </c>
      <c s="69" r="Q23">
        <v>0</v>
      </c>
      <c s="69" r="R23">
        <v>0</v>
      </c>
      <c s="69" r="S23">
        <v>0</v>
      </c>
      <c s="69" r="T23">
        <v>0</v>
      </c>
      <c s="69" r="U23">
        <v>0</v>
      </c>
      <c s="69" r="V23">
        <v>0</v>
      </c>
      <c s="69" r="W23">
        <f>SUM(K23,M23,N23,Q23,R23,U23,V23)</f>
        <v>0</v>
      </c>
    </row>
    <row r="24">
      <c t="s" s="191" r="A24">
        <v>529</v>
      </c>
      <c t="s" s="191" r="B24">
        <v>171</v>
      </c>
      <c t="s" s="191" r="C24">
        <v>203</v>
      </c>
      <c s="158" r="D24">
        <v>2</v>
      </c>
      <c t="s" s="37" r="E24">
        <v>173</v>
      </c>
      <c t="s" s="67" r="F24">
        <v>59</v>
      </c>
      <c s="69" r="G24">
        <v>86772.6</v>
      </c>
      <c s="69" r="H24">
        <v>85913</v>
      </c>
      <c s="69" r="I24">
        <v>2297</v>
      </c>
      <c s="69" r="J24">
        <v>0</v>
      </c>
      <c s="69" r="K24">
        <v>89069.6</v>
      </c>
      <c s="69" r="L24">
        <v>85913</v>
      </c>
      <c s="69" r="M24">
        <v>1008</v>
      </c>
      <c s="69" r="N24">
        <v>0</v>
      </c>
      <c s="69" r="O24">
        <v>0</v>
      </c>
      <c s="69" r="P24">
        <v>0</v>
      </c>
      <c s="69" r="Q24">
        <v>0</v>
      </c>
      <c s="69" r="R24">
        <v>0</v>
      </c>
      <c s="69" r="S24">
        <v>0</v>
      </c>
      <c s="69" r="T24">
        <v>0</v>
      </c>
      <c s="69" r="U24">
        <v>0</v>
      </c>
      <c s="69" r="V24">
        <v>0</v>
      </c>
      <c s="69" r="W24">
        <f>SUM(K24,M24,N24,Q24,R24,U24,V24)</f>
        <v>90077.6</v>
      </c>
    </row>
    <row r="25">
      <c t="s" s="191" r="A25">
        <v>530</v>
      </c>
      <c t="s" s="191" r="B25">
        <v>187</v>
      </c>
      <c t="s" s="191" r="C25">
        <v>188</v>
      </c>
      <c s="158" r="D25">
        <v>5</v>
      </c>
      <c t="s" s="37" r="E25">
        <v>189</v>
      </c>
      <c t="s" s="67" r="F25">
        <v>214</v>
      </c>
      <c s="69" r="G25">
        <v>573</v>
      </c>
      <c s="69" r="H25">
        <v>100</v>
      </c>
      <c s="69" r="I25">
        <v>0</v>
      </c>
      <c s="69" r="J25">
        <v>0</v>
      </c>
      <c s="69" r="K25">
        <v>573</v>
      </c>
      <c s="69" r="L25">
        <v>100</v>
      </c>
      <c s="69" r="M25">
        <v>165</v>
      </c>
      <c s="69" r="N25">
        <v>0</v>
      </c>
      <c s="69" r="O25">
        <v>0</v>
      </c>
      <c s="69" r="P25">
        <v>0</v>
      </c>
      <c s="69" r="Q25">
        <v>0</v>
      </c>
      <c s="69" r="R25">
        <v>0</v>
      </c>
      <c s="69" r="S25">
        <v>0</v>
      </c>
      <c s="69" r="T25">
        <v>0</v>
      </c>
      <c s="69" r="U25">
        <v>0</v>
      </c>
      <c s="69" r="V25">
        <v>0</v>
      </c>
      <c s="69" r="W25">
        <f>SUM(K25,M25,N25,Q25,R25,U25,V25)</f>
        <v>738</v>
      </c>
    </row>
    <row r="26">
      <c t="s" s="191" r="A26">
        <v>531</v>
      </c>
      <c t="s" s="191" r="B26">
        <v>175</v>
      </c>
      <c t="s" s="191" r="C26">
        <v>176</v>
      </c>
      <c s="158" r="D26">
        <v>4</v>
      </c>
      <c t="s" s="37" r="E26">
        <v>177</v>
      </c>
      <c t="s" s="67" r="F26">
        <v>61</v>
      </c>
      <c s="69" r="G26">
        <v>69910.6</v>
      </c>
      <c s="69" r="H26">
        <v>30834</v>
      </c>
      <c s="69" r="I26">
        <v>107</v>
      </c>
      <c s="69" r="J26">
        <v>107</v>
      </c>
      <c s="69" r="K26">
        <v>70017.6</v>
      </c>
      <c s="69" r="L26">
        <v>30941</v>
      </c>
      <c s="69" r="M26">
        <v>1156</v>
      </c>
      <c s="69" r="N26">
        <v>874</v>
      </c>
      <c s="69" r="O26">
        <v>113642</v>
      </c>
      <c s="69" r="P26">
        <v>0</v>
      </c>
      <c s="69" r="Q26">
        <v>113642</v>
      </c>
      <c s="69" r="R26">
        <v>299</v>
      </c>
      <c s="69" r="S26">
        <v>0</v>
      </c>
      <c s="69" r="T26">
        <v>0</v>
      </c>
      <c s="69" r="U26">
        <v>0</v>
      </c>
      <c s="69" r="V26">
        <v>50874</v>
      </c>
      <c s="69" r="W26">
        <f>SUM(K26,M26,N26,Q26,R26,U26,V26)</f>
        <v>236862.6</v>
      </c>
    </row>
    <row r="27">
      <c t="s" s="191" r="A27">
        <v>532</v>
      </c>
      <c t="s" s="191" r="B27">
        <v>179</v>
      </c>
      <c t="s" s="191" r="C27">
        <v>184</v>
      </c>
      <c s="158" r="D27">
        <v>1</v>
      </c>
      <c t="s" s="37" r="E27">
        <v>185</v>
      </c>
      <c t="s" s="67" r="F27">
        <v>217</v>
      </c>
      <c s="69" r="G27">
        <v>29.8</v>
      </c>
      <c s="69" r="H27">
        <v>0</v>
      </c>
      <c s="69" r="I27">
        <v>0</v>
      </c>
      <c s="69" r="J27">
        <v>0</v>
      </c>
      <c s="69" r="K27">
        <v>29.8</v>
      </c>
      <c s="69" r="L27">
        <v>0</v>
      </c>
      <c s="69" r="M27">
        <v>197</v>
      </c>
      <c s="69" r="N27">
        <v>0</v>
      </c>
      <c s="69" r="O27">
        <v>0</v>
      </c>
      <c s="69" r="P27">
        <v>0</v>
      </c>
      <c s="69" r="Q27">
        <v>0</v>
      </c>
      <c s="69" r="R27">
        <v>0</v>
      </c>
      <c s="69" r="S27">
        <v>0</v>
      </c>
      <c s="69" r="T27">
        <v>0</v>
      </c>
      <c s="69" r="U27">
        <v>0</v>
      </c>
      <c s="69" r="V27">
        <v>0</v>
      </c>
      <c s="69" r="W27">
        <f>SUM(K27,M27,N27,Q27,R27,U27,V27)</f>
        <v>226.8</v>
      </c>
    </row>
    <row r="28">
      <c t="s" s="191" r="A28">
        <v>533</v>
      </c>
      <c t="s" s="191" r="B28">
        <v>187</v>
      </c>
      <c t="s" s="191" r="C28">
        <v>188</v>
      </c>
      <c s="158" r="D28">
        <v>5</v>
      </c>
      <c t="s" s="37" r="E28">
        <v>189</v>
      </c>
      <c t="s" s="67" r="F28">
        <v>219</v>
      </c>
      <c s="69" r="G28">
        <v>972.6</v>
      </c>
      <c s="69" r="H28">
        <v>0</v>
      </c>
      <c s="69" r="I28">
        <v>0</v>
      </c>
      <c s="69" r="J28">
        <v>0</v>
      </c>
      <c s="69" r="K28">
        <v>972.6</v>
      </c>
      <c s="69" r="L28">
        <v>0</v>
      </c>
      <c s="69" r="M28">
        <v>374</v>
      </c>
      <c s="69" r="N28">
        <v>0</v>
      </c>
      <c s="69" r="O28">
        <v>0</v>
      </c>
      <c s="69" r="P28">
        <v>0</v>
      </c>
      <c s="69" r="Q28">
        <v>0</v>
      </c>
      <c s="69" r="R28">
        <v>0</v>
      </c>
      <c s="69" r="S28">
        <v>0</v>
      </c>
      <c s="69" r="T28">
        <v>0</v>
      </c>
      <c s="69" r="U28">
        <v>0</v>
      </c>
      <c s="69" r="V28">
        <v>0</v>
      </c>
      <c s="69" r="W28">
        <f>SUM(K28,M28,N28,Q28,R28,U28,V28)</f>
        <v>1346.6</v>
      </c>
    </row>
    <row r="29">
      <c t="s" s="191" r="A29">
        <v>534</v>
      </c>
      <c t="s" s="191" r="B29">
        <v>171</v>
      </c>
      <c t="s" s="191" r="C29">
        <v>195</v>
      </c>
      <c s="158" r="D29">
        <v>2</v>
      </c>
      <c t="s" s="37" r="E29">
        <v>173</v>
      </c>
      <c t="s" s="67" r="F29">
        <v>535</v>
      </c>
      <c s="69" r="G29">
        <v>1</v>
      </c>
      <c s="69" r="H29">
        <v>0</v>
      </c>
      <c s="69" r="I29">
        <v>0</v>
      </c>
      <c s="69" r="J29">
        <v>0</v>
      </c>
      <c s="69" r="K29">
        <v>1</v>
      </c>
      <c s="69" r="L29">
        <v>0</v>
      </c>
      <c s="69" r="M29">
        <v>0</v>
      </c>
      <c s="69" r="N29">
        <v>0</v>
      </c>
      <c s="69" r="O29">
        <v>0</v>
      </c>
      <c s="69" r="P29">
        <v>0</v>
      </c>
      <c s="69" r="Q29">
        <v>0</v>
      </c>
      <c s="69" r="R29">
        <v>0</v>
      </c>
      <c s="69" r="S29">
        <v>0</v>
      </c>
      <c s="69" r="T29">
        <v>0</v>
      </c>
      <c s="69" r="U29">
        <v>0</v>
      </c>
      <c s="69" r="V29">
        <v>0</v>
      </c>
      <c s="69" r="W29">
        <f>SUM(K29,M29,N29,Q29,R29,U29,V29)</f>
        <v>1</v>
      </c>
    </row>
    <row r="30">
      <c t="s" s="191" r="A30">
        <v>536</v>
      </c>
      <c t="s" s="191" r="B30">
        <v>175</v>
      </c>
      <c t="s" s="191" r="C30">
        <v>224</v>
      </c>
      <c s="158" r="D30">
        <v>4</v>
      </c>
      <c t="s" s="37" r="E30">
        <v>177</v>
      </c>
      <c t="s" s="67" r="F30">
        <v>225</v>
      </c>
      <c s="69" r="G30">
        <v>2745.2</v>
      </c>
      <c s="69" r="H30">
        <v>13</v>
      </c>
      <c s="69" r="I30">
        <v>0</v>
      </c>
      <c s="69" r="J30">
        <v>0</v>
      </c>
      <c s="69" r="K30">
        <v>2745.2</v>
      </c>
      <c s="69" r="L30">
        <v>13</v>
      </c>
      <c s="69" r="M30">
        <v>437</v>
      </c>
      <c s="69" r="N30">
        <v>0</v>
      </c>
      <c s="69" r="O30">
        <v>0</v>
      </c>
      <c s="69" r="P30">
        <v>0</v>
      </c>
      <c s="69" r="Q30">
        <v>0</v>
      </c>
      <c s="69" r="R30">
        <v>0</v>
      </c>
      <c s="69" r="S30">
        <v>0</v>
      </c>
      <c s="69" r="T30">
        <v>0</v>
      </c>
      <c s="69" r="U30">
        <v>0</v>
      </c>
      <c s="69" r="V30">
        <v>0</v>
      </c>
      <c s="69" r="W30">
        <f>SUM(K30,M30,N30,Q30,R30,U30,V30)</f>
        <v>3182.2</v>
      </c>
    </row>
    <row r="31">
      <c t="s" s="191" r="A31">
        <v>537</v>
      </c>
      <c t="s" s="191" r="B31">
        <v>179</v>
      </c>
      <c t="s" s="191" r="C31">
        <v>211</v>
      </c>
      <c s="158" r="D31">
        <v>1</v>
      </c>
      <c t="s" s="37" r="E31">
        <v>212</v>
      </c>
      <c t="s" s="67" r="F31">
        <v>227</v>
      </c>
      <c s="69" r="G31">
        <v>986.4</v>
      </c>
      <c s="69" r="H31">
        <v>10</v>
      </c>
      <c s="69" r="I31">
        <v>4</v>
      </c>
      <c s="69" r="J31">
        <v>4</v>
      </c>
      <c s="69" r="K31">
        <v>990.4</v>
      </c>
      <c s="69" r="L31">
        <v>14</v>
      </c>
      <c s="69" r="M31">
        <v>377</v>
      </c>
      <c s="69" r="N31">
        <v>0</v>
      </c>
      <c s="69" r="O31">
        <v>0</v>
      </c>
      <c s="69" r="P31">
        <v>0</v>
      </c>
      <c s="69" r="Q31">
        <v>0</v>
      </c>
      <c s="69" r="R31">
        <v>0</v>
      </c>
      <c s="69" r="S31">
        <v>0</v>
      </c>
      <c s="69" r="T31">
        <v>0</v>
      </c>
      <c s="69" r="U31">
        <v>0</v>
      </c>
      <c s="69" r="V31">
        <v>0</v>
      </c>
      <c s="69" r="W31">
        <f>SUM(K31,M31,N31,Q31,R31,U31,V31)</f>
        <v>1367.4</v>
      </c>
    </row>
    <row r="32">
      <c t="s" s="191" r="A32">
        <v>538</v>
      </c>
      <c t="s" s="191" r="B32">
        <v>179</v>
      </c>
      <c t="s" s="191" r="C32">
        <v>229</v>
      </c>
      <c s="158" r="D32">
        <v>1</v>
      </c>
      <c t="s" s="37" r="E32">
        <v>230</v>
      </c>
      <c t="s" s="67" r="F32">
        <v>64</v>
      </c>
      <c s="69" r="G32">
        <v>94238.8</v>
      </c>
      <c s="69" r="H32">
        <v>63979</v>
      </c>
      <c s="69" r="I32">
        <v>0</v>
      </c>
      <c s="69" r="J32">
        <v>0</v>
      </c>
      <c s="69" r="K32">
        <v>94238.8</v>
      </c>
      <c s="69" r="L32">
        <v>63979</v>
      </c>
      <c s="69" r="M32">
        <v>4864</v>
      </c>
      <c s="69" r="N32">
        <v>32362</v>
      </c>
      <c s="69" r="O32">
        <v>100000</v>
      </c>
      <c s="69" r="P32">
        <v>0</v>
      </c>
      <c s="69" r="Q32">
        <v>100000</v>
      </c>
      <c s="69" r="R32">
        <v>0</v>
      </c>
      <c s="69" r="S32">
        <v>0</v>
      </c>
      <c s="69" r="T32">
        <v>0</v>
      </c>
      <c s="69" r="U32">
        <v>0</v>
      </c>
      <c s="69" r="V32">
        <v>0</v>
      </c>
      <c s="69" r="W32">
        <f>SUM(K32,M32,N32,Q32,R32,U32,V32)</f>
        <v>231464.8</v>
      </c>
    </row>
    <row r="33">
      <c t="s" s="191" r="A33">
        <v>539</v>
      </c>
      <c t="s" s="191" r="B33">
        <v>171</v>
      </c>
      <c t="s" s="191" r="C33">
        <v>195</v>
      </c>
      <c s="158" r="D33">
        <v>2</v>
      </c>
      <c t="s" s="37" r="E33">
        <v>173</v>
      </c>
      <c t="s" s="67" r="F33">
        <v>66</v>
      </c>
      <c s="69" r="G33">
        <v>17010.6</v>
      </c>
      <c s="69" r="H33">
        <v>92</v>
      </c>
      <c s="69" r="I33">
        <v>14</v>
      </c>
      <c s="69" r="J33">
        <v>14</v>
      </c>
      <c s="69" r="K33">
        <v>17024.6</v>
      </c>
      <c s="69" r="L33">
        <v>106</v>
      </c>
      <c s="69" r="M33">
        <v>223</v>
      </c>
      <c s="69" r="N33">
        <v>0</v>
      </c>
      <c s="69" r="O33">
        <v>0</v>
      </c>
      <c s="69" r="P33">
        <v>0</v>
      </c>
      <c s="69" r="Q33">
        <v>0</v>
      </c>
      <c s="69" r="R33">
        <v>0</v>
      </c>
      <c s="69" r="S33">
        <v>0</v>
      </c>
      <c s="69" r="T33">
        <v>0</v>
      </c>
      <c s="69" r="U33">
        <v>0</v>
      </c>
      <c s="69" r="V33">
        <v>0</v>
      </c>
      <c s="69" r="W33">
        <f>SUM(K33,M33,N33,Q33,R33,U33,V33)</f>
        <v>17247.6</v>
      </c>
    </row>
    <row r="34">
      <c t="s" s="191" r="A34">
        <v>540</v>
      </c>
      <c t="s" s="191" r="B34">
        <v>179</v>
      </c>
      <c t="s" s="191" r="C34">
        <v>229</v>
      </c>
      <c s="158" r="D34">
        <v>1</v>
      </c>
      <c t="s" s="37" r="E34">
        <v>230</v>
      </c>
      <c t="s" s="67" r="F34">
        <v>68</v>
      </c>
      <c s="69" r="G34">
        <v>14766</v>
      </c>
      <c s="69" r="H34">
        <v>2156</v>
      </c>
      <c s="69" r="I34">
        <v>0</v>
      </c>
      <c s="69" r="J34">
        <v>0</v>
      </c>
      <c s="69" r="K34">
        <v>14766</v>
      </c>
      <c s="69" r="L34">
        <v>2156</v>
      </c>
      <c s="69" r="M34">
        <v>2258</v>
      </c>
      <c s="69" r="N34">
        <v>0</v>
      </c>
      <c s="69" r="O34">
        <v>0</v>
      </c>
      <c s="69" r="P34">
        <v>0</v>
      </c>
      <c s="69" r="Q34">
        <v>0</v>
      </c>
      <c s="69" r="R34">
        <v>0</v>
      </c>
      <c s="69" r="S34">
        <v>0</v>
      </c>
      <c s="69" r="T34">
        <v>0</v>
      </c>
      <c s="69" r="U34">
        <v>0</v>
      </c>
      <c s="69" r="V34">
        <v>0</v>
      </c>
      <c s="69" r="W34">
        <f>SUM(K34,M34,N34,Q34,R34,U34,V34)</f>
        <v>17024</v>
      </c>
    </row>
    <row r="35">
      <c t="s" s="191" r="A35">
        <v>541</v>
      </c>
      <c t="s" s="191" r="B35">
        <v>234</v>
      </c>
      <c t="s" s="191" r="C35">
        <v>221</v>
      </c>
      <c s="158" r="D35">
        <v>5</v>
      </c>
      <c t="s" s="37" r="E35">
        <v>189</v>
      </c>
      <c t="s" s="67" r="F35">
        <v>73</v>
      </c>
      <c s="69" r="G35">
        <v>98.6</v>
      </c>
      <c s="69" r="H35">
        <v>1</v>
      </c>
      <c s="69" r="I35">
        <v>0</v>
      </c>
      <c s="69" r="J35">
        <v>0</v>
      </c>
      <c s="69" r="K35">
        <v>98.6</v>
      </c>
      <c s="69" r="L35">
        <v>1</v>
      </c>
      <c s="69" r="M35">
        <v>11</v>
      </c>
      <c s="69" r="N35">
        <v>0</v>
      </c>
      <c s="69" r="O35">
        <v>0</v>
      </c>
      <c s="69" r="P35">
        <v>0</v>
      </c>
      <c s="69" r="Q35">
        <v>0</v>
      </c>
      <c s="69" r="R35">
        <v>0</v>
      </c>
      <c s="69" r="S35">
        <v>0</v>
      </c>
      <c s="69" r="T35">
        <v>0</v>
      </c>
      <c s="69" r="U35">
        <v>0</v>
      </c>
      <c s="69" r="V35">
        <v>0</v>
      </c>
      <c s="69" r="W35">
        <f>SUM(K35,M35,N35,Q35,R35,U35,V35)</f>
        <v>109.6</v>
      </c>
    </row>
    <row r="36">
      <c t="s" s="191" r="A36">
        <v>542</v>
      </c>
      <c t="s" s="191" r="B36">
        <v>179</v>
      </c>
      <c t="s" s="191" r="C36">
        <v>211</v>
      </c>
      <c s="158" r="D36">
        <v>1</v>
      </c>
      <c t="s" s="37" r="E36">
        <v>212</v>
      </c>
      <c t="s" s="67" r="F36">
        <v>543</v>
      </c>
      <c s="69" r="G36">
        <v>24</v>
      </c>
      <c s="69" r="H36">
        <v>0</v>
      </c>
      <c s="69" r="I36">
        <v>0</v>
      </c>
      <c s="69" r="J36">
        <v>0</v>
      </c>
      <c s="69" r="K36">
        <v>24</v>
      </c>
      <c s="69" r="L36">
        <v>0</v>
      </c>
      <c s="69" r="M36">
        <v>7</v>
      </c>
      <c s="69" r="N36">
        <v>0</v>
      </c>
      <c s="69" r="O36">
        <v>0</v>
      </c>
      <c s="69" r="P36">
        <v>0</v>
      </c>
      <c s="69" r="Q36">
        <v>0</v>
      </c>
      <c s="69" r="R36">
        <v>0</v>
      </c>
      <c s="69" r="S36">
        <v>0</v>
      </c>
      <c s="69" r="T36">
        <v>0</v>
      </c>
      <c s="69" r="U36">
        <v>0</v>
      </c>
      <c s="69" r="V36">
        <v>0</v>
      </c>
      <c s="69" r="W36">
        <f>SUM(K36,M36,N36,Q36,R36,U36,V36)</f>
        <v>31</v>
      </c>
    </row>
    <row r="37">
      <c t="s" s="191" r="A37">
        <v>544</v>
      </c>
      <c t="s" s="191" r="B37">
        <v>187</v>
      </c>
      <c t="s" s="191" r="C37">
        <v>221</v>
      </c>
      <c s="158" r="D37">
        <v>5</v>
      </c>
      <c t="s" s="37" r="E37">
        <v>189</v>
      </c>
      <c t="s" s="67" r="F37">
        <v>236</v>
      </c>
      <c s="69" r="G37">
        <v>0</v>
      </c>
      <c s="69" r="H37">
        <v>0</v>
      </c>
      <c s="69" r="I37">
        <v>0</v>
      </c>
      <c s="69" r="J37">
        <v>0</v>
      </c>
      <c s="69" r="K37">
        <v>0</v>
      </c>
      <c s="69" r="L37">
        <v>0</v>
      </c>
      <c s="69" r="M37">
        <v>0</v>
      </c>
      <c s="69" r="N37">
        <v>0</v>
      </c>
      <c s="69" r="O37">
        <v>0</v>
      </c>
      <c s="69" r="P37">
        <v>0</v>
      </c>
      <c s="69" r="Q37">
        <v>0</v>
      </c>
      <c s="69" r="R37">
        <v>0</v>
      </c>
      <c s="69" r="S37">
        <v>0</v>
      </c>
      <c s="69" r="T37">
        <v>0</v>
      </c>
      <c s="69" r="U37">
        <v>0</v>
      </c>
      <c s="69" r="V37">
        <v>0</v>
      </c>
      <c s="69" r="W37">
        <f>SUM(K37,M37,N37,Q37,R37,U37,V37)</f>
        <v>0</v>
      </c>
    </row>
    <row r="38">
      <c t="s" s="191" r="A38">
        <v>545</v>
      </c>
      <c t="s" s="191" r="B38">
        <v>179</v>
      </c>
      <c t="s" s="191" r="C38">
        <v>229</v>
      </c>
      <c s="158" r="D38">
        <v>1</v>
      </c>
      <c t="s" s="37" r="E38">
        <v>230</v>
      </c>
      <c t="s" s="67" r="F38">
        <v>69</v>
      </c>
      <c s="69" r="G38">
        <v>154005</v>
      </c>
      <c s="69" r="H38">
        <v>152993</v>
      </c>
      <c s="69" r="I38">
        <v>5549</v>
      </c>
      <c s="69" r="J38">
        <v>350</v>
      </c>
      <c s="69" r="K38">
        <v>159554</v>
      </c>
      <c s="69" r="L38">
        <v>153343</v>
      </c>
      <c s="69" r="M38">
        <v>870</v>
      </c>
      <c s="69" r="N38">
        <v>53</v>
      </c>
      <c s="69" r="O38">
        <v>197000</v>
      </c>
      <c s="69" r="P38">
        <v>0</v>
      </c>
      <c s="69" r="Q38">
        <v>197000</v>
      </c>
      <c s="69" r="R38">
        <v>0</v>
      </c>
      <c s="69" r="S38">
        <v>0</v>
      </c>
      <c s="69" r="T38">
        <v>0</v>
      </c>
      <c s="69" r="U38">
        <v>0</v>
      </c>
      <c s="69" r="V38">
        <v>0</v>
      </c>
      <c s="69" r="W38">
        <f>SUM(K38,M38,N38,Q38,R38,U38,V38)</f>
        <v>357477</v>
      </c>
    </row>
    <row r="39">
      <c t="s" s="191" r="A39">
        <v>546</v>
      </c>
      <c t="s" s="191" r="B39">
        <v>179</v>
      </c>
      <c t="s" s="191" r="C39">
        <v>229</v>
      </c>
      <c s="158" r="D39">
        <v>1</v>
      </c>
      <c t="s" s="37" r="E39">
        <v>230</v>
      </c>
      <c t="s" s="67" r="F39">
        <v>70</v>
      </c>
      <c s="69" r="G39">
        <v>21645.8</v>
      </c>
      <c s="69" r="H39">
        <v>18071</v>
      </c>
      <c s="69" r="I39">
        <v>33368</v>
      </c>
      <c s="69" r="J39">
        <v>1100</v>
      </c>
      <c s="69" r="K39">
        <v>55013.8</v>
      </c>
      <c s="69" r="L39">
        <v>19171</v>
      </c>
      <c s="69" r="M39">
        <v>2321</v>
      </c>
      <c s="69" r="N39">
        <v>1802</v>
      </c>
      <c s="69" r="O39">
        <v>170531</v>
      </c>
      <c s="69" r="P39">
        <v>0</v>
      </c>
      <c s="69" r="Q39">
        <v>170531</v>
      </c>
      <c s="69" r="R39">
        <v>20771</v>
      </c>
      <c s="69" r="S39">
        <v>0</v>
      </c>
      <c s="69" r="T39">
        <v>0</v>
      </c>
      <c s="69" r="U39">
        <v>0</v>
      </c>
      <c s="69" r="V39">
        <v>0</v>
      </c>
      <c s="69" r="W39">
        <f>SUM(K39,M39,N39,Q39,R39,U39,V39)</f>
        <v>250438.8</v>
      </c>
    </row>
    <row r="40">
      <c t="s" s="191" r="A40">
        <v>547</v>
      </c>
      <c t="s" s="191" r="B40">
        <v>187</v>
      </c>
      <c t="s" s="191" r="C40">
        <v>188</v>
      </c>
      <c s="158" r="D40">
        <v>5</v>
      </c>
      <c t="s" s="37" r="E40">
        <v>189</v>
      </c>
      <c t="s" s="67" r="F40">
        <v>240</v>
      </c>
      <c s="69" r="G40">
        <v>1312</v>
      </c>
      <c s="69" r="H40">
        <v>8</v>
      </c>
      <c s="69" r="I40">
        <v>0</v>
      </c>
      <c s="69" r="J40">
        <v>0</v>
      </c>
      <c s="69" r="K40">
        <v>1312</v>
      </c>
      <c s="69" r="L40">
        <v>8</v>
      </c>
      <c s="69" r="M40">
        <v>180</v>
      </c>
      <c s="69" r="N40">
        <v>0</v>
      </c>
      <c s="69" r="O40">
        <v>0</v>
      </c>
      <c s="69" r="P40">
        <v>0</v>
      </c>
      <c s="69" r="Q40">
        <v>0</v>
      </c>
      <c s="69" r="R40">
        <v>0</v>
      </c>
      <c s="69" r="S40">
        <v>0</v>
      </c>
      <c s="69" r="T40">
        <v>0</v>
      </c>
      <c s="69" r="U40">
        <v>0</v>
      </c>
      <c s="69" r="V40">
        <v>0</v>
      </c>
      <c s="69" r="W40">
        <f>SUM(K40,M40,N40,Q40,R40,U40,V40)</f>
        <v>1492</v>
      </c>
    </row>
    <row r="41">
      <c t="s" s="191" r="A41">
        <v>548</v>
      </c>
      <c t="s" s="191" r="B41">
        <v>171</v>
      </c>
      <c t="s" s="191" r="C41">
        <v>195</v>
      </c>
      <c s="158" r="D41">
        <v>2</v>
      </c>
      <c t="s" s="37" r="E41">
        <v>173</v>
      </c>
      <c t="s" s="67" r="F41">
        <v>72</v>
      </c>
      <c s="69" r="G41">
        <v>180558.2</v>
      </c>
      <c s="69" r="H41">
        <v>289</v>
      </c>
      <c s="69" r="I41">
        <v>0</v>
      </c>
      <c s="69" r="J41">
        <v>0</v>
      </c>
      <c s="69" r="K41">
        <v>180558.2</v>
      </c>
      <c s="69" r="L41">
        <v>289</v>
      </c>
      <c s="69" r="M41">
        <v>18337</v>
      </c>
      <c s="69" r="N41">
        <v>0</v>
      </c>
      <c s="69" r="O41">
        <v>0</v>
      </c>
      <c s="69" r="P41">
        <v>0</v>
      </c>
      <c s="69" r="Q41">
        <v>0</v>
      </c>
      <c s="69" r="R41">
        <v>0</v>
      </c>
      <c s="69" r="S41">
        <v>0</v>
      </c>
      <c s="69" r="T41">
        <v>0</v>
      </c>
      <c s="69" r="U41">
        <v>0</v>
      </c>
      <c s="69" r="V41">
        <v>4</v>
      </c>
      <c s="69" r="W41">
        <f>SUM(K41,M41,N41,Q41,R41,U41,V41)</f>
        <v>198899.2</v>
      </c>
    </row>
    <row r="42">
      <c t="s" s="191" r="A42">
        <v>549</v>
      </c>
      <c t="s" s="191" r="B42">
        <v>171</v>
      </c>
      <c t="s" s="191" r="C42">
        <v>195</v>
      </c>
      <c s="158" r="D42">
        <v>2</v>
      </c>
      <c t="s" s="37" r="E42">
        <v>173</v>
      </c>
      <c t="s" s="67" r="F42">
        <v>244</v>
      </c>
      <c s="69" r="G42">
        <v>11.8</v>
      </c>
      <c s="69" r="H42">
        <v>0</v>
      </c>
      <c s="69" r="I42">
        <v>0</v>
      </c>
      <c s="69" r="J42">
        <v>0</v>
      </c>
      <c s="69" r="K42">
        <v>11.8</v>
      </c>
      <c s="69" r="L42">
        <v>0</v>
      </c>
      <c s="69" r="M42">
        <v>69</v>
      </c>
      <c s="69" r="N42">
        <v>0</v>
      </c>
      <c s="69" r="O42">
        <v>0</v>
      </c>
      <c s="69" r="P42">
        <v>0</v>
      </c>
      <c s="69" r="Q42">
        <v>0</v>
      </c>
      <c s="69" r="R42">
        <v>0</v>
      </c>
      <c s="69" r="S42">
        <v>0</v>
      </c>
      <c s="69" r="T42">
        <v>0</v>
      </c>
      <c s="69" r="U42">
        <v>0</v>
      </c>
      <c s="69" r="V42">
        <v>0</v>
      </c>
      <c s="69" r="W42">
        <f>SUM(K42,M42,N42,Q42,R42,U42,V42)</f>
        <v>80.8</v>
      </c>
    </row>
    <row r="43">
      <c t="s" s="191" r="A43">
        <v>550</v>
      </c>
      <c t="s" s="191" r="B43">
        <v>171</v>
      </c>
      <c t="s" s="191" r="C43">
        <v>195</v>
      </c>
      <c s="158" r="D43">
        <v>2</v>
      </c>
      <c t="s" s="37" r="E43">
        <v>173</v>
      </c>
      <c t="s" s="67" r="F43">
        <v>246</v>
      </c>
      <c s="69" r="G43">
        <v>9</v>
      </c>
      <c s="69" r="H43">
        <v>0</v>
      </c>
      <c s="69" r="I43">
        <v>0</v>
      </c>
      <c s="69" r="J43">
        <v>0</v>
      </c>
      <c s="69" r="K43">
        <v>9</v>
      </c>
      <c s="69" r="L43">
        <v>0</v>
      </c>
      <c s="69" r="M43">
        <v>0</v>
      </c>
      <c s="69" r="N43">
        <v>0</v>
      </c>
      <c s="69" r="O43">
        <v>0</v>
      </c>
      <c s="69" r="P43">
        <v>0</v>
      </c>
      <c s="69" r="Q43">
        <v>0</v>
      </c>
      <c s="69" r="R43">
        <v>0</v>
      </c>
      <c s="69" r="S43">
        <v>0</v>
      </c>
      <c s="69" r="T43">
        <v>0</v>
      </c>
      <c s="69" r="U43">
        <v>0</v>
      </c>
      <c s="69" r="V43">
        <v>0</v>
      </c>
      <c s="69" r="W43">
        <f>SUM(K43,M43,N43,Q43,R43,U43,V43)</f>
        <v>9</v>
      </c>
    </row>
    <row r="44">
      <c t="s" s="191" r="A44">
        <v>551</v>
      </c>
      <c t="s" s="191" r="B44">
        <v>187</v>
      </c>
      <c t="s" s="191" r="C44">
        <v>188</v>
      </c>
      <c s="158" r="D44">
        <v>5</v>
      </c>
      <c t="s" s="37" r="E44">
        <v>189</v>
      </c>
      <c t="s" s="67" r="F44">
        <v>74</v>
      </c>
      <c s="69" r="G44">
        <v>104387.8</v>
      </c>
      <c s="69" r="H44">
        <v>46540</v>
      </c>
      <c s="69" r="I44">
        <v>285365</v>
      </c>
      <c s="69" r="J44">
        <v>32835</v>
      </c>
      <c s="69" r="K44">
        <v>389752.8</v>
      </c>
      <c s="69" r="L44">
        <v>79375</v>
      </c>
      <c s="69" r="M44">
        <v>64335</v>
      </c>
      <c s="69" r="N44">
        <v>60</v>
      </c>
      <c s="69" r="O44">
        <v>3303979</v>
      </c>
      <c s="69" r="P44">
        <v>0</v>
      </c>
      <c s="69" r="Q44">
        <v>3303979</v>
      </c>
      <c s="69" r="R44">
        <v>0</v>
      </c>
      <c s="69" r="S44">
        <v>0</v>
      </c>
      <c s="69" r="T44">
        <v>0</v>
      </c>
      <c s="69" r="U44">
        <v>0</v>
      </c>
      <c s="69" r="V44">
        <v>0</v>
      </c>
      <c s="69" r="W44">
        <f>SUM(K44,M44,N44,Q44,R44,U44,V44)</f>
        <v>3758126.8</v>
      </c>
    </row>
    <row r="45">
      <c t="s" s="191" r="A45">
        <v>552</v>
      </c>
      <c t="s" s="191" r="B45">
        <v>179</v>
      </c>
      <c t="s" s="191" r="C45">
        <v>184</v>
      </c>
      <c s="158" r="D45">
        <v>1</v>
      </c>
      <c t="s" s="37" r="E45">
        <v>185</v>
      </c>
      <c t="s" s="67" r="F45">
        <v>249</v>
      </c>
      <c s="69" r="G45">
        <v>268.2</v>
      </c>
      <c s="69" r="H45">
        <v>2</v>
      </c>
      <c s="69" r="I45">
        <v>0</v>
      </c>
      <c s="69" r="J45">
        <v>0</v>
      </c>
      <c s="69" r="K45">
        <v>268.2</v>
      </c>
      <c s="69" r="L45">
        <v>2</v>
      </c>
      <c s="69" r="M45">
        <v>13</v>
      </c>
      <c s="69" r="N45">
        <v>0</v>
      </c>
      <c s="69" r="O45">
        <v>0</v>
      </c>
      <c s="69" r="P45">
        <v>0</v>
      </c>
      <c s="69" r="Q45">
        <v>0</v>
      </c>
      <c s="69" r="R45">
        <v>0</v>
      </c>
      <c s="69" r="S45">
        <v>0</v>
      </c>
      <c s="69" r="T45">
        <v>0</v>
      </c>
      <c s="69" r="U45">
        <v>0</v>
      </c>
      <c s="69" r="V45">
        <v>0</v>
      </c>
      <c s="69" r="W45">
        <f>SUM(K45,M45,N45,Q45,R45,U45,V45)</f>
        <v>281.2</v>
      </c>
    </row>
    <row r="46">
      <c t="s" s="191" r="A46">
        <v>553</v>
      </c>
      <c t="s" s="191" r="B46">
        <v>179</v>
      </c>
      <c t="s" s="191" r="C46">
        <v>229</v>
      </c>
      <c s="158" r="D46">
        <v>1</v>
      </c>
      <c t="s" s="37" r="E46">
        <v>230</v>
      </c>
      <c t="s" s="67" r="F46">
        <v>251</v>
      </c>
      <c s="69" r="G46">
        <v>20543.6</v>
      </c>
      <c s="69" r="H46">
        <v>8724</v>
      </c>
      <c s="69" r="I46">
        <v>0</v>
      </c>
      <c s="69" r="J46">
        <v>0</v>
      </c>
      <c s="69" r="K46">
        <v>20543.6</v>
      </c>
      <c s="69" r="L46">
        <v>8724</v>
      </c>
      <c s="69" r="M46">
        <v>3202</v>
      </c>
      <c s="69" r="N46">
        <v>80</v>
      </c>
      <c s="69" r="O46">
        <v>0</v>
      </c>
      <c s="69" r="P46">
        <v>0</v>
      </c>
      <c s="69" r="Q46">
        <v>0</v>
      </c>
      <c s="69" r="R46">
        <v>0</v>
      </c>
      <c s="69" r="S46">
        <v>0</v>
      </c>
      <c s="69" r="T46">
        <v>0</v>
      </c>
      <c s="69" r="U46">
        <v>0</v>
      </c>
      <c s="69" r="V46">
        <v>0</v>
      </c>
      <c s="69" r="W46">
        <f>SUM(K46,M46,N46,Q46,R46,U46,V46)</f>
        <v>23825.6</v>
      </c>
    </row>
    <row r="47">
      <c t="s" s="191" r="A47">
        <v>554</v>
      </c>
      <c t="s" s="191" r="B47">
        <v>194</v>
      </c>
      <c t="s" s="191" r="C47">
        <v>195</v>
      </c>
      <c s="158" r="D47">
        <v>2</v>
      </c>
      <c t="s" s="37" r="E47">
        <v>173</v>
      </c>
      <c t="s" s="67" r="F47">
        <v>555</v>
      </c>
      <c s="69" r="G47">
        <v>1</v>
      </c>
      <c s="69" r="H47">
        <v>0</v>
      </c>
      <c s="69" r="I47">
        <v>0</v>
      </c>
      <c s="69" r="J47">
        <v>0</v>
      </c>
      <c s="69" r="K47">
        <v>1</v>
      </c>
      <c s="69" r="L47">
        <v>0</v>
      </c>
      <c s="69" r="M47">
        <v>0</v>
      </c>
      <c s="69" r="N47">
        <v>0</v>
      </c>
      <c s="69" r="O47">
        <v>0</v>
      </c>
      <c s="69" r="P47">
        <v>0</v>
      </c>
      <c s="69" r="Q47">
        <v>0</v>
      </c>
      <c s="69" r="R47">
        <v>0</v>
      </c>
      <c s="69" r="S47">
        <v>0</v>
      </c>
      <c s="69" r="T47">
        <v>0</v>
      </c>
      <c s="69" r="U47">
        <v>0</v>
      </c>
      <c s="69" r="V47">
        <v>0</v>
      </c>
      <c s="69" r="W47">
        <f>SUM(K47,M47,N47,Q47,R47,U47,V47)</f>
        <v>1</v>
      </c>
    </row>
    <row r="48">
      <c t="s" s="191" r="A48">
        <v>556</v>
      </c>
      <c t="s" s="191" r="B48">
        <v>187</v>
      </c>
      <c t="s" s="191" r="C48">
        <v>188</v>
      </c>
      <c s="158" r="D48">
        <v>5</v>
      </c>
      <c t="s" s="37" r="E48">
        <v>189</v>
      </c>
      <c t="s" s="67" r="F48">
        <v>75</v>
      </c>
      <c s="69" r="G48">
        <v>344</v>
      </c>
      <c s="69" r="H48">
        <v>0</v>
      </c>
      <c s="69" r="I48">
        <v>0</v>
      </c>
      <c s="69" r="J48">
        <v>0</v>
      </c>
      <c s="69" r="K48">
        <v>344</v>
      </c>
      <c s="69" r="L48">
        <v>0</v>
      </c>
      <c s="69" r="M48">
        <v>79</v>
      </c>
      <c s="69" r="N48">
        <v>0</v>
      </c>
      <c s="69" r="O48">
        <v>0</v>
      </c>
      <c s="69" r="P48">
        <v>0</v>
      </c>
      <c s="69" r="Q48">
        <v>0</v>
      </c>
      <c s="69" r="R48">
        <v>0</v>
      </c>
      <c s="69" r="S48">
        <v>0</v>
      </c>
      <c s="69" r="T48">
        <v>0</v>
      </c>
      <c s="69" r="U48">
        <v>0</v>
      </c>
      <c s="69" r="V48">
        <v>0</v>
      </c>
      <c s="69" r="W48">
        <f>SUM(K48,M48,N48,Q48,R48,U48,V48)</f>
        <v>423</v>
      </c>
    </row>
    <row r="49">
      <c t="s" s="191" r="A49">
        <v>557</v>
      </c>
      <c t="s" s="191" r="B49">
        <v>179</v>
      </c>
      <c t="s" s="191" r="C49">
        <v>211</v>
      </c>
      <c s="158" r="D49">
        <v>1</v>
      </c>
      <c t="s" s="37" r="E49">
        <v>212</v>
      </c>
      <c t="s" s="67" r="F49">
        <v>81</v>
      </c>
      <c s="69" r="G49">
        <v>23153</v>
      </c>
      <c s="69" r="H49">
        <v>14036</v>
      </c>
      <c s="69" r="I49">
        <v>0</v>
      </c>
      <c s="69" r="J49">
        <v>0</v>
      </c>
      <c s="69" r="K49">
        <v>23153</v>
      </c>
      <c s="69" r="L49">
        <v>14036</v>
      </c>
      <c s="69" r="M49">
        <v>5277</v>
      </c>
      <c s="69" r="N49">
        <v>90</v>
      </c>
      <c s="69" r="O49">
        <v>519140</v>
      </c>
      <c s="69" r="P49">
        <v>0</v>
      </c>
      <c s="69" r="Q49">
        <v>519140</v>
      </c>
      <c s="69" r="R49">
        <v>166816</v>
      </c>
      <c s="69" r="S49">
        <v>0</v>
      </c>
      <c s="69" r="T49">
        <v>0</v>
      </c>
      <c s="69" r="U49">
        <v>0</v>
      </c>
      <c s="69" r="V49">
        <v>0</v>
      </c>
      <c s="69" r="W49">
        <f>SUM(K49,M49,N49,Q49,R49,U49,V49)</f>
        <v>714476</v>
      </c>
    </row>
    <row r="50">
      <c t="s" s="191" r="A50">
        <v>558</v>
      </c>
      <c t="s" s="191" r="B50">
        <v>175</v>
      </c>
      <c t="s" s="191" r="C50">
        <v>176</v>
      </c>
      <c s="158" r="D50">
        <v>4</v>
      </c>
      <c t="s" s="37" r="E50">
        <v>177</v>
      </c>
      <c t="s" s="67" r="F50">
        <v>83</v>
      </c>
      <c s="69" r="G50">
        <v>76477.8</v>
      </c>
      <c s="69" r="H50">
        <v>65632</v>
      </c>
      <c s="69" r="I50">
        <v>0</v>
      </c>
      <c s="69" r="J50">
        <v>0</v>
      </c>
      <c s="69" r="K50">
        <v>76477.8</v>
      </c>
      <c s="69" r="L50">
        <v>65632</v>
      </c>
      <c s="69" r="M50">
        <v>140</v>
      </c>
      <c s="69" r="N50">
        <v>711</v>
      </c>
      <c s="69" r="O50">
        <v>2285</v>
      </c>
      <c s="69" r="P50">
        <v>0</v>
      </c>
      <c s="69" r="Q50">
        <v>2285</v>
      </c>
      <c s="69" r="R50">
        <v>212</v>
      </c>
      <c s="69" r="S50">
        <v>0</v>
      </c>
      <c s="69" r="T50">
        <v>0</v>
      </c>
      <c s="69" r="U50">
        <v>0</v>
      </c>
      <c s="69" r="V50">
        <v>23583</v>
      </c>
      <c s="69" r="W50">
        <f>SUM(K50,M50,N50,Q50,R50,U50,V50)</f>
        <v>103408.8</v>
      </c>
    </row>
    <row r="51">
      <c t="s" s="191" r="A51">
        <v>559</v>
      </c>
      <c t="s" s="191" r="B51">
        <v>187</v>
      </c>
      <c t="s" s="191" r="C51">
        <v>188</v>
      </c>
      <c s="158" r="D51">
        <v>5</v>
      </c>
      <c t="s" s="37" r="E51">
        <v>189</v>
      </c>
      <c t="s" s="67" r="F51">
        <v>256</v>
      </c>
      <c s="69" r="G51">
        <v>6549.4</v>
      </c>
      <c s="69" r="H51">
        <v>1325</v>
      </c>
      <c s="69" r="I51">
        <v>1000</v>
      </c>
      <c s="69" r="J51">
        <v>100</v>
      </c>
      <c s="69" r="K51">
        <v>7549.4</v>
      </c>
      <c s="69" r="L51">
        <v>1425</v>
      </c>
      <c s="69" r="M51">
        <v>2226</v>
      </c>
      <c s="69" r="N51">
        <v>1</v>
      </c>
      <c s="69" r="O51">
        <v>0</v>
      </c>
      <c s="69" r="P51">
        <v>0</v>
      </c>
      <c s="69" r="Q51">
        <v>0</v>
      </c>
      <c s="69" r="R51">
        <v>0</v>
      </c>
      <c s="69" r="S51">
        <v>0</v>
      </c>
      <c s="69" r="T51">
        <v>0</v>
      </c>
      <c s="69" r="U51">
        <v>0</v>
      </c>
      <c s="69" r="V51">
        <v>0</v>
      </c>
      <c s="69" r="W51">
        <f>SUM(K51,M51,N51,Q51,R51,U51,V51)</f>
        <v>9776.4</v>
      </c>
    </row>
    <row r="52">
      <c t="s" s="191" r="A52">
        <v>560</v>
      </c>
      <c t="s" s="191" r="B52">
        <v>171</v>
      </c>
      <c t="s" s="191" r="C52">
        <v>224</v>
      </c>
      <c s="158" r="D52">
        <v>4</v>
      </c>
      <c t="s" s="37" r="E52">
        <v>177</v>
      </c>
      <c t="s" s="67" r="F52">
        <v>258</v>
      </c>
      <c s="69" r="G52">
        <v>11.4</v>
      </c>
      <c s="69" r="H52">
        <v>4</v>
      </c>
      <c s="69" r="I52">
        <v>0</v>
      </c>
      <c s="69" r="J52">
        <v>0</v>
      </c>
      <c s="69" r="K52">
        <v>11.4</v>
      </c>
      <c s="69" r="L52">
        <v>4</v>
      </c>
      <c s="69" r="M52">
        <v>2</v>
      </c>
      <c s="69" r="N52">
        <v>0</v>
      </c>
      <c s="69" r="O52">
        <v>0</v>
      </c>
      <c s="69" r="P52">
        <v>0</v>
      </c>
      <c s="69" r="Q52">
        <v>0</v>
      </c>
      <c s="69" r="R52">
        <v>0</v>
      </c>
      <c s="69" r="S52">
        <v>0</v>
      </c>
      <c s="69" r="T52">
        <v>0</v>
      </c>
      <c s="69" r="U52">
        <v>0</v>
      </c>
      <c s="69" r="V52">
        <v>0</v>
      </c>
      <c s="69" r="W52">
        <f>SUM(K52,M52,N52,Q52,R52,U52,V52)</f>
        <v>13.4</v>
      </c>
    </row>
    <row r="53">
      <c t="s" s="191" r="A53">
        <v>561</v>
      </c>
      <c t="s" s="191" r="B53">
        <v>175</v>
      </c>
      <c t="s" s="191" r="C53">
        <v>224</v>
      </c>
      <c s="158" r="D53">
        <v>4</v>
      </c>
      <c t="s" s="37" r="E53">
        <v>177</v>
      </c>
      <c t="s" s="67" r="F53">
        <v>260</v>
      </c>
      <c s="69" r="G53">
        <v>1067.4</v>
      </c>
      <c s="69" r="H53">
        <v>5</v>
      </c>
      <c s="69" r="I53">
        <v>0</v>
      </c>
      <c s="69" r="J53">
        <v>0</v>
      </c>
      <c s="69" r="K53">
        <v>1067.4</v>
      </c>
      <c s="69" r="L53">
        <v>5</v>
      </c>
      <c s="69" r="M53">
        <v>2099</v>
      </c>
      <c s="69" r="N53">
        <v>0</v>
      </c>
      <c s="69" r="O53">
        <v>0</v>
      </c>
      <c s="69" r="P53">
        <v>0</v>
      </c>
      <c s="69" r="Q53">
        <v>0</v>
      </c>
      <c s="69" r="R53">
        <v>0</v>
      </c>
      <c s="69" r="S53">
        <v>0</v>
      </c>
      <c s="69" r="T53">
        <v>0</v>
      </c>
      <c s="69" r="U53">
        <v>0</v>
      </c>
      <c s="69" r="V53">
        <v>0</v>
      </c>
      <c s="69" r="W53">
        <f>SUM(K53,M53,N53,Q53,R53,U53,V53)</f>
        <v>3166.4</v>
      </c>
    </row>
    <row r="54">
      <c t="s" s="191" r="A54">
        <v>562</v>
      </c>
      <c t="s" s="191" r="B54">
        <v>171</v>
      </c>
      <c t="s" s="191" r="C54">
        <v>195</v>
      </c>
      <c s="158" r="D54">
        <v>2</v>
      </c>
      <c t="s" s="37" r="E54">
        <v>173</v>
      </c>
      <c t="s" s="67" r="F54">
        <v>563</v>
      </c>
      <c s="69" r="G54">
        <v>881</v>
      </c>
      <c s="69" r="H54">
        <v>20</v>
      </c>
      <c s="69" r="I54">
        <v>0</v>
      </c>
      <c s="69" r="J54">
        <v>0</v>
      </c>
      <c s="69" r="K54">
        <v>881</v>
      </c>
      <c s="69" r="L54">
        <v>20</v>
      </c>
      <c s="69" r="M54">
        <v>129</v>
      </c>
      <c s="69" r="N54">
        <v>0</v>
      </c>
      <c s="69" r="O54">
        <v>0</v>
      </c>
      <c s="69" r="P54">
        <v>0</v>
      </c>
      <c s="69" r="Q54">
        <v>0</v>
      </c>
      <c s="69" r="R54">
        <v>0</v>
      </c>
      <c s="69" r="S54">
        <v>0</v>
      </c>
      <c s="69" r="T54">
        <v>0</v>
      </c>
      <c s="69" r="U54">
        <v>0</v>
      </c>
      <c s="69" r="V54">
        <v>0</v>
      </c>
      <c s="69" r="W54">
        <f>SUM(K54,M54,N54,Q54,R54,U54,V54)</f>
        <v>1010</v>
      </c>
    </row>
    <row r="55">
      <c t="s" s="191" r="A55">
        <v>564</v>
      </c>
      <c t="s" s="191" r="B55">
        <v>179</v>
      </c>
      <c t="s" s="191" r="C55">
        <v>229</v>
      </c>
      <c s="158" r="D55">
        <v>1</v>
      </c>
      <c t="s" s="37" r="E55">
        <v>230</v>
      </c>
      <c t="s" s="67" r="F55">
        <v>53</v>
      </c>
      <c s="69" r="G55">
        <v>455852.2</v>
      </c>
      <c s="69" r="H55">
        <v>263042</v>
      </c>
      <c s="69" r="I55">
        <v>0</v>
      </c>
      <c s="69" r="J55">
        <v>0</v>
      </c>
      <c s="69" r="K55">
        <v>455852.2</v>
      </c>
      <c s="69" r="L55">
        <v>263042</v>
      </c>
      <c s="69" r="M55">
        <v>31126</v>
      </c>
      <c s="69" r="N55">
        <v>44296</v>
      </c>
      <c s="69" r="O55">
        <v>2052677</v>
      </c>
      <c s="69" r="P55">
        <v>0</v>
      </c>
      <c s="69" r="Q55">
        <v>2052677</v>
      </c>
      <c s="69" r="R55">
        <v>78859</v>
      </c>
      <c s="69" r="S55">
        <v>0</v>
      </c>
      <c s="69" r="T55">
        <v>0</v>
      </c>
      <c s="69" r="U55">
        <v>0</v>
      </c>
      <c s="69" r="V55">
        <v>11</v>
      </c>
      <c s="69" r="W55">
        <f>SUM(K55,M55,N55,Q55,R55,U55,V55)</f>
        <v>2662821.2</v>
      </c>
    </row>
    <row r="56">
      <c t="s" s="191" r="A56">
        <v>565</v>
      </c>
      <c t="s" s="191" r="B56">
        <v>175</v>
      </c>
      <c t="s" s="191" r="C56">
        <v>197</v>
      </c>
      <c s="158" r="D56">
        <v>4</v>
      </c>
      <c t="s" s="37" r="E56">
        <v>177</v>
      </c>
      <c t="s" s="67" r="F56">
        <v>42</v>
      </c>
      <c s="69" r="G56">
        <v>10.2</v>
      </c>
      <c s="69" r="H56">
        <v>0</v>
      </c>
      <c s="69" r="I56">
        <v>0</v>
      </c>
      <c s="69" r="J56">
        <v>0</v>
      </c>
      <c s="69" r="K56">
        <v>10.2</v>
      </c>
      <c s="69" r="L56">
        <v>0</v>
      </c>
      <c s="69" r="M56">
        <v>1</v>
      </c>
      <c s="69" r="N56">
        <v>0</v>
      </c>
      <c s="69" r="O56">
        <v>0</v>
      </c>
      <c s="69" r="P56">
        <v>0</v>
      </c>
      <c s="69" r="Q56">
        <v>0</v>
      </c>
      <c s="69" r="R56">
        <v>0</v>
      </c>
      <c s="69" r="S56">
        <v>0</v>
      </c>
      <c s="69" r="T56">
        <v>0</v>
      </c>
      <c s="69" r="U56">
        <v>0</v>
      </c>
      <c s="69" r="V56">
        <v>0</v>
      </c>
      <c s="69" r="W56">
        <f>SUM(K56,M56,N56,Q56,R56,U56,V56)</f>
        <v>11.2</v>
      </c>
    </row>
    <row r="57">
      <c t="s" s="191" r="A57">
        <v>566</v>
      </c>
      <c t="s" s="191" r="B57">
        <v>179</v>
      </c>
      <c t="s" s="191" r="C57">
        <v>264</v>
      </c>
      <c s="158" r="D57">
        <v>1</v>
      </c>
      <c t="s" s="37" r="E57">
        <v>265</v>
      </c>
      <c t="s" s="67" r="F57">
        <v>127</v>
      </c>
      <c s="69" r="G57">
        <v>622</v>
      </c>
      <c s="69" r="H57">
        <v>72</v>
      </c>
      <c s="69" r="I57">
        <v>0</v>
      </c>
      <c s="69" r="J57">
        <v>0</v>
      </c>
      <c s="69" r="K57">
        <v>622</v>
      </c>
      <c s="69" r="L57">
        <v>72</v>
      </c>
      <c s="69" r="M57">
        <v>162</v>
      </c>
      <c s="69" r="N57">
        <v>0</v>
      </c>
      <c s="69" r="O57">
        <v>0</v>
      </c>
      <c s="69" r="P57">
        <v>0</v>
      </c>
      <c s="69" r="Q57">
        <v>0</v>
      </c>
      <c s="69" r="R57">
        <v>0</v>
      </c>
      <c s="69" r="S57">
        <v>0</v>
      </c>
      <c s="69" r="T57">
        <v>0</v>
      </c>
      <c s="69" r="U57">
        <v>0</v>
      </c>
      <c s="69" r="V57">
        <v>0</v>
      </c>
      <c s="69" r="W57">
        <f>SUM(K57,M57,N57,Q57,R57,U57,V57)</f>
        <v>784</v>
      </c>
    </row>
    <row r="58">
      <c t="s" s="191" r="A58">
        <v>567</v>
      </c>
      <c t="s" s="191" r="B58">
        <v>187</v>
      </c>
      <c t="s" s="191" r="C58">
        <v>221</v>
      </c>
      <c s="158" r="D58">
        <v>5</v>
      </c>
      <c t="s" s="37" r="E58">
        <v>189</v>
      </c>
      <c t="s" s="67" r="F58">
        <v>568</v>
      </c>
      <c s="69" r="G58">
        <v>53</v>
      </c>
      <c s="69" r="H58">
        <v>0</v>
      </c>
      <c s="69" r="I58">
        <v>0</v>
      </c>
      <c s="69" r="J58">
        <v>0</v>
      </c>
      <c s="69" r="K58">
        <v>53</v>
      </c>
      <c s="69" r="L58">
        <v>0</v>
      </c>
      <c s="69" r="M58">
        <v>22</v>
      </c>
      <c s="69" r="N58">
        <v>0</v>
      </c>
      <c s="69" r="O58">
        <v>0</v>
      </c>
      <c s="69" r="P58">
        <v>0</v>
      </c>
      <c s="69" r="Q58">
        <v>0</v>
      </c>
      <c s="69" r="R58">
        <v>0</v>
      </c>
      <c s="69" r="S58">
        <v>0</v>
      </c>
      <c s="69" r="T58">
        <v>0</v>
      </c>
      <c s="69" r="U58">
        <v>0</v>
      </c>
      <c s="69" r="V58">
        <v>0</v>
      </c>
      <c s="69" r="W58">
        <f>SUM(K58,M58,N58,Q58,R58,U58,V58)</f>
        <v>75</v>
      </c>
    </row>
    <row r="59">
      <c t="s" s="191" r="A59">
        <v>569</v>
      </c>
      <c t="s" s="191" r="B59">
        <v>187</v>
      </c>
      <c t="s" s="191" r="C59">
        <v>221</v>
      </c>
      <c s="158" r="D59">
        <v>5</v>
      </c>
      <c t="s" s="37" r="E59">
        <v>189</v>
      </c>
      <c t="s" s="67" r="F59">
        <v>570</v>
      </c>
      <c s="69" r="G59">
        <v>230</v>
      </c>
      <c s="69" r="H59">
        <v>8</v>
      </c>
      <c s="69" r="I59">
        <v>0</v>
      </c>
      <c s="69" r="J59">
        <v>0</v>
      </c>
      <c s="69" r="K59">
        <v>230</v>
      </c>
      <c s="69" r="L59">
        <v>8</v>
      </c>
      <c s="69" r="M59">
        <v>407</v>
      </c>
      <c s="69" r="N59">
        <v>0</v>
      </c>
      <c s="69" r="O59">
        <v>0</v>
      </c>
      <c s="69" r="P59">
        <v>0</v>
      </c>
      <c s="69" r="Q59">
        <v>0</v>
      </c>
      <c s="69" r="R59">
        <v>0</v>
      </c>
      <c s="69" r="S59">
        <v>0</v>
      </c>
      <c s="69" r="T59">
        <v>0</v>
      </c>
      <c s="69" r="U59">
        <v>0</v>
      </c>
      <c s="69" r="V59">
        <v>0</v>
      </c>
      <c s="69" r="W59">
        <f>SUM(K59,M59,N59,Q59,R59,U59,V59)</f>
        <v>637</v>
      </c>
    </row>
    <row r="60">
      <c t="s" s="191" r="A60">
        <v>571</v>
      </c>
      <c t="s" s="191" r="B60">
        <v>187</v>
      </c>
      <c t="s" s="191" r="C60">
        <v>188</v>
      </c>
      <c s="158" r="D60">
        <v>5</v>
      </c>
      <c t="s" s="37" r="E60">
        <v>189</v>
      </c>
      <c t="s" s="67" r="F60">
        <v>76</v>
      </c>
      <c s="69" r="G60">
        <v>1026.6</v>
      </c>
      <c s="69" r="H60">
        <v>14</v>
      </c>
      <c s="69" r="I60">
        <v>0</v>
      </c>
      <c s="69" r="J60">
        <v>0</v>
      </c>
      <c s="69" r="K60">
        <v>1026.6</v>
      </c>
      <c s="69" r="L60">
        <v>14</v>
      </c>
      <c s="69" r="M60">
        <v>281</v>
      </c>
      <c s="69" r="N60">
        <v>0</v>
      </c>
      <c s="69" r="O60">
        <v>0</v>
      </c>
      <c s="69" r="P60">
        <v>0</v>
      </c>
      <c s="69" r="Q60">
        <v>0</v>
      </c>
      <c s="69" r="R60">
        <v>0</v>
      </c>
      <c s="69" r="S60">
        <v>0</v>
      </c>
      <c s="69" r="T60">
        <v>0</v>
      </c>
      <c s="69" r="U60">
        <v>0</v>
      </c>
      <c s="69" r="V60">
        <v>0</v>
      </c>
      <c s="69" r="W60">
        <f>SUM(K60,M60,N60,Q60,R60,U60,V60)</f>
        <v>1307.6</v>
      </c>
    </row>
    <row r="61">
      <c t="s" s="191" r="A61">
        <v>572</v>
      </c>
      <c t="s" s="191" r="B61">
        <v>179</v>
      </c>
      <c t="s" s="191" r="C61">
        <v>200</v>
      </c>
      <c s="158" r="D61">
        <v>3</v>
      </c>
      <c t="s" s="37" r="E61">
        <v>181</v>
      </c>
      <c t="s" s="67" r="F61">
        <v>100</v>
      </c>
      <c s="69" r="G61">
        <v>6986.8</v>
      </c>
      <c s="69" r="H61">
        <v>61</v>
      </c>
      <c s="69" r="I61">
        <v>3</v>
      </c>
      <c s="69" r="J61">
        <v>0</v>
      </c>
      <c s="69" r="K61">
        <v>6989.8</v>
      </c>
      <c s="69" r="L61">
        <v>61</v>
      </c>
      <c s="69" r="M61">
        <v>1638</v>
      </c>
      <c s="69" r="N61">
        <v>1</v>
      </c>
      <c s="69" r="O61">
        <v>0</v>
      </c>
      <c s="69" r="P61">
        <v>0</v>
      </c>
      <c s="69" r="Q61">
        <v>0</v>
      </c>
      <c s="69" r="R61">
        <v>0</v>
      </c>
      <c s="69" r="S61">
        <v>0</v>
      </c>
      <c s="69" r="T61">
        <v>0</v>
      </c>
      <c s="69" r="U61">
        <v>0</v>
      </c>
      <c s="69" r="V61">
        <v>0</v>
      </c>
      <c s="69" r="W61">
        <f>SUM(K61,M61,N61,Q61,R61,U61,V61)</f>
        <v>8628.8</v>
      </c>
    </row>
    <row r="62">
      <c t="s" s="191" r="A62">
        <v>573</v>
      </c>
      <c t="s" s="191" r="B62">
        <v>187</v>
      </c>
      <c t="s" s="191" r="C62">
        <v>188</v>
      </c>
      <c s="158" r="D62">
        <v>5</v>
      </c>
      <c t="s" s="37" r="E62">
        <v>189</v>
      </c>
      <c t="s" s="67" r="F62">
        <v>269</v>
      </c>
      <c s="69" r="G62">
        <v>5050.8</v>
      </c>
      <c s="69" r="H62">
        <v>445</v>
      </c>
      <c s="69" r="I62">
        <v>0</v>
      </c>
      <c s="69" r="J62">
        <v>0</v>
      </c>
      <c s="69" r="K62">
        <v>5050.8</v>
      </c>
      <c s="69" r="L62">
        <v>445</v>
      </c>
      <c s="69" r="M62">
        <v>9751</v>
      </c>
      <c s="69" r="N62">
        <v>0</v>
      </c>
      <c s="69" r="O62">
        <v>0</v>
      </c>
      <c s="69" r="P62">
        <v>0</v>
      </c>
      <c s="69" r="Q62">
        <v>0</v>
      </c>
      <c s="69" r="R62">
        <v>0</v>
      </c>
      <c s="69" r="S62">
        <v>0</v>
      </c>
      <c s="69" r="T62">
        <v>0</v>
      </c>
      <c s="69" r="U62">
        <v>0</v>
      </c>
      <c s="69" r="V62">
        <v>0</v>
      </c>
      <c s="69" r="W62">
        <f>SUM(K62,M62,N62,Q62,R62,U62,V62)</f>
        <v>14801.8</v>
      </c>
    </row>
    <row r="63">
      <c t="s" s="191" r="A63">
        <v>574</v>
      </c>
      <c t="s" s="191" r="B63">
        <v>179</v>
      </c>
      <c t="s" s="191" r="C63">
        <v>229</v>
      </c>
      <c s="158" r="D63">
        <v>1</v>
      </c>
      <c t="s" s="37" r="E63">
        <v>230</v>
      </c>
      <c t="s" s="67" r="F63">
        <v>271</v>
      </c>
      <c s="69" r="G63">
        <v>343.6</v>
      </c>
      <c s="69" r="H63">
        <v>68</v>
      </c>
      <c s="69" r="I63">
        <v>0</v>
      </c>
      <c s="69" r="J63">
        <v>0</v>
      </c>
      <c s="69" r="K63">
        <v>343.6</v>
      </c>
      <c s="69" r="L63">
        <v>68</v>
      </c>
      <c s="69" r="M63">
        <v>40</v>
      </c>
      <c s="69" r="N63">
        <v>0</v>
      </c>
      <c s="69" r="O63">
        <v>0</v>
      </c>
      <c s="69" r="P63">
        <v>0</v>
      </c>
      <c s="69" r="Q63">
        <v>0</v>
      </c>
      <c s="69" r="R63">
        <v>0</v>
      </c>
      <c s="69" r="S63">
        <v>0</v>
      </c>
      <c s="69" r="T63">
        <v>0</v>
      </c>
      <c s="69" r="U63">
        <v>0</v>
      </c>
      <c s="69" r="V63">
        <v>0</v>
      </c>
      <c s="69" r="W63">
        <f>SUM(K63,M63,N63,Q63,R63,U63,V63)</f>
        <v>383.6</v>
      </c>
    </row>
    <row r="64">
      <c t="s" s="191" r="A64">
        <v>575</v>
      </c>
      <c t="s" s="191" r="B64">
        <v>179</v>
      </c>
      <c t="s" s="191" r="C64">
        <v>264</v>
      </c>
      <c s="158" r="D64">
        <v>1</v>
      </c>
      <c t="s" s="37" r="E64">
        <v>265</v>
      </c>
      <c t="s" s="67" r="F64">
        <v>86</v>
      </c>
      <c s="69" r="G64">
        <v>197313.2</v>
      </c>
      <c s="69" r="H64">
        <v>106775</v>
      </c>
      <c s="69" r="I64">
        <v>11855</v>
      </c>
      <c s="69" r="J64">
        <v>4670</v>
      </c>
      <c s="69" r="K64">
        <v>209168.2</v>
      </c>
      <c s="69" r="L64">
        <v>111445</v>
      </c>
      <c s="69" r="M64">
        <v>14394</v>
      </c>
      <c s="69" r="N64">
        <v>8</v>
      </c>
      <c s="69" r="O64">
        <v>0</v>
      </c>
      <c s="69" r="P64">
        <v>0</v>
      </c>
      <c s="69" r="Q64">
        <v>0</v>
      </c>
      <c s="69" r="R64">
        <v>0</v>
      </c>
      <c s="69" r="S64">
        <v>0</v>
      </c>
      <c s="69" r="T64">
        <v>0</v>
      </c>
      <c s="69" r="U64">
        <v>0</v>
      </c>
      <c s="69" r="V64">
        <v>0</v>
      </c>
      <c s="69" r="W64">
        <f>SUM(K64,M64,N64,Q64,R64,U64,V64)</f>
        <v>223570.2</v>
      </c>
    </row>
    <row r="65">
      <c t="s" s="191" r="A65">
        <v>576</v>
      </c>
      <c t="s" s="191" r="B65">
        <v>175</v>
      </c>
      <c t="s" s="191" r="C65">
        <v>224</v>
      </c>
      <c s="158" r="D65">
        <v>4</v>
      </c>
      <c t="s" s="37" r="E65">
        <v>177</v>
      </c>
      <c t="s" s="67" r="F65">
        <v>274</v>
      </c>
      <c s="69" r="G65">
        <v>248.4</v>
      </c>
      <c s="69" r="H65">
        <v>1</v>
      </c>
      <c s="69" r="I65">
        <v>0</v>
      </c>
      <c s="69" r="J65">
        <v>0</v>
      </c>
      <c s="69" r="K65">
        <v>248.4</v>
      </c>
      <c s="69" r="L65">
        <v>1</v>
      </c>
      <c s="69" r="M65">
        <v>40</v>
      </c>
      <c s="69" r="N65">
        <v>0</v>
      </c>
      <c s="69" r="O65">
        <v>0</v>
      </c>
      <c s="69" r="P65">
        <v>0</v>
      </c>
      <c s="69" r="Q65">
        <v>0</v>
      </c>
      <c s="69" r="R65">
        <v>0</v>
      </c>
      <c s="69" r="S65">
        <v>0</v>
      </c>
      <c s="69" r="T65">
        <v>0</v>
      </c>
      <c s="69" r="U65">
        <v>0</v>
      </c>
      <c s="69" r="V65">
        <v>0</v>
      </c>
      <c s="69" r="W65">
        <f>SUM(K65,M65,N65,Q65,R65,U65,V65)</f>
        <v>288.4</v>
      </c>
    </row>
    <row r="66">
      <c t="s" s="191" r="A66">
        <v>577</v>
      </c>
      <c t="s" s="191" r="B66">
        <v>179</v>
      </c>
      <c t="s" s="191" r="C66">
        <v>264</v>
      </c>
      <c s="158" r="D66">
        <v>1</v>
      </c>
      <c t="s" s="37" r="E66">
        <v>265</v>
      </c>
      <c t="s" s="67" r="F66">
        <v>87</v>
      </c>
      <c s="69" r="G66">
        <v>62872.8</v>
      </c>
      <c s="69" r="H66">
        <v>29425</v>
      </c>
      <c s="69" r="I66">
        <v>16</v>
      </c>
      <c s="69" r="J66">
        <v>0</v>
      </c>
      <c s="69" r="K66">
        <v>62888.8</v>
      </c>
      <c s="69" r="L66">
        <v>29425</v>
      </c>
      <c s="69" r="M66">
        <v>48739</v>
      </c>
      <c s="69" r="N66">
        <v>17</v>
      </c>
      <c s="69" r="O66">
        <v>0</v>
      </c>
      <c s="69" r="P66">
        <v>0</v>
      </c>
      <c s="69" r="Q66">
        <v>0</v>
      </c>
      <c s="69" r="R66">
        <v>0</v>
      </c>
      <c s="69" r="S66">
        <v>0</v>
      </c>
      <c s="69" r="T66">
        <v>0</v>
      </c>
      <c s="69" r="U66">
        <v>0</v>
      </c>
      <c s="69" r="V66">
        <v>0</v>
      </c>
      <c s="69" r="W66">
        <f>SUM(K66,M66,N66,Q66,R66,U66,V66)</f>
        <v>111644.8</v>
      </c>
    </row>
    <row r="67">
      <c t="s" s="191" r="A67">
        <v>578</v>
      </c>
      <c t="s" s="191" r="B67">
        <v>175</v>
      </c>
      <c t="s" s="191" r="C67">
        <v>197</v>
      </c>
      <c s="158" r="D67">
        <v>4</v>
      </c>
      <c t="s" s="37" r="E67">
        <v>177</v>
      </c>
      <c t="s" s="67" r="F67">
        <v>579</v>
      </c>
      <c s="69" r="G67">
        <v>0</v>
      </c>
      <c s="69" r="H67">
        <v>0</v>
      </c>
      <c s="69" r="I67">
        <v>0</v>
      </c>
      <c s="69" r="J67">
        <v>0</v>
      </c>
      <c s="69" r="K67">
        <v>0</v>
      </c>
      <c s="69" r="L67">
        <v>0</v>
      </c>
      <c s="69" r="M67">
        <v>0</v>
      </c>
      <c s="69" r="N67">
        <v>0</v>
      </c>
      <c s="69" r="O67">
        <v>0</v>
      </c>
      <c s="69" r="P67">
        <v>0</v>
      </c>
      <c s="69" r="Q67">
        <v>0</v>
      </c>
      <c s="69" r="R67">
        <v>0</v>
      </c>
      <c s="69" r="S67">
        <v>0</v>
      </c>
      <c s="69" r="T67">
        <v>0</v>
      </c>
      <c s="69" r="U67">
        <v>0</v>
      </c>
      <c s="69" r="V67">
        <v>0</v>
      </c>
      <c s="69" r="W67">
        <f>SUM(K67,M67,N67,Q67,R67,U67,V67)</f>
        <v>0</v>
      </c>
    </row>
    <row r="68">
      <c t="s" s="191" r="A68">
        <v>580</v>
      </c>
      <c t="s" s="191" r="B68">
        <v>194</v>
      </c>
      <c t="s" s="191" r="C68">
        <v>195</v>
      </c>
      <c s="158" r="D68">
        <v>2</v>
      </c>
      <c t="s" s="37" r="E68">
        <v>173</v>
      </c>
      <c t="s" s="67" r="F68">
        <v>277</v>
      </c>
      <c s="69" r="G68">
        <v>1892</v>
      </c>
      <c s="69" r="H68">
        <v>0</v>
      </c>
      <c s="69" r="I68">
        <v>0</v>
      </c>
      <c s="69" r="J68">
        <v>0</v>
      </c>
      <c s="69" r="K68">
        <v>1892</v>
      </c>
      <c s="69" r="L68">
        <v>0</v>
      </c>
      <c s="69" r="M68">
        <v>360</v>
      </c>
      <c s="69" r="N68">
        <v>0</v>
      </c>
      <c s="69" r="O68">
        <v>0</v>
      </c>
      <c s="69" r="P68">
        <v>0</v>
      </c>
      <c s="69" r="Q68">
        <v>0</v>
      </c>
      <c s="69" r="R68">
        <v>0</v>
      </c>
      <c s="69" r="S68">
        <v>0</v>
      </c>
      <c s="69" r="T68">
        <v>0</v>
      </c>
      <c s="69" r="U68">
        <v>0</v>
      </c>
      <c s="69" r="V68">
        <v>0</v>
      </c>
      <c s="69" r="W68">
        <f>SUM(K68,M68,N68,Q68,R68,U68,V68)</f>
        <v>2252</v>
      </c>
    </row>
    <row r="69">
      <c t="s" s="191" r="A69">
        <v>581</v>
      </c>
      <c t="s" s="191" r="B69">
        <v>175</v>
      </c>
      <c t="s" s="191" r="C69">
        <v>197</v>
      </c>
      <c s="158" r="D69">
        <v>4</v>
      </c>
      <c t="s" s="37" r="E69">
        <v>177</v>
      </c>
      <c t="s" s="67" r="F69">
        <v>279</v>
      </c>
      <c s="69" r="G69">
        <v>6</v>
      </c>
      <c s="69" r="H69">
        <v>0</v>
      </c>
      <c s="69" r="I69">
        <v>0</v>
      </c>
      <c s="69" r="J69">
        <v>0</v>
      </c>
      <c s="69" r="K69">
        <v>6</v>
      </c>
      <c s="69" r="L69">
        <v>0</v>
      </c>
      <c s="69" r="M69">
        <v>2</v>
      </c>
      <c s="69" r="N69">
        <v>0</v>
      </c>
      <c s="69" r="O69">
        <v>0</v>
      </c>
      <c s="69" r="P69">
        <v>0</v>
      </c>
      <c s="69" r="Q69">
        <v>0</v>
      </c>
      <c s="69" r="R69">
        <v>0</v>
      </c>
      <c s="69" r="S69">
        <v>0</v>
      </c>
      <c s="69" r="T69">
        <v>0</v>
      </c>
      <c s="69" r="U69">
        <v>0</v>
      </c>
      <c s="69" r="V69">
        <v>0</v>
      </c>
      <c s="69" r="W69">
        <f>SUM(K69,M69,N69,Q69,R69,U69,V69)</f>
        <v>8</v>
      </c>
    </row>
    <row r="70">
      <c t="s" s="191" r="A70">
        <v>582</v>
      </c>
      <c t="s" s="191" r="B70">
        <v>175</v>
      </c>
      <c t="s" s="191" r="C70">
        <v>197</v>
      </c>
      <c s="158" r="D70">
        <v>4</v>
      </c>
      <c t="s" s="37" r="E70">
        <v>177</v>
      </c>
      <c t="s" s="67" r="F70">
        <v>67</v>
      </c>
      <c s="69" r="G70">
        <v>86.6</v>
      </c>
      <c s="69" r="H70">
        <v>0</v>
      </c>
      <c s="69" r="I70">
        <v>0</v>
      </c>
      <c s="69" r="J70">
        <v>0</v>
      </c>
      <c s="69" r="K70">
        <v>86.6</v>
      </c>
      <c s="69" r="L70">
        <v>0</v>
      </c>
      <c s="69" r="M70">
        <v>78</v>
      </c>
      <c s="69" r="N70">
        <v>0</v>
      </c>
      <c s="69" r="O70">
        <v>0</v>
      </c>
      <c s="69" r="P70">
        <v>0</v>
      </c>
      <c s="69" r="Q70">
        <v>0</v>
      </c>
      <c s="69" r="R70">
        <v>0</v>
      </c>
      <c s="69" r="S70">
        <v>0</v>
      </c>
      <c s="69" r="T70">
        <v>0</v>
      </c>
      <c s="69" r="U70">
        <v>0</v>
      </c>
      <c s="69" r="V70">
        <v>0</v>
      </c>
      <c s="69" r="W70">
        <f>SUM(K70,M70,N70,Q70,R70,U70,V70)</f>
        <v>164.6</v>
      </c>
    </row>
    <row r="71">
      <c t="s" s="191" r="A71">
        <v>583</v>
      </c>
      <c t="s" s="191" r="B71">
        <v>187</v>
      </c>
      <c t="s" s="191" r="C71">
        <v>188</v>
      </c>
      <c s="158" r="D71">
        <v>5</v>
      </c>
      <c t="s" s="37" r="E71">
        <v>189</v>
      </c>
      <c t="s" s="67" r="F71">
        <v>584</v>
      </c>
      <c s="69" r="G71">
        <v>0</v>
      </c>
      <c s="69" r="H71">
        <v>0</v>
      </c>
      <c s="69" r="I71">
        <v>0</v>
      </c>
      <c s="69" r="J71">
        <v>0</v>
      </c>
      <c s="69" r="K71">
        <v>0</v>
      </c>
      <c s="69" r="L71">
        <v>0</v>
      </c>
      <c s="69" r="M71">
        <v>2</v>
      </c>
      <c s="69" r="N71">
        <v>0</v>
      </c>
      <c s="69" r="O71">
        <v>0</v>
      </c>
      <c s="69" r="P71">
        <v>0</v>
      </c>
      <c s="69" r="Q71">
        <v>0</v>
      </c>
      <c s="69" r="R71">
        <v>0</v>
      </c>
      <c s="69" r="S71">
        <v>0</v>
      </c>
      <c s="69" r="T71">
        <v>0</v>
      </c>
      <c s="69" r="U71">
        <v>0</v>
      </c>
      <c s="69" r="V71">
        <v>0</v>
      </c>
      <c s="69" r="W71">
        <f>SUM(K71,M71,N71,Q71,R71,U71,V71)</f>
        <v>2</v>
      </c>
    </row>
    <row r="72">
      <c t="s" s="191" r="A72">
        <v>585</v>
      </c>
      <c t="s" s="191" r="B72">
        <v>179</v>
      </c>
      <c t="s" s="191" r="C72">
        <v>229</v>
      </c>
      <c s="158" r="D72">
        <v>1</v>
      </c>
      <c t="s" s="37" r="E72">
        <v>230</v>
      </c>
      <c t="s" s="67" r="F72">
        <v>80</v>
      </c>
      <c s="69" r="G72">
        <v>144.2</v>
      </c>
      <c s="69" r="H72">
        <v>6</v>
      </c>
      <c s="69" r="I72">
        <v>0</v>
      </c>
      <c s="69" r="J72">
        <v>0</v>
      </c>
      <c s="69" r="K72">
        <v>144.2</v>
      </c>
      <c s="69" r="L72">
        <v>6</v>
      </c>
      <c s="69" r="M72">
        <v>48</v>
      </c>
      <c s="69" r="N72">
        <v>0</v>
      </c>
      <c s="69" r="O72">
        <v>0</v>
      </c>
      <c s="69" r="P72">
        <v>0</v>
      </c>
      <c s="69" r="Q72">
        <v>0</v>
      </c>
      <c s="69" r="R72">
        <v>0</v>
      </c>
      <c s="69" r="S72">
        <v>0</v>
      </c>
      <c s="69" r="T72">
        <v>0</v>
      </c>
      <c s="69" r="U72">
        <v>0</v>
      </c>
      <c s="69" r="V72">
        <v>0</v>
      </c>
      <c s="69" r="W72">
        <f>SUM(K72,M72,N72,Q72,R72,U72,V72)</f>
        <v>192.2</v>
      </c>
    </row>
    <row r="73">
      <c t="s" s="191" r="A73">
        <v>586</v>
      </c>
      <c t="s" s="191" r="B73">
        <v>179</v>
      </c>
      <c t="s" s="191" r="C73">
        <v>211</v>
      </c>
      <c s="158" r="D73">
        <v>1</v>
      </c>
      <c t="s" s="37" r="E73">
        <v>212</v>
      </c>
      <c t="s" s="67" r="F73">
        <v>123</v>
      </c>
      <c s="69" r="G73">
        <v>1973.4</v>
      </c>
      <c s="69" r="H73">
        <v>15</v>
      </c>
      <c s="69" r="I73">
        <v>0</v>
      </c>
      <c s="69" r="J73">
        <v>0</v>
      </c>
      <c s="69" r="K73">
        <v>1973.4</v>
      </c>
      <c s="69" r="L73">
        <v>15</v>
      </c>
      <c s="69" r="M73">
        <v>1165</v>
      </c>
      <c s="69" r="N73">
        <v>0</v>
      </c>
      <c s="69" r="O73">
        <v>0</v>
      </c>
      <c s="69" r="P73">
        <v>0</v>
      </c>
      <c s="69" r="Q73">
        <v>0</v>
      </c>
      <c s="69" r="R73">
        <v>0</v>
      </c>
      <c s="69" r="S73">
        <v>0</v>
      </c>
      <c s="69" r="T73">
        <v>0</v>
      </c>
      <c s="69" r="U73">
        <v>0</v>
      </c>
      <c s="69" r="V73">
        <v>2156</v>
      </c>
      <c s="69" r="W73">
        <f>SUM(K73,M73,N73,Q73,R73,U73,V73)</f>
        <v>5294.4</v>
      </c>
    </row>
    <row customHeight="1" r="74" ht="11.25">
      <c t="s" s="191" r="A74">
        <v>587</v>
      </c>
      <c t="s" s="191" r="B74">
        <v>171</v>
      </c>
      <c t="s" s="191" r="C74">
        <v>192</v>
      </c>
      <c s="158" r="D74">
        <v>4</v>
      </c>
      <c t="s" s="37" r="E74">
        <v>177</v>
      </c>
      <c t="s" s="67" r="F74">
        <v>588</v>
      </c>
      <c s="69" r="G74">
        <v>10019.6</v>
      </c>
      <c s="69" r="H74">
        <v>2527</v>
      </c>
      <c s="69" r="I74">
        <v>5000</v>
      </c>
      <c s="69" r="J74">
        <v>0</v>
      </c>
      <c s="69" r="K74">
        <v>15019.6</v>
      </c>
      <c s="69" r="L74">
        <v>2527</v>
      </c>
      <c s="69" r="M74">
        <v>4759</v>
      </c>
      <c s="69" r="N74">
        <v>0</v>
      </c>
      <c s="69" r="O74">
        <v>246925</v>
      </c>
      <c s="69" r="P74">
        <v>105715</v>
      </c>
      <c s="69" r="Q74">
        <v>352640</v>
      </c>
      <c s="69" r="R74">
        <v>5273</v>
      </c>
      <c s="69" r="S74">
        <v>0</v>
      </c>
      <c s="69" r="T74">
        <v>0</v>
      </c>
      <c s="69" r="U74">
        <v>0</v>
      </c>
      <c s="69" r="V74">
        <v>0</v>
      </c>
      <c s="69" r="W74">
        <f>SUM(K74,M74,N74,Q74,R74,U74,V74)</f>
        <v>377691.6</v>
      </c>
    </row>
    <row r="75">
      <c t="s" s="191" r="A75">
        <v>589</v>
      </c>
      <c t="s" s="191" r="B75">
        <v>175</v>
      </c>
      <c t="s" s="191" r="C75">
        <v>197</v>
      </c>
      <c s="158" r="D75">
        <v>4</v>
      </c>
      <c t="s" s="37" r="E75">
        <v>177</v>
      </c>
      <c t="s" s="67" r="F75">
        <v>43</v>
      </c>
      <c s="69" r="G75">
        <v>169.8</v>
      </c>
      <c s="69" r="H75">
        <v>3</v>
      </c>
      <c s="69" r="I75">
        <v>0</v>
      </c>
      <c s="69" r="J75">
        <v>0</v>
      </c>
      <c s="69" r="K75">
        <v>169.8</v>
      </c>
      <c s="69" r="L75">
        <v>3</v>
      </c>
      <c s="69" r="M75">
        <v>87</v>
      </c>
      <c s="69" r="N75">
        <v>0</v>
      </c>
      <c s="69" r="O75">
        <v>0</v>
      </c>
      <c s="69" r="P75">
        <v>0</v>
      </c>
      <c s="69" r="Q75">
        <v>0</v>
      </c>
      <c s="69" r="R75">
        <v>0</v>
      </c>
      <c s="69" r="S75">
        <v>0</v>
      </c>
      <c s="69" r="T75">
        <v>0</v>
      </c>
      <c s="69" r="U75">
        <v>0</v>
      </c>
      <c s="69" r="V75">
        <v>17675</v>
      </c>
      <c s="69" r="W75">
        <f>SUM(K75,M75,N75,Q75,R75,U75,V75)</f>
        <v>17931.8</v>
      </c>
    </row>
    <row r="76">
      <c t="s" s="191" r="A76">
        <v>590</v>
      </c>
      <c t="s" s="191" r="B76">
        <v>179</v>
      </c>
      <c t="s" s="191" r="C76">
        <v>211</v>
      </c>
      <c s="158" r="D76">
        <v>1</v>
      </c>
      <c t="s" s="37" r="E76">
        <v>212</v>
      </c>
      <c t="s" s="67" r="F76">
        <v>93</v>
      </c>
      <c s="69" r="G76">
        <v>14890.4</v>
      </c>
      <c s="69" r="H76">
        <v>135</v>
      </c>
      <c s="69" r="I76">
        <v>3</v>
      </c>
      <c s="69" r="J76">
        <v>2</v>
      </c>
      <c s="69" r="K76">
        <v>14893.4</v>
      </c>
      <c s="69" r="L76">
        <v>137</v>
      </c>
      <c s="69" r="M76">
        <v>1347</v>
      </c>
      <c s="69" r="N76">
        <v>1</v>
      </c>
      <c s="69" r="O76">
        <v>0</v>
      </c>
      <c s="69" r="P76">
        <v>0</v>
      </c>
      <c s="69" r="Q76">
        <v>0</v>
      </c>
      <c s="69" r="R76">
        <v>0</v>
      </c>
      <c s="69" r="S76">
        <v>0</v>
      </c>
      <c s="69" r="T76">
        <v>0</v>
      </c>
      <c s="69" r="U76">
        <v>0</v>
      </c>
      <c s="69" r="V76">
        <v>0</v>
      </c>
      <c s="69" r="W76">
        <f>SUM(K76,M76,N76,Q76,R76,U76,V76)</f>
        <v>16241.4</v>
      </c>
    </row>
    <row r="77">
      <c t="s" s="191" r="A77">
        <v>591</v>
      </c>
      <c t="s" s="191" r="B77">
        <v>175</v>
      </c>
      <c t="s" s="191" r="C77">
        <v>197</v>
      </c>
      <c s="158" r="D77">
        <v>4</v>
      </c>
      <c t="s" s="37" r="E77">
        <v>177</v>
      </c>
      <c t="s" s="67" r="F77">
        <v>592</v>
      </c>
      <c s="69" r="G77">
        <v>1</v>
      </c>
      <c s="69" r="H77">
        <v>0</v>
      </c>
      <c s="69" r="I77">
        <v>0</v>
      </c>
      <c s="69" r="J77">
        <v>0</v>
      </c>
      <c s="69" r="K77">
        <v>1</v>
      </c>
      <c s="69" r="L77">
        <v>0</v>
      </c>
      <c s="69" r="M77">
        <v>0</v>
      </c>
      <c s="69" r="N77">
        <v>0</v>
      </c>
      <c s="69" r="O77">
        <v>0</v>
      </c>
      <c s="69" r="P77">
        <v>0</v>
      </c>
      <c s="69" r="Q77">
        <v>0</v>
      </c>
      <c s="69" r="R77">
        <v>0</v>
      </c>
      <c s="69" r="S77">
        <v>0</v>
      </c>
      <c s="69" r="T77">
        <v>0</v>
      </c>
      <c s="69" r="U77">
        <v>0</v>
      </c>
      <c s="69" r="V77">
        <v>0</v>
      </c>
      <c s="69" r="W77">
        <f>SUM(K77,M77,N77,Q77,R77,U77,V77)</f>
        <v>1</v>
      </c>
    </row>
    <row r="78">
      <c t="s" s="191" r="A78">
        <v>593</v>
      </c>
      <c t="s" s="191" r="B78">
        <v>175</v>
      </c>
      <c t="s" s="191" r="C78">
        <v>197</v>
      </c>
      <c s="158" r="D78">
        <v>4</v>
      </c>
      <c t="s" s="37" r="E78">
        <v>177</v>
      </c>
      <c t="s" s="67" r="F78">
        <v>287</v>
      </c>
      <c s="69" r="G78">
        <v>61.8</v>
      </c>
      <c s="69" r="H78">
        <v>1</v>
      </c>
      <c s="69" r="I78">
        <v>0</v>
      </c>
      <c s="69" r="J78">
        <v>0</v>
      </c>
      <c s="69" r="K78">
        <v>61.8</v>
      </c>
      <c s="69" r="L78">
        <v>1</v>
      </c>
      <c s="69" r="M78">
        <v>21</v>
      </c>
      <c s="69" r="N78">
        <v>0</v>
      </c>
      <c s="69" r="O78">
        <v>0</v>
      </c>
      <c s="69" r="P78">
        <v>0</v>
      </c>
      <c s="69" r="Q78">
        <v>0</v>
      </c>
      <c s="69" r="R78">
        <v>0</v>
      </c>
      <c s="69" r="S78">
        <v>0</v>
      </c>
      <c s="69" r="T78">
        <v>0</v>
      </c>
      <c s="69" r="U78">
        <v>0</v>
      </c>
      <c s="69" r="V78">
        <v>0</v>
      </c>
      <c s="69" r="W78">
        <f>SUM(K78,M78,N78,Q78,R78,U78,V78)</f>
        <v>82.8</v>
      </c>
    </row>
    <row r="79">
      <c t="s" s="191" r="A79">
        <v>594</v>
      </c>
      <c t="s" s="191" r="B79">
        <v>187</v>
      </c>
      <c t="s" s="191" r="C79">
        <v>221</v>
      </c>
      <c s="158" r="D79">
        <v>5</v>
      </c>
      <c t="s" s="37" r="E79">
        <v>189</v>
      </c>
      <c t="s" s="67" r="F79">
        <v>595</v>
      </c>
      <c s="69" r="G79">
        <v>332.6</v>
      </c>
      <c s="69" r="H79">
        <v>0</v>
      </c>
      <c s="69" r="I79">
        <v>0</v>
      </c>
      <c s="69" r="J79">
        <v>0</v>
      </c>
      <c s="69" r="K79">
        <v>332.6</v>
      </c>
      <c s="69" r="L79">
        <v>0</v>
      </c>
      <c s="69" r="M79">
        <v>90</v>
      </c>
      <c s="69" r="N79">
        <v>0</v>
      </c>
      <c s="69" r="O79">
        <v>0</v>
      </c>
      <c s="69" r="P79">
        <v>0</v>
      </c>
      <c s="69" r="Q79">
        <v>0</v>
      </c>
      <c s="69" r="R79">
        <v>0</v>
      </c>
      <c s="69" r="S79">
        <v>0</v>
      </c>
      <c s="69" r="T79">
        <v>0</v>
      </c>
      <c s="69" r="U79">
        <v>0</v>
      </c>
      <c s="69" r="V79">
        <v>0</v>
      </c>
      <c s="69" r="W79">
        <f>SUM(K79,M79,N79,Q79,R79,U79,V79)</f>
        <v>422.6</v>
      </c>
    </row>
    <row r="80">
      <c t="s" s="191" r="A80">
        <v>596</v>
      </c>
      <c t="s" s="191" r="B80">
        <v>187</v>
      </c>
      <c t="s" s="191" r="C80">
        <v>188</v>
      </c>
      <c s="158" r="D80">
        <v>5</v>
      </c>
      <c t="s" s="37" r="E80">
        <v>189</v>
      </c>
      <c t="s" s="67" r="F80">
        <v>289</v>
      </c>
      <c s="69" r="G80">
        <v>5768.2</v>
      </c>
      <c s="69" r="H80">
        <v>72</v>
      </c>
      <c s="69" r="I80">
        <v>0</v>
      </c>
      <c s="69" r="J80">
        <v>0</v>
      </c>
      <c s="69" r="K80">
        <v>5768.2</v>
      </c>
      <c s="69" r="L80">
        <v>72</v>
      </c>
      <c s="69" r="M80">
        <v>9113</v>
      </c>
      <c s="69" r="N80">
        <v>0</v>
      </c>
      <c s="69" r="O80">
        <v>0</v>
      </c>
      <c s="69" r="P80">
        <v>0</v>
      </c>
      <c s="69" r="Q80">
        <v>0</v>
      </c>
      <c s="69" r="R80">
        <v>0</v>
      </c>
      <c s="69" r="S80">
        <v>0</v>
      </c>
      <c s="69" r="T80">
        <v>0</v>
      </c>
      <c s="69" r="U80">
        <v>0</v>
      </c>
      <c s="69" r="V80">
        <v>0</v>
      </c>
      <c s="69" r="W80">
        <f>SUM(K80,M80,N80,Q80,R80,U80,V80)</f>
        <v>14881.2</v>
      </c>
    </row>
    <row r="81">
      <c t="s" s="191" r="A81">
        <v>597</v>
      </c>
      <c t="s" s="191" r="B81">
        <v>179</v>
      </c>
      <c t="s" s="191" r="C81">
        <v>211</v>
      </c>
      <c s="158" r="D81">
        <v>1</v>
      </c>
      <c t="s" s="37" r="E81">
        <v>212</v>
      </c>
      <c t="s" s="67" r="F81">
        <v>109</v>
      </c>
      <c s="69" r="G81">
        <v>10919.6</v>
      </c>
      <c s="69" r="H81">
        <v>111</v>
      </c>
      <c s="69" r="I81">
        <v>0</v>
      </c>
      <c s="69" r="J81">
        <v>0</v>
      </c>
      <c s="69" r="K81">
        <v>10919.6</v>
      </c>
      <c s="69" r="L81">
        <v>111</v>
      </c>
      <c s="69" r="M81">
        <v>2828</v>
      </c>
      <c s="69" r="N81">
        <v>1</v>
      </c>
      <c s="69" r="O81">
        <v>0</v>
      </c>
      <c s="69" r="P81">
        <v>0</v>
      </c>
      <c s="69" r="Q81">
        <v>0</v>
      </c>
      <c s="69" r="R81">
        <v>0</v>
      </c>
      <c s="69" r="S81">
        <v>0</v>
      </c>
      <c s="69" r="T81">
        <v>0</v>
      </c>
      <c s="69" r="U81">
        <v>0</v>
      </c>
      <c s="69" r="V81">
        <v>0</v>
      </c>
      <c s="69" r="W81">
        <f>SUM(K81,M81,N81,Q81,R81,U81,V81)</f>
        <v>13748.6</v>
      </c>
    </row>
    <row r="82">
      <c t="s" s="191" r="A82">
        <v>598</v>
      </c>
      <c t="s" s="191" r="B82">
        <v>179</v>
      </c>
      <c t="s" s="191" r="C82">
        <v>211</v>
      </c>
      <c s="158" r="D82">
        <v>1</v>
      </c>
      <c t="s" s="37" r="E82">
        <v>212</v>
      </c>
      <c t="s" s="67" r="F82">
        <v>124</v>
      </c>
      <c s="69" r="G82">
        <v>1109.4</v>
      </c>
      <c s="69" r="H82">
        <v>32</v>
      </c>
      <c s="69" r="I82">
        <v>0</v>
      </c>
      <c s="69" r="J82">
        <v>0</v>
      </c>
      <c s="69" r="K82">
        <v>1109.4</v>
      </c>
      <c s="69" r="L82">
        <v>32</v>
      </c>
      <c s="69" r="M82">
        <v>338</v>
      </c>
      <c s="69" r="N82">
        <v>0</v>
      </c>
      <c s="69" r="O82">
        <v>0</v>
      </c>
      <c s="69" r="P82">
        <v>0</v>
      </c>
      <c s="69" r="Q82">
        <v>0</v>
      </c>
      <c s="69" r="R82">
        <v>0</v>
      </c>
      <c s="69" r="S82">
        <v>0</v>
      </c>
      <c s="69" r="T82">
        <v>0</v>
      </c>
      <c s="69" r="U82">
        <v>0</v>
      </c>
      <c s="69" r="V82">
        <v>0</v>
      </c>
      <c s="69" r="W82">
        <f>SUM(K82,M82,N82,Q82,R82,U82,V82)</f>
        <v>1447.4</v>
      </c>
    </row>
    <row r="83">
      <c t="s" s="191" r="A83">
        <v>599</v>
      </c>
      <c t="s" s="191" r="B83">
        <v>187</v>
      </c>
      <c t="s" s="191" r="C83">
        <v>188</v>
      </c>
      <c s="158" r="D83">
        <v>5</v>
      </c>
      <c t="s" s="37" r="E83">
        <v>189</v>
      </c>
      <c t="s" s="67" r="F83">
        <v>600</v>
      </c>
      <c s="69" r="G83">
        <v>727.4</v>
      </c>
      <c s="69" r="H83">
        <v>0</v>
      </c>
      <c s="69" r="I83">
        <v>0</v>
      </c>
      <c s="69" r="J83">
        <v>0</v>
      </c>
      <c s="69" r="K83">
        <v>727.4</v>
      </c>
      <c s="69" r="L83">
        <v>0</v>
      </c>
      <c s="69" r="M83">
        <v>325</v>
      </c>
      <c s="69" r="N83">
        <v>0</v>
      </c>
      <c s="69" r="O83">
        <v>0</v>
      </c>
      <c s="69" r="P83">
        <v>0</v>
      </c>
      <c s="69" r="Q83">
        <v>0</v>
      </c>
      <c s="69" r="R83">
        <v>0</v>
      </c>
      <c s="69" r="S83">
        <v>0</v>
      </c>
      <c s="69" r="T83">
        <v>0</v>
      </c>
      <c s="69" r="U83">
        <v>0</v>
      </c>
      <c s="69" r="V83">
        <v>0</v>
      </c>
      <c s="69" r="W83">
        <f>SUM(K83,M83,N83,Q83,R83,U83,V83)</f>
        <v>1052.4</v>
      </c>
    </row>
    <row r="84">
      <c t="s" s="191" r="A84">
        <v>601</v>
      </c>
      <c t="s" s="191" r="B84">
        <v>187</v>
      </c>
      <c t="s" s="191" r="C84">
        <v>221</v>
      </c>
      <c s="158" r="D84">
        <v>5</v>
      </c>
      <c t="s" s="37" r="E84">
        <v>189</v>
      </c>
      <c t="s" s="67" r="F84">
        <v>95</v>
      </c>
      <c s="69" r="G84">
        <v>24116.2</v>
      </c>
      <c s="69" r="H84">
        <v>235</v>
      </c>
      <c s="69" r="I84">
        <v>0</v>
      </c>
      <c s="69" r="J84">
        <v>0</v>
      </c>
      <c s="69" r="K84">
        <v>24116.2</v>
      </c>
      <c s="69" r="L84">
        <v>235</v>
      </c>
      <c s="69" r="M84">
        <v>11891</v>
      </c>
      <c s="69" r="N84">
        <v>8</v>
      </c>
      <c s="69" r="O84">
        <v>0</v>
      </c>
      <c s="69" r="P84">
        <v>0</v>
      </c>
      <c s="69" r="Q84">
        <v>0</v>
      </c>
      <c s="69" r="R84">
        <v>0</v>
      </c>
      <c s="69" r="S84">
        <v>0</v>
      </c>
      <c s="69" r="T84">
        <v>0</v>
      </c>
      <c s="69" r="U84">
        <v>0</v>
      </c>
      <c s="69" r="V84">
        <v>0</v>
      </c>
      <c s="69" r="W84">
        <f>SUM(K84,M84,N84,Q84,R84,U84,V84)</f>
        <v>36015.2</v>
      </c>
    </row>
    <row r="85">
      <c t="s" s="191" r="A85">
        <v>602</v>
      </c>
      <c t="s" s="191" r="B85">
        <v>175</v>
      </c>
      <c t="s" s="191" r="C85">
        <v>197</v>
      </c>
      <c s="158" r="D85">
        <v>4</v>
      </c>
      <c t="s" s="37" r="E85">
        <v>177</v>
      </c>
      <c t="s" s="67" r="F85">
        <v>603</v>
      </c>
      <c s="69" r="G85">
        <v>0</v>
      </c>
      <c s="69" r="H85">
        <v>0</v>
      </c>
      <c s="69" r="I85">
        <v>0</v>
      </c>
      <c s="69" r="J85">
        <v>0</v>
      </c>
      <c s="69" r="K85">
        <v>0</v>
      </c>
      <c s="69" r="L85">
        <v>0</v>
      </c>
      <c s="69" r="M85">
        <v>0</v>
      </c>
      <c s="69" r="N85">
        <v>0</v>
      </c>
      <c s="69" r="O85">
        <v>0</v>
      </c>
      <c s="69" r="P85">
        <v>0</v>
      </c>
      <c s="69" r="Q85">
        <v>0</v>
      </c>
      <c s="69" r="R85">
        <v>0</v>
      </c>
      <c s="69" r="S85">
        <v>0</v>
      </c>
      <c s="69" r="T85">
        <v>0</v>
      </c>
      <c s="69" r="U85">
        <v>0</v>
      </c>
      <c s="69" r="V85">
        <v>0</v>
      </c>
      <c s="69" r="W85">
        <f>SUM(K85,M85,N85,Q85,R85,U85,V85)</f>
        <v>0</v>
      </c>
    </row>
    <row r="86">
      <c t="s" s="191" r="A86">
        <v>604</v>
      </c>
      <c t="s" s="191" r="B86">
        <v>187</v>
      </c>
      <c t="s" s="191" r="C86">
        <v>188</v>
      </c>
      <c s="158" r="D86">
        <v>5</v>
      </c>
      <c t="s" s="37" r="E86">
        <v>189</v>
      </c>
      <c t="s" s="67" r="F86">
        <v>294</v>
      </c>
      <c s="69" r="G86">
        <v>1165.6</v>
      </c>
      <c s="69" r="H86">
        <v>25</v>
      </c>
      <c s="69" r="I86">
        <v>0</v>
      </c>
      <c s="69" r="J86">
        <v>0</v>
      </c>
      <c s="69" r="K86">
        <v>1165.6</v>
      </c>
      <c s="69" r="L86">
        <v>25</v>
      </c>
      <c s="69" r="M86">
        <v>1000</v>
      </c>
      <c s="69" r="N86">
        <v>0</v>
      </c>
      <c s="69" r="O86">
        <v>0</v>
      </c>
      <c s="69" r="P86">
        <v>0</v>
      </c>
      <c s="69" r="Q86">
        <v>0</v>
      </c>
      <c s="69" r="R86">
        <v>0</v>
      </c>
      <c s="69" r="S86">
        <v>0</v>
      </c>
      <c s="69" r="T86">
        <v>0</v>
      </c>
      <c s="69" r="U86">
        <v>0</v>
      </c>
      <c s="69" r="V86">
        <v>0</v>
      </c>
      <c s="69" r="W86">
        <f>SUM(K86,M86,N86,Q86,R86,U86,V86)</f>
        <v>2165.6</v>
      </c>
    </row>
    <row r="87">
      <c t="s" s="191" r="A87">
        <v>605</v>
      </c>
      <c t="s" s="191" r="B87">
        <v>175</v>
      </c>
      <c t="s" s="191" r="C87">
        <v>224</v>
      </c>
      <c s="158" r="D87">
        <v>4</v>
      </c>
      <c t="s" s="37" r="E87">
        <v>177</v>
      </c>
      <c t="s" s="67" r="F87">
        <v>296</v>
      </c>
      <c s="69" r="G87">
        <v>1537.4</v>
      </c>
      <c s="69" r="H87">
        <v>3</v>
      </c>
      <c s="69" r="I87">
        <v>0</v>
      </c>
      <c s="69" r="J87">
        <v>0</v>
      </c>
      <c s="69" r="K87">
        <v>1537.4</v>
      </c>
      <c s="69" r="L87">
        <v>3</v>
      </c>
      <c s="69" r="M87">
        <v>2455</v>
      </c>
      <c s="69" r="N87">
        <v>0</v>
      </c>
      <c s="69" r="O87">
        <v>0</v>
      </c>
      <c s="69" r="P87">
        <v>0</v>
      </c>
      <c s="69" r="Q87">
        <v>0</v>
      </c>
      <c s="69" r="R87">
        <v>0</v>
      </c>
      <c s="69" r="S87">
        <v>0</v>
      </c>
      <c s="69" r="T87">
        <v>0</v>
      </c>
      <c s="69" r="U87">
        <v>0</v>
      </c>
      <c s="69" r="V87">
        <v>0</v>
      </c>
      <c s="69" r="W87">
        <f>SUM(K87,M87,N87,Q87,R87,U87,V87)</f>
        <v>3992.4</v>
      </c>
    </row>
    <row r="88">
      <c t="s" s="191" r="A88">
        <v>606</v>
      </c>
      <c t="s" s="191" r="B88">
        <v>175</v>
      </c>
      <c t="s" s="191" r="C88">
        <v>197</v>
      </c>
      <c s="158" r="D88">
        <v>4</v>
      </c>
      <c t="s" s="37" r="E88">
        <v>177</v>
      </c>
      <c t="s" s="67" r="F88">
        <v>298</v>
      </c>
      <c s="69" r="G88">
        <v>4</v>
      </c>
      <c s="69" r="H88">
        <v>0</v>
      </c>
      <c s="69" r="I88">
        <v>0</v>
      </c>
      <c s="69" r="J88">
        <v>0</v>
      </c>
      <c s="69" r="K88">
        <v>4</v>
      </c>
      <c s="69" r="L88">
        <v>0</v>
      </c>
      <c s="69" r="M88">
        <v>1</v>
      </c>
      <c s="69" r="N88">
        <v>0</v>
      </c>
      <c s="69" r="O88">
        <v>0</v>
      </c>
      <c s="69" r="P88">
        <v>0</v>
      </c>
      <c s="69" r="Q88">
        <v>0</v>
      </c>
      <c s="69" r="R88">
        <v>0</v>
      </c>
      <c s="69" r="S88">
        <v>0</v>
      </c>
      <c s="69" r="T88">
        <v>0</v>
      </c>
      <c s="69" r="U88">
        <v>0</v>
      </c>
      <c s="69" r="V88">
        <v>0</v>
      </c>
      <c s="69" r="W88">
        <f>SUM(K88,M88,N88,Q88,R88,U88,V88)</f>
        <v>5</v>
      </c>
    </row>
    <row r="89">
      <c t="s" s="191" r="A89">
        <v>607</v>
      </c>
      <c t="s" s="191" r="B89">
        <v>171</v>
      </c>
      <c t="s" s="191" r="C89">
        <v>203</v>
      </c>
      <c s="158" r="D89">
        <v>2</v>
      </c>
      <c t="s" s="37" r="E89">
        <v>173</v>
      </c>
      <c t="s" s="67" r="F89">
        <v>44</v>
      </c>
      <c s="69" r="G89">
        <v>19513.6</v>
      </c>
      <c s="69" r="H89">
        <v>19</v>
      </c>
      <c s="69" r="I89">
        <v>0</v>
      </c>
      <c s="69" r="J89">
        <v>0</v>
      </c>
      <c s="69" r="K89">
        <v>19513.6</v>
      </c>
      <c s="69" r="L89">
        <v>19</v>
      </c>
      <c s="69" r="M89">
        <v>4722</v>
      </c>
      <c s="69" r="N89">
        <v>0</v>
      </c>
      <c s="69" r="O89">
        <v>0</v>
      </c>
      <c s="69" r="P89">
        <v>0</v>
      </c>
      <c s="69" r="Q89">
        <v>0</v>
      </c>
      <c s="69" r="R89">
        <v>0</v>
      </c>
      <c s="69" r="S89">
        <v>0</v>
      </c>
      <c s="69" r="T89">
        <v>0</v>
      </c>
      <c s="69" r="U89">
        <v>0</v>
      </c>
      <c s="69" r="V89">
        <v>0</v>
      </c>
      <c s="69" r="W89">
        <f>SUM(K89,M89,N89,Q89,R89,U89,V89)</f>
        <v>24235.6</v>
      </c>
    </row>
    <row r="90">
      <c t="s" s="191" r="A90">
        <v>608</v>
      </c>
      <c t="s" s="191" r="B90">
        <v>171</v>
      </c>
      <c t="s" s="191" r="C90">
        <v>195</v>
      </c>
      <c s="158" r="D90">
        <v>2</v>
      </c>
      <c t="s" s="37" r="E90">
        <v>173</v>
      </c>
      <c t="s" s="67" r="F90">
        <v>96</v>
      </c>
      <c s="69" r="G90">
        <v>12478.4</v>
      </c>
      <c s="69" r="H90">
        <v>2646</v>
      </c>
      <c s="69" r="I90">
        <v>5735</v>
      </c>
      <c s="69" r="J90">
        <v>646</v>
      </c>
      <c s="69" r="K90">
        <v>18213.4</v>
      </c>
      <c s="69" r="L90">
        <v>3292</v>
      </c>
      <c s="69" r="M90">
        <v>2010</v>
      </c>
      <c s="69" r="N90">
        <v>311</v>
      </c>
      <c s="69" r="O90">
        <v>0</v>
      </c>
      <c s="69" r="P90">
        <v>0</v>
      </c>
      <c s="69" r="Q90">
        <v>0</v>
      </c>
      <c s="69" r="R90">
        <v>0</v>
      </c>
      <c s="69" r="S90">
        <v>0</v>
      </c>
      <c s="69" r="T90">
        <v>0</v>
      </c>
      <c s="69" r="U90">
        <v>0</v>
      </c>
      <c s="69" r="V90">
        <v>0</v>
      </c>
      <c s="69" r="W90">
        <f>SUM(K90,M90,N90,Q90,R90,U90,V90)</f>
        <v>20534.4</v>
      </c>
    </row>
    <row r="91">
      <c t="s" s="191" r="A91">
        <v>609</v>
      </c>
      <c t="s" s="191" r="B91">
        <v>171</v>
      </c>
      <c t="s" s="191" r="C91">
        <v>172</v>
      </c>
      <c s="158" r="D91">
        <v>2</v>
      </c>
      <c t="s" s="37" r="E91">
        <v>173</v>
      </c>
      <c t="s" s="67" r="F91">
        <v>302</v>
      </c>
      <c s="69" r="G91">
        <v>72773.2</v>
      </c>
      <c s="69" r="H91">
        <v>15097</v>
      </c>
      <c s="69" r="I91">
        <v>1</v>
      </c>
      <c s="69" r="J91">
        <v>0</v>
      </c>
      <c s="69" r="K91">
        <v>72774.2</v>
      </c>
      <c s="69" r="L91">
        <v>15097</v>
      </c>
      <c s="69" r="M91">
        <v>13752</v>
      </c>
      <c s="69" r="N91">
        <v>0</v>
      </c>
      <c s="69" r="O91">
        <v>0</v>
      </c>
      <c s="69" r="P91">
        <v>0</v>
      </c>
      <c s="69" r="Q91">
        <v>0</v>
      </c>
      <c s="69" r="R91">
        <v>0</v>
      </c>
      <c s="69" r="S91">
        <v>0</v>
      </c>
      <c s="69" r="T91">
        <v>0</v>
      </c>
      <c s="69" r="U91">
        <v>0</v>
      </c>
      <c s="69" r="V91">
        <v>0</v>
      </c>
      <c s="69" r="W91">
        <f>SUM(K91,M91,N91,Q91,R91,U91,V91)</f>
        <v>86526.2</v>
      </c>
    </row>
    <row customHeight="1" r="92" ht="11.25">
      <c t="s" s="191" r="A92">
        <v>610</v>
      </c>
      <c t="s" s="191" r="B92">
        <v>171</v>
      </c>
      <c t="s" s="191" r="C92">
        <v>200</v>
      </c>
      <c s="158" r="D92">
        <v>3</v>
      </c>
      <c t="s" s="37" r="E92">
        <v>181</v>
      </c>
      <c t="s" s="67" r="F92">
        <v>611</v>
      </c>
      <c s="69" r="G92">
        <v>1785212.4</v>
      </c>
      <c s="69" r="H92">
        <v>345134</v>
      </c>
      <c s="69" r="I92">
        <v>0</v>
      </c>
      <c s="69" r="J92">
        <v>0</v>
      </c>
      <c s="69" r="K92">
        <v>1785212.4</v>
      </c>
      <c s="69" r="L92">
        <v>345134</v>
      </c>
      <c s="69" r="M92">
        <v>22383</v>
      </c>
      <c s="69" r="N92">
        <v>38037</v>
      </c>
      <c s="69" r="O92">
        <v>1552003</v>
      </c>
      <c s="69" r="P92">
        <v>0</v>
      </c>
      <c s="69" r="Q92">
        <v>1552003</v>
      </c>
      <c s="69" r="R92">
        <v>167740</v>
      </c>
      <c s="69" r="S92">
        <v>0</v>
      </c>
      <c s="69" r="T92">
        <v>0</v>
      </c>
      <c s="69" r="U92">
        <v>0</v>
      </c>
      <c s="69" r="V92">
        <v>0</v>
      </c>
      <c s="69" r="W92">
        <f>SUM(K92,M92,N92,Q92,R92,U92,V92)</f>
        <v>3565375.4</v>
      </c>
    </row>
    <row r="93">
      <c t="s" s="191" r="A93">
        <v>612</v>
      </c>
      <c t="s" s="191" r="B93">
        <v>175</v>
      </c>
      <c t="s" s="191" r="C93">
        <v>197</v>
      </c>
      <c s="158" r="D93">
        <v>4</v>
      </c>
      <c t="s" s="37" r="E93">
        <v>177</v>
      </c>
      <c t="s" s="67" r="F93">
        <v>305</v>
      </c>
      <c s="69" r="G93">
        <v>7</v>
      </c>
      <c s="69" r="H93">
        <v>0</v>
      </c>
      <c s="69" r="I93">
        <v>0</v>
      </c>
      <c s="69" r="J93">
        <v>0</v>
      </c>
      <c s="69" r="K93">
        <v>7</v>
      </c>
      <c s="69" r="L93">
        <v>0</v>
      </c>
      <c s="69" r="M93">
        <v>5</v>
      </c>
      <c s="69" r="N93">
        <v>0</v>
      </c>
      <c s="69" r="O93">
        <v>0</v>
      </c>
      <c s="69" r="P93">
        <v>0</v>
      </c>
      <c s="69" r="Q93">
        <v>0</v>
      </c>
      <c s="69" r="R93">
        <v>0</v>
      </c>
      <c s="69" r="S93">
        <v>0</v>
      </c>
      <c s="69" r="T93">
        <v>0</v>
      </c>
      <c s="69" r="U93">
        <v>0</v>
      </c>
      <c s="69" r="V93">
        <v>0</v>
      </c>
      <c s="69" r="W93">
        <f>SUM(K93,M93,N93,Q93,R93,U93,V93)</f>
        <v>12</v>
      </c>
    </row>
    <row r="94">
      <c t="s" s="191" r="A94">
        <v>613</v>
      </c>
      <c t="s" s="191" r="B94">
        <v>171</v>
      </c>
      <c t="s" s="191" r="C94">
        <v>200</v>
      </c>
      <c s="158" r="D94">
        <v>3</v>
      </c>
      <c t="s" s="37" r="E94">
        <v>181</v>
      </c>
      <c t="s" s="67" r="F94">
        <v>88</v>
      </c>
      <c s="69" r="G94">
        <v>1309.6</v>
      </c>
      <c s="69" r="H94">
        <v>19</v>
      </c>
      <c s="69" r="I94">
        <v>0</v>
      </c>
      <c s="69" r="J94">
        <v>0</v>
      </c>
      <c s="69" r="K94">
        <v>1309.6</v>
      </c>
      <c s="69" r="L94">
        <v>19</v>
      </c>
      <c s="69" r="M94">
        <v>1062</v>
      </c>
      <c s="69" r="N94">
        <v>0</v>
      </c>
      <c s="69" r="O94">
        <v>0</v>
      </c>
      <c s="69" r="P94">
        <v>0</v>
      </c>
      <c s="69" r="Q94">
        <v>0</v>
      </c>
      <c s="69" r="R94">
        <v>0</v>
      </c>
      <c s="69" r="S94">
        <v>0</v>
      </c>
      <c s="69" r="T94">
        <v>0</v>
      </c>
      <c s="69" r="U94">
        <v>0</v>
      </c>
      <c s="69" r="V94">
        <v>0</v>
      </c>
      <c s="69" r="W94">
        <f>SUM(K94,M94,N94,Q94,R94,U94,V94)</f>
        <v>2371.6</v>
      </c>
    </row>
    <row r="95">
      <c t="s" s="191" r="A95">
        <v>614</v>
      </c>
      <c t="s" s="191" r="B95">
        <v>175</v>
      </c>
      <c t="s" s="191" r="C95">
        <v>197</v>
      </c>
      <c s="158" r="D95">
        <v>4</v>
      </c>
      <c t="s" s="37" r="E95">
        <v>177</v>
      </c>
      <c t="s" s="67" r="F95">
        <v>89</v>
      </c>
      <c s="69" r="G95">
        <v>44.6</v>
      </c>
      <c s="69" r="H95">
        <v>0</v>
      </c>
      <c s="69" r="I95">
        <v>0</v>
      </c>
      <c s="69" r="J95">
        <v>0</v>
      </c>
      <c s="69" r="K95">
        <v>44.6</v>
      </c>
      <c s="69" r="L95">
        <v>0</v>
      </c>
      <c s="69" r="M95">
        <v>34</v>
      </c>
      <c s="69" r="N95">
        <v>0</v>
      </c>
      <c s="69" r="O95">
        <v>0</v>
      </c>
      <c s="69" r="P95">
        <v>0</v>
      </c>
      <c s="69" r="Q95">
        <v>0</v>
      </c>
      <c s="69" r="R95">
        <v>0</v>
      </c>
      <c s="69" r="S95">
        <v>0</v>
      </c>
      <c s="69" r="T95">
        <v>0</v>
      </c>
      <c s="69" r="U95">
        <v>0</v>
      </c>
      <c s="69" r="V95">
        <v>0</v>
      </c>
      <c s="69" r="W95">
        <f>SUM(K95,M95,N95,Q95,R95,U95,V95)</f>
        <v>78.6</v>
      </c>
    </row>
    <row r="96">
      <c t="s" s="191" r="A96">
        <v>615</v>
      </c>
      <c t="s" s="191" r="B96">
        <v>187</v>
      </c>
      <c t="s" s="191" r="C96">
        <v>221</v>
      </c>
      <c s="158" r="D96">
        <v>5</v>
      </c>
      <c t="s" s="37" r="E96">
        <v>189</v>
      </c>
      <c t="s" s="67" r="F96">
        <v>309</v>
      </c>
      <c s="69" r="G96">
        <v>909.2</v>
      </c>
      <c s="69" r="H96">
        <v>0</v>
      </c>
      <c s="69" r="I96">
        <v>0</v>
      </c>
      <c s="69" r="J96">
        <v>0</v>
      </c>
      <c s="69" r="K96">
        <v>909.2</v>
      </c>
      <c s="69" r="L96">
        <v>0</v>
      </c>
      <c s="69" r="M96">
        <v>582</v>
      </c>
      <c s="69" r="N96">
        <v>0</v>
      </c>
      <c s="69" r="O96">
        <v>0</v>
      </c>
      <c s="69" r="P96">
        <v>0</v>
      </c>
      <c s="69" r="Q96">
        <v>0</v>
      </c>
      <c s="69" r="R96">
        <v>0</v>
      </c>
      <c s="69" r="S96">
        <v>0</v>
      </c>
      <c s="69" r="T96">
        <v>0</v>
      </c>
      <c s="69" r="U96">
        <v>0</v>
      </c>
      <c s="69" r="V96">
        <v>0</v>
      </c>
      <c s="69" r="W96">
        <f>SUM(K96,M96,N96,Q96,R96,U96,V96)</f>
        <v>1491.2</v>
      </c>
    </row>
    <row r="97">
      <c t="s" s="191" r="A97">
        <v>616</v>
      </c>
      <c t="s" s="191" r="B97">
        <v>171</v>
      </c>
      <c t="s" s="191" r="C97">
        <v>195</v>
      </c>
      <c s="158" r="D97">
        <v>2</v>
      </c>
      <c t="s" s="37" r="E97">
        <v>173</v>
      </c>
      <c t="s" s="67" r="F97">
        <v>311</v>
      </c>
      <c s="69" r="G97">
        <v>150</v>
      </c>
      <c s="69" r="H97">
        <v>0</v>
      </c>
      <c s="69" r="I97">
        <v>0</v>
      </c>
      <c s="69" r="J97">
        <v>0</v>
      </c>
      <c s="69" r="K97">
        <v>150</v>
      </c>
      <c s="69" r="L97">
        <v>0</v>
      </c>
      <c s="69" r="M97">
        <v>32</v>
      </c>
      <c s="69" r="N97">
        <v>0</v>
      </c>
      <c s="69" r="O97">
        <v>0</v>
      </c>
      <c s="69" r="P97">
        <v>0</v>
      </c>
      <c s="69" r="Q97">
        <v>0</v>
      </c>
      <c s="69" r="R97">
        <v>0</v>
      </c>
      <c s="69" r="S97">
        <v>0</v>
      </c>
      <c s="69" r="T97">
        <v>0</v>
      </c>
      <c s="69" r="U97">
        <v>0</v>
      </c>
      <c s="69" r="V97">
        <v>0</v>
      </c>
      <c s="69" r="W97">
        <f>SUM(K97,M97,N97,Q97,R97,U97,V97)</f>
        <v>182</v>
      </c>
    </row>
    <row r="98">
      <c t="s" s="191" r="A98">
        <v>617</v>
      </c>
      <c t="s" s="191" r="B98">
        <v>171</v>
      </c>
      <c t="s" s="191" r="C98">
        <v>200</v>
      </c>
      <c s="158" r="D98">
        <v>3</v>
      </c>
      <c t="s" s="37" r="E98">
        <v>181</v>
      </c>
      <c t="s" s="67" r="F98">
        <v>102</v>
      </c>
      <c s="69" r="G98">
        <v>2126.6</v>
      </c>
      <c s="69" r="H98">
        <v>30</v>
      </c>
      <c s="69" r="I98">
        <v>2</v>
      </c>
      <c s="69" r="J98">
        <v>0</v>
      </c>
      <c s="69" r="K98">
        <v>2128.6</v>
      </c>
      <c s="69" r="L98">
        <v>30</v>
      </c>
      <c s="69" r="M98">
        <v>772</v>
      </c>
      <c s="69" r="N98">
        <v>0</v>
      </c>
      <c s="69" r="O98">
        <v>0</v>
      </c>
      <c s="69" r="P98">
        <v>0</v>
      </c>
      <c s="69" r="Q98">
        <v>0</v>
      </c>
      <c s="69" r="R98">
        <v>0</v>
      </c>
      <c s="69" r="S98">
        <v>0</v>
      </c>
      <c s="69" r="T98">
        <v>0</v>
      </c>
      <c s="69" r="U98">
        <v>0</v>
      </c>
      <c s="69" r="V98">
        <v>0</v>
      </c>
      <c s="69" r="W98">
        <f>SUM(K98,M98,N98,Q98,R98,U98,V98)</f>
        <v>2900.6</v>
      </c>
    </row>
    <row r="99">
      <c t="s" s="191" r="A99">
        <v>618</v>
      </c>
      <c t="s" s="191" r="B99">
        <v>171</v>
      </c>
      <c t="s" s="191" r="C99">
        <v>315</v>
      </c>
      <c s="158" r="D99">
        <v>2</v>
      </c>
      <c t="s" s="37" r="E99">
        <v>173</v>
      </c>
      <c t="s" s="67" r="F99">
        <v>316</v>
      </c>
      <c s="69" r="G99">
        <v>3744.4</v>
      </c>
      <c s="69" r="H99">
        <v>12</v>
      </c>
      <c s="69" r="I99">
        <v>0</v>
      </c>
      <c s="69" r="J99">
        <v>0</v>
      </c>
      <c s="69" r="K99">
        <v>3744.4</v>
      </c>
      <c s="69" r="L99">
        <v>12</v>
      </c>
      <c s="69" r="M99">
        <v>604</v>
      </c>
      <c s="69" r="N99">
        <v>0</v>
      </c>
      <c s="69" r="O99">
        <v>0</v>
      </c>
      <c s="69" r="P99">
        <v>0</v>
      </c>
      <c s="69" r="Q99">
        <v>0</v>
      </c>
      <c s="69" r="R99">
        <v>0</v>
      </c>
      <c s="69" r="S99">
        <v>0</v>
      </c>
      <c s="69" r="T99">
        <v>0</v>
      </c>
      <c s="69" r="U99">
        <v>0</v>
      </c>
      <c s="69" r="V99">
        <v>0</v>
      </c>
      <c s="69" r="W99">
        <f>SUM(K99,M99,N99,Q99,R99,U99,V99)</f>
        <v>4348.4</v>
      </c>
    </row>
    <row r="100">
      <c t="s" s="191" r="A100">
        <v>619</v>
      </c>
      <c t="s" s="191" r="B100">
        <v>179</v>
      </c>
      <c t="s" s="191" r="C100">
        <v>264</v>
      </c>
      <c s="158" r="D100">
        <v>1</v>
      </c>
      <c t="s" s="37" r="E100">
        <v>265</v>
      </c>
      <c t="s" s="67" r="F100">
        <v>90</v>
      </c>
      <c s="69" r="G100">
        <v>9620.2</v>
      </c>
      <c s="69" r="H100">
        <v>4428</v>
      </c>
      <c s="69" r="I100">
        <v>0</v>
      </c>
      <c s="69" r="J100">
        <v>0</v>
      </c>
      <c s="69" r="K100">
        <v>9620.2</v>
      </c>
      <c s="69" r="L100">
        <v>4428</v>
      </c>
      <c s="69" r="M100">
        <v>2979</v>
      </c>
      <c s="69" r="N100">
        <v>453</v>
      </c>
      <c s="69" r="O100">
        <v>399000</v>
      </c>
      <c s="69" r="P100">
        <v>0</v>
      </c>
      <c s="69" r="Q100">
        <v>399000</v>
      </c>
      <c s="69" r="R100">
        <v>5000</v>
      </c>
      <c s="69" r="S100">
        <v>0</v>
      </c>
      <c s="69" r="T100">
        <v>0</v>
      </c>
      <c s="69" r="U100">
        <v>0</v>
      </c>
      <c s="69" r="V100">
        <v>0</v>
      </c>
      <c s="69" r="W100">
        <f>SUM(K100,M100,N100,Q100,R100,U100,V100)</f>
        <v>417052.2</v>
      </c>
    </row>
    <row r="101">
      <c t="s" s="191" r="A101">
        <v>620</v>
      </c>
      <c t="s" s="191" r="B101">
        <v>194</v>
      </c>
      <c t="s" s="191" r="C101">
        <v>195</v>
      </c>
      <c s="158" r="D101">
        <v>2</v>
      </c>
      <c t="s" s="37" r="E101">
        <v>173</v>
      </c>
      <c t="s" s="67" r="F101">
        <v>621</v>
      </c>
      <c s="69" r="G101">
        <v>33</v>
      </c>
      <c s="69" r="H101">
        <v>0</v>
      </c>
      <c s="69" r="I101">
        <v>0</v>
      </c>
      <c s="69" r="J101">
        <v>0</v>
      </c>
      <c s="69" r="K101">
        <v>33</v>
      </c>
      <c s="69" r="L101">
        <v>0</v>
      </c>
      <c s="69" r="M101">
        <v>1</v>
      </c>
      <c s="69" r="N101">
        <v>0</v>
      </c>
      <c s="69" r="O101">
        <v>0</v>
      </c>
      <c s="69" r="P101">
        <v>0</v>
      </c>
      <c s="69" r="Q101">
        <v>0</v>
      </c>
      <c s="69" r="R101">
        <v>0</v>
      </c>
      <c s="69" r="S101">
        <v>0</v>
      </c>
      <c s="69" r="T101">
        <v>0</v>
      </c>
      <c s="69" r="U101">
        <v>0</v>
      </c>
      <c s="69" r="V101">
        <v>0</v>
      </c>
      <c s="69" r="W101">
        <f>SUM(K101,M101,N101,Q101,R101,U101,V101)</f>
        <v>34</v>
      </c>
    </row>
    <row r="102">
      <c t="s" s="191" r="A102">
        <v>622</v>
      </c>
      <c t="s" s="191" r="B102">
        <v>171</v>
      </c>
      <c t="s" s="191" r="C102">
        <v>200</v>
      </c>
      <c s="158" r="D102">
        <v>3</v>
      </c>
      <c t="s" s="37" r="E102">
        <v>181</v>
      </c>
      <c t="s" s="67" r="F102">
        <v>319</v>
      </c>
      <c s="69" r="G102">
        <v>938.4</v>
      </c>
      <c s="69" r="H102">
        <v>24</v>
      </c>
      <c s="69" r="I102">
        <v>0</v>
      </c>
      <c s="69" r="J102">
        <v>0</v>
      </c>
      <c s="69" r="K102">
        <v>938.4</v>
      </c>
      <c s="69" r="L102">
        <v>24</v>
      </c>
      <c s="69" r="M102">
        <v>67</v>
      </c>
      <c s="69" r="N102">
        <v>0</v>
      </c>
      <c s="69" r="O102">
        <v>0</v>
      </c>
      <c s="69" r="P102">
        <v>0</v>
      </c>
      <c s="69" r="Q102">
        <v>0</v>
      </c>
      <c s="69" r="R102">
        <v>0</v>
      </c>
      <c s="69" r="S102">
        <v>0</v>
      </c>
      <c s="69" r="T102">
        <v>0</v>
      </c>
      <c s="69" r="U102">
        <v>0</v>
      </c>
      <c s="69" r="V102">
        <v>0</v>
      </c>
      <c s="69" r="W102">
        <f>SUM(K102,M102,N102,Q102,R102,U102,V102)</f>
        <v>1005.4</v>
      </c>
    </row>
    <row r="103">
      <c t="s" s="191" r="A103">
        <v>623</v>
      </c>
      <c t="s" s="191" r="B103">
        <v>171</v>
      </c>
      <c t="s" s="191" r="C103">
        <v>315</v>
      </c>
      <c s="158" r="D103">
        <v>2</v>
      </c>
      <c t="s" s="37" r="E103">
        <v>173</v>
      </c>
      <c t="s" s="67" r="F103">
        <v>321</v>
      </c>
      <c s="69" r="G103">
        <v>2611.8</v>
      </c>
      <c s="69" r="H103">
        <v>24</v>
      </c>
      <c s="69" r="I103">
        <v>0</v>
      </c>
      <c s="69" r="J103">
        <v>0</v>
      </c>
      <c s="69" r="K103">
        <v>2611.8</v>
      </c>
      <c s="69" r="L103">
        <v>24</v>
      </c>
      <c s="69" r="M103">
        <v>437</v>
      </c>
      <c s="69" r="N103">
        <v>0</v>
      </c>
      <c s="69" r="O103">
        <v>0</v>
      </c>
      <c s="69" r="P103">
        <v>0</v>
      </c>
      <c s="69" r="Q103">
        <v>0</v>
      </c>
      <c s="69" r="R103">
        <v>0</v>
      </c>
      <c s="69" r="S103">
        <v>0</v>
      </c>
      <c s="69" r="T103">
        <v>0</v>
      </c>
      <c s="69" r="U103">
        <v>0</v>
      </c>
      <c s="69" r="V103">
        <v>0</v>
      </c>
      <c s="69" r="W103">
        <f>SUM(K103,M103,N103,Q103,R103,U103,V103)</f>
        <v>3048.8</v>
      </c>
    </row>
    <row r="104">
      <c t="s" s="191" r="A104">
        <v>624</v>
      </c>
      <c t="s" s="191" r="B104">
        <v>171</v>
      </c>
      <c t="s" s="191" r="C104">
        <v>195</v>
      </c>
      <c s="158" r="D104">
        <v>2</v>
      </c>
      <c t="s" s="37" r="E104">
        <v>173</v>
      </c>
      <c t="s" s="67" r="F104">
        <v>108</v>
      </c>
      <c s="69" r="G104">
        <v>8398.2</v>
      </c>
      <c s="69" r="H104">
        <v>272</v>
      </c>
      <c s="69" r="I104">
        <v>0</v>
      </c>
      <c s="69" r="J104">
        <v>0</v>
      </c>
      <c s="69" r="K104">
        <v>8398.2</v>
      </c>
      <c s="69" r="L104">
        <v>272</v>
      </c>
      <c s="69" r="M104">
        <v>194</v>
      </c>
      <c s="69" r="N104">
        <v>0</v>
      </c>
      <c s="69" r="O104">
        <v>0</v>
      </c>
      <c s="69" r="P104">
        <v>0</v>
      </c>
      <c s="69" r="Q104">
        <v>0</v>
      </c>
      <c s="69" r="R104">
        <v>0</v>
      </c>
      <c s="69" r="S104">
        <v>0</v>
      </c>
      <c s="69" r="T104">
        <v>0</v>
      </c>
      <c s="69" r="U104">
        <v>0</v>
      </c>
      <c s="69" r="V104">
        <v>0</v>
      </c>
      <c s="69" r="W104">
        <f>SUM(K104,M104,N104,Q104,R104,U104,V104)</f>
        <v>8592.2</v>
      </c>
    </row>
    <row r="105">
      <c t="s" s="191" r="A105">
        <v>625</v>
      </c>
      <c t="s" s="191" r="B105">
        <v>175</v>
      </c>
      <c t="s" s="191" r="C105">
        <v>224</v>
      </c>
      <c s="158" r="D105">
        <v>4</v>
      </c>
      <c t="s" s="37" r="E105">
        <v>177</v>
      </c>
      <c t="s" s="67" r="F105">
        <v>324</v>
      </c>
      <c s="69" r="G105">
        <v>790.6</v>
      </c>
      <c s="69" r="H105">
        <v>3</v>
      </c>
      <c s="69" r="I105">
        <v>0</v>
      </c>
      <c s="69" r="J105">
        <v>0</v>
      </c>
      <c s="69" r="K105">
        <v>790.6</v>
      </c>
      <c s="69" r="L105">
        <v>3</v>
      </c>
      <c s="69" r="M105">
        <v>86</v>
      </c>
      <c s="69" r="N105">
        <v>0</v>
      </c>
      <c s="69" r="O105">
        <v>0</v>
      </c>
      <c s="69" r="P105">
        <v>0</v>
      </c>
      <c s="69" r="Q105">
        <v>0</v>
      </c>
      <c s="69" r="R105">
        <v>0</v>
      </c>
      <c s="69" r="S105">
        <v>0</v>
      </c>
      <c s="69" r="T105">
        <v>0</v>
      </c>
      <c s="69" r="U105">
        <v>0</v>
      </c>
      <c s="69" r="V105">
        <v>0</v>
      </c>
      <c s="69" r="W105">
        <f>SUM(K105,M105,N105,Q105,R105,U105,V105)</f>
        <v>876.6</v>
      </c>
    </row>
    <row r="106">
      <c t="s" s="191" r="A106">
        <v>626</v>
      </c>
      <c t="s" s="191" r="B106">
        <v>171</v>
      </c>
      <c t="s" s="191" r="C106">
        <v>200</v>
      </c>
      <c s="158" r="D106">
        <v>3</v>
      </c>
      <c t="s" s="37" r="E106">
        <v>181</v>
      </c>
      <c t="s" s="67" r="F106">
        <v>103</v>
      </c>
      <c s="69" r="G106">
        <v>16258.6</v>
      </c>
      <c s="69" r="H106">
        <v>33</v>
      </c>
      <c s="69" r="I106">
        <v>1</v>
      </c>
      <c s="69" r="J106">
        <v>1</v>
      </c>
      <c s="69" r="K106">
        <v>16259.6</v>
      </c>
      <c s="69" r="L106">
        <v>34</v>
      </c>
      <c s="69" r="M106">
        <v>1772</v>
      </c>
      <c s="69" r="N106">
        <v>0</v>
      </c>
      <c s="69" r="O106">
        <v>0</v>
      </c>
      <c s="69" r="P106">
        <v>0</v>
      </c>
      <c s="69" r="Q106">
        <v>0</v>
      </c>
      <c s="69" r="R106">
        <v>0</v>
      </c>
      <c s="69" r="S106">
        <v>0</v>
      </c>
      <c s="69" r="T106">
        <v>0</v>
      </c>
      <c s="69" r="U106">
        <v>0</v>
      </c>
      <c s="69" r="V106">
        <v>0</v>
      </c>
      <c s="69" r="W106">
        <f>SUM(K106,M106,N106,Q106,R106,U106,V106)</f>
        <v>18031.6</v>
      </c>
    </row>
    <row r="107">
      <c t="s" s="191" r="A107">
        <v>627</v>
      </c>
      <c t="s" s="191" r="B107">
        <v>179</v>
      </c>
      <c t="s" s="191" r="C107">
        <v>184</v>
      </c>
      <c s="158" r="D107">
        <v>1</v>
      </c>
      <c t="s" s="37" r="E107">
        <v>185</v>
      </c>
      <c t="s" s="67" r="F107">
        <v>327</v>
      </c>
      <c s="69" r="G107">
        <v>10.4</v>
      </c>
      <c s="69" r="H107">
        <v>0</v>
      </c>
      <c s="69" r="I107">
        <v>0</v>
      </c>
      <c s="69" r="J107">
        <v>0</v>
      </c>
      <c s="69" r="K107">
        <v>10.4</v>
      </c>
      <c s="69" r="L107">
        <v>0</v>
      </c>
      <c s="69" r="M107">
        <v>4</v>
      </c>
      <c s="69" r="N107">
        <v>0</v>
      </c>
      <c s="69" r="O107">
        <v>0</v>
      </c>
      <c s="69" r="P107">
        <v>0</v>
      </c>
      <c s="69" r="Q107">
        <v>0</v>
      </c>
      <c s="69" r="R107">
        <v>0</v>
      </c>
      <c s="69" r="S107">
        <v>0</v>
      </c>
      <c s="69" r="T107">
        <v>0</v>
      </c>
      <c s="69" r="U107">
        <v>0</v>
      </c>
      <c s="69" r="V107">
        <v>0</v>
      </c>
      <c s="69" r="W107">
        <f>SUM(K107,M107,N107,Q107,R107,U107,V107)</f>
        <v>14.4</v>
      </c>
    </row>
    <row r="108">
      <c t="s" s="191" r="A108">
        <v>628</v>
      </c>
      <c t="s" s="191" r="B108">
        <v>179</v>
      </c>
      <c t="s" s="191" r="C108">
        <v>211</v>
      </c>
      <c s="158" r="D108">
        <v>1</v>
      </c>
      <c t="s" s="37" r="E108">
        <v>212</v>
      </c>
      <c t="s" s="67" r="F108">
        <v>82</v>
      </c>
      <c s="69" r="G108">
        <v>71572</v>
      </c>
      <c s="69" r="H108">
        <v>62641</v>
      </c>
      <c s="69" r="I108">
        <v>27</v>
      </c>
      <c s="69" r="J108">
        <v>27</v>
      </c>
      <c s="69" r="K108">
        <v>71599</v>
      </c>
      <c s="69" r="L108">
        <v>62668</v>
      </c>
      <c s="69" r="M108">
        <v>2203</v>
      </c>
      <c s="69" r="N108">
        <v>1408</v>
      </c>
      <c s="69" r="O108">
        <v>0</v>
      </c>
      <c s="69" r="P108">
        <v>0</v>
      </c>
      <c s="69" r="Q108">
        <v>0</v>
      </c>
      <c s="69" r="R108">
        <v>0</v>
      </c>
      <c s="69" r="S108">
        <v>0</v>
      </c>
      <c s="69" r="T108">
        <v>0</v>
      </c>
      <c s="69" r="U108">
        <v>0</v>
      </c>
      <c s="69" r="V108">
        <v>2500</v>
      </c>
      <c s="69" r="W108">
        <f>SUM(K108,M108,N108,Q108,R108,U108,V108)</f>
        <v>77710</v>
      </c>
    </row>
    <row r="109">
      <c t="s" s="191" r="A109">
        <v>629</v>
      </c>
      <c t="s" s="191" r="B109">
        <v>179</v>
      </c>
      <c t="s" s="191" r="C109">
        <v>180</v>
      </c>
      <c s="158" r="D109">
        <v>3</v>
      </c>
      <c t="s" s="37" r="E109">
        <v>181</v>
      </c>
      <c t="s" s="67" r="F109">
        <v>330</v>
      </c>
      <c s="69" r="G109">
        <v>2201.8</v>
      </c>
      <c s="69" r="H109">
        <v>24</v>
      </c>
      <c s="69" r="I109">
        <v>0</v>
      </c>
      <c s="69" r="J109">
        <v>0</v>
      </c>
      <c s="69" r="K109">
        <v>2201.8</v>
      </c>
      <c s="69" r="L109">
        <v>24</v>
      </c>
      <c s="69" r="M109">
        <v>641</v>
      </c>
      <c s="69" r="N109">
        <v>0</v>
      </c>
      <c s="69" r="O109">
        <v>0</v>
      </c>
      <c s="69" r="P109">
        <v>0</v>
      </c>
      <c s="69" r="Q109">
        <v>0</v>
      </c>
      <c s="69" r="R109">
        <v>0</v>
      </c>
      <c s="69" r="S109">
        <v>0</v>
      </c>
      <c s="69" r="T109">
        <v>0</v>
      </c>
      <c s="69" r="U109">
        <v>0</v>
      </c>
      <c s="69" r="V109">
        <v>0</v>
      </c>
      <c s="69" r="W109">
        <f>SUM(K109,M109,N109,Q109,R109,U109,V109)</f>
        <v>2842.8</v>
      </c>
    </row>
    <row r="110">
      <c t="s" s="191" r="A110">
        <v>630</v>
      </c>
      <c t="s" s="191" r="B110">
        <v>175</v>
      </c>
      <c t="s" s="191" r="C110">
        <v>197</v>
      </c>
      <c s="158" r="D110">
        <v>4</v>
      </c>
      <c t="s" s="37" r="E110">
        <v>177</v>
      </c>
      <c t="s" s="67" r="F110">
        <v>332</v>
      </c>
      <c s="69" r="G110">
        <v>0</v>
      </c>
      <c s="69" r="H110">
        <v>0</v>
      </c>
      <c s="69" r="I110">
        <v>0</v>
      </c>
      <c s="69" r="J110">
        <v>0</v>
      </c>
      <c s="69" r="K110">
        <v>0</v>
      </c>
      <c s="69" r="L110">
        <v>0</v>
      </c>
      <c s="69" r="M110">
        <v>0</v>
      </c>
      <c s="69" r="N110">
        <v>0</v>
      </c>
      <c s="69" r="O110">
        <v>0</v>
      </c>
      <c s="69" r="P110">
        <v>0</v>
      </c>
      <c s="69" r="Q110">
        <v>0</v>
      </c>
      <c s="69" r="R110">
        <v>0</v>
      </c>
      <c s="69" r="S110">
        <v>0</v>
      </c>
      <c s="69" r="T110">
        <v>0</v>
      </c>
      <c s="69" r="U110">
        <v>0</v>
      </c>
      <c s="69" r="V110">
        <v>0</v>
      </c>
      <c s="69" r="W110">
        <f>SUM(K110,M110,N110,Q110,R110,U110,V110)</f>
        <v>0</v>
      </c>
    </row>
    <row r="111">
      <c t="s" s="191" r="A111">
        <v>631</v>
      </c>
      <c t="s" s="191" r="B111">
        <v>175</v>
      </c>
      <c t="s" s="191" r="C111">
        <v>224</v>
      </c>
      <c s="158" r="D111">
        <v>4</v>
      </c>
      <c t="s" s="37" r="E111">
        <v>177</v>
      </c>
      <c t="s" s="67" r="F111">
        <v>334</v>
      </c>
      <c s="69" r="G111">
        <v>501.2</v>
      </c>
      <c s="69" r="H111">
        <v>2</v>
      </c>
      <c s="69" r="I111">
        <v>0</v>
      </c>
      <c s="69" r="J111">
        <v>0</v>
      </c>
      <c s="69" r="K111">
        <v>501.2</v>
      </c>
      <c s="69" r="L111">
        <v>2</v>
      </c>
      <c s="69" r="M111">
        <v>116</v>
      </c>
      <c s="69" r="N111">
        <v>0</v>
      </c>
      <c s="69" r="O111">
        <v>0</v>
      </c>
      <c s="69" r="P111">
        <v>0</v>
      </c>
      <c s="69" r="Q111">
        <v>0</v>
      </c>
      <c s="69" r="R111">
        <v>0</v>
      </c>
      <c s="69" r="S111">
        <v>0</v>
      </c>
      <c s="69" r="T111">
        <v>0</v>
      </c>
      <c s="69" r="U111">
        <v>0</v>
      </c>
      <c s="69" r="V111">
        <v>0</v>
      </c>
      <c s="69" r="W111">
        <f>SUM(K111,M111,N111,Q111,R111,U111,V111)</f>
        <v>617.2</v>
      </c>
    </row>
    <row r="112">
      <c t="s" s="191" r="A112">
        <v>632</v>
      </c>
      <c t="s" s="191" r="B112">
        <v>175</v>
      </c>
      <c t="s" s="191" r="C112">
        <v>197</v>
      </c>
      <c s="158" r="D112">
        <v>4</v>
      </c>
      <c t="s" s="37" r="E112">
        <v>177</v>
      </c>
      <c t="s" s="67" r="F112">
        <v>336</v>
      </c>
      <c s="69" r="G112">
        <v>0</v>
      </c>
      <c s="69" r="H112">
        <v>0</v>
      </c>
      <c s="69" r="I112">
        <v>0</v>
      </c>
      <c s="69" r="J112">
        <v>0</v>
      </c>
      <c s="69" r="K112">
        <v>0</v>
      </c>
      <c s="69" r="L112">
        <v>0</v>
      </c>
      <c s="69" r="M112">
        <v>1</v>
      </c>
      <c s="69" r="N112">
        <v>0</v>
      </c>
      <c s="69" r="O112">
        <v>0</v>
      </c>
      <c s="69" r="P112">
        <v>0</v>
      </c>
      <c s="69" r="Q112">
        <v>0</v>
      </c>
      <c s="69" r="R112">
        <v>0</v>
      </c>
      <c s="69" r="S112">
        <v>0</v>
      </c>
      <c s="69" r="T112">
        <v>0</v>
      </c>
      <c s="69" r="U112">
        <v>0</v>
      </c>
      <c s="69" r="V112">
        <v>0</v>
      </c>
      <c s="69" r="W112">
        <f>SUM(K112,M112,N112,Q112,R112,U112,V112)</f>
        <v>1</v>
      </c>
    </row>
    <row r="113">
      <c t="s" s="191" r="A113">
        <v>633</v>
      </c>
      <c t="s" s="191" r="B113">
        <v>179</v>
      </c>
      <c t="s" s="191" r="C113">
        <v>184</v>
      </c>
      <c s="158" r="D113">
        <v>1</v>
      </c>
      <c t="s" s="37" r="E113">
        <v>185</v>
      </c>
      <c t="s" s="67" r="F113">
        <v>338</v>
      </c>
      <c s="69" r="G113">
        <v>274.4</v>
      </c>
      <c s="69" r="H113">
        <v>1</v>
      </c>
      <c s="69" r="I113">
        <v>0</v>
      </c>
      <c s="69" r="J113">
        <v>0</v>
      </c>
      <c s="69" r="K113">
        <v>274.4</v>
      </c>
      <c s="69" r="L113">
        <v>1</v>
      </c>
      <c s="69" r="M113">
        <v>32</v>
      </c>
      <c s="69" r="N113">
        <v>0</v>
      </c>
      <c s="69" r="O113">
        <v>0</v>
      </c>
      <c s="69" r="P113">
        <v>0</v>
      </c>
      <c s="69" r="Q113">
        <v>0</v>
      </c>
      <c s="69" r="R113">
        <v>0</v>
      </c>
      <c s="69" r="S113">
        <v>0</v>
      </c>
      <c s="69" r="T113">
        <v>0</v>
      </c>
      <c s="69" r="U113">
        <v>0</v>
      </c>
      <c s="69" r="V113">
        <v>0</v>
      </c>
      <c s="69" r="W113">
        <f>SUM(K113,M113,N113,Q113,R113,U113,V113)</f>
        <v>306.4</v>
      </c>
    </row>
    <row r="114">
      <c t="s" s="191" r="A114">
        <v>634</v>
      </c>
      <c t="s" s="191" r="B114">
        <v>179</v>
      </c>
      <c t="s" s="191" r="C114">
        <v>184</v>
      </c>
      <c s="158" r="D114">
        <v>1</v>
      </c>
      <c t="s" s="37" r="E114">
        <v>185</v>
      </c>
      <c t="s" s="67" r="F114">
        <v>340</v>
      </c>
      <c s="69" r="G114">
        <v>130.4</v>
      </c>
      <c s="69" r="H114">
        <v>2</v>
      </c>
      <c s="69" r="I114">
        <v>0</v>
      </c>
      <c s="69" r="J114">
        <v>0</v>
      </c>
      <c s="69" r="K114">
        <v>130.4</v>
      </c>
      <c s="69" r="L114">
        <v>2</v>
      </c>
      <c s="69" r="M114">
        <v>46</v>
      </c>
      <c s="69" r="N114">
        <v>0</v>
      </c>
      <c s="69" r="O114">
        <v>0</v>
      </c>
      <c s="69" r="P114">
        <v>0</v>
      </c>
      <c s="69" r="Q114">
        <v>0</v>
      </c>
      <c s="69" r="R114">
        <v>0</v>
      </c>
      <c s="69" r="S114">
        <v>0</v>
      </c>
      <c s="69" r="T114">
        <v>0</v>
      </c>
      <c s="69" r="U114">
        <v>0</v>
      </c>
      <c s="69" r="V114">
        <v>0</v>
      </c>
      <c s="69" r="W114">
        <f>SUM(K114,M114,N114,Q114,R114,U114,V114)</f>
        <v>176.4</v>
      </c>
    </row>
    <row r="115">
      <c t="s" s="191" r="A115">
        <v>635</v>
      </c>
      <c t="s" s="191" r="B115">
        <v>171</v>
      </c>
      <c t="s" s="191" r="C115">
        <v>195</v>
      </c>
      <c s="158" r="D115">
        <v>2</v>
      </c>
      <c t="s" s="37" r="E115">
        <v>173</v>
      </c>
      <c t="s" s="67" r="F115">
        <v>118</v>
      </c>
      <c s="69" r="G115">
        <v>531.6</v>
      </c>
      <c s="69" r="H115">
        <v>0</v>
      </c>
      <c s="69" r="I115">
        <v>0</v>
      </c>
      <c s="69" r="J115">
        <v>0</v>
      </c>
      <c s="69" r="K115">
        <v>531.6</v>
      </c>
      <c s="69" r="L115">
        <v>0</v>
      </c>
      <c s="69" r="M115">
        <v>149</v>
      </c>
      <c s="69" r="N115">
        <v>0</v>
      </c>
      <c s="69" r="O115">
        <v>0</v>
      </c>
      <c s="69" r="P115">
        <v>0</v>
      </c>
      <c s="69" r="Q115">
        <v>0</v>
      </c>
      <c s="69" r="R115">
        <v>0</v>
      </c>
      <c s="69" r="S115">
        <v>0</v>
      </c>
      <c s="69" r="T115">
        <v>0</v>
      </c>
      <c s="69" r="U115">
        <v>0</v>
      </c>
      <c s="69" r="V115">
        <v>61329</v>
      </c>
      <c s="69" r="W115">
        <f>SUM(K115,M115,N115,Q115,R115,U115,V115)</f>
        <v>62009.6</v>
      </c>
    </row>
    <row r="116">
      <c t="s" s="191" r="A116">
        <v>636</v>
      </c>
      <c t="s" s="191" r="B116">
        <v>171</v>
      </c>
      <c t="s" s="191" r="C116">
        <v>203</v>
      </c>
      <c s="158" r="D116">
        <v>2</v>
      </c>
      <c t="s" s="37" r="E116">
        <v>173</v>
      </c>
      <c t="s" s="67" r="F116">
        <v>637</v>
      </c>
      <c s="69" r="G116">
        <v>15.8</v>
      </c>
      <c s="69" r="H116">
        <v>0</v>
      </c>
      <c s="69" r="I116">
        <v>0</v>
      </c>
      <c s="69" r="J116">
        <v>0</v>
      </c>
      <c s="69" r="K116">
        <v>15.8</v>
      </c>
      <c s="69" r="L116">
        <v>0</v>
      </c>
      <c s="69" r="M116">
        <v>0</v>
      </c>
      <c s="69" r="N116">
        <v>0</v>
      </c>
      <c s="69" r="O116">
        <v>0</v>
      </c>
      <c s="69" r="P116">
        <v>0</v>
      </c>
      <c s="69" r="Q116">
        <v>0</v>
      </c>
      <c s="69" r="R116">
        <v>0</v>
      </c>
      <c s="69" r="S116">
        <v>0</v>
      </c>
      <c s="69" r="T116">
        <v>0</v>
      </c>
      <c s="69" r="U116">
        <v>0</v>
      </c>
      <c s="69" r="V116">
        <v>0</v>
      </c>
      <c s="69" r="W116">
        <f>SUM(K116,M116,N116,Q116,R116,U116,V116)</f>
        <v>15.8</v>
      </c>
    </row>
    <row r="117">
      <c t="s" s="191" r="A117">
        <v>638</v>
      </c>
      <c t="s" s="191" r="B117">
        <v>179</v>
      </c>
      <c t="s" s="191" r="C117">
        <v>211</v>
      </c>
      <c s="158" r="D117">
        <v>1</v>
      </c>
      <c t="s" s="37" r="E117">
        <v>212</v>
      </c>
      <c t="s" s="67" r="F117">
        <v>113</v>
      </c>
      <c s="69" r="G117">
        <v>2926.2</v>
      </c>
      <c s="69" r="H117">
        <v>10</v>
      </c>
      <c s="69" r="I117">
        <v>0</v>
      </c>
      <c s="69" r="J117">
        <v>0</v>
      </c>
      <c s="69" r="K117">
        <v>2926.2</v>
      </c>
      <c s="69" r="L117">
        <v>10</v>
      </c>
      <c s="69" r="M117">
        <v>766</v>
      </c>
      <c s="69" r="N117">
        <v>0</v>
      </c>
      <c s="69" r="O117">
        <v>0</v>
      </c>
      <c s="69" r="P117">
        <v>0</v>
      </c>
      <c s="69" r="Q117">
        <v>0</v>
      </c>
      <c s="69" r="R117">
        <v>0</v>
      </c>
      <c s="69" r="S117">
        <v>0</v>
      </c>
      <c s="69" r="T117">
        <v>0</v>
      </c>
      <c s="69" r="U117">
        <v>0</v>
      </c>
      <c s="69" r="V117">
        <v>0</v>
      </c>
      <c s="69" r="W117">
        <f>SUM(K117,M117,N117,Q117,R117,U117,V117)</f>
        <v>3692.2</v>
      </c>
    </row>
    <row r="118">
      <c t="s" s="191" r="A118">
        <v>639</v>
      </c>
      <c t="s" s="191" r="B118">
        <v>175</v>
      </c>
      <c t="s" s="191" r="C118">
        <v>197</v>
      </c>
      <c s="158" r="D118">
        <v>4</v>
      </c>
      <c t="s" s="37" r="E118">
        <v>177</v>
      </c>
      <c t="s" s="67" r="F118">
        <v>345</v>
      </c>
      <c s="69" r="G118">
        <v>9.4</v>
      </c>
      <c s="69" r="H118">
        <v>0</v>
      </c>
      <c s="69" r="I118">
        <v>0</v>
      </c>
      <c s="69" r="J118">
        <v>0</v>
      </c>
      <c s="69" r="K118">
        <v>9.4</v>
      </c>
      <c s="69" r="L118">
        <v>0</v>
      </c>
      <c s="69" r="M118">
        <v>0</v>
      </c>
      <c s="69" r="N118">
        <v>0</v>
      </c>
      <c s="69" r="O118">
        <v>0</v>
      </c>
      <c s="69" r="P118">
        <v>0</v>
      </c>
      <c s="69" r="Q118">
        <v>0</v>
      </c>
      <c s="69" r="R118">
        <v>0</v>
      </c>
      <c s="69" r="S118">
        <v>0</v>
      </c>
      <c s="69" r="T118">
        <v>0</v>
      </c>
      <c s="69" r="U118">
        <v>0</v>
      </c>
      <c s="69" r="V118">
        <v>0</v>
      </c>
      <c s="69" r="W118">
        <f>SUM(K118,M118,N118,Q118,R118,U118,V118)</f>
        <v>9.4</v>
      </c>
    </row>
    <row r="119">
      <c t="s" s="191" r="A119">
        <v>640</v>
      </c>
      <c t="s" s="191" r="B119">
        <v>194</v>
      </c>
      <c t="s" s="191" r="C119">
        <v>195</v>
      </c>
      <c s="158" r="D119">
        <v>2</v>
      </c>
      <c t="s" s="37" r="E119">
        <v>173</v>
      </c>
      <c t="s" s="67" r="F119">
        <v>641</v>
      </c>
      <c s="69" r="G119">
        <v>0</v>
      </c>
      <c s="69" r="H119">
        <v>0</v>
      </c>
      <c s="69" r="I119">
        <v>0</v>
      </c>
      <c s="69" r="J119">
        <v>0</v>
      </c>
      <c s="69" r="K119">
        <v>0</v>
      </c>
      <c s="69" r="L119">
        <v>0</v>
      </c>
      <c s="69" r="M119">
        <v>0</v>
      </c>
      <c s="69" r="N119">
        <v>0</v>
      </c>
      <c s="69" r="O119">
        <v>0</v>
      </c>
      <c s="69" r="P119">
        <v>0</v>
      </c>
      <c s="69" r="Q119">
        <v>0</v>
      </c>
      <c s="69" r="R119">
        <v>0</v>
      </c>
      <c s="69" r="S119">
        <v>0</v>
      </c>
      <c s="69" r="T119">
        <v>0</v>
      </c>
      <c s="69" r="U119">
        <v>0</v>
      </c>
      <c s="69" r="V119">
        <v>0</v>
      </c>
      <c s="69" r="W119">
        <f>SUM(K119,M119,N119,Q119,R119,U119,V119)</f>
        <v>0</v>
      </c>
    </row>
    <row r="120">
      <c t="s" s="191" r="A120">
        <v>642</v>
      </c>
      <c t="s" s="191" r="B120">
        <v>187</v>
      </c>
      <c t="s" s="191" r="C120">
        <v>221</v>
      </c>
      <c s="158" r="D120">
        <v>5</v>
      </c>
      <c t="s" s="37" r="E120">
        <v>189</v>
      </c>
      <c t="s" s="67" r="F120">
        <v>643</v>
      </c>
      <c s="69" r="G120">
        <v>0</v>
      </c>
      <c s="69" r="H120">
        <v>0</v>
      </c>
      <c s="69" r="I120">
        <v>0</v>
      </c>
      <c s="69" r="J120">
        <v>0</v>
      </c>
      <c s="69" r="K120">
        <v>0</v>
      </c>
      <c s="69" r="L120">
        <v>0</v>
      </c>
      <c s="69" r="M120">
        <v>0</v>
      </c>
      <c s="69" r="N120">
        <v>0</v>
      </c>
      <c s="69" r="O120">
        <v>0</v>
      </c>
      <c s="69" r="P120">
        <v>0</v>
      </c>
      <c s="69" r="Q120">
        <v>0</v>
      </c>
      <c s="69" r="R120">
        <v>0</v>
      </c>
      <c s="69" r="S120">
        <v>0</v>
      </c>
      <c s="69" r="T120">
        <v>0</v>
      </c>
      <c s="69" r="U120">
        <v>0</v>
      </c>
      <c s="69" r="V120">
        <v>0</v>
      </c>
      <c s="69" r="W120">
        <f>SUM(K120,M120,N120,Q120,R120,U120,V120)</f>
        <v>0</v>
      </c>
    </row>
    <row r="121">
      <c t="s" s="191" r="A121">
        <v>644</v>
      </c>
      <c t="s" s="191" r="B121">
        <v>179</v>
      </c>
      <c t="s" s="191" r="C121">
        <v>180</v>
      </c>
      <c s="158" r="D121">
        <v>3</v>
      </c>
      <c t="s" s="37" r="E121">
        <v>181</v>
      </c>
      <c t="s" s="67" r="F121">
        <v>112</v>
      </c>
      <c s="69" r="G121">
        <v>39143.2</v>
      </c>
      <c s="69" r="H121">
        <v>31930</v>
      </c>
      <c s="69" r="I121">
        <v>0</v>
      </c>
      <c s="69" r="J121">
        <v>0</v>
      </c>
      <c s="69" r="K121">
        <v>39143.2</v>
      </c>
      <c s="69" r="L121">
        <v>31930</v>
      </c>
      <c s="69" r="M121">
        <v>911</v>
      </c>
      <c s="69" r="N121">
        <v>12013</v>
      </c>
      <c s="69" r="O121">
        <v>0</v>
      </c>
      <c s="69" r="P121">
        <v>0</v>
      </c>
      <c s="69" r="Q121">
        <v>0</v>
      </c>
      <c s="69" r="R121">
        <v>0</v>
      </c>
      <c s="69" r="S121">
        <v>0</v>
      </c>
      <c s="69" r="T121">
        <v>0</v>
      </c>
      <c s="69" r="U121">
        <v>0</v>
      </c>
      <c s="69" r="V121">
        <v>0</v>
      </c>
      <c s="69" r="W121">
        <f>SUM(K121,M121,N121,Q121,R121,U121,V121)</f>
        <v>52067.2</v>
      </c>
    </row>
    <row r="122">
      <c t="s" s="191" r="A122">
        <v>645</v>
      </c>
      <c t="s" s="191" r="B122">
        <v>179</v>
      </c>
      <c t="s" s="191" r="C122">
        <v>184</v>
      </c>
      <c s="158" r="D122">
        <v>1</v>
      </c>
      <c t="s" s="37" r="E122">
        <v>185</v>
      </c>
      <c t="s" s="67" r="F122">
        <v>348</v>
      </c>
      <c s="69" r="G122">
        <v>23.2</v>
      </c>
      <c s="69" r="H122">
        <v>0</v>
      </c>
      <c s="69" r="I122">
        <v>0</v>
      </c>
      <c s="69" r="J122">
        <v>0</v>
      </c>
      <c s="69" r="K122">
        <v>23.2</v>
      </c>
      <c s="69" r="L122">
        <v>0</v>
      </c>
      <c s="69" r="M122">
        <v>17</v>
      </c>
      <c s="69" r="N122">
        <v>0</v>
      </c>
      <c s="69" r="O122">
        <v>0</v>
      </c>
      <c s="69" r="P122">
        <v>0</v>
      </c>
      <c s="69" r="Q122">
        <v>0</v>
      </c>
      <c s="69" r="R122">
        <v>0</v>
      </c>
      <c s="69" r="S122">
        <v>0</v>
      </c>
      <c s="69" r="T122">
        <v>0</v>
      </c>
      <c s="69" r="U122">
        <v>0</v>
      </c>
      <c s="69" r="V122">
        <v>0</v>
      </c>
      <c s="69" r="W122">
        <f>SUM(K122,M122,N122,Q122,R122,U122,V122)</f>
        <v>40.2</v>
      </c>
    </row>
    <row r="123">
      <c t="s" s="191" r="A123">
        <v>646</v>
      </c>
      <c t="s" s="191" r="B123">
        <v>187</v>
      </c>
      <c t="s" s="191" r="C123">
        <v>188</v>
      </c>
      <c s="158" r="D123">
        <v>5</v>
      </c>
      <c t="s" s="37" r="E123">
        <v>189</v>
      </c>
      <c t="s" s="67" r="F123">
        <v>115</v>
      </c>
      <c s="69" r="G123">
        <v>6435.2</v>
      </c>
      <c s="69" r="H123">
        <v>7</v>
      </c>
      <c s="69" r="I123">
        <v>0</v>
      </c>
      <c s="69" r="J123">
        <v>0</v>
      </c>
      <c s="69" r="K123">
        <v>6435.2</v>
      </c>
      <c s="69" r="L123">
        <v>7</v>
      </c>
      <c s="69" r="M123">
        <v>20413</v>
      </c>
      <c s="69" r="N123">
        <v>0</v>
      </c>
      <c s="69" r="O123">
        <v>0</v>
      </c>
      <c s="69" r="P123">
        <v>0</v>
      </c>
      <c s="69" r="Q123">
        <v>0</v>
      </c>
      <c s="69" r="R123">
        <v>0</v>
      </c>
      <c s="69" r="S123">
        <v>0</v>
      </c>
      <c s="69" r="T123">
        <v>0</v>
      </c>
      <c s="69" r="U123">
        <v>0</v>
      </c>
      <c s="69" r="V123">
        <v>0</v>
      </c>
      <c s="69" r="W123">
        <f>SUM(K123,M123,N123,Q123,R123,U123,V123)</f>
        <v>26848.2</v>
      </c>
    </row>
    <row r="124">
      <c t="s" s="191" r="A124">
        <v>647</v>
      </c>
      <c t="s" s="191" r="B124">
        <v>194</v>
      </c>
      <c t="s" s="191" r="C124">
        <v>195</v>
      </c>
      <c s="158" r="D124">
        <v>2</v>
      </c>
      <c t="s" s="37" r="E124">
        <v>173</v>
      </c>
      <c t="s" s="67" r="F124">
        <v>351</v>
      </c>
      <c s="69" r="G124">
        <v>0</v>
      </c>
      <c s="69" r="H124">
        <v>0</v>
      </c>
      <c s="69" r="I124">
        <v>0</v>
      </c>
      <c s="69" r="J124">
        <v>0</v>
      </c>
      <c s="69" r="K124">
        <v>0</v>
      </c>
      <c s="69" r="L124">
        <v>0</v>
      </c>
      <c s="69" r="M124">
        <v>0</v>
      </c>
      <c s="69" r="N124">
        <v>0</v>
      </c>
      <c s="69" r="O124">
        <v>0</v>
      </c>
      <c s="69" r="P124">
        <v>0</v>
      </c>
      <c s="69" r="Q124">
        <v>0</v>
      </c>
      <c s="69" r="R124">
        <v>0</v>
      </c>
      <c s="69" r="S124">
        <v>0</v>
      </c>
      <c s="69" r="T124">
        <v>0</v>
      </c>
      <c s="69" r="U124">
        <v>0</v>
      </c>
      <c s="69" r="V124">
        <v>0</v>
      </c>
      <c s="69" r="W124">
        <f>SUM(K124,M124,N124,Q124,R124,U124,V124)</f>
        <v>0</v>
      </c>
    </row>
    <row r="125">
      <c t="s" s="191" r="A125">
        <v>648</v>
      </c>
      <c t="s" s="191" r="B125">
        <v>175</v>
      </c>
      <c t="s" s="191" r="C125">
        <v>197</v>
      </c>
      <c s="158" r="D125">
        <v>4</v>
      </c>
      <c t="s" s="37" r="E125">
        <v>177</v>
      </c>
      <c t="s" s="67" r="F125">
        <v>649</v>
      </c>
      <c s="69" r="G125">
        <v>1</v>
      </c>
      <c s="69" r="H125">
        <v>0</v>
      </c>
      <c s="69" r="I125">
        <v>0</v>
      </c>
      <c s="69" r="J125">
        <v>0</v>
      </c>
      <c s="69" r="K125">
        <v>1</v>
      </c>
      <c s="69" r="L125">
        <v>0</v>
      </c>
      <c s="69" r="M125">
        <v>0</v>
      </c>
      <c s="69" r="N125">
        <v>0</v>
      </c>
      <c s="69" r="O125">
        <v>0</v>
      </c>
      <c s="69" r="P125">
        <v>0</v>
      </c>
      <c s="69" r="Q125">
        <v>0</v>
      </c>
      <c s="69" r="R125">
        <v>0</v>
      </c>
      <c s="69" r="S125">
        <v>0</v>
      </c>
      <c s="69" r="T125">
        <v>0</v>
      </c>
      <c s="69" r="U125">
        <v>0</v>
      </c>
      <c s="69" r="V125">
        <v>0</v>
      </c>
      <c s="69" r="W125">
        <f>SUM(K125,M125,N125,Q125,R125,U125,V125)</f>
        <v>1</v>
      </c>
    </row>
    <row r="126">
      <c t="s" s="191" r="A126">
        <v>650</v>
      </c>
      <c t="s" s="191" r="B126">
        <v>171</v>
      </c>
      <c t="s" s="191" r="C126">
        <v>195</v>
      </c>
      <c s="158" r="D126">
        <v>2</v>
      </c>
      <c t="s" s="37" r="E126">
        <v>173</v>
      </c>
      <c t="s" s="67" r="F126">
        <v>353</v>
      </c>
      <c s="69" r="G126">
        <v>1494.8</v>
      </c>
      <c s="69" r="H126">
        <v>0</v>
      </c>
      <c s="69" r="I126">
        <v>0</v>
      </c>
      <c s="69" r="J126">
        <v>0</v>
      </c>
      <c s="69" r="K126">
        <v>1494.8</v>
      </c>
      <c s="69" r="L126">
        <v>0</v>
      </c>
      <c s="69" r="M126">
        <v>2285</v>
      </c>
      <c s="69" r="N126">
        <v>0</v>
      </c>
      <c s="69" r="O126">
        <v>0</v>
      </c>
      <c s="69" r="P126">
        <v>0</v>
      </c>
      <c s="69" r="Q126">
        <v>0</v>
      </c>
      <c s="69" r="R126">
        <v>0</v>
      </c>
      <c s="69" r="S126">
        <v>0</v>
      </c>
      <c s="69" r="T126">
        <v>0</v>
      </c>
      <c s="69" r="U126">
        <v>0</v>
      </c>
      <c s="69" r="V126">
        <v>0</v>
      </c>
      <c s="69" r="W126">
        <f>SUM(K126,M126,N126,Q126,R126,U126,V126)</f>
        <v>3779.8</v>
      </c>
    </row>
    <row r="127">
      <c t="s" s="191" r="A127">
        <v>651</v>
      </c>
      <c t="s" s="191" r="B127">
        <v>175</v>
      </c>
      <c t="s" s="191" r="C127">
        <v>176</v>
      </c>
      <c s="158" r="D127">
        <v>4</v>
      </c>
      <c t="s" s="37" r="E127">
        <v>177</v>
      </c>
      <c t="s" s="67" r="F127">
        <v>62</v>
      </c>
      <c s="69" r="G127">
        <v>2582.4</v>
      </c>
      <c s="69" r="H127">
        <v>2</v>
      </c>
      <c s="69" r="I127">
        <v>0</v>
      </c>
      <c s="69" r="J127">
        <v>0</v>
      </c>
      <c s="69" r="K127">
        <v>2582.4</v>
      </c>
      <c s="69" r="L127">
        <v>2</v>
      </c>
      <c s="69" r="M127">
        <v>175</v>
      </c>
      <c s="69" r="N127">
        <v>0</v>
      </c>
      <c s="69" r="O127">
        <v>0</v>
      </c>
      <c s="69" r="P127">
        <v>0</v>
      </c>
      <c s="69" r="Q127">
        <v>0</v>
      </c>
      <c s="69" r="R127">
        <v>0</v>
      </c>
      <c s="69" r="S127">
        <v>0</v>
      </c>
      <c s="69" r="T127">
        <v>0</v>
      </c>
      <c s="69" r="U127">
        <v>0</v>
      </c>
      <c s="69" r="V127">
        <v>0</v>
      </c>
      <c s="69" r="W127">
        <f>SUM(K127,M127,N127,Q127,R127,U127,V127)</f>
        <v>2757.4</v>
      </c>
    </row>
    <row r="128">
      <c t="s" s="191" r="A128">
        <v>652</v>
      </c>
      <c t="s" s="191" r="B128">
        <v>179</v>
      </c>
      <c t="s" s="191" r="C128">
        <v>180</v>
      </c>
      <c s="158" r="D128">
        <v>3</v>
      </c>
      <c t="s" s="37" r="E128">
        <v>181</v>
      </c>
      <c t="s" s="67" r="F128">
        <v>356</v>
      </c>
      <c s="69" r="G128">
        <v>2285.2</v>
      </c>
      <c s="69" r="H128">
        <v>23</v>
      </c>
      <c s="69" r="I128">
        <v>1</v>
      </c>
      <c s="69" r="J128">
        <v>0</v>
      </c>
      <c s="69" r="K128">
        <v>2286.2</v>
      </c>
      <c s="69" r="L128">
        <v>23</v>
      </c>
      <c s="69" r="M128">
        <v>610</v>
      </c>
      <c s="69" r="N128">
        <v>0</v>
      </c>
      <c s="69" r="O128">
        <v>0</v>
      </c>
      <c s="69" r="P128">
        <v>0</v>
      </c>
      <c s="69" r="Q128">
        <v>0</v>
      </c>
      <c s="69" r="R128">
        <v>0</v>
      </c>
      <c s="69" r="S128">
        <v>0</v>
      </c>
      <c s="69" r="T128">
        <v>0</v>
      </c>
      <c s="69" r="U128">
        <v>0</v>
      </c>
      <c s="69" r="V128">
        <v>0</v>
      </c>
      <c s="69" r="W128">
        <f>SUM(K128,M128,N128,Q128,R128,U128,V128)</f>
        <v>2896.2</v>
      </c>
    </row>
    <row r="129">
      <c t="s" s="191" r="A129">
        <v>653</v>
      </c>
      <c t="s" s="191" r="B129">
        <v>179</v>
      </c>
      <c t="s" s="191" r="C129">
        <v>184</v>
      </c>
      <c s="158" r="D129">
        <v>1</v>
      </c>
      <c t="s" s="37" r="E129">
        <v>185</v>
      </c>
      <c t="s" s="67" r="F129">
        <v>358</v>
      </c>
      <c s="69" r="G129">
        <v>136</v>
      </c>
      <c s="69" r="H129">
        <v>5</v>
      </c>
      <c s="69" r="I129">
        <v>0</v>
      </c>
      <c s="69" r="J129">
        <v>0</v>
      </c>
      <c s="69" r="K129">
        <v>136</v>
      </c>
      <c s="69" r="L129">
        <v>5</v>
      </c>
      <c s="69" r="M129">
        <v>9</v>
      </c>
      <c s="69" r="N129">
        <v>0</v>
      </c>
      <c s="69" r="O129">
        <v>0</v>
      </c>
      <c s="69" r="P129">
        <v>0</v>
      </c>
      <c s="69" r="Q129">
        <v>0</v>
      </c>
      <c s="69" r="R129">
        <v>0</v>
      </c>
      <c s="69" r="S129">
        <v>0</v>
      </c>
      <c s="69" r="T129">
        <v>0</v>
      </c>
      <c s="69" r="U129">
        <v>0</v>
      </c>
      <c s="69" r="V129">
        <v>0</v>
      </c>
      <c s="69" r="W129">
        <f>SUM(K129,M129,N129,Q129,R129,U129,V129)</f>
        <v>145</v>
      </c>
    </row>
    <row r="130">
      <c t="s" s="191" r="A130">
        <v>654</v>
      </c>
      <c t="s" s="191" r="B130">
        <v>171</v>
      </c>
      <c t="s" s="191" r="C130">
        <v>195</v>
      </c>
      <c s="158" r="D130">
        <v>2</v>
      </c>
      <c t="s" s="37" r="E130">
        <v>173</v>
      </c>
      <c t="s" s="67" r="F130">
        <v>116</v>
      </c>
      <c s="69" r="G130">
        <v>206650</v>
      </c>
      <c s="69" r="H130">
        <v>197446</v>
      </c>
      <c s="69" r="I130">
        <v>200019</v>
      </c>
      <c s="69" r="J130">
        <v>19</v>
      </c>
      <c s="69" r="K130">
        <v>406669</v>
      </c>
      <c s="69" r="L130">
        <v>197465</v>
      </c>
      <c s="69" r="M130">
        <v>22583</v>
      </c>
      <c s="69" r="N130">
        <v>0</v>
      </c>
      <c s="69" r="O130">
        <v>67290</v>
      </c>
      <c s="69" r="P130">
        <v>0</v>
      </c>
      <c s="69" r="Q130">
        <v>67290</v>
      </c>
      <c s="69" r="R130">
        <v>0</v>
      </c>
      <c s="69" r="S130">
        <v>0</v>
      </c>
      <c s="69" r="T130">
        <v>0</v>
      </c>
      <c s="69" r="U130">
        <v>0</v>
      </c>
      <c s="69" r="V130">
        <v>0</v>
      </c>
      <c s="69" r="W130">
        <f>SUM(K130,M130,N130,Q130,R130,U130,V130)</f>
        <v>496542</v>
      </c>
    </row>
    <row r="131">
      <c t="s" s="191" r="A131">
        <v>655</v>
      </c>
      <c t="s" s="191" r="B131">
        <v>179</v>
      </c>
      <c t="s" s="191" r="C131">
        <v>184</v>
      </c>
      <c s="158" r="D131">
        <v>1</v>
      </c>
      <c t="s" s="37" r="E131">
        <v>185</v>
      </c>
      <c t="s" s="67" r="F131">
        <v>54</v>
      </c>
      <c s="69" r="G131">
        <v>921.2</v>
      </c>
      <c s="69" r="H131">
        <v>885</v>
      </c>
      <c s="69" r="I131">
        <v>0</v>
      </c>
      <c s="69" r="J131">
        <v>0</v>
      </c>
      <c s="69" r="K131">
        <v>921.2</v>
      </c>
      <c s="69" r="L131">
        <v>885</v>
      </c>
      <c s="69" r="M131">
        <v>48</v>
      </c>
      <c s="69" r="N131">
        <v>31</v>
      </c>
      <c s="69" r="O131">
        <v>0</v>
      </c>
      <c s="69" r="P131">
        <v>0</v>
      </c>
      <c s="69" r="Q131">
        <v>0</v>
      </c>
      <c s="69" r="R131">
        <v>0</v>
      </c>
      <c s="69" r="S131">
        <v>0</v>
      </c>
      <c s="69" r="T131">
        <v>0</v>
      </c>
      <c s="69" r="U131">
        <v>0</v>
      </c>
      <c s="69" r="V131">
        <v>0</v>
      </c>
      <c s="69" r="W131">
        <f>SUM(K131,M131,N131,Q131,R131,U131,V131)</f>
        <v>1000.2</v>
      </c>
    </row>
    <row r="132">
      <c t="s" s="191" r="A132">
        <v>656</v>
      </c>
      <c t="s" s="191" r="B132">
        <v>194</v>
      </c>
      <c t="s" s="191" r="C132">
        <v>195</v>
      </c>
      <c s="158" r="D132">
        <v>2</v>
      </c>
      <c t="s" s="37" r="E132">
        <v>173</v>
      </c>
      <c t="s" s="67" r="F132">
        <v>657</v>
      </c>
      <c s="69" r="G132">
        <v>0</v>
      </c>
      <c s="69" r="H132">
        <v>0</v>
      </c>
      <c s="69" r="I132">
        <v>0</v>
      </c>
      <c s="69" r="J132">
        <v>0</v>
      </c>
      <c s="69" r="K132">
        <v>0</v>
      </c>
      <c s="69" r="L132">
        <v>0</v>
      </c>
      <c s="69" r="M132">
        <v>0</v>
      </c>
      <c s="69" r="N132">
        <v>0</v>
      </c>
      <c s="69" r="O132">
        <v>0</v>
      </c>
      <c s="69" r="P132">
        <v>0</v>
      </c>
      <c s="69" r="Q132">
        <v>0</v>
      </c>
      <c s="69" r="R132">
        <v>0</v>
      </c>
      <c s="69" r="S132">
        <v>0</v>
      </c>
      <c s="69" r="T132">
        <v>0</v>
      </c>
      <c s="69" r="U132">
        <v>0</v>
      </c>
      <c s="69" r="V132">
        <v>0</v>
      </c>
      <c s="69" r="W132">
        <f>SUM(K132,M132,N132,Q132,R132,U132,V132)</f>
        <v>0</v>
      </c>
    </row>
    <row r="133">
      <c t="s" s="191" r="A133">
        <v>658</v>
      </c>
      <c t="s" s="191" r="B133">
        <v>171</v>
      </c>
      <c t="s" s="191" r="C133">
        <v>203</v>
      </c>
      <c s="158" r="D133">
        <v>2</v>
      </c>
      <c t="s" s="37" r="E133">
        <v>173</v>
      </c>
      <c t="s" s="67" r="F133">
        <v>60</v>
      </c>
      <c s="69" r="G133">
        <v>5108.2</v>
      </c>
      <c s="69" r="H133">
        <v>58</v>
      </c>
      <c s="69" r="I133">
        <v>0</v>
      </c>
      <c s="69" r="J133">
        <v>0</v>
      </c>
      <c s="69" r="K133">
        <v>5108.2</v>
      </c>
      <c s="69" r="L133">
        <v>58</v>
      </c>
      <c s="69" r="M133">
        <v>1815</v>
      </c>
      <c s="69" r="N133">
        <v>1</v>
      </c>
      <c s="69" r="O133">
        <v>0</v>
      </c>
      <c s="69" r="P133">
        <v>0</v>
      </c>
      <c s="69" r="Q133">
        <v>0</v>
      </c>
      <c s="69" r="R133">
        <v>0</v>
      </c>
      <c s="69" r="S133">
        <v>0</v>
      </c>
      <c s="69" r="T133">
        <v>0</v>
      </c>
      <c s="69" r="U133">
        <v>0</v>
      </c>
      <c s="69" r="V133">
        <v>476</v>
      </c>
      <c s="69" r="W133">
        <f>SUM(K133,M133,N133,Q133,R133,U133,V133)</f>
        <v>7400.2</v>
      </c>
    </row>
    <row r="134">
      <c t="s" s="191" r="A134">
        <v>659</v>
      </c>
      <c t="s" s="191" r="B134">
        <v>175</v>
      </c>
      <c t="s" s="191" r="C134">
        <v>197</v>
      </c>
      <c s="158" r="D134">
        <v>4</v>
      </c>
      <c t="s" s="37" r="E134">
        <v>177</v>
      </c>
      <c t="s" s="67" r="F134">
        <v>46</v>
      </c>
      <c s="69" r="G134">
        <v>44.4</v>
      </c>
      <c s="69" r="H134">
        <v>0</v>
      </c>
      <c s="69" r="I134">
        <v>0</v>
      </c>
      <c s="69" r="J134">
        <v>0</v>
      </c>
      <c s="69" r="K134">
        <v>44.4</v>
      </c>
      <c s="69" r="L134">
        <v>0</v>
      </c>
      <c s="69" r="M134">
        <v>31</v>
      </c>
      <c s="69" r="N134">
        <v>0</v>
      </c>
      <c s="69" r="O134">
        <v>0</v>
      </c>
      <c s="69" r="P134">
        <v>0</v>
      </c>
      <c s="69" r="Q134">
        <v>0</v>
      </c>
      <c s="69" r="R134">
        <v>0</v>
      </c>
      <c s="69" r="S134">
        <v>0</v>
      </c>
      <c s="69" r="T134">
        <v>0</v>
      </c>
      <c s="69" r="U134">
        <v>0</v>
      </c>
      <c s="69" r="V134">
        <v>0</v>
      </c>
      <c s="69" r="W134">
        <f>SUM(K134,M134,N134,Q134,R134,U134,V134)</f>
        <v>75.4</v>
      </c>
    </row>
    <row r="135">
      <c t="s" s="191" r="A135">
        <v>660</v>
      </c>
      <c t="s" s="191" r="B135">
        <v>194</v>
      </c>
      <c t="s" s="191" r="C135">
        <v>195</v>
      </c>
      <c s="158" r="D135">
        <v>2</v>
      </c>
      <c t="s" s="37" r="E135">
        <v>173</v>
      </c>
      <c t="s" s="67" r="F135">
        <v>661</v>
      </c>
      <c s="69" r="G135">
        <v>0</v>
      </c>
      <c s="69" r="H135">
        <v>0</v>
      </c>
      <c s="69" r="I135">
        <v>0</v>
      </c>
      <c s="69" r="J135">
        <v>0</v>
      </c>
      <c s="69" r="K135">
        <v>0</v>
      </c>
      <c s="69" r="L135">
        <v>0</v>
      </c>
      <c s="69" r="M135">
        <v>0</v>
      </c>
      <c s="69" r="N135">
        <v>0</v>
      </c>
      <c s="69" r="O135">
        <v>0</v>
      </c>
      <c s="69" r="P135">
        <v>0</v>
      </c>
      <c s="69" r="Q135">
        <v>0</v>
      </c>
      <c s="69" r="R135">
        <v>0</v>
      </c>
      <c s="69" r="S135">
        <v>0</v>
      </c>
      <c s="69" r="T135">
        <v>0</v>
      </c>
      <c s="69" r="U135">
        <v>0</v>
      </c>
      <c s="69" r="V135">
        <v>0</v>
      </c>
      <c s="69" r="W135">
        <f>SUM(K135,M135,N135,Q135,R135,U135,V135)</f>
        <v>0</v>
      </c>
    </row>
    <row r="136">
      <c t="s" s="191" r="A136">
        <v>662</v>
      </c>
      <c t="s" s="191" r="B136">
        <v>194</v>
      </c>
      <c t="s" s="191" r="C136">
        <v>195</v>
      </c>
      <c s="158" r="D136">
        <v>2</v>
      </c>
      <c t="s" s="37" r="E136">
        <v>173</v>
      </c>
      <c t="s" s="67" r="F136">
        <v>364</v>
      </c>
      <c s="69" r="G136">
        <v>10</v>
      </c>
      <c s="69" r="H136">
        <v>0</v>
      </c>
      <c s="69" r="I136">
        <v>0</v>
      </c>
      <c s="69" r="J136">
        <v>0</v>
      </c>
      <c s="69" r="K136">
        <v>10</v>
      </c>
      <c s="69" r="L136">
        <v>0</v>
      </c>
      <c s="69" r="M136">
        <v>2</v>
      </c>
      <c s="69" r="N136">
        <v>0</v>
      </c>
      <c s="69" r="O136">
        <v>0</v>
      </c>
      <c s="69" r="P136">
        <v>0</v>
      </c>
      <c s="69" r="Q136">
        <v>0</v>
      </c>
      <c s="69" r="R136">
        <v>0</v>
      </c>
      <c s="69" r="S136">
        <v>0</v>
      </c>
      <c s="69" r="T136">
        <v>0</v>
      </c>
      <c s="69" r="U136">
        <v>0</v>
      </c>
      <c s="69" r="V136">
        <v>0</v>
      </c>
      <c s="69" r="W136">
        <f>SUM(K136,M136,N136,Q136,R136,U136,V136)</f>
        <v>12</v>
      </c>
    </row>
    <row r="137">
      <c t="s" s="191" r="A137">
        <v>663</v>
      </c>
      <c t="s" s="191" r="B137">
        <v>187</v>
      </c>
      <c t="s" s="191" r="C137">
        <v>188</v>
      </c>
      <c s="158" r="D137">
        <v>5</v>
      </c>
      <c t="s" s="37" r="E137">
        <v>189</v>
      </c>
      <c t="s" s="67" r="F137">
        <v>366</v>
      </c>
      <c s="69" r="G137">
        <v>1477.6</v>
      </c>
      <c s="69" r="H137">
        <v>807</v>
      </c>
      <c s="69" r="I137">
        <v>0</v>
      </c>
      <c s="69" r="J137">
        <v>0</v>
      </c>
      <c s="69" r="K137">
        <v>1477.6</v>
      </c>
      <c s="69" r="L137">
        <v>807</v>
      </c>
      <c s="69" r="M137">
        <v>437</v>
      </c>
      <c s="69" r="N137">
        <v>0</v>
      </c>
      <c s="69" r="O137">
        <v>0</v>
      </c>
      <c s="69" r="P137">
        <v>0</v>
      </c>
      <c s="69" r="Q137">
        <v>0</v>
      </c>
      <c s="69" r="R137">
        <v>0</v>
      </c>
      <c s="69" r="S137">
        <v>0</v>
      </c>
      <c s="69" r="T137">
        <v>0</v>
      </c>
      <c s="69" r="U137">
        <v>0</v>
      </c>
      <c s="69" r="V137">
        <v>0</v>
      </c>
      <c s="69" r="W137">
        <f>SUM(K137,M137,N137,Q137,R137,U137,V137)</f>
        <v>1914.6</v>
      </c>
    </row>
    <row r="138">
      <c t="s" s="191" r="A138">
        <v>664</v>
      </c>
      <c t="s" s="191" r="B138">
        <v>179</v>
      </c>
      <c t="s" s="191" r="C138">
        <v>211</v>
      </c>
      <c s="158" r="D138">
        <v>1</v>
      </c>
      <c t="s" s="37" r="E138">
        <v>212</v>
      </c>
      <c t="s" s="67" r="F138">
        <v>368</v>
      </c>
      <c s="69" r="G138">
        <v>821.8</v>
      </c>
      <c s="69" r="H138">
        <v>11</v>
      </c>
      <c s="69" r="I138">
        <v>0</v>
      </c>
      <c s="69" r="J138">
        <v>0</v>
      </c>
      <c s="69" r="K138">
        <v>821.8</v>
      </c>
      <c s="69" r="L138">
        <v>11</v>
      </c>
      <c s="69" r="M138">
        <v>280</v>
      </c>
      <c s="69" r="N138">
        <v>0</v>
      </c>
      <c s="69" r="O138">
        <v>0</v>
      </c>
      <c s="69" r="P138">
        <v>0</v>
      </c>
      <c s="69" r="Q138">
        <v>0</v>
      </c>
      <c s="69" r="R138">
        <v>0</v>
      </c>
      <c s="69" r="S138">
        <v>0</v>
      </c>
      <c s="69" r="T138">
        <v>0</v>
      </c>
      <c s="69" r="U138">
        <v>0</v>
      </c>
      <c s="69" r="V138">
        <v>0</v>
      </c>
      <c s="69" r="W138">
        <f>SUM(K138,M138,N138,Q138,R138,U138,V138)</f>
        <v>1101.8</v>
      </c>
    </row>
    <row r="139">
      <c t="s" s="191" r="A139">
        <v>665</v>
      </c>
      <c t="s" s="191" r="B139">
        <v>179</v>
      </c>
      <c t="s" s="191" r="C139">
        <v>211</v>
      </c>
      <c s="158" r="D139">
        <v>1</v>
      </c>
      <c t="s" s="37" r="E139">
        <v>212</v>
      </c>
      <c t="s" s="67" r="F139">
        <v>110</v>
      </c>
      <c s="69" r="G139">
        <v>15607.8</v>
      </c>
      <c s="69" r="H139">
        <v>375</v>
      </c>
      <c s="69" r="I139">
        <v>1</v>
      </c>
      <c s="69" r="J139">
        <v>1</v>
      </c>
      <c s="69" r="K139">
        <v>15608.8</v>
      </c>
      <c s="69" r="L139">
        <v>376</v>
      </c>
      <c s="69" r="M139">
        <v>9663</v>
      </c>
      <c s="69" r="N139">
        <v>0</v>
      </c>
      <c s="69" r="O139">
        <v>0</v>
      </c>
      <c s="69" r="P139">
        <v>0</v>
      </c>
      <c s="69" r="Q139">
        <v>0</v>
      </c>
      <c s="69" r="R139">
        <v>0</v>
      </c>
      <c s="69" r="S139">
        <v>0</v>
      </c>
      <c s="69" r="T139">
        <v>0</v>
      </c>
      <c s="69" r="U139">
        <v>0</v>
      </c>
      <c s="69" r="V139">
        <v>0</v>
      </c>
      <c s="69" r="W139">
        <f>SUM(K139,M139,N139,Q139,R139,U139,V139)</f>
        <v>25271.8</v>
      </c>
    </row>
    <row r="140">
      <c t="s" s="191" r="A140">
        <v>666</v>
      </c>
      <c t="s" s="191" r="B140">
        <v>194</v>
      </c>
      <c t="s" s="191" r="C140">
        <v>195</v>
      </c>
      <c s="158" r="D140">
        <v>2</v>
      </c>
      <c t="s" s="37" r="E140">
        <v>173</v>
      </c>
      <c t="s" s="67" r="F140">
        <v>667</v>
      </c>
      <c s="69" r="G140">
        <v>0</v>
      </c>
      <c s="69" r="H140">
        <v>0</v>
      </c>
      <c s="69" r="I140">
        <v>0</v>
      </c>
      <c s="69" r="J140">
        <v>0</v>
      </c>
      <c s="69" r="K140">
        <v>0</v>
      </c>
      <c s="69" r="L140">
        <v>0</v>
      </c>
      <c s="69" r="M140">
        <v>0</v>
      </c>
      <c s="69" r="N140">
        <v>0</v>
      </c>
      <c s="69" r="O140">
        <v>0</v>
      </c>
      <c s="69" r="P140">
        <v>0</v>
      </c>
      <c s="69" r="Q140">
        <v>0</v>
      </c>
      <c s="69" r="R140">
        <v>0</v>
      </c>
      <c s="69" r="S140">
        <v>0</v>
      </c>
      <c s="69" r="T140">
        <v>0</v>
      </c>
      <c s="69" r="U140">
        <v>0</v>
      </c>
      <c s="69" r="V140">
        <v>0</v>
      </c>
      <c s="69" r="W140">
        <f>SUM(K140,M140,N140,Q140,R140,U140,V140)</f>
        <v>0</v>
      </c>
    </row>
    <row r="141">
      <c t="s" s="191" r="A141">
        <v>668</v>
      </c>
      <c t="s" s="191" r="B141">
        <v>175</v>
      </c>
      <c t="s" s="191" r="C141">
        <v>197</v>
      </c>
      <c s="158" r="D141">
        <v>4</v>
      </c>
      <c t="s" s="37" r="E141">
        <v>177</v>
      </c>
      <c t="s" s="67" r="F141">
        <v>104</v>
      </c>
      <c s="69" r="G141">
        <v>4</v>
      </c>
      <c s="69" r="H141">
        <v>0</v>
      </c>
      <c s="69" r="I141">
        <v>0</v>
      </c>
      <c s="69" r="J141">
        <v>0</v>
      </c>
      <c s="69" r="K141">
        <v>4</v>
      </c>
      <c s="69" r="L141">
        <v>0</v>
      </c>
      <c s="69" r="M141">
        <v>6</v>
      </c>
      <c s="69" r="N141">
        <v>0</v>
      </c>
      <c s="69" r="O141">
        <v>0</v>
      </c>
      <c s="69" r="P141">
        <v>0</v>
      </c>
      <c s="69" r="Q141">
        <v>0</v>
      </c>
      <c s="69" r="R141">
        <v>0</v>
      </c>
      <c s="69" r="S141">
        <v>0</v>
      </c>
      <c s="69" r="T141">
        <v>0</v>
      </c>
      <c s="69" r="U141">
        <v>0</v>
      </c>
      <c s="69" r="V141">
        <v>0</v>
      </c>
      <c s="69" r="W141">
        <f>SUM(K141,M141,N141,Q141,R141,U141,V141)</f>
        <v>10</v>
      </c>
    </row>
    <row customHeight="1" r="142" ht="11.25">
      <c t="s" s="191" r="A142">
        <v>669</v>
      </c>
      <c t="s" s="191" r="B142">
        <v>171</v>
      </c>
      <c t="s" s="191" r="C142">
        <v>200</v>
      </c>
      <c s="158" r="D142">
        <v>3</v>
      </c>
      <c t="s" s="37" r="E142">
        <v>181</v>
      </c>
      <c t="s" s="26" r="F142">
        <v>670</v>
      </c>
      <c s="69" r="G142">
        <v>95177</v>
      </c>
      <c s="69" r="H142">
        <v>14126</v>
      </c>
      <c s="69" r="I142">
        <v>24</v>
      </c>
      <c s="69" r="J142">
        <v>0</v>
      </c>
      <c s="69" r="K142">
        <v>95201</v>
      </c>
      <c s="69" r="L142">
        <v>14126</v>
      </c>
      <c s="69" r="M142">
        <v>2501</v>
      </c>
      <c s="69" r="N142">
        <v>0</v>
      </c>
      <c s="69" r="O142">
        <v>0</v>
      </c>
      <c s="69" r="P142">
        <v>0</v>
      </c>
      <c s="69" r="Q142">
        <v>0</v>
      </c>
      <c s="69" r="R142">
        <v>0</v>
      </c>
      <c s="69" r="S142">
        <v>0</v>
      </c>
      <c s="69" r="T142">
        <v>0</v>
      </c>
      <c s="69" r="U142">
        <v>0</v>
      </c>
      <c s="69" r="V142">
        <v>0</v>
      </c>
      <c s="69" r="W142">
        <f>SUM(K142,M142,N142,Q142,R142,U142,V142)</f>
        <v>97702</v>
      </c>
    </row>
    <row r="143">
      <c t="s" s="191" r="A143">
        <v>671</v>
      </c>
      <c t="s" s="191" r="B143">
        <v>171</v>
      </c>
      <c t="s" s="191" r="C143">
        <v>200</v>
      </c>
      <c s="158" r="D143">
        <v>3</v>
      </c>
      <c t="s" s="37" r="E143">
        <v>181</v>
      </c>
      <c t="s" s="67" r="F143">
        <v>374</v>
      </c>
      <c s="69" r="G143">
        <v>64.4</v>
      </c>
      <c s="69" r="H143">
        <v>0</v>
      </c>
      <c s="69" r="I143">
        <v>0</v>
      </c>
      <c s="69" r="J143">
        <v>0</v>
      </c>
      <c s="69" r="K143">
        <v>64.4</v>
      </c>
      <c s="69" r="L143">
        <v>0</v>
      </c>
      <c s="69" r="M143">
        <v>8</v>
      </c>
      <c s="69" r="N143">
        <v>0</v>
      </c>
      <c s="69" r="O143">
        <v>0</v>
      </c>
      <c s="69" r="P143">
        <v>0</v>
      </c>
      <c s="69" r="Q143">
        <v>0</v>
      </c>
      <c s="69" r="R143">
        <v>0</v>
      </c>
      <c s="69" r="S143">
        <v>0</v>
      </c>
      <c s="69" r="T143">
        <v>0</v>
      </c>
      <c s="69" r="U143">
        <v>0</v>
      </c>
      <c s="69" r="V143">
        <v>0</v>
      </c>
      <c s="69" r="W143">
        <f>SUM(K143,M143,N143,Q143,R143,U143,V143)</f>
        <v>72.4</v>
      </c>
    </row>
    <row r="144">
      <c t="s" s="191" r="A144">
        <v>672</v>
      </c>
      <c t="s" s="191" r="B144">
        <v>171</v>
      </c>
      <c t="s" s="191" r="C144">
        <v>172</v>
      </c>
      <c s="158" r="D144">
        <v>2</v>
      </c>
      <c t="s" s="37" r="E144">
        <v>173</v>
      </c>
      <c t="s" s="67" r="F144">
        <v>48</v>
      </c>
      <c s="69" r="G144">
        <v>35132.4</v>
      </c>
      <c s="69" r="H144">
        <v>595</v>
      </c>
      <c s="69" r="I144">
        <v>0</v>
      </c>
      <c s="69" r="J144">
        <v>0</v>
      </c>
      <c s="69" r="K144">
        <v>35132.4</v>
      </c>
      <c s="69" r="L144">
        <v>595</v>
      </c>
      <c s="69" r="M144">
        <v>4756</v>
      </c>
      <c s="69" r="N144">
        <v>4</v>
      </c>
      <c s="69" r="O144">
        <v>1894557</v>
      </c>
      <c s="69" r="P144">
        <v>0</v>
      </c>
      <c s="69" r="Q144">
        <v>1894557</v>
      </c>
      <c s="69" r="R144">
        <v>1106396</v>
      </c>
      <c s="69" r="S144">
        <v>0</v>
      </c>
      <c s="69" r="T144">
        <v>0</v>
      </c>
      <c s="69" r="U144">
        <v>0</v>
      </c>
      <c s="69" r="V144">
        <v>0</v>
      </c>
      <c s="69" r="W144">
        <f>SUM(K144,M144,N144,Q144,R144,U144,V144)</f>
        <v>3040845.4</v>
      </c>
    </row>
    <row r="145">
      <c t="s" s="191" r="A145">
        <v>673</v>
      </c>
      <c t="s" s="191" r="B145">
        <v>194</v>
      </c>
      <c t="s" s="191" r="C145">
        <v>195</v>
      </c>
      <c s="158" r="D145">
        <v>2</v>
      </c>
      <c t="s" s="37" r="E145">
        <v>173</v>
      </c>
      <c t="s" s="67" r="F145">
        <v>378</v>
      </c>
      <c s="69" r="G145">
        <v>0</v>
      </c>
      <c s="69" r="H145">
        <v>0</v>
      </c>
      <c s="69" r="I145">
        <v>0</v>
      </c>
      <c s="69" r="J145">
        <v>0</v>
      </c>
      <c s="69" r="K145">
        <v>0</v>
      </c>
      <c s="69" r="L145">
        <v>0</v>
      </c>
      <c s="69" r="M145">
        <v>0</v>
      </c>
      <c s="69" r="N145">
        <v>0</v>
      </c>
      <c s="69" r="O145">
        <v>0</v>
      </c>
      <c s="69" r="P145">
        <v>0</v>
      </c>
      <c s="69" r="Q145">
        <v>0</v>
      </c>
      <c s="69" r="R145">
        <v>0</v>
      </c>
      <c s="69" r="S145">
        <v>0</v>
      </c>
      <c s="69" r="T145">
        <v>0</v>
      </c>
      <c s="69" r="U145">
        <v>0</v>
      </c>
      <c s="69" r="V145">
        <v>0</v>
      </c>
      <c s="69" r="W145">
        <f>SUM(K145,M145,N145,Q145,R145,U145,V145)</f>
        <v>0</v>
      </c>
    </row>
    <row r="146">
      <c t="s" s="191" r="A146">
        <v>674</v>
      </c>
      <c t="s" s="191" r="B146">
        <v>187</v>
      </c>
      <c t="s" s="191" r="C146">
        <v>188</v>
      </c>
      <c s="158" r="D146">
        <v>5</v>
      </c>
      <c t="s" s="37" r="E146">
        <v>189</v>
      </c>
      <c t="s" s="67" r="F146">
        <v>77</v>
      </c>
      <c s="69" r="G146">
        <v>104.8</v>
      </c>
      <c s="69" r="H146">
        <v>20</v>
      </c>
      <c s="69" r="I146">
        <v>0</v>
      </c>
      <c s="69" r="J146">
        <v>0</v>
      </c>
      <c s="69" r="K146">
        <v>104.8</v>
      </c>
      <c s="69" r="L146">
        <v>20</v>
      </c>
      <c s="69" r="M146">
        <v>40</v>
      </c>
      <c s="69" r="N146">
        <v>0</v>
      </c>
      <c s="69" r="O146">
        <v>0</v>
      </c>
      <c s="69" r="P146">
        <v>0</v>
      </c>
      <c s="69" r="Q146">
        <v>0</v>
      </c>
      <c s="69" r="R146">
        <v>0</v>
      </c>
      <c s="69" r="S146">
        <v>0</v>
      </c>
      <c s="69" r="T146">
        <v>0</v>
      </c>
      <c s="69" r="U146">
        <v>0</v>
      </c>
      <c s="69" r="V146">
        <v>0</v>
      </c>
      <c s="69" r="W146">
        <f>SUM(K146,M146,N146,Q146,R146,U146,V146)</f>
        <v>144.8</v>
      </c>
    </row>
    <row r="147">
      <c t="s" s="191" r="A147">
        <v>675</v>
      </c>
      <c t="s" s="191" r="B147">
        <v>194</v>
      </c>
      <c t="s" s="191" r="C147">
        <v>195</v>
      </c>
      <c s="158" r="D147">
        <v>2</v>
      </c>
      <c t="s" s="37" r="E147">
        <v>173</v>
      </c>
      <c t="s" s="67" r="F147">
        <v>97</v>
      </c>
      <c s="69" r="G147">
        <v>70.4</v>
      </c>
      <c s="69" r="H147">
        <v>0</v>
      </c>
      <c s="69" r="I147">
        <v>0</v>
      </c>
      <c s="69" r="J147">
        <v>0</v>
      </c>
      <c s="69" r="K147">
        <v>70.4</v>
      </c>
      <c s="69" r="L147">
        <v>0</v>
      </c>
      <c s="69" r="M147">
        <v>12</v>
      </c>
      <c s="69" r="N147">
        <v>0</v>
      </c>
      <c s="69" r="O147">
        <v>0</v>
      </c>
      <c s="69" r="P147">
        <v>0</v>
      </c>
      <c s="69" r="Q147">
        <v>0</v>
      </c>
      <c s="69" r="R147">
        <v>0</v>
      </c>
      <c s="69" r="S147">
        <v>0</v>
      </c>
      <c s="69" r="T147">
        <v>0</v>
      </c>
      <c s="69" r="U147">
        <v>0</v>
      </c>
      <c s="69" r="V147">
        <v>0</v>
      </c>
      <c s="69" r="W147">
        <f>SUM(K147,M147,N147,Q147,R147,U147,V147)</f>
        <v>82.4</v>
      </c>
    </row>
    <row r="148">
      <c t="s" s="191" r="A148">
        <v>676</v>
      </c>
      <c t="s" s="191" r="B148">
        <v>187</v>
      </c>
      <c t="s" s="191" r="C148">
        <v>188</v>
      </c>
      <c s="158" r="D148">
        <v>5</v>
      </c>
      <c t="s" s="37" r="E148">
        <v>189</v>
      </c>
      <c t="s" s="67" r="F148">
        <v>382</v>
      </c>
      <c s="69" r="G148">
        <v>77.4</v>
      </c>
      <c s="69" r="H148">
        <v>4</v>
      </c>
      <c s="69" r="I148">
        <v>0</v>
      </c>
      <c s="69" r="J148">
        <v>0</v>
      </c>
      <c s="69" r="K148">
        <v>77.4</v>
      </c>
      <c s="69" r="L148">
        <v>4</v>
      </c>
      <c s="69" r="M148">
        <v>32</v>
      </c>
      <c s="69" r="N148">
        <v>0</v>
      </c>
      <c s="69" r="O148">
        <v>0</v>
      </c>
      <c s="69" r="P148">
        <v>0</v>
      </c>
      <c s="69" r="Q148">
        <v>0</v>
      </c>
      <c s="69" r="R148">
        <v>0</v>
      </c>
      <c s="69" r="S148">
        <v>0</v>
      </c>
      <c s="69" r="T148">
        <v>0</v>
      </c>
      <c s="69" r="U148">
        <v>0</v>
      </c>
      <c s="69" r="V148">
        <v>0</v>
      </c>
      <c s="69" r="W148">
        <f>SUM(K148,M148,N148,Q148,R148,U148,V148)</f>
        <v>109.4</v>
      </c>
    </row>
    <row r="149">
      <c t="s" s="191" r="A149">
        <v>677</v>
      </c>
      <c t="s" s="191" r="B149">
        <v>187</v>
      </c>
      <c t="s" s="191" r="C149">
        <v>188</v>
      </c>
      <c s="158" r="D149">
        <v>5</v>
      </c>
      <c t="s" s="37" r="E149">
        <v>189</v>
      </c>
      <c t="s" s="67" r="F149">
        <v>384</v>
      </c>
      <c s="69" r="G149">
        <v>6271</v>
      </c>
      <c s="69" r="H149">
        <v>647</v>
      </c>
      <c s="69" r="I149">
        <v>0</v>
      </c>
      <c s="69" r="J149">
        <v>0</v>
      </c>
      <c s="69" r="K149">
        <v>6271</v>
      </c>
      <c s="69" r="L149">
        <v>647</v>
      </c>
      <c s="69" r="M149">
        <v>5816</v>
      </c>
      <c s="69" r="N149">
        <v>1</v>
      </c>
      <c s="69" r="O149">
        <v>0</v>
      </c>
      <c s="69" r="P149">
        <v>0</v>
      </c>
      <c s="69" r="Q149">
        <v>0</v>
      </c>
      <c s="69" r="R149">
        <v>0</v>
      </c>
      <c s="69" r="S149">
        <v>0</v>
      </c>
      <c s="69" r="T149">
        <v>0</v>
      </c>
      <c s="69" r="U149">
        <v>0</v>
      </c>
      <c s="69" r="V149">
        <v>0</v>
      </c>
      <c s="69" r="W149">
        <f>SUM(K149,M149,N149,Q149,R149,U149,V149)</f>
        <v>12088</v>
      </c>
    </row>
    <row r="150">
      <c t="s" s="191" r="A150">
        <v>678</v>
      </c>
      <c t="s" s="191" r="B150">
        <v>171</v>
      </c>
      <c t="s" s="191" r="C150">
        <v>195</v>
      </c>
      <c s="158" r="D150">
        <v>2</v>
      </c>
      <c t="s" s="37" r="E150">
        <v>173</v>
      </c>
      <c t="s" s="67" r="F150">
        <v>386</v>
      </c>
      <c s="69" r="G150">
        <v>978.8</v>
      </c>
      <c s="69" r="H150">
        <v>1</v>
      </c>
      <c s="69" r="I150">
        <v>14</v>
      </c>
      <c s="69" r="J150">
        <v>1</v>
      </c>
      <c s="69" r="K150">
        <v>992.8</v>
      </c>
      <c s="69" r="L150">
        <v>2</v>
      </c>
      <c s="69" r="M150">
        <v>804</v>
      </c>
      <c s="69" r="N150">
        <v>0</v>
      </c>
      <c s="69" r="O150">
        <v>0</v>
      </c>
      <c s="69" r="P150">
        <v>0</v>
      </c>
      <c s="69" r="Q150">
        <v>0</v>
      </c>
      <c s="69" r="R150">
        <v>0</v>
      </c>
      <c s="69" r="S150">
        <v>0</v>
      </c>
      <c s="69" r="T150">
        <v>0</v>
      </c>
      <c s="69" r="U150">
        <v>0</v>
      </c>
      <c s="69" r="V150">
        <v>68</v>
      </c>
      <c s="69" r="W150">
        <f>SUM(K150,M150,N150,Q150,R150,U150,V150)</f>
        <v>1864.8</v>
      </c>
    </row>
    <row r="151">
      <c t="s" s="191" r="A151">
        <v>679</v>
      </c>
      <c t="s" s="191" r="B151">
        <v>175</v>
      </c>
      <c t="s" s="191" r="C151">
        <v>224</v>
      </c>
      <c s="158" r="D151">
        <v>4</v>
      </c>
      <c t="s" s="37" r="E151">
        <v>177</v>
      </c>
      <c t="s" s="67" r="F151">
        <v>122</v>
      </c>
      <c s="69" r="G151">
        <v>2058.6</v>
      </c>
      <c s="69" r="H151">
        <v>5</v>
      </c>
      <c s="69" r="I151">
        <v>0</v>
      </c>
      <c s="69" r="J151">
        <v>0</v>
      </c>
      <c s="69" r="K151">
        <v>2058.6</v>
      </c>
      <c s="69" r="L151">
        <v>5</v>
      </c>
      <c s="69" r="M151">
        <v>247</v>
      </c>
      <c s="69" r="N151">
        <v>0</v>
      </c>
      <c s="69" r="O151">
        <v>0</v>
      </c>
      <c s="69" r="P151">
        <v>0</v>
      </c>
      <c s="69" r="Q151">
        <v>0</v>
      </c>
      <c s="69" r="R151">
        <v>0</v>
      </c>
      <c s="69" r="S151">
        <v>0</v>
      </c>
      <c s="69" r="T151">
        <v>0</v>
      </c>
      <c s="69" r="U151">
        <v>0</v>
      </c>
      <c s="69" r="V151">
        <v>0</v>
      </c>
      <c s="69" r="W151">
        <f>SUM(K151,M151,N151,Q151,R151,U151,V151)</f>
        <v>2305.6</v>
      </c>
    </row>
    <row r="152">
      <c t="s" s="191" r="A152">
        <v>680</v>
      </c>
      <c t="s" s="191" r="B152">
        <v>175</v>
      </c>
      <c t="s" s="191" r="C152">
        <v>197</v>
      </c>
      <c s="158" r="D152">
        <v>4</v>
      </c>
      <c t="s" s="37" r="E152">
        <v>177</v>
      </c>
      <c t="s" s="67" r="F152">
        <v>389</v>
      </c>
      <c s="69" r="G152">
        <v>31.4</v>
      </c>
      <c s="69" r="H152">
        <v>0</v>
      </c>
      <c s="69" r="I152">
        <v>0</v>
      </c>
      <c s="69" r="J152">
        <v>0</v>
      </c>
      <c s="69" r="K152">
        <v>31.4</v>
      </c>
      <c s="69" r="L152">
        <v>0</v>
      </c>
      <c s="69" r="M152">
        <v>48</v>
      </c>
      <c s="69" r="N152">
        <v>0</v>
      </c>
      <c s="69" r="O152">
        <v>0</v>
      </c>
      <c s="69" r="P152">
        <v>0</v>
      </c>
      <c s="69" r="Q152">
        <v>0</v>
      </c>
      <c s="69" r="R152">
        <v>0</v>
      </c>
      <c s="69" r="S152">
        <v>0</v>
      </c>
      <c s="69" r="T152">
        <v>0</v>
      </c>
      <c s="69" r="U152">
        <v>0</v>
      </c>
      <c s="69" r="V152">
        <v>0</v>
      </c>
      <c s="69" r="W152">
        <f>SUM(K152,M152,N152,Q152,R152,U152,V152)</f>
        <v>79.4</v>
      </c>
    </row>
    <row r="153">
      <c t="s" s="191" r="A153">
        <v>681</v>
      </c>
      <c t="s" s="191" r="B153">
        <v>187</v>
      </c>
      <c t="s" s="191" r="C153">
        <v>221</v>
      </c>
      <c s="158" r="D153">
        <v>5</v>
      </c>
      <c t="s" s="37" r="E153">
        <v>189</v>
      </c>
      <c t="s" s="67" r="F153">
        <v>682</v>
      </c>
      <c s="69" r="G153">
        <v>0</v>
      </c>
      <c s="69" r="H153">
        <v>0</v>
      </c>
      <c s="69" r="I153">
        <v>0</v>
      </c>
      <c s="69" r="J153">
        <v>0</v>
      </c>
      <c s="69" r="K153">
        <v>0</v>
      </c>
      <c s="69" r="L153">
        <v>0</v>
      </c>
      <c s="69" r="M153">
        <v>0</v>
      </c>
      <c s="69" r="N153">
        <v>0</v>
      </c>
      <c s="69" r="O153">
        <v>0</v>
      </c>
      <c s="69" r="P153">
        <v>0</v>
      </c>
      <c s="69" r="Q153">
        <v>0</v>
      </c>
      <c s="69" r="R153">
        <v>0</v>
      </c>
      <c s="69" r="S153">
        <v>0</v>
      </c>
      <c s="69" r="T153">
        <v>0</v>
      </c>
      <c s="69" r="U153">
        <v>0</v>
      </c>
      <c s="69" r="V153">
        <v>0</v>
      </c>
      <c s="69" r="W153">
        <f>SUM(K153,M153,N153,Q153,R153,U153,V153)</f>
        <v>0</v>
      </c>
    </row>
    <row r="154">
      <c t="s" s="191" r="A154">
        <v>683</v>
      </c>
      <c t="s" s="191" r="B154">
        <v>171</v>
      </c>
      <c t="s" s="191" r="C154">
        <v>200</v>
      </c>
      <c s="158" r="D154">
        <v>3</v>
      </c>
      <c t="s" s="37" r="E154">
        <v>181</v>
      </c>
      <c t="s" s="67" r="F154">
        <v>391</v>
      </c>
      <c s="69" r="G154">
        <v>68.2</v>
      </c>
      <c s="69" r="H154">
        <v>0</v>
      </c>
      <c s="69" r="I154">
        <v>0</v>
      </c>
      <c s="69" r="J154">
        <v>0</v>
      </c>
      <c s="69" r="K154">
        <v>68.2</v>
      </c>
      <c s="69" r="L154">
        <v>0</v>
      </c>
      <c s="69" r="M154">
        <v>5</v>
      </c>
      <c s="69" r="N154">
        <v>0</v>
      </c>
      <c s="69" r="O154">
        <v>0</v>
      </c>
      <c s="69" r="P154">
        <v>0</v>
      </c>
      <c s="69" r="Q154">
        <v>0</v>
      </c>
      <c s="69" r="R154">
        <v>0</v>
      </c>
      <c s="69" r="S154">
        <v>0</v>
      </c>
      <c s="69" r="T154">
        <v>0</v>
      </c>
      <c s="69" r="U154">
        <v>0</v>
      </c>
      <c s="69" r="V154">
        <v>0</v>
      </c>
      <c s="69" r="W154">
        <f>SUM(K154,M154,N154,Q154,R154,U154,V154)</f>
        <v>73.2</v>
      </c>
    </row>
    <row r="155">
      <c t="s" s="191" r="A155">
        <v>684</v>
      </c>
      <c t="s" s="191" r="B155">
        <v>171</v>
      </c>
      <c t="s" s="191" r="C155">
        <v>195</v>
      </c>
      <c s="158" r="D155">
        <v>2</v>
      </c>
      <c t="s" s="37" r="E155">
        <v>173</v>
      </c>
      <c t="s" s="67" r="F155">
        <v>393</v>
      </c>
      <c s="69" r="G155">
        <v>572.8</v>
      </c>
      <c s="69" r="H155">
        <v>0</v>
      </c>
      <c s="69" r="I155">
        <v>0</v>
      </c>
      <c s="69" r="J155">
        <v>0</v>
      </c>
      <c s="69" r="K155">
        <v>572.8</v>
      </c>
      <c s="69" r="L155">
        <v>0</v>
      </c>
      <c s="69" r="M155">
        <v>319</v>
      </c>
      <c s="69" r="N155">
        <v>0</v>
      </c>
      <c s="69" r="O155">
        <v>0</v>
      </c>
      <c s="69" r="P155">
        <v>0</v>
      </c>
      <c s="69" r="Q155">
        <v>0</v>
      </c>
      <c s="69" r="R155">
        <v>0</v>
      </c>
      <c s="69" r="S155">
        <v>0</v>
      </c>
      <c s="69" r="T155">
        <v>0</v>
      </c>
      <c s="69" r="U155">
        <v>0</v>
      </c>
      <c s="69" r="V155">
        <v>0</v>
      </c>
      <c s="69" r="W155">
        <f>SUM(K155,M155,N155,Q155,R155,U155,V155)</f>
        <v>891.8</v>
      </c>
    </row>
    <row r="156">
      <c t="s" s="191" r="A156">
        <v>685</v>
      </c>
      <c t="s" s="191" r="B156">
        <v>175</v>
      </c>
      <c t="s" s="191" r="C156">
        <v>192</v>
      </c>
      <c s="158" r="D156">
        <v>4</v>
      </c>
      <c t="s" s="37" r="E156">
        <v>177</v>
      </c>
      <c t="s" s="67" r="F156">
        <v>395</v>
      </c>
      <c s="69" r="G156">
        <v>5924.6</v>
      </c>
      <c s="69" r="H156">
        <v>13</v>
      </c>
      <c s="69" r="I156">
        <v>0</v>
      </c>
      <c s="69" r="J156">
        <v>0</v>
      </c>
      <c s="69" r="K156">
        <v>5924.6</v>
      </c>
      <c s="69" r="L156">
        <v>13</v>
      </c>
      <c s="69" r="M156">
        <v>739</v>
      </c>
      <c s="69" r="N156">
        <v>0</v>
      </c>
      <c s="69" r="O156">
        <v>0</v>
      </c>
      <c s="69" r="P156">
        <v>0</v>
      </c>
      <c s="69" r="Q156">
        <v>0</v>
      </c>
      <c s="69" r="R156">
        <v>0</v>
      </c>
      <c s="69" r="S156">
        <v>0</v>
      </c>
      <c s="69" r="T156">
        <v>0</v>
      </c>
      <c s="69" r="U156">
        <v>0</v>
      </c>
      <c s="69" r="V156">
        <v>0</v>
      </c>
      <c s="69" r="W156">
        <f>SUM(K156,M156,N156,Q156,R156,U156,V156)</f>
        <v>6663.6</v>
      </c>
    </row>
    <row r="157">
      <c t="s" s="191" r="A157">
        <v>686</v>
      </c>
      <c t="s" s="191" r="B157">
        <v>175</v>
      </c>
      <c t="s" s="191" r="C157">
        <v>224</v>
      </c>
      <c s="158" r="D157">
        <v>4</v>
      </c>
      <c t="s" s="37" r="E157">
        <v>177</v>
      </c>
      <c t="s" s="67" r="F157">
        <v>397</v>
      </c>
      <c s="69" r="G157">
        <v>4357</v>
      </c>
      <c s="69" r="H157">
        <v>33</v>
      </c>
      <c s="69" r="I157">
        <v>1</v>
      </c>
      <c s="69" r="J157">
        <v>0</v>
      </c>
      <c s="69" r="K157">
        <v>4358</v>
      </c>
      <c s="69" r="L157">
        <v>33</v>
      </c>
      <c s="69" r="M157">
        <v>421</v>
      </c>
      <c s="69" r="N157">
        <v>0</v>
      </c>
      <c s="69" r="O157">
        <v>0</v>
      </c>
      <c s="69" r="P157">
        <v>0</v>
      </c>
      <c s="69" r="Q157">
        <v>0</v>
      </c>
      <c s="69" r="R157">
        <v>0</v>
      </c>
      <c s="69" r="S157">
        <v>0</v>
      </c>
      <c s="69" r="T157">
        <v>0</v>
      </c>
      <c s="69" r="U157">
        <v>0</v>
      </c>
      <c s="69" r="V157">
        <v>0</v>
      </c>
      <c s="69" r="W157">
        <f>SUM(K157,M157,N157,Q157,R157,U157,V157)</f>
        <v>4779</v>
      </c>
    </row>
    <row customHeight="1" r="158" ht="11.25">
      <c t="s" s="191" r="A158">
        <v>687</v>
      </c>
      <c t="s" s="191" r="B158">
        <v>175</v>
      </c>
      <c t="s" s="191" r="C158">
        <v>192</v>
      </c>
      <c s="158" r="D158">
        <v>4</v>
      </c>
      <c t="s" s="37" r="E158">
        <v>177</v>
      </c>
      <c t="s" s="67" r="F158">
        <v>688</v>
      </c>
      <c s="69" r="G158">
        <v>109454.6</v>
      </c>
      <c s="69" r="H158">
        <v>2986</v>
      </c>
      <c s="69" r="I158">
        <v>0</v>
      </c>
      <c s="69" r="J158">
        <v>0</v>
      </c>
      <c s="69" r="K158">
        <v>109454.6</v>
      </c>
      <c s="69" r="L158">
        <v>2986</v>
      </c>
      <c s="69" r="M158">
        <v>13293</v>
      </c>
      <c s="69" r="N158">
        <v>29</v>
      </c>
      <c s="69" r="O158">
        <v>56832</v>
      </c>
      <c s="69" r="P158">
        <v>23118</v>
      </c>
      <c s="69" r="Q158">
        <v>79950</v>
      </c>
      <c s="69" r="R158">
        <v>878</v>
      </c>
      <c s="69" r="S158">
        <v>0</v>
      </c>
      <c s="69" r="T158">
        <v>0</v>
      </c>
      <c s="69" r="U158">
        <v>0</v>
      </c>
      <c s="69" r="V158">
        <v>0</v>
      </c>
      <c s="69" r="W158">
        <f>SUM(K158,M158,N158,Q158,R158,U158,V158)</f>
        <v>203604.6</v>
      </c>
    </row>
    <row r="159">
      <c t="s" s="191" r="A159">
        <v>689</v>
      </c>
      <c t="s" s="191" r="B159">
        <v>179</v>
      </c>
      <c t="s" s="191" r="C159">
        <v>229</v>
      </c>
      <c s="158" r="D159">
        <v>1</v>
      </c>
      <c t="s" s="37" r="E159">
        <v>230</v>
      </c>
      <c t="s" s="67" r="F159">
        <v>84</v>
      </c>
      <c s="69" r="G159">
        <v>129108.6</v>
      </c>
      <c s="69" r="H159">
        <v>27953</v>
      </c>
      <c s="69" r="I159">
        <v>0</v>
      </c>
      <c s="69" r="J159">
        <v>0</v>
      </c>
      <c s="69" r="K159">
        <v>129108.6</v>
      </c>
      <c s="69" r="L159">
        <v>27953</v>
      </c>
      <c s="69" r="M159">
        <v>4812</v>
      </c>
      <c s="69" r="N159">
        <v>20596</v>
      </c>
      <c s="69" r="O159">
        <v>0</v>
      </c>
      <c s="69" r="P159">
        <v>0</v>
      </c>
      <c s="69" r="Q159">
        <v>0</v>
      </c>
      <c s="69" r="R159">
        <v>0</v>
      </c>
      <c s="69" r="S159">
        <v>0</v>
      </c>
      <c s="69" r="T159">
        <v>0</v>
      </c>
      <c s="69" r="U159">
        <v>0</v>
      </c>
      <c s="69" r="V159">
        <v>0</v>
      </c>
      <c s="69" r="W159">
        <f>SUM(K159,M159,N159,Q159,R159,U159,V159)</f>
        <v>154516.6</v>
      </c>
    </row>
    <row r="160">
      <c t="s" s="191" r="A160">
        <v>690</v>
      </c>
      <c t="s" s="191" r="B160">
        <v>187</v>
      </c>
      <c t="s" s="191" r="C160">
        <v>221</v>
      </c>
      <c s="158" r="D160">
        <v>5</v>
      </c>
      <c t="s" s="37" r="E160">
        <v>189</v>
      </c>
      <c t="s" s="67" r="F160">
        <v>401</v>
      </c>
      <c s="69" r="G160">
        <v>4</v>
      </c>
      <c s="69" r="H160">
        <v>0</v>
      </c>
      <c s="69" r="I160">
        <v>0</v>
      </c>
      <c s="69" r="J160">
        <v>0</v>
      </c>
      <c s="69" r="K160">
        <v>4</v>
      </c>
      <c s="69" r="L160">
        <v>0</v>
      </c>
      <c s="69" r="M160">
        <v>13</v>
      </c>
      <c s="69" r="N160">
        <v>0</v>
      </c>
      <c s="69" r="O160">
        <v>0</v>
      </c>
      <c s="69" r="P160">
        <v>0</v>
      </c>
      <c s="69" r="Q160">
        <v>0</v>
      </c>
      <c s="69" r="R160">
        <v>0</v>
      </c>
      <c s="69" r="S160">
        <v>0</v>
      </c>
      <c s="69" r="T160">
        <v>0</v>
      </c>
      <c s="69" r="U160">
        <v>0</v>
      </c>
      <c s="69" r="V160">
        <v>0</v>
      </c>
      <c s="69" r="W160">
        <f>SUM(K160,M160,N160,Q160,R160,U160,V160)</f>
        <v>17</v>
      </c>
    </row>
    <row r="161">
      <c t="s" s="191" r="A161">
        <v>691</v>
      </c>
      <c t="s" s="191" r="B161">
        <v>187</v>
      </c>
      <c t="s" s="191" r="C161">
        <v>221</v>
      </c>
      <c s="158" r="D161">
        <v>5</v>
      </c>
      <c t="s" s="37" r="E161">
        <v>189</v>
      </c>
      <c t="s" s="67" r="F161">
        <v>403</v>
      </c>
      <c s="69" r="G161">
        <v>314</v>
      </c>
      <c s="69" r="H161">
        <v>0</v>
      </c>
      <c s="69" r="I161">
        <v>0</v>
      </c>
      <c s="69" r="J161">
        <v>0</v>
      </c>
      <c s="69" r="K161">
        <v>314</v>
      </c>
      <c s="69" r="L161">
        <v>0</v>
      </c>
      <c s="69" r="M161">
        <v>598</v>
      </c>
      <c s="69" r="N161">
        <v>0</v>
      </c>
      <c s="69" r="O161">
        <v>0</v>
      </c>
      <c s="69" r="P161">
        <v>0</v>
      </c>
      <c s="69" r="Q161">
        <v>0</v>
      </c>
      <c s="69" r="R161">
        <v>0</v>
      </c>
      <c s="69" r="S161">
        <v>0</v>
      </c>
      <c s="69" r="T161">
        <v>0</v>
      </c>
      <c s="69" r="U161">
        <v>0</v>
      </c>
      <c s="69" r="V161">
        <v>0</v>
      </c>
      <c s="69" r="W161">
        <f>SUM(K161,M161,N161,Q161,R161,U161,V161)</f>
        <v>912</v>
      </c>
    </row>
    <row r="162">
      <c t="s" s="191" r="A162">
        <v>692</v>
      </c>
      <c t="s" s="191" r="B162">
        <v>187</v>
      </c>
      <c t="s" s="191" r="C162">
        <v>221</v>
      </c>
      <c s="158" r="D162">
        <v>5</v>
      </c>
      <c t="s" s="37" r="E162">
        <v>189</v>
      </c>
      <c t="s" s="67" r="F162">
        <v>405</v>
      </c>
      <c s="69" r="G162">
        <v>849.4</v>
      </c>
      <c s="69" r="H162">
        <v>0</v>
      </c>
      <c s="69" r="I162">
        <v>0</v>
      </c>
      <c s="69" r="J162">
        <v>0</v>
      </c>
      <c s="69" r="K162">
        <v>849.4</v>
      </c>
      <c s="69" r="L162">
        <v>0</v>
      </c>
      <c s="69" r="M162">
        <v>1073</v>
      </c>
      <c s="69" r="N162">
        <v>0</v>
      </c>
      <c s="69" r="O162">
        <v>0</v>
      </c>
      <c s="69" r="P162">
        <v>0</v>
      </c>
      <c s="69" r="Q162">
        <v>0</v>
      </c>
      <c s="69" r="R162">
        <v>0</v>
      </c>
      <c s="69" r="S162">
        <v>0</v>
      </c>
      <c s="69" r="T162">
        <v>0</v>
      </c>
      <c s="69" r="U162">
        <v>0</v>
      </c>
      <c s="69" r="V162">
        <v>0</v>
      </c>
      <c s="69" r="W162">
        <f>SUM(K162,M162,N162,Q162,R162,U162,V162)</f>
        <v>1922.4</v>
      </c>
    </row>
    <row r="163">
      <c t="s" s="191" r="A163">
        <v>693</v>
      </c>
      <c t="s" s="191" r="B163">
        <v>194</v>
      </c>
      <c t="s" s="191" r="C163">
        <v>195</v>
      </c>
      <c s="158" r="D163">
        <v>2</v>
      </c>
      <c t="s" s="37" r="E163">
        <v>173</v>
      </c>
      <c t="s" s="67" r="F163">
        <v>694</v>
      </c>
      <c s="69" r="G163">
        <v>0</v>
      </c>
      <c s="69" r="H163">
        <v>0</v>
      </c>
      <c s="69" r="I163">
        <v>0</v>
      </c>
      <c s="69" r="J163">
        <v>0</v>
      </c>
      <c s="69" r="K163">
        <v>0</v>
      </c>
      <c s="69" r="L163">
        <v>0</v>
      </c>
      <c s="69" r="M163">
        <v>1</v>
      </c>
      <c s="69" r="N163">
        <v>0</v>
      </c>
      <c s="69" r="O163">
        <v>0</v>
      </c>
      <c s="69" r="P163">
        <v>0</v>
      </c>
      <c s="69" r="Q163">
        <v>0</v>
      </c>
      <c s="69" r="R163">
        <v>0</v>
      </c>
      <c s="69" r="S163">
        <v>0</v>
      </c>
      <c s="69" r="T163">
        <v>0</v>
      </c>
      <c s="69" r="U163">
        <v>0</v>
      </c>
      <c s="69" r="V163">
        <v>0</v>
      </c>
      <c s="69" r="W163">
        <f>SUM(K163,M163,N163,Q163,R163,U163,V163)</f>
        <v>1</v>
      </c>
    </row>
    <row r="164">
      <c t="s" s="191" r="A164">
        <v>695</v>
      </c>
      <c t="s" s="191" r="B164">
        <v>175</v>
      </c>
      <c t="s" s="191" r="C164">
        <v>197</v>
      </c>
      <c s="158" r="D164">
        <v>4</v>
      </c>
      <c t="s" s="37" r="E164">
        <v>177</v>
      </c>
      <c t="s" s="67" r="F164">
        <v>696</v>
      </c>
      <c s="69" r="G164">
        <v>1</v>
      </c>
      <c s="69" r="H164">
        <v>0</v>
      </c>
      <c s="69" r="I164">
        <v>0</v>
      </c>
      <c s="69" r="J164">
        <v>0</v>
      </c>
      <c s="69" r="K164">
        <v>1</v>
      </c>
      <c s="69" r="L164">
        <v>0</v>
      </c>
      <c s="69" r="M164">
        <v>1</v>
      </c>
      <c s="69" r="N164">
        <v>0</v>
      </c>
      <c s="69" r="O164">
        <v>0</v>
      </c>
      <c s="69" r="P164">
        <v>0</v>
      </c>
      <c s="69" r="Q164">
        <v>0</v>
      </c>
      <c s="69" r="R164">
        <v>0</v>
      </c>
      <c s="69" r="S164">
        <v>0</v>
      </c>
      <c s="69" r="T164">
        <v>0</v>
      </c>
      <c s="69" r="U164">
        <v>0</v>
      </c>
      <c s="69" r="V164">
        <v>0</v>
      </c>
      <c s="69" r="W164">
        <f>SUM(K164,M164,N164,Q164,R164,U164,V164)</f>
        <v>2</v>
      </c>
    </row>
    <row r="165">
      <c t="s" s="191" r="A165">
        <v>697</v>
      </c>
      <c t="s" s="191" r="B165">
        <v>179</v>
      </c>
      <c t="s" s="191" r="C165">
        <v>229</v>
      </c>
      <c s="158" r="D165">
        <v>1</v>
      </c>
      <c t="s" s="37" r="E165">
        <v>230</v>
      </c>
      <c t="s" s="67" r="F165">
        <v>407</v>
      </c>
      <c s="69" r="G165">
        <v>33</v>
      </c>
      <c s="69" r="H165">
        <v>32</v>
      </c>
      <c s="69" r="I165">
        <v>0</v>
      </c>
      <c s="69" r="J165">
        <v>0</v>
      </c>
      <c s="69" r="K165">
        <v>33</v>
      </c>
      <c s="69" r="L165">
        <v>32</v>
      </c>
      <c s="69" r="M165">
        <v>0</v>
      </c>
      <c s="69" r="N165">
        <v>0</v>
      </c>
      <c s="69" r="O165">
        <v>0</v>
      </c>
      <c s="69" r="P165">
        <v>0</v>
      </c>
      <c s="69" r="Q165">
        <v>0</v>
      </c>
      <c s="69" r="R165">
        <v>0</v>
      </c>
      <c s="69" r="S165">
        <v>0</v>
      </c>
      <c s="69" r="T165">
        <v>0</v>
      </c>
      <c s="69" r="U165">
        <v>0</v>
      </c>
      <c s="69" r="V165">
        <v>0</v>
      </c>
      <c s="69" r="W165">
        <f>SUM(K165,M165,N165,Q165,R165,U165,V165)</f>
        <v>33</v>
      </c>
    </row>
    <row r="166">
      <c t="s" s="191" r="A166">
        <v>698</v>
      </c>
      <c t="s" s="191" r="B166">
        <v>171</v>
      </c>
      <c t="s" s="191" r="C166">
        <v>200</v>
      </c>
      <c s="158" r="D166">
        <v>3</v>
      </c>
      <c t="s" s="37" r="E166">
        <v>181</v>
      </c>
      <c t="s" s="67" r="F166">
        <v>409</v>
      </c>
      <c s="69" r="G166">
        <v>633.2</v>
      </c>
      <c s="69" r="H166">
        <v>9</v>
      </c>
      <c s="69" r="I166">
        <v>0</v>
      </c>
      <c s="69" r="J166">
        <v>0</v>
      </c>
      <c s="69" r="K166">
        <v>633.2</v>
      </c>
      <c s="69" r="L166">
        <v>9</v>
      </c>
      <c s="69" r="M166">
        <v>57</v>
      </c>
      <c s="69" r="N166">
        <v>0</v>
      </c>
      <c s="69" r="O166">
        <v>0</v>
      </c>
      <c s="69" r="P166">
        <v>0</v>
      </c>
      <c s="69" r="Q166">
        <v>0</v>
      </c>
      <c s="69" r="R166">
        <v>0</v>
      </c>
      <c s="69" r="S166">
        <v>0</v>
      </c>
      <c s="69" r="T166">
        <v>0</v>
      </c>
      <c s="69" r="U166">
        <v>0</v>
      </c>
      <c s="69" r="V166">
        <v>0</v>
      </c>
      <c s="69" r="W166">
        <f>SUM(K166,M166,N166,Q166,R166,U166,V166)</f>
        <v>690.2</v>
      </c>
    </row>
    <row r="167">
      <c t="s" s="191" r="A167">
        <v>699</v>
      </c>
      <c t="s" s="191" r="B167">
        <v>179</v>
      </c>
      <c t="s" s="191" r="C167">
        <v>211</v>
      </c>
      <c s="158" r="D167">
        <v>1</v>
      </c>
      <c t="s" s="37" r="E167">
        <v>212</v>
      </c>
      <c t="s" s="67" r="F167">
        <v>114</v>
      </c>
      <c s="69" r="G167">
        <v>16305.4</v>
      </c>
      <c s="69" r="H167">
        <v>14492</v>
      </c>
      <c s="69" r="I167">
        <v>0</v>
      </c>
      <c s="69" r="J167">
        <v>0</v>
      </c>
      <c s="69" r="K167">
        <v>16305.4</v>
      </c>
      <c s="69" r="L167">
        <v>14492</v>
      </c>
      <c s="69" r="M167">
        <v>633</v>
      </c>
      <c s="69" r="N167">
        <v>0</v>
      </c>
      <c s="69" r="O167">
        <v>0</v>
      </c>
      <c s="69" r="P167">
        <v>0</v>
      </c>
      <c s="69" r="Q167">
        <v>0</v>
      </c>
      <c s="69" r="R167">
        <v>0</v>
      </c>
      <c s="69" r="S167">
        <v>0</v>
      </c>
      <c s="69" r="T167">
        <v>0</v>
      </c>
      <c s="69" r="U167">
        <v>0</v>
      </c>
      <c s="69" r="V167">
        <v>0</v>
      </c>
      <c s="69" r="W167">
        <f>SUM(K167,M167,N167,Q167,R167,U167,V167)</f>
        <v>16938.4</v>
      </c>
    </row>
    <row r="168">
      <c t="s" s="191" r="A168">
        <v>700</v>
      </c>
      <c t="s" s="191" r="B168">
        <v>175</v>
      </c>
      <c t="s" s="191" r="C168">
        <v>176</v>
      </c>
      <c s="158" r="D168">
        <v>4</v>
      </c>
      <c t="s" s="37" r="E168">
        <v>177</v>
      </c>
      <c t="s" s="67" r="F168">
        <v>63</v>
      </c>
      <c s="69" r="G168">
        <v>195167.4</v>
      </c>
      <c s="69" r="H168">
        <v>18609</v>
      </c>
      <c s="69" r="I168">
        <v>459</v>
      </c>
      <c s="69" r="J168">
        <v>459</v>
      </c>
      <c s="69" r="K168">
        <v>195626.4</v>
      </c>
      <c s="69" r="L168">
        <v>19068</v>
      </c>
      <c s="69" r="M168">
        <v>12306</v>
      </c>
      <c s="69" r="N168">
        <v>2705</v>
      </c>
      <c s="69" r="O168">
        <v>224881</v>
      </c>
      <c s="69" r="P168">
        <v>0</v>
      </c>
      <c s="69" r="Q168">
        <v>224881</v>
      </c>
      <c s="69" r="R168">
        <v>871</v>
      </c>
      <c s="69" r="S168">
        <v>0</v>
      </c>
      <c s="69" r="T168">
        <v>0</v>
      </c>
      <c s="69" r="U168">
        <v>0</v>
      </c>
      <c s="69" r="V168">
        <v>386</v>
      </c>
      <c s="69" r="W168">
        <f>SUM(K168,M168,N168,Q168,R168,U168,V168)</f>
        <v>436775.4</v>
      </c>
    </row>
    <row r="169">
      <c t="s" s="191" r="A169">
        <v>701</v>
      </c>
      <c t="s" s="191" r="B169">
        <v>179</v>
      </c>
      <c t="s" s="191" r="C169">
        <v>184</v>
      </c>
      <c s="158" r="D169">
        <v>1</v>
      </c>
      <c t="s" s="37" r="E169">
        <v>185</v>
      </c>
      <c t="s" s="67" r="F169">
        <v>702</v>
      </c>
      <c s="69" r="G169">
        <v>49.4</v>
      </c>
      <c s="69" r="H169">
        <v>0</v>
      </c>
      <c s="69" r="I169">
        <v>0</v>
      </c>
      <c s="69" r="J169">
        <v>0</v>
      </c>
      <c s="69" r="K169">
        <v>49.4</v>
      </c>
      <c s="69" r="L169">
        <v>0</v>
      </c>
      <c s="69" r="M169">
        <v>9</v>
      </c>
      <c s="69" r="N169">
        <v>0</v>
      </c>
      <c s="69" r="O169">
        <v>0</v>
      </c>
      <c s="69" r="P169">
        <v>0</v>
      </c>
      <c s="69" r="Q169">
        <v>0</v>
      </c>
      <c s="69" r="R169">
        <v>0</v>
      </c>
      <c s="69" r="S169">
        <v>0</v>
      </c>
      <c s="69" r="T169">
        <v>0</v>
      </c>
      <c s="69" r="U169">
        <v>0</v>
      </c>
      <c s="69" r="V169">
        <v>0</v>
      </c>
      <c s="69" r="W169">
        <f>SUM(K169,M169,N169,Q169,R169,U169,V169)</f>
        <v>58.4</v>
      </c>
    </row>
    <row r="170">
      <c t="s" s="191" r="A170">
        <v>703</v>
      </c>
      <c t="s" s="191" r="B170">
        <v>179</v>
      </c>
      <c t="s" s="191" r="C170">
        <v>211</v>
      </c>
      <c s="158" r="D170">
        <v>1</v>
      </c>
      <c t="s" s="37" r="E170">
        <v>212</v>
      </c>
      <c t="s" s="67" r="F170">
        <v>111</v>
      </c>
      <c s="69" r="G170">
        <v>15417</v>
      </c>
      <c s="69" r="H170">
        <v>3281</v>
      </c>
      <c s="69" r="I170">
        <v>0</v>
      </c>
      <c s="69" r="J170">
        <v>0</v>
      </c>
      <c s="69" r="K170">
        <v>15417</v>
      </c>
      <c s="69" r="L170">
        <v>3281</v>
      </c>
      <c s="69" r="M170">
        <v>2949</v>
      </c>
      <c s="69" r="N170">
        <v>227</v>
      </c>
      <c s="69" r="O170">
        <v>0</v>
      </c>
      <c s="69" r="P170">
        <v>0</v>
      </c>
      <c s="69" r="Q170">
        <v>0</v>
      </c>
      <c s="69" r="R170">
        <v>0</v>
      </c>
      <c s="69" r="S170">
        <v>0</v>
      </c>
      <c s="69" r="T170">
        <v>0</v>
      </c>
      <c s="69" r="U170">
        <v>0</v>
      </c>
      <c s="69" r="V170">
        <v>0</v>
      </c>
      <c s="69" r="W170">
        <f>SUM(K170,M170,N170,Q170,R170,U170,V170)</f>
        <v>18593</v>
      </c>
    </row>
    <row r="171">
      <c t="s" s="191" r="A171">
        <v>704</v>
      </c>
      <c t="s" s="191" r="B171">
        <v>171</v>
      </c>
      <c t="s" s="191" r="C171">
        <v>195</v>
      </c>
      <c s="158" r="D171">
        <v>2</v>
      </c>
      <c t="s" s="37" r="E171">
        <v>173</v>
      </c>
      <c t="s" s="67" r="F171">
        <v>414</v>
      </c>
      <c s="69" r="G171">
        <v>80</v>
      </c>
      <c s="69" r="H171">
        <v>0</v>
      </c>
      <c s="69" r="I171">
        <v>0</v>
      </c>
      <c s="69" r="J171">
        <v>0</v>
      </c>
      <c s="69" r="K171">
        <v>80</v>
      </c>
      <c s="69" r="L171">
        <v>0</v>
      </c>
      <c s="69" r="M171">
        <v>13</v>
      </c>
      <c s="69" r="N171">
        <v>0</v>
      </c>
      <c s="69" r="O171">
        <v>0</v>
      </c>
      <c s="69" r="P171">
        <v>0</v>
      </c>
      <c s="69" r="Q171">
        <v>0</v>
      </c>
      <c s="69" r="R171">
        <v>0</v>
      </c>
      <c s="69" r="S171">
        <v>0</v>
      </c>
      <c s="69" r="T171">
        <v>0</v>
      </c>
      <c s="69" r="U171">
        <v>0</v>
      </c>
      <c s="69" r="V171">
        <v>0</v>
      </c>
      <c s="69" r="W171">
        <f>SUM(K171,M171,N171,Q171,R171,U171,V171)</f>
        <v>93</v>
      </c>
    </row>
    <row r="172">
      <c t="s" s="191" r="A172">
        <v>705</v>
      </c>
      <c t="s" s="191" r="B172">
        <v>175</v>
      </c>
      <c t="s" s="191" r="C172">
        <v>224</v>
      </c>
      <c s="158" r="D172">
        <v>4</v>
      </c>
      <c t="s" s="37" r="E172">
        <v>177</v>
      </c>
      <c t="s" s="67" r="F172">
        <v>416</v>
      </c>
      <c s="69" r="G172">
        <v>334.2</v>
      </c>
      <c s="69" r="H172">
        <v>0</v>
      </c>
      <c s="69" r="I172">
        <v>0</v>
      </c>
      <c s="69" r="J172">
        <v>0</v>
      </c>
      <c s="69" r="K172">
        <v>334.2</v>
      </c>
      <c s="69" r="L172">
        <v>0</v>
      </c>
      <c s="69" r="M172">
        <v>353</v>
      </c>
      <c s="69" r="N172">
        <v>0</v>
      </c>
      <c s="69" r="O172">
        <v>0</v>
      </c>
      <c s="69" r="P172">
        <v>0</v>
      </c>
      <c s="69" r="Q172">
        <v>0</v>
      </c>
      <c s="69" r="R172">
        <v>0</v>
      </c>
      <c s="69" r="S172">
        <v>0</v>
      </c>
      <c s="69" r="T172">
        <v>0</v>
      </c>
      <c s="69" r="U172">
        <v>0</v>
      </c>
      <c s="69" r="V172">
        <v>59</v>
      </c>
      <c s="69" r="W172">
        <f>SUM(K172,M172,N172,Q172,R172,U172,V172)</f>
        <v>746.2</v>
      </c>
    </row>
    <row r="173">
      <c t="s" s="191" r="A173">
        <v>706</v>
      </c>
      <c t="s" s="191" r="B173">
        <v>175</v>
      </c>
      <c t="s" s="191" r="C173">
        <v>224</v>
      </c>
      <c s="158" r="D173">
        <v>4</v>
      </c>
      <c t="s" s="37" r="E173">
        <v>177</v>
      </c>
      <c t="s" s="67" r="F173">
        <v>418</v>
      </c>
      <c s="69" r="G173">
        <v>38.8</v>
      </c>
      <c s="69" r="H173">
        <v>0</v>
      </c>
      <c s="69" r="I173">
        <v>0</v>
      </c>
      <c s="69" r="J173">
        <v>0</v>
      </c>
      <c s="69" r="K173">
        <v>38.8</v>
      </c>
      <c s="69" r="L173">
        <v>0</v>
      </c>
      <c s="69" r="M173">
        <v>19</v>
      </c>
      <c s="69" r="N173">
        <v>0</v>
      </c>
      <c s="69" r="O173">
        <v>0</v>
      </c>
      <c s="69" r="P173">
        <v>0</v>
      </c>
      <c s="69" r="Q173">
        <v>0</v>
      </c>
      <c s="69" r="R173">
        <v>0</v>
      </c>
      <c s="69" r="S173">
        <v>0</v>
      </c>
      <c s="69" r="T173">
        <v>0</v>
      </c>
      <c s="69" r="U173">
        <v>0</v>
      </c>
      <c s="69" r="V173">
        <v>0</v>
      </c>
      <c s="69" r="W173">
        <f>SUM(K173,M173,N173,Q173,R173,U173,V173)</f>
        <v>57.8</v>
      </c>
    </row>
    <row r="174">
      <c t="s" s="191" r="A174">
        <v>707</v>
      </c>
      <c t="s" s="191" r="B174">
        <v>194</v>
      </c>
      <c t="s" s="191" r="C174">
        <v>195</v>
      </c>
      <c s="158" r="D174">
        <v>2</v>
      </c>
      <c t="s" s="37" r="E174">
        <v>173</v>
      </c>
      <c t="s" s="67" r="F174">
        <v>708</v>
      </c>
      <c s="69" r="G174">
        <v>66</v>
      </c>
      <c s="69" r="H174">
        <v>0</v>
      </c>
      <c s="69" r="I174">
        <v>0</v>
      </c>
      <c s="69" r="J174">
        <v>0</v>
      </c>
      <c s="69" r="K174">
        <v>66</v>
      </c>
      <c s="69" r="L174">
        <v>0</v>
      </c>
      <c s="69" r="M174">
        <v>0</v>
      </c>
      <c s="69" r="N174">
        <v>0</v>
      </c>
      <c s="69" r="O174">
        <v>0</v>
      </c>
      <c s="69" r="P174">
        <v>0</v>
      </c>
      <c s="69" r="Q174">
        <v>0</v>
      </c>
      <c s="69" r="R174">
        <v>0</v>
      </c>
      <c s="69" r="S174">
        <v>0</v>
      </c>
      <c s="69" r="T174">
        <v>0</v>
      </c>
      <c s="69" r="U174">
        <v>0</v>
      </c>
      <c s="69" r="V174">
        <v>0</v>
      </c>
      <c s="69" r="W174">
        <f>SUM(K174,M174,N174,Q174,R174,U174,V174)</f>
        <v>66</v>
      </c>
    </row>
    <row r="175">
      <c t="s" s="191" r="A175">
        <v>709</v>
      </c>
      <c t="s" s="191" r="B175">
        <v>179</v>
      </c>
      <c t="s" s="191" r="C175">
        <v>264</v>
      </c>
      <c s="158" r="D175">
        <v>1</v>
      </c>
      <c t="s" s="37" r="E175">
        <v>265</v>
      </c>
      <c t="s" s="67" r="F175">
        <v>126</v>
      </c>
      <c s="69" r="G175">
        <v>678308.2</v>
      </c>
      <c s="69" r="H175">
        <v>568840</v>
      </c>
      <c s="69" r="I175">
        <v>1</v>
      </c>
      <c s="69" r="J175">
        <v>0</v>
      </c>
      <c s="69" r="K175">
        <v>678309.2</v>
      </c>
      <c s="69" r="L175">
        <v>568840</v>
      </c>
      <c s="69" r="M175">
        <v>21084</v>
      </c>
      <c s="69" r="N175">
        <v>61</v>
      </c>
      <c s="69" r="O175">
        <v>1550000</v>
      </c>
      <c s="69" r="P175">
        <v>0</v>
      </c>
      <c s="69" r="Q175">
        <v>1550000</v>
      </c>
      <c s="69" r="R175">
        <v>0</v>
      </c>
      <c s="69" r="S175">
        <v>0</v>
      </c>
      <c s="69" r="T175">
        <v>0</v>
      </c>
      <c s="69" r="U175">
        <v>0</v>
      </c>
      <c s="69" r="V175">
        <v>0</v>
      </c>
      <c s="69" r="W175">
        <f>SUM(K175,M175,N175,Q175,R175,U175,V175)</f>
        <v>2249454.2</v>
      </c>
    </row>
    <row r="176">
      <c t="s" s="191" r="A176">
        <v>710</v>
      </c>
      <c t="s" s="191" r="B176">
        <v>179</v>
      </c>
      <c t="s" s="191" r="C176">
        <v>184</v>
      </c>
      <c s="158" r="D176">
        <v>1</v>
      </c>
      <c t="s" s="37" r="E176">
        <v>185</v>
      </c>
      <c t="s" s="67" r="F176">
        <v>55</v>
      </c>
      <c s="69" r="G176">
        <v>384.2</v>
      </c>
      <c s="69" r="H176">
        <v>2</v>
      </c>
      <c s="69" r="I176">
        <v>0</v>
      </c>
      <c s="69" r="J176">
        <v>0</v>
      </c>
      <c s="69" r="K176">
        <v>384.2</v>
      </c>
      <c s="69" r="L176">
        <v>2</v>
      </c>
      <c s="69" r="M176">
        <v>170</v>
      </c>
      <c s="69" r="N176">
        <v>0</v>
      </c>
      <c s="69" r="O176">
        <v>0</v>
      </c>
      <c s="69" r="P176">
        <v>0</v>
      </c>
      <c s="69" r="Q176">
        <v>0</v>
      </c>
      <c s="69" r="R176">
        <v>0</v>
      </c>
      <c s="69" r="S176">
        <v>0</v>
      </c>
      <c s="69" r="T176">
        <v>0</v>
      </c>
      <c s="69" r="U176">
        <v>0</v>
      </c>
      <c s="69" r="V176">
        <v>0</v>
      </c>
      <c s="69" r="W176">
        <f>SUM(K176,M176,N176,Q176,R176,U176,V176)</f>
        <v>554.2</v>
      </c>
    </row>
    <row r="177">
      <c t="s" s="191" r="A177">
        <v>711</v>
      </c>
      <c t="s" s="191" r="B177">
        <v>175</v>
      </c>
      <c t="s" s="191" r="C177">
        <v>197</v>
      </c>
      <c s="158" r="D177">
        <v>4</v>
      </c>
      <c t="s" s="37" r="E177">
        <v>177</v>
      </c>
      <c t="s" s="67" r="F177">
        <v>423</v>
      </c>
      <c s="69" r="G177">
        <v>34</v>
      </c>
      <c s="69" r="H177">
        <v>1</v>
      </c>
      <c s="69" r="I177">
        <v>0</v>
      </c>
      <c s="69" r="J177">
        <v>0</v>
      </c>
      <c s="69" r="K177">
        <v>34</v>
      </c>
      <c s="69" r="L177">
        <v>1</v>
      </c>
      <c s="69" r="M177">
        <v>53</v>
      </c>
      <c s="69" r="N177">
        <v>0</v>
      </c>
      <c s="69" r="O177">
        <v>0</v>
      </c>
      <c s="69" r="P177">
        <v>0</v>
      </c>
      <c s="69" r="Q177">
        <v>0</v>
      </c>
      <c s="69" r="R177">
        <v>0</v>
      </c>
      <c s="69" r="S177">
        <v>0</v>
      </c>
      <c s="69" r="T177">
        <v>0</v>
      </c>
      <c s="69" r="U177">
        <v>0</v>
      </c>
      <c s="69" r="V177">
        <v>0</v>
      </c>
      <c s="69" r="W177">
        <f>SUM(K177,M177,N177,Q177,R177,U177,V177)</f>
        <v>87</v>
      </c>
    </row>
    <row r="178">
      <c t="s" s="191" r="A178">
        <v>712</v>
      </c>
      <c t="s" s="191" r="B178">
        <v>171</v>
      </c>
      <c t="s" s="191" r="C178">
        <v>203</v>
      </c>
      <c s="158" r="D178">
        <v>2</v>
      </c>
      <c t="s" s="37" r="E178">
        <v>173</v>
      </c>
      <c t="s" s="67" r="F178">
        <v>129</v>
      </c>
      <c s="69" r="G178">
        <v>145711.6</v>
      </c>
      <c s="69" r="H178">
        <v>2810</v>
      </c>
      <c s="69" r="I178">
        <v>9</v>
      </c>
      <c s="69" r="J178">
        <v>1</v>
      </c>
      <c s="69" r="K178">
        <v>145720.6</v>
      </c>
      <c s="69" r="L178">
        <v>2811</v>
      </c>
      <c s="69" r="M178">
        <v>7566</v>
      </c>
      <c s="69" r="N178">
        <v>1489</v>
      </c>
      <c s="69" r="O178">
        <v>434900</v>
      </c>
      <c s="69" r="P178">
        <v>0</v>
      </c>
      <c s="69" r="Q178">
        <v>434900</v>
      </c>
      <c s="69" r="R178">
        <v>94600</v>
      </c>
      <c s="69" r="S178">
        <v>0</v>
      </c>
      <c s="69" r="T178">
        <v>0</v>
      </c>
      <c s="69" r="U178">
        <v>0</v>
      </c>
      <c s="69" r="V178">
        <v>0</v>
      </c>
      <c s="69" r="W178">
        <f>SUM(K178,M178,N178,Q178,R178,U178,V178)</f>
        <v>684275.6</v>
      </c>
    </row>
    <row r="179">
      <c t="s" s="191" r="A179">
        <v>713</v>
      </c>
      <c t="s" s="191" r="B179">
        <v>179</v>
      </c>
      <c t="s" s="191" r="C179">
        <v>264</v>
      </c>
      <c s="158" r="D179">
        <v>1</v>
      </c>
      <c t="s" s="37" r="E179">
        <v>265</v>
      </c>
      <c t="s" s="67" r="F179">
        <v>71</v>
      </c>
      <c s="69" r="G179">
        <v>348500</v>
      </c>
      <c s="69" r="H179">
        <v>327931</v>
      </c>
      <c s="69" r="I179">
        <v>19695</v>
      </c>
      <c s="69" r="J179">
        <v>4580</v>
      </c>
      <c s="69" r="K179">
        <v>368195</v>
      </c>
      <c s="69" r="L179">
        <v>332511</v>
      </c>
      <c s="69" r="M179">
        <v>16922</v>
      </c>
      <c s="69" r="N179">
        <v>33139</v>
      </c>
      <c s="69" r="O179">
        <v>1034140</v>
      </c>
      <c s="69" r="P179">
        <v>0</v>
      </c>
      <c s="69" r="Q179">
        <v>1034140</v>
      </c>
      <c s="69" r="R179">
        <v>166900</v>
      </c>
      <c s="69" r="S179">
        <v>0</v>
      </c>
      <c s="69" r="T179">
        <v>0</v>
      </c>
      <c s="69" r="U179">
        <v>0</v>
      </c>
      <c s="69" r="V179">
        <v>0</v>
      </c>
      <c s="69" r="W179">
        <f>SUM(K179,M179,N179,Q179,R179,U179,V179)</f>
        <v>1619296</v>
      </c>
    </row>
    <row r="180">
      <c t="s" s="191" r="A180">
        <v>714</v>
      </c>
      <c t="s" s="191" r="B180">
        <v>187</v>
      </c>
      <c t="s" s="191" r="C180">
        <v>188</v>
      </c>
      <c s="158" r="D180">
        <v>5</v>
      </c>
      <c t="s" s="37" r="E180">
        <v>189</v>
      </c>
      <c t="s" s="67" r="F180">
        <v>427</v>
      </c>
      <c s="69" r="G180">
        <v>45.2</v>
      </c>
      <c s="69" r="H180">
        <v>0</v>
      </c>
      <c s="69" r="I180">
        <v>0</v>
      </c>
      <c s="69" r="J180">
        <v>0</v>
      </c>
      <c s="69" r="K180">
        <v>45.2</v>
      </c>
      <c s="69" r="L180">
        <v>0</v>
      </c>
      <c s="69" r="M180">
        <v>12</v>
      </c>
      <c s="69" r="N180">
        <v>0</v>
      </c>
      <c s="69" r="O180">
        <v>0</v>
      </c>
      <c s="69" r="P180">
        <v>0</v>
      </c>
      <c s="69" r="Q180">
        <v>0</v>
      </c>
      <c s="69" r="R180">
        <v>0</v>
      </c>
      <c s="69" r="S180">
        <v>0</v>
      </c>
      <c s="69" r="T180">
        <v>0</v>
      </c>
      <c s="69" r="U180">
        <v>0</v>
      </c>
      <c s="69" r="V180">
        <v>0</v>
      </c>
      <c s="69" r="W180">
        <f>SUM(K180,M180,N180,Q180,R180,U180,V180)</f>
        <v>57.2</v>
      </c>
    </row>
    <row r="181">
      <c t="s" s="191" r="A181">
        <v>715</v>
      </c>
      <c t="s" s="191" r="B181">
        <v>179</v>
      </c>
      <c t="s" s="191" r="C181">
        <v>184</v>
      </c>
      <c s="158" r="D181">
        <v>1</v>
      </c>
      <c t="s" s="37" r="E181">
        <v>185</v>
      </c>
      <c t="s" s="67" r="F181">
        <v>429</v>
      </c>
      <c s="69" r="G181">
        <v>31.8</v>
      </c>
      <c s="69" r="H181">
        <v>3</v>
      </c>
      <c s="69" r="I181">
        <v>0</v>
      </c>
      <c s="69" r="J181">
        <v>0</v>
      </c>
      <c s="69" r="K181">
        <v>31.8</v>
      </c>
      <c s="69" r="L181">
        <v>3</v>
      </c>
      <c s="69" r="M181">
        <v>56</v>
      </c>
      <c s="69" r="N181">
        <v>0</v>
      </c>
      <c s="69" r="O181">
        <v>0</v>
      </c>
      <c s="69" r="P181">
        <v>0</v>
      </c>
      <c s="69" r="Q181">
        <v>0</v>
      </c>
      <c s="69" r="R181">
        <v>0</v>
      </c>
      <c s="69" r="S181">
        <v>0</v>
      </c>
      <c s="69" r="T181">
        <v>0</v>
      </c>
      <c s="69" r="U181">
        <v>0</v>
      </c>
      <c s="69" r="V181">
        <v>0</v>
      </c>
      <c s="69" r="W181">
        <f>SUM(K181,M181,N181,Q181,R181,U181,V181)</f>
        <v>87.8</v>
      </c>
    </row>
    <row r="182">
      <c t="s" s="191" r="A182">
        <v>716</v>
      </c>
      <c t="s" s="191" r="B182">
        <v>175</v>
      </c>
      <c t="s" s="191" r="C182">
        <v>197</v>
      </c>
      <c s="158" r="D182">
        <v>4</v>
      </c>
      <c t="s" s="37" r="E182">
        <v>177</v>
      </c>
      <c t="s" s="67" r="F182">
        <v>105</v>
      </c>
      <c s="69" r="G182">
        <v>18.4</v>
      </c>
      <c s="69" r="H182">
        <v>0</v>
      </c>
      <c s="69" r="I182">
        <v>1</v>
      </c>
      <c s="69" r="J182">
        <v>0</v>
      </c>
      <c s="69" r="K182">
        <v>19.4</v>
      </c>
      <c s="69" r="L182">
        <v>0</v>
      </c>
      <c s="69" r="M182">
        <v>15</v>
      </c>
      <c s="69" r="N182">
        <v>0</v>
      </c>
      <c s="69" r="O182">
        <v>0</v>
      </c>
      <c s="69" r="P182">
        <v>0</v>
      </c>
      <c s="69" r="Q182">
        <v>0</v>
      </c>
      <c s="69" r="R182">
        <v>0</v>
      </c>
      <c s="69" r="S182">
        <v>0</v>
      </c>
      <c s="69" r="T182">
        <v>0</v>
      </c>
      <c s="69" r="U182">
        <v>0</v>
      </c>
      <c s="69" r="V182">
        <v>0</v>
      </c>
      <c s="69" r="W182">
        <f>SUM(K182,M182,N182,Q182,R182,U182,V182)</f>
        <v>34.4</v>
      </c>
    </row>
    <row r="183">
      <c t="s" s="191" r="A183">
        <v>717</v>
      </c>
      <c t="s" s="191" r="B183">
        <v>175</v>
      </c>
      <c t="s" s="191" r="C183">
        <v>197</v>
      </c>
      <c s="158" r="D183">
        <v>4</v>
      </c>
      <c t="s" s="37" r="E183">
        <v>177</v>
      </c>
      <c t="s" s="67" r="F183">
        <v>125</v>
      </c>
      <c s="69" r="G183">
        <v>18</v>
      </c>
      <c s="69" r="H183">
        <v>0</v>
      </c>
      <c s="69" r="I183">
        <v>0</v>
      </c>
      <c s="69" r="J183">
        <v>0</v>
      </c>
      <c s="69" r="K183">
        <v>18</v>
      </c>
      <c s="69" r="L183">
        <v>0</v>
      </c>
      <c s="69" r="M183">
        <v>5</v>
      </c>
      <c s="69" r="N183">
        <v>0</v>
      </c>
      <c s="69" r="O183">
        <v>0</v>
      </c>
      <c s="69" r="P183">
        <v>0</v>
      </c>
      <c s="69" r="Q183">
        <v>0</v>
      </c>
      <c s="69" r="R183">
        <v>0</v>
      </c>
      <c s="69" r="S183">
        <v>0</v>
      </c>
      <c s="69" r="T183">
        <v>0</v>
      </c>
      <c s="69" r="U183">
        <v>0</v>
      </c>
      <c s="69" r="V183">
        <v>0</v>
      </c>
      <c s="69" r="W183">
        <f>SUM(K183,M183,N183,Q183,R183,U183,V183)</f>
        <v>23</v>
      </c>
    </row>
    <row r="184">
      <c t="s" s="191" r="A184">
        <v>718</v>
      </c>
      <c t="s" s="191" r="B184">
        <v>171</v>
      </c>
      <c t="s" s="191" r="C184">
        <v>200</v>
      </c>
      <c s="158" r="D184">
        <v>3</v>
      </c>
      <c t="s" s="37" r="E184">
        <v>181</v>
      </c>
      <c t="s" s="67" r="F184">
        <v>106</v>
      </c>
      <c s="69" r="G184">
        <v>17884</v>
      </c>
      <c s="69" r="H184">
        <v>1153</v>
      </c>
      <c s="69" r="I184">
        <v>30</v>
      </c>
      <c s="69" r="J184">
        <v>0</v>
      </c>
      <c s="69" r="K184">
        <v>17914</v>
      </c>
      <c s="69" r="L184">
        <v>1153</v>
      </c>
      <c s="69" r="M184">
        <v>5570</v>
      </c>
      <c s="69" r="N184">
        <v>0</v>
      </c>
      <c s="69" r="O184">
        <v>0</v>
      </c>
      <c s="69" r="P184">
        <v>0</v>
      </c>
      <c s="69" r="Q184">
        <v>0</v>
      </c>
      <c s="69" r="R184">
        <v>0</v>
      </c>
      <c s="69" r="S184">
        <v>0</v>
      </c>
      <c s="69" r="T184">
        <v>0</v>
      </c>
      <c s="69" r="U184">
        <v>0</v>
      </c>
      <c s="69" r="V184">
        <v>0</v>
      </c>
      <c s="69" r="W184">
        <f>SUM(K184,M184,N184,Q184,R184,U184,V184)</f>
        <v>23484</v>
      </c>
    </row>
    <row r="185">
      <c t="s" s="191" r="A185">
        <v>719</v>
      </c>
      <c t="s" s="191" r="B185">
        <v>171</v>
      </c>
      <c t="s" s="191" r="C185">
        <v>315</v>
      </c>
      <c s="158" r="D185">
        <v>2</v>
      </c>
      <c t="s" s="37" r="E185">
        <v>173</v>
      </c>
      <c t="s" s="67" r="F185">
        <v>435</v>
      </c>
      <c s="69" r="G185">
        <v>562.2</v>
      </c>
      <c s="69" r="H185">
        <v>41</v>
      </c>
      <c s="69" r="I185">
        <v>0</v>
      </c>
      <c s="69" r="J185">
        <v>0</v>
      </c>
      <c s="69" r="K185">
        <v>562.2</v>
      </c>
      <c s="69" r="L185">
        <v>41</v>
      </c>
      <c s="69" r="M185">
        <v>269</v>
      </c>
      <c s="69" r="N185">
        <v>0</v>
      </c>
      <c s="69" r="O185">
        <v>0</v>
      </c>
      <c s="69" r="P185">
        <v>0</v>
      </c>
      <c s="69" r="Q185">
        <v>0</v>
      </c>
      <c s="69" r="R185">
        <v>0</v>
      </c>
      <c s="69" r="S185">
        <v>0</v>
      </c>
      <c s="69" r="T185">
        <v>0</v>
      </c>
      <c s="69" r="U185">
        <v>0</v>
      </c>
      <c s="69" r="V185">
        <v>0</v>
      </c>
      <c s="69" r="W185">
        <f>SUM(K185,M185,N185,Q185,R185,U185,V185)</f>
        <v>831.2</v>
      </c>
    </row>
    <row r="186">
      <c t="s" s="191" r="A186">
        <v>720</v>
      </c>
      <c t="s" s="191" r="B186">
        <v>171</v>
      </c>
      <c t="s" s="191" r="C186">
        <v>195</v>
      </c>
      <c s="158" r="D186">
        <v>2</v>
      </c>
      <c t="s" s="37" r="E186">
        <v>173</v>
      </c>
      <c t="s" s="67" r="F186">
        <v>119</v>
      </c>
      <c s="69" r="G186">
        <v>486</v>
      </c>
      <c s="69" r="H186">
        <v>124</v>
      </c>
      <c s="69" r="I186">
        <v>16</v>
      </c>
      <c s="69" r="J186">
        <v>16</v>
      </c>
      <c s="69" r="K186">
        <v>502</v>
      </c>
      <c s="69" r="L186">
        <v>140</v>
      </c>
      <c s="69" r="M186">
        <v>401</v>
      </c>
      <c s="69" r="N186">
        <v>0</v>
      </c>
      <c s="69" r="O186">
        <v>0</v>
      </c>
      <c s="69" r="P186">
        <v>0</v>
      </c>
      <c s="69" r="Q186">
        <v>0</v>
      </c>
      <c s="69" r="R186">
        <v>0</v>
      </c>
      <c s="69" r="S186">
        <v>0</v>
      </c>
      <c s="69" r="T186">
        <v>0</v>
      </c>
      <c s="69" r="U186">
        <v>0</v>
      </c>
      <c s="69" r="V186">
        <v>0</v>
      </c>
      <c s="69" r="W186">
        <f>SUM(K186,M186,N186,Q186,R186,U186,V186)</f>
        <v>903</v>
      </c>
    </row>
    <row r="187">
      <c t="s" s="191" r="A187">
        <v>721</v>
      </c>
      <c t="s" s="191" r="B187">
        <v>175</v>
      </c>
      <c t="s" s="191" r="C187">
        <v>176</v>
      </c>
      <c s="158" r="D187">
        <v>4</v>
      </c>
      <c t="s" s="37" r="E187">
        <v>177</v>
      </c>
      <c t="s" s="67" r="F187">
        <v>131</v>
      </c>
      <c s="69" r="G187">
        <v>7925.6</v>
      </c>
      <c s="69" r="H187">
        <v>17</v>
      </c>
      <c s="69" r="I187">
        <v>0</v>
      </c>
      <c s="69" r="J187">
        <v>0</v>
      </c>
      <c s="69" r="K187">
        <v>7925.6</v>
      </c>
      <c s="69" r="L187">
        <v>17</v>
      </c>
      <c s="69" r="M187">
        <v>875</v>
      </c>
      <c s="69" r="N187">
        <v>0</v>
      </c>
      <c s="69" r="O187">
        <v>0</v>
      </c>
      <c s="69" r="P187">
        <v>0</v>
      </c>
      <c s="69" r="Q187">
        <v>0</v>
      </c>
      <c s="69" r="R187">
        <v>0</v>
      </c>
      <c s="69" r="S187">
        <v>0</v>
      </c>
      <c s="69" r="T187">
        <v>0</v>
      </c>
      <c s="69" r="U187">
        <v>0</v>
      </c>
      <c s="69" r="V187">
        <v>0</v>
      </c>
      <c s="69" r="W187">
        <f>SUM(K187,M187,N187,Q187,R187,U187,V187)</f>
        <v>8800.6</v>
      </c>
    </row>
    <row r="188">
      <c t="s" s="191" r="A188">
        <v>722</v>
      </c>
      <c t="s" s="191" r="B188">
        <v>171</v>
      </c>
      <c t="s" s="191" r="C188">
        <v>469</v>
      </c>
      <c s="158" r="D188">
        <v>2</v>
      </c>
      <c t="s" s="37" r="E188">
        <v>173</v>
      </c>
      <c t="s" s="67" r="F188">
        <v>132</v>
      </c>
      <c s="69" r="G188">
        <v>20080</v>
      </c>
      <c s="69" r="H188">
        <v>0</v>
      </c>
      <c s="69" r="I188">
        <v>0</v>
      </c>
      <c s="69" r="J188">
        <v>0</v>
      </c>
      <c s="69" r="K188">
        <v>20080</v>
      </c>
      <c s="69" r="L188">
        <v>0</v>
      </c>
      <c s="69" r="M188">
        <v>4</v>
      </c>
      <c s="69" r="N188">
        <v>0</v>
      </c>
      <c s="69" r="O188">
        <v>0</v>
      </c>
      <c s="69" r="P188">
        <v>0</v>
      </c>
      <c s="69" r="Q188">
        <v>0</v>
      </c>
      <c s="69" r="R188">
        <v>0</v>
      </c>
      <c s="69" r="S188">
        <v>0</v>
      </c>
      <c s="69" r="T188">
        <v>0</v>
      </c>
      <c s="69" r="U188">
        <v>0</v>
      </c>
      <c s="69" r="V188">
        <v>0</v>
      </c>
      <c s="69" r="W188">
        <f>SUM(K188,M188,N188,Q188,R188,U188,V188)</f>
        <v>20084</v>
      </c>
    </row>
    <row r="189">
      <c t="s" s="191" r="A189">
        <v>723</v>
      </c>
      <c t="s" s="191" r="B189">
        <v>171</v>
      </c>
      <c t="s" s="191" r="C189">
        <v>195</v>
      </c>
      <c s="158" r="D189">
        <v>2</v>
      </c>
      <c t="s" s="37" r="E189">
        <v>173</v>
      </c>
      <c t="s" s="67" r="F189">
        <v>439</v>
      </c>
      <c s="69" r="G189">
        <v>7</v>
      </c>
      <c s="69" r="H189">
        <v>0</v>
      </c>
      <c s="69" r="I189">
        <v>0</v>
      </c>
      <c s="69" r="J189">
        <v>0</v>
      </c>
      <c s="69" r="K189">
        <v>7</v>
      </c>
      <c s="69" r="L189">
        <v>0</v>
      </c>
      <c s="69" r="M189">
        <v>0</v>
      </c>
      <c s="69" r="N189">
        <v>0</v>
      </c>
      <c s="69" r="O189">
        <v>0</v>
      </c>
      <c s="69" r="P189">
        <v>0</v>
      </c>
      <c s="69" r="Q189">
        <v>0</v>
      </c>
      <c s="69" r="R189">
        <v>0</v>
      </c>
      <c s="69" r="S189">
        <v>0</v>
      </c>
      <c s="69" r="T189">
        <v>0</v>
      </c>
      <c s="69" r="U189">
        <v>0</v>
      </c>
      <c s="69" r="V189">
        <v>0</v>
      </c>
      <c s="69" r="W189">
        <f>SUM(K189,M189,N189,Q189,R189,U189,V189)</f>
        <v>7</v>
      </c>
    </row>
    <row r="190">
      <c t="s" s="191" r="A190">
        <v>724</v>
      </c>
      <c t="s" s="191" r="B190">
        <v>179</v>
      </c>
      <c t="s" s="191" r="C190">
        <v>211</v>
      </c>
      <c s="158" r="D190">
        <v>1</v>
      </c>
      <c t="s" s="37" r="E190">
        <v>212</v>
      </c>
      <c t="s" s="67" r="F190">
        <v>94</v>
      </c>
      <c s="69" r="G190">
        <v>18377</v>
      </c>
      <c s="69" r="H190">
        <v>7808</v>
      </c>
      <c s="69" r="I190">
        <v>1</v>
      </c>
      <c s="69" r="J190">
        <v>1</v>
      </c>
      <c s="69" r="K190">
        <v>18378</v>
      </c>
      <c s="69" r="L190">
        <v>7809</v>
      </c>
      <c s="69" r="M190">
        <v>970</v>
      </c>
      <c s="69" r="N190">
        <v>284</v>
      </c>
      <c s="69" r="O190">
        <v>0</v>
      </c>
      <c s="69" r="P190">
        <v>0</v>
      </c>
      <c s="69" r="Q190">
        <v>0</v>
      </c>
      <c s="69" r="R190">
        <v>0</v>
      </c>
      <c s="69" r="S190">
        <v>0</v>
      </c>
      <c s="69" r="T190">
        <v>0</v>
      </c>
      <c s="69" r="U190">
        <v>0</v>
      </c>
      <c s="69" r="V190">
        <v>0</v>
      </c>
      <c s="69" r="W190">
        <f>SUM(K190,M190,N190,Q190,R190,U190,V190)</f>
        <v>19632</v>
      </c>
    </row>
    <row r="191">
      <c t="s" s="191" r="A191">
        <v>725</v>
      </c>
      <c t="s" s="191" r="B191">
        <v>194</v>
      </c>
      <c t="s" s="191" r="C191">
        <v>195</v>
      </c>
      <c s="158" r="D191">
        <v>2</v>
      </c>
      <c t="s" s="37" r="E191">
        <v>173</v>
      </c>
      <c t="s" s="67" r="F191">
        <v>726</v>
      </c>
      <c s="69" r="G191">
        <v>5</v>
      </c>
      <c s="69" r="H191">
        <v>1</v>
      </c>
      <c s="69" r="I191">
        <v>0</v>
      </c>
      <c s="69" r="J191">
        <v>0</v>
      </c>
      <c s="69" r="K191">
        <v>5</v>
      </c>
      <c s="69" r="L191">
        <v>1</v>
      </c>
      <c s="69" r="M191">
        <v>25</v>
      </c>
      <c s="69" r="N191">
        <v>0</v>
      </c>
      <c s="69" r="O191">
        <v>0</v>
      </c>
      <c s="69" r="P191">
        <v>0</v>
      </c>
      <c s="69" r="Q191">
        <v>0</v>
      </c>
      <c s="69" r="R191">
        <v>0</v>
      </c>
      <c s="69" r="S191">
        <v>0</v>
      </c>
      <c s="69" r="T191">
        <v>0</v>
      </c>
      <c s="69" r="U191">
        <v>0</v>
      </c>
      <c s="69" r="V191">
        <v>0</v>
      </c>
      <c s="69" r="W191">
        <f>SUM(K191,M191,N191,Q191,R191,U191,V191)</f>
        <v>30</v>
      </c>
    </row>
    <row r="192">
      <c t="s" s="191" r="A192">
        <v>727</v>
      </c>
      <c t="s" s="191" r="B192">
        <v>187</v>
      </c>
      <c t="s" s="191" r="C192">
        <v>221</v>
      </c>
      <c s="158" r="D192">
        <v>5</v>
      </c>
      <c t="s" s="37" r="E192">
        <v>189</v>
      </c>
      <c t="s" s="67" r="F192">
        <v>442</v>
      </c>
      <c s="69" r="G192">
        <v>239.6</v>
      </c>
      <c s="69" r="H192">
        <v>0</v>
      </c>
      <c s="69" r="I192">
        <v>0</v>
      </c>
      <c s="69" r="J192">
        <v>0</v>
      </c>
      <c s="69" r="K192">
        <v>239.6</v>
      </c>
      <c s="69" r="L192">
        <v>0</v>
      </c>
      <c s="69" r="M192">
        <v>272</v>
      </c>
      <c s="69" r="N192">
        <v>0</v>
      </c>
      <c s="69" r="O192">
        <v>0</v>
      </c>
      <c s="69" r="P192">
        <v>0</v>
      </c>
      <c s="69" r="Q192">
        <v>0</v>
      </c>
      <c s="69" r="R192">
        <v>0</v>
      </c>
      <c s="69" r="S192">
        <v>0</v>
      </c>
      <c s="69" r="T192">
        <v>0</v>
      </c>
      <c s="69" r="U192">
        <v>0</v>
      </c>
      <c s="69" r="V192">
        <v>0</v>
      </c>
      <c s="69" r="W192">
        <f>SUM(K192,M192,N192,Q192,R192,U192,V192)</f>
        <v>511.6</v>
      </c>
    </row>
    <row r="193">
      <c t="s" s="191" r="A193">
        <v>728</v>
      </c>
      <c t="s" s="191" r="B193">
        <v>179</v>
      </c>
      <c t="s" s="191" r="C193">
        <v>180</v>
      </c>
      <c s="158" r="D193">
        <v>3</v>
      </c>
      <c t="s" s="37" r="E193">
        <v>181</v>
      </c>
      <c t="s" s="67" r="F193">
        <v>444</v>
      </c>
      <c s="69" r="G193">
        <v>2259.2</v>
      </c>
      <c s="69" r="H193">
        <v>46</v>
      </c>
      <c s="69" r="I193">
        <v>1</v>
      </c>
      <c s="69" r="J193">
        <v>0</v>
      </c>
      <c s="69" r="K193">
        <v>2260.2</v>
      </c>
      <c s="69" r="L193">
        <v>46</v>
      </c>
      <c s="69" r="M193">
        <v>505</v>
      </c>
      <c s="69" r="N193">
        <v>0</v>
      </c>
      <c s="69" r="O193">
        <v>0</v>
      </c>
      <c s="69" r="P193">
        <v>0</v>
      </c>
      <c s="69" r="Q193">
        <v>0</v>
      </c>
      <c s="69" r="R193">
        <v>0</v>
      </c>
      <c s="69" r="S193">
        <v>0</v>
      </c>
      <c s="69" r="T193">
        <v>0</v>
      </c>
      <c s="69" r="U193">
        <v>0</v>
      </c>
      <c s="69" r="V193">
        <v>0</v>
      </c>
      <c s="69" r="W193">
        <f>SUM(K193,M193,N193,Q193,R193,U193,V193)</f>
        <v>2765.2</v>
      </c>
    </row>
    <row r="194">
      <c t="s" s="191" r="A194">
        <v>729</v>
      </c>
      <c t="s" s="191" r="B194">
        <v>171</v>
      </c>
      <c t="s" s="191" r="C194">
        <v>224</v>
      </c>
      <c s="158" r="D194">
        <v>4</v>
      </c>
      <c t="s" s="37" r="E194">
        <v>177</v>
      </c>
      <c t="s" s="67" r="F194">
        <v>107</v>
      </c>
      <c s="69" r="G194">
        <v>146385.8</v>
      </c>
      <c s="69" r="H194">
        <v>10264</v>
      </c>
      <c s="69" r="I194">
        <v>1</v>
      </c>
      <c s="69" r="J194">
        <v>0</v>
      </c>
      <c s="69" r="K194">
        <v>146386.8</v>
      </c>
      <c s="69" r="L194">
        <v>10264</v>
      </c>
      <c s="69" r="M194">
        <v>9293</v>
      </c>
      <c s="69" r="N194">
        <v>26</v>
      </c>
      <c s="69" r="O194">
        <v>0</v>
      </c>
      <c s="69" r="P194">
        <v>0</v>
      </c>
      <c s="69" r="Q194">
        <v>0</v>
      </c>
      <c s="69" r="R194">
        <v>0</v>
      </c>
      <c s="69" r="S194">
        <v>0</v>
      </c>
      <c s="69" r="T194">
        <v>0</v>
      </c>
      <c s="69" r="U194">
        <v>0</v>
      </c>
      <c s="69" r="V194">
        <v>306</v>
      </c>
      <c s="69" r="W194">
        <f>SUM(K194,M194,N194,Q194,R194,U194,V194)</f>
        <v>156011.8</v>
      </c>
    </row>
    <row r="195">
      <c t="s" s="191" r="A195">
        <v>730</v>
      </c>
      <c t="s" s="191" r="B195">
        <v>171</v>
      </c>
      <c t="s" s="191" r="C195">
        <v>315</v>
      </c>
      <c s="158" r="D195">
        <v>2</v>
      </c>
      <c t="s" s="37" r="E195">
        <v>173</v>
      </c>
      <c t="s" s="67" r="F195">
        <v>447</v>
      </c>
      <c s="69" r="G195">
        <v>743</v>
      </c>
      <c s="69" r="H195">
        <v>29</v>
      </c>
      <c s="69" r="I195">
        <v>0</v>
      </c>
      <c s="69" r="J195">
        <v>0</v>
      </c>
      <c s="69" r="K195">
        <v>743</v>
      </c>
      <c s="69" r="L195">
        <v>29</v>
      </c>
      <c s="69" r="M195">
        <v>76</v>
      </c>
      <c s="69" r="N195">
        <v>0</v>
      </c>
      <c s="69" r="O195">
        <v>0</v>
      </c>
      <c s="69" r="P195">
        <v>0</v>
      </c>
      <c s="69" r="Q195">
        <v>0</v>
      </c>
      <c s="69" r="R195">
        <v>0</v>
      </c>
      <c s="69" r="S195">
        <v>0</v>
      </c>
      <c s="69" r="T195">
        <v>0</v>
      </c>
      <c s="69" r="U195">
        <v>0</v>
      </c>
      <c s="69" r="V195">
        <v>0</v>
      </c>
      <c s="69" r="W195">
        <f>SUM(K195,M195,N195,Q195,R195,U195,V195)</f>
        <v>819</v>
      </c>
    </row>
    <row r="196">
      <c t="s" s="191" r="A196">
        <v>731</v>
      </c>
      <c t="s" s="191" r="B196">
        <v>187</v>
      </c>
      <c t="s" s="191" r="C196">
        <v>221</v>
      </c>
      <c s="158" r="D196">
        <v>5</v>
      </c>
      <c t="s" s="37" r="E196">
        <v>189</v>
      </c>
      <c t="s" s="67" r="F196">
        <v>732</v>
      </c>
      <c s="69" r="G196">
        <v>1</v>
      </c>
      <c s="69" r="H196">
        <v>0</v>
      </c>
      <c s="69" r="I196">
        <v>0</v>
      </c>
      <c s="69" r="J196">
        <v>0</v>
      </c>
      <c s="69" r="K196">
        <v>1</v>
      </c>
      <c s="69" r="L196">
        <v>0</v>
      </c>
      <c s="69" r="M196">
        <v>0</v>
      </c>
      <c s="69" r="N196">
        <v>0</v>
      </c>
      <c s="69" r="O196">
        <v>0</v>
      </c>
      <c s="69" r="P196">
        <v>0</v>
      </c>
      <c s="69" r="Q196">
        <v>0</v>
      </c>
      <c s="69" r="R196">
        <v>0</v>
      </c>
      <c s="69" r="S196">
        <v>0</v>
      </c>
      <c s="69" r="T196">
        <v>0</v>
      </c>
      <c s="69" r="U196">
        <v>0</v>
      </c>
      <c s="69" r="V196">
        <v>0</v>
      </c>
      <c s="69" r="W196">
        <f>SUM(K196,M196,N196,Q196,R196,U196,V196)</f>
        <v>1</v>
      </c>
    </row>
    <row r="197">
      <c t="s" s="191" r="A197">
        <v>733</v>
      </c>
      <c t="s" s="191" r="B197">
        <v>194</v>
      </c>
      <c t="s" s="191" r="C197">
        <v>195</v>
      </c>
      <c s="158" r="D197">
        <v>2</v>
      </c>
      <c t="s" s="37" r="E197">
        <v>173</v>
      </c>
      <c t="s" s="67" r="F197">
        <v>734</v>
      </c>
      <c s="69" r="G197">
        <v>0</v>
      </c>
      <c s="69" r="H197">
        <v>0</v>
      </c>
      <c s="69" r="I197">
        <v>0</v>
      </c>
      <c s="69" r="J197">
        <v>0</v>
      </c>
      <c s="69" r="K197">
        <v>0</v>
      </c>
      <c s="69" r="L197">
        <v>0</v>
      </c>
      <c s="69" r="M197">
        <v>0</v>
      </c>
      <c s="69" r="N197">
        <v>0</v>
      </c>
      <c s="69" r="O197">
        <v>0</v>
      </c>
      <c s="69" r="P197">
        <v>0</v>
      </c>
      <c s="69" r="Q197">
        <v>0</v>
      </c>
      <c s="69" r="R197">
        <v>0</v>
      </c>
      <c s="69" r="S197">
        <v>0</v>
      </c>
      <c s="69" r="T197">
        <v>0</v>
      </c>
      <c s="69" r="U197">
        <v>0</v>
      </c>
      <c s="69" r="V197">
        <v>0</v>
      </c>
      <c s="69" r="W197">
        <f>SUM(K197,M197,N197,Q197,R197,U197,V197)</f>
        <v>0</v>
      </c>
    </row>
    <row customHeight="1" r="198" ht="11.25">
      <c t="s" s="191" r="A198">
        <v>735</v>
      </c>
      <c t="s" s="191" r="B198">
        <v>179</v>
      </c>
      <c t="s" s="191" r="C198">
        <v>264</v>
      </c>
      <c s="158" r="D198">
        <v>1</v>
      </c>
      <c t="s" s="37" r="E198">
        <v>265</v>
      </c>
      <c t="s" s="67" r="F198">
        <v>736</v>
      </c>
      <c s="69" r="G198">
        <v>7554</v>
      </c>
      <c s="69" r="H198">
        <v>2961</v>
      </c>
      <c s="69" r="I198">
        <v>0</v>
      </c>
      <c s="69" r="J198">
        <v>0</v>
      </c>
      <c s="69" r="K198">
        <v>7554</v>
      </c>
      <c s="69" r="L198">
        <v>2961</v>
      </c>
      <c s="69" r="M198">
        <v>909</v>
      </c>
      <c s="69" r="N198">
        <v>88</v>
      </c>
      <c s="69" r="O198">
        <v>446300</v>
      </c>
      <c s="69" r="P198">
        <v>0</v>
      </c>
      <c s="69" r="Q198">
        <v>446300</v>
      </c>
      <c s="69" r="R198">
        <v>407700</v>
      </c>
      <c s="69" r="S198">
        <v>0</v>
      </c>
      <c s="69" r="T198">
        <v>0</v>
      </c>
      <c s="69" r="U198">
        <v>0</v>
      </c>
      <c s="69" r="V198">
        <v>0</v>
      </c>
      <c s="69" r="W198">
        <f>SUM(K198,M198,N198,Q198,R198,U198,V198)</f>
        <v>862551</v>
      </c>
    </row>
    <row r="199">
      <c t="s" s="191" r="A199">
        <v>737</v>
      </c>
      <c t="s" s="191" r="B199">
        <v>175</v>
      </c>
      <c t="s" s="191" r="C199">
        <v>192</v>
      </c>
      <c s="158" r="D199">
        <v>4</v>
      </c>
      <c t="s" s="37" r="E199">
        <v>177</v>
      </c>
      <c t="s" s="67" r="F199">
        <v>92</v>
      </c>
      <c s="69" r="G199">
        <v>24521.8</v>
      </c>
      <c s="69" r="H199">
        <v>86</v>
      </c>
      <c s="69" r="I199">
        <v>0</v>
      </c>
      <c s="69" r="J199">
        <v>0</v>
      </c>
      <c s="69" r="K199">
        <v>24521.8</v>
      </c>
      <c s="69" r="L199">
        <v>86</v>
      </c>
      <c s="69" r="M199">
        <v>1544</v>
      </c>
      <c s="69" r="N199">
        <v>0</v>
      </c>
      <c s="69" r="O199">
        <v>0</v>
      </c>
      <c s="69" r="P199">
        <v>0</v>
      </c>
      <c s="69" r="Q199">
        <v>0</v>
      </c>
      <c s="69" r="R199">
        <v>0</v>
      </c>
      <c s="69" r="S199">
        <v>0</v>
      </c>
      <c s="69" r="T199">
        <v>0</v>
      </c>
      <c s="69" r="U199">
        <v>0</v>
      </c>
      <c s="69" r="V199">
        <v>0</v>
      </c>
      <c s="69" r="W199">
        <f>SUM(K199,M199,N199,Q199,R199,U199,V199)</f>
        <v>26065.8</v>
      </c>
    </row>
    <row r="200">
      <c t="s" s="191" r="A200">
        <v>738</v>
      </c>
      <c t="s" s="191" r="B200">
        <v>171</v>
      </c>
      <c t="s" s="191" r="C200">
        <v>200</v>
      </c>
      <c s="158" r="D200">
        <v>3</v>
      </c>
      <c t="s" s="37" r="E200">
        <v>181</v>
      </c>
      <c t="s" s="67" r="F200">
        <v>452</v>
      </c>
      <c s="69" r="G200">
        <v>413.6</v>
      </c>
      <c s="69" r="H200">
        <v>0</v>
      </c>
      <c s="69" r="I200">
        <v>0</v>
      </c>
      <c s="69" r="J200">
        <v>0</v>
      </c>
      <c s="69" r="K200">
        <v>413.6</v>
      </c>
      <c s="69" r="L200">
        <v>0</v>
      </c>
      <c s="69" r="M200">
        <v>26</v>
      </c>
      <c s="69" r="N200">
        <v>0</v>
      </c>
      <c s="69" r="O200">
        <v>0</v>
      </c>
      <c s="69" r="P200">
        <v>0</v>
      </c>
      <c s="69" r="Q200">
        <v>0</v>
      </c>
      <c s="69" r="R200">
        <v>0</v>
      </c>
      <c s="69" r="S200">
        <v>0</v>
      </c>
      <c s="69" r="T200">
        <v>0</v>
      </c>
      <c s="69" r="U200">
        <v>0</v>
      </c>
      <c s="69" r="V200">
        <v>0</v>
      </c>
      <c s="69" r="W200">
        <f>SUM(K200,M200,N200,Q200,R200,U200,V200)</f>
        <v>439.6</v>
      </c>
    </row>
    <row r="201">
      <c t="s" s="191" r="A201">
        <v>739</v>
      </c>
      <c t="s" s="191" r="B201">
        <v>175</v>
      </c>
      <c t="s" s="191" r="C201">
        <v>197</v>
      </c>
      <c s="158" r="D201">
        <v>4</v>
      </c>
      <c t="s" s="37" r="E201">
        <v>177</v>
      </c>
      <c t="s" s="67" r="F201">
        <v>49</v>
      </c>
      <c s="69" r="G201">
        <v>155.4</v>
      </c>
      <c s="69" r="H201">
        <v>0</v>
      </c>
      <c s="69" r="I201">
        <v>1</v>
      </c>
      <c s="69" r="J201">
        <v>0</v>
      </c>
      <c s="69" r="K201">
        <v>156.4</v>
      </c>
      <c s="69" r="L201">
        <v>0</v>
      </c>
      <c s="69" r="M201">
        <v>48</v>
      </c>
      <c s="69" r="N201">
        <v>0</v>
      </c>
      <c s="69" r="O201">
        <v>0</v>
      </c>
      <c s="69" r="P201">
        <v>0</v>
      </c>
      <c s="69" r="Q201">
        <v>0</v>
      </c>
      <c s="69" r="R201">
        <v>0</v>
      </c>
      <c s="69" r="S201">
        <v>0</v>
      </c>
      <c s="69" r="T201">
        <v>0</v>
      </c>
      <c s="69" r="U201">
        <v>0</v>
      </c>
      <c s="69" r="V201">
        <v>0</v>
      </c>
      <c s="69" r="W201">
        <f>SUM(K201,M201,N201,Q201,R201,U201,V201)</f>
        <v>204.4</v>
      </c>
    </row>
    <row r="202">
      <c t="s" s="191" r="A202">
        <v>740</v>
      </c>
      <c t="s" s="191" r="B202">
        <v>179</v>
      </c>
      <c t="s" s="191" r="C202">
        <v>229</v>
      </c>
      <c s="158" r="D202">
        <v>1</v>
      </c>
      <c t="s" s="37" r="E202">
        <v>230</v>
      </c>
      <c t="s" s="67" r="F202">
        <v>65</v>
      </c>
      <c s="69" r="G202">
        <v>1203.8</v>
      </c>
      <c s="69" r="H202">
        <v>25</v>
      </c>
      <c s="69" r="I202">
        <v>0</v>
      </c>
      <c s="69" r="J202">
        <v>0</v>
      </c>
      <c s="69" r="K202">
        <v>1203.8</v>
      </c>
      <c s="69" r="L202">
        <v>25</v>
      </c>
      <c s="69" r="M202">
        <v>203</v>
      </c>
      <c s="69" r="N202">
        <v>0</v>
      </c>
      <c s="69" r="O202">
        <v>0</v>
      </c>
      <c s="69" r="P202">
        <v>0</v>
      </c>
      <c s="69" r="Q202">
        <v>0</v>
      </c>
      <c s="69" r="R202">
        <v>0</v>
      </c>
      <c s="69" r="S202">
        <v>0</v>
      </c>
      <c s="69" r="T202">
        <v>0</v>
      </c>
      <c s="69" r="U202">
        <v>0</v>
      </c>
      <c s="69" r="V202">
        <v>155051</v>
      </c>
      <c s="69" r="W202">
        <f>SUM(K202,M202,N202,Q202,R202,U202,V202)</f>
        <v>156457.8</v>
      </c>
    </row>
    <row r="203">
      <c t="s" s="191" r="A203">
        <v>741</v>
      </c>
      <c t="s" s="191" r="B203">
        <v>234</v>
      </c>
      <c t="s" s="191" r="C203">
        <v>221</v>
      </c>
      <c s="158" r="D203">
        <v>5</v>
      </c>
      <c t="s" s="37" r="E203">
        <v>189</v>
      </c>
      <c t="s" s="67" r="F203">
        <v>456</v>
      </c>
      <c s="69" r="G203">
        <v>2367</v>
      </c>
      <c s="69" r="H203">
        <v>9</v>
      </c>
      <c s="69" r="I203">
        <v>1</v>
      </c>
      <c s="69" r="J203">
        <v>0</v>
      </c>
      <c s="69" r="K203">
        <v>2368</v>
      </c>
      <c s="69" r="L203">
        <v>9</v>
      </c>
      <c s="69" r="M203">
        <v>1456</v>
      </c>
      <c s="69" r="N203">
        <v>0</v>
      </c>
      <c s="69" r="O203">
        <v>0</v>
      </c>
      <c s="69" r="P203">
        <v>0</v>
      </c>
      <c s="69" r="Q203">
        <v>0</v>
      </c>
      <c s="69" r="R203">
        <v>0</v>
      </c>
      <c s="69" r="S203">
        <v>0</v>
      </c>
      <c s="69" r="T203">
        <v>0</v>
      </c>
      <c s="69" r="U203">
        <v>0</v>
      </c>
      <c s="69" r="V203">
        <v>0</v>
      </c>
      <c s="69" r="W203">
        <f>SUM(K203,M203,N203,Q203,R203,U203,V203)</f>
        <v>3824</v>
      </c>
    </row>
    <row r="204">
      <c t="s" s="191" r="A204">
        <v>742</v>
      </c>
      <c t="s" s="191" r="B204">
        <v>187</v>
      </c>
      <c t="s" s="191" r="C204">
        <v>188</v>
      </c>
      <c s="158" r="D204">
        <v>5</v>
      </c>
      <c t="s" s="37" r="E204">
        <v>189</v>
      </c>
      <c t="s" s="67" r="F204">
        <v>458</v>
      </c>
      <c s="69" r="G204">
        <v>188.2</v>
      </c>
      <c s="69" r="H204">
        <v>1</v>
      </c>
      <c s="69" r="I204">
        <v>0</v>
      </c>
      <c s="69" r="J204">
        <v>0</v>
      </c>
      <c s="69" r="K204">
        <v>188.2</v>
      </c>
      <c s="69" r="L204">
        <v>1</v>
      </c>
      <c s="69" r="M204">
        <v>62</v>
      </c>
      <c s="69" r="N204">
        <v>0</v>
      </c>
      <c s="69" r="O204">
        <v>0</v>
      </c>
      <c s="69" r="P204">
        <v>0</v>
      </c>
      <c s="69" r="Q204">
        <v>0</v>
      </c>
      <c s="69" r="R204">
        <v>0</v>
      </c>
      <c s="69" r="S204">
        <v>0</v>
      </c>
      <c s="69" r="T204">
        <v>0</v>
      </c>
      <c s="69" r="U204">
        <v>0</v>
      </c>
      <c s="69" r="V204">
        <v>0</v>
      </c>
      <c s="69" r="W204">
        <f>SUM(K204,M204,N204,Q204,R204,U204,V204)</f>
        <v>250.2</v>
      </c>
    </row>
    <row r="205">
      <c t="s" s="191" r="A205">
        <v>743</v>
      </c>
      <c t="s" s="191" r="B205">
        <v>171</v>
      </c>
      <c t="s" s="191" r="C205">
        <v>315</v>
      </c>
      <c s="158" r="D205">
        <v>2</v>
      </c>
      <c t="s" s="37" r="E205">
        <v>173</v>
      </c>
      <c t="s" s="67" r="F205">
        <v>460</v>
      </c>
      <c s="69" r="G205">
        <v>6669.4</v>
      </c>
      <c s="69" r="H205">
        <v>486</v>
      </c>
      <c s="69" r="I205">
        <v>0</v>
      </c>
      <c s="69" r="J205">
        <v>0</v>
      </c>
      <c s="69" r="K205">
        <v>6669.4</v>
      </c>
      <c s="69" r="L205">
        <v>486</v>
      </c>
      <c s="69" r="M205">
        <v>1581</v>
      </c>
      <c s="69" r="N205">
        <v>12</v>
      </c>
      <c s="69" r="O205">
        <v>0</v>
      </c>
      <c s="69" r="P205">
        <v>0</v>
      </c>
      <c s="69" r="Q205">
        <v>0</v>
      </c>
      <c s="69" r="R205">
        <v>0</v>
      </c>
      <c s="69" r="S205">
        <v>0</v>
      </c>
      <c s="69" r="T205">
        <v>0</v>
      </c>
      <c s="69" r="U205">
        <v>0</v>
      </c>
      <c s="69" r="V205">
        <v>0</v>
      </c>
      <c s="69" r="W205">
        <f>SUM(K205,M205,N205,Q205,R205,U205,V205)</f>
        <v>8262.4</v>
      </c>
    </row>
    <row r="206">
      <c t="s" s="191" r="A206">
        <v>744</v>
      </c>
      <c t="s" s="191" r="B206">
        <v>194</v>
      </c>
      <c t="s" s="191" r="C206">
        <v>195</v>
      </c>
      <c s="158" r="D206">
        <v>2</v>
      </c>
      <c t="s" s="37" r="E206">
        <v>173</v>
      </c>
      <c t="s" s="67" r="F206">
        <v>462</v>
      </c>
      <c s="69" r="G206">
        <v>0</v>
      </c>
      <c s="69" r="H206">
        <v>0</v>
      </c>
      <c s="69" r="I206">
        <v>0</v>
      </c>
      <c s="69" r="J206">
        <v>0</v>
      </c>
      <c s="69" r="K206">
        <v>0</v>
      </c>
      <c s="69" r="L206">
        <v>0</v>
      </c>
      <c s="69" r="M206">
        <v>2</v>
      </c>
      <c s="69" r="N206">
        <v>0</v>
      </c>
      <c s="69" r="O206">
        <v>0</v>
      </c>
      <c s="69" r="P206">
        <v>0</v>
      </c>
      <c s="69" r="Q206">
        <v>0</v>
      </c>
      <c s="69" r="R206">
        <v>0</v>
      </c>
      <c s="69" r="S206">
        <v>0</v>
      </c>
      <c s="69" r="T206">
        <v>0</v>
      </c>
      <c s="69" r="U206">
        <v>0</v>
      </c>
      <c s="69" r="V206">
        <v>0</v>
      </c>
      <c s="69" r="W206">
        <f>SUM(K206,M206,N206,Q206,R206,U206,V206)</f>
        <v>2</v>
      </c>
    </row>
    <row r="207">
      <c t="s" s="191" r="A207">
        <v>745</v>
      </c>
      <c t="s" s="191" r="B207">
        <v>187</v>
      </c>
      <c t="s" s="191" r="C207">
        <v>188</v>
      </c>
      <c s="158" r="D207">
        <v>5</v>
      </c>
      <c t="s" s="37" r="E207">
        <v>189</v>
      </c>
      <c t="s" s="67" r="F207">
        <v>746</v>
      </c>
      <c s="69" r="G207">
        <v>6220.8</v>
      </c>
      <c s="69" r="H207">
        <v>216</v>
      </c>
      <c s="69" r="I207">
        <v>0</v>
      </c>
      <c s="69" r="J207">
        <v>0</v>
      </c>
      <c s="69" r="K207">
        <v>6220.8</v>
      </c>
      <c s="69" r="L207">
        <v>216</v>
      </c>
      <c s="69" r="M207">
        <v>1580</v>
      </c>
      <c s="69" r="N207">
        <v>0</v>
      </c>
      <c s="69" r="O207">
        <v>0</v>
      </c>
      <c s="69" r="P207">
        <v>0</v>
      </c>
      <c s="69" r="Q207">
        <v>0</v>
      </c>
      <c s="69" r="R207">
        <v>0</v>
      </c>
      <c s="69" r="S207">
        <v>0</v>
      </c>
      <c s="69" r="T207">
        <v>0</v>
      </c>
      <c s="69" r="U207">
        <v>0</v>
      </c>
      <c s="69" r="V207">
        <v>0</v>
      </c>
      <c s="69" r="W207">
        <f>SUM(K207,M207,N207,Q207,R207,U207,V207)</f>
        <v>7800.8</v>
      </c>
    </row>
    <row customHeight="1" r="208" ht="11.25">
      <c t="s" s="191" r="A208">
        <v>747</v>
      </c>
      <c t="s" s="191" r="B208">
        <v>171</v>
      </c>
      <c t="s" s="191" r="C208">
        <v>195</v>
      </c>
      <c s="158" r="D208">
        <v>2</v>
      </c>
      <c t="s" s="37" r="E208">
        <v>173</v>
      </c>
      <c t="s" s="67" r="F208">
        <v>748</v>
      </c>
      <c s="69" r="G208">
        <v>339289</v>
      </c>
      <c s="69" r="H208">
        <v>222</v>
      </c>
      <c s="69" r="I208">
        <v>0</v>
      </c>
      <c s="69" r="J208">
        <v>0</v>
      </c>
      <c s="69" r="K208">
        <v>339289</v>
      </c>
      <c s="69" r="L208">
        <v>222</v>
      </c>
      <c s="69" r="M208">
        <v>1200</v>
      </c>
      <c s="69" r="N208">
        <v>121</v>
      </c>
      <c s="69" r="O208">
        <v>0</v>
      </c>
      <c s="69" r="P208">
        <v>0</v>
      </c>
      <c s="69" r="Q208">
        <v>0</v>
      </c>
      <c s="69" r="R208">
        <v>0</v>
      </c>
      <c s="69" r="S208">
        <v>0</v>
      </c>
      <c s="69" r="T208">
        <v>0</v>
      </c>
      <c s="69" r="U208">
        <v>0</v>
      </c>
      <c s="69" r="V208">
        <v>0</v>
      </c>
      <c s="69" r="W208">
        <f>SUM(K208,M208,N208,Q208,R208,U208,V208)</f>
        <v>340610</v>
      </c>
    </row>
    <row customHeight="1" r="209" ht="11.25">
      <c t="s" s="191" r="A209">
        <v>749</v>
      </c>
      <c t="s" s="191" r="B209">
        <v>179</v>
      </c>
      <c t="s" s="191" r="C209">
        <v>180</v>
      </c>
      <c s="158" r="D209">
        <v>3</v>
      </c>
      <c t="s" s="37" r="E209">
        <v>181</v>
      </c>
      <c t="s" s="67" r="F209">
        <v>750</v>
      </c>
      <c s="69" r="G209">
        <v>90474</v>
      </c>
      <c s="69" r="H209">
        <v>90407</v>
      </c>
      <c s="69" r="I209">
        <v>26000</v>
      </c>
      <c s="69" r="J209">
        <v>0</v>
      </c>
      <c s="69" r="K209">
        <v>116474</v>
      </c>
      <c s="69" r="L209">
        <v>90407</v>
      </c>
      <c s="69" r="M209">
        <v>21</v>
      </c>
      <c s="69" r="N209">
        <v>0</v>
      </c>
      <c s="69" r="O209">
        <v>0</v>
      </c>
      <c s="69" r="P209">
        <v>0</v>
      </c>
      <c s="69" r="Q209">
        <v>0</v>
      </c>
      <c s="69" r="R209">
        <v>0</v>
      </c>
      <c s="69" r="S209">
        <v>0</v>
      </c>
      <c s="69" r="T209">
        <v>0</v>
      </c>
      <c s="69" r="U209">
        <v>0</v>
      </c>
      <c s="69" r="V209">
        <v>0</v>
      </c>
      <c s="69" r="W209">
        <f>SUM(K209,M209,N209,Q209,R209,U209,V209)</f>
        <v>116495</v>
      </c>
    </row>
    <row r="210">
      <c t="s" s="191" r="A210">
        <v>751</v>
      </c>
      <c t="s" s="191" r="B210">
        <v>171</v>
      </c>
      <c t="s" s="191" r="C210">
        <v>200</v>
      </c>
      <c s="158" r="D210">
        <v>3</v>
      </c>
      <c t="s" s="37" r="E210">
        <v>181</v>
      </c>
      <c t="s" s="67" r="F210">
        <v>128</v>
      </c>
      <c s="69" r="G210">
        <v>1933.4</v>
      </c>
      <c s="69" r="H210">
        <v>256</v>
      </c>
      <c s="69" r="I210">
        <v>1</v>
      </c>
      <c s="69" r="J210">
        <v>0</v>
      </c>
      <c s="69" r="K210">
        <v>1934.4</v>
      </c>
      <c s="69" r="L210">
        <v>256</v>
      </c>
      <c s="69" r="M210">
        <v>620</v>
      </c>
      <c s="69" r="N210">
        <v>0</v>
      </c>
      <c s="69" r="O210">
        <v>250000</v>
      </c>
      <c s="69" r="P210">
        <v>0</v>
      </c>
      <c s="69" r="Q210">
        <v>250000</v>
      </c>
      <c s="69" r="R210">
        <v>0</v>
      </c>
      <c s="69" r="S210">
        <v>0</v>
      </c>
      <c s="69" r="T210">
        <v>0</v>
      </c>
      <c s="69" r="U210">
        <v>0</v>
      </c>
      <c s="69" r="V210">
        <v>0</v>
      </c>
      <c s="69" r="W210">
        <f>SUM(K210,M210,N210,Q210,R210,U210,V210)</f>
        <v>252554.4</v>
      </c>
    </row>
    <row r="211">
      <c t="s" s="191" r="A211">
        <v>752</v>
      </c>
      <c t="s" s="191" r="B211">
        <v>179</v>
      </c>
      <c t="s" s="191" r="C211">
        <v>184</v>
      </c>
      <c s="158" r="D211">
        <v>1</v>
      </c>
      <c t="s" s="37" r="E211">
        <v>185</v>
      </c>
      <c t="s" s="67" r="F211">
        <v>56</v>
      </c>
      <c s="69" r="G211">
        <v>205.8</v>
      </c>
      <c s="69" r="H211">
        <v>1</v>
      </c>
      <c s="69" r="I211">
        <v>0</v>
      </c>
      <c s="69" r="J211">
        <v>0</v>
      </c>
      <c s="69" r="K211">
        <v>205.8</v>
      </c>
      <c s="69" r="L211">
        <v>1</v>
      </c>
      <c s="69" r="M211">
        <v>54</v>
      </c>
      <c s="69" r="N211">
        <v>0</v>
      </c>
      <c s="69" r="O211">
        <v>0</v>
      </c>
      <c s="69" r="P211">
        <v>0</v>
      </c>
      <c s="69" r="Q211">
        <v>0</v>
      </c>
      <c s="69" r="R211">
        <v>0</v>
      </c>
      <c s="69" r="S211">
        <v>0</v>
      </c>
      <c s="69" r="T211">
        <v>0</v>
      </c>
      <c s="69" r="U211">
        <v>0</v>
      </c>
      <c s="69" r="V211">
        <v>0</v>
      </c>
      <c s="69" r="W211">
        <f>SUM(K211,M211,N211,Q211,R211,U211,V211)</f>
        <v>259.8</v>
      </c>
    </row>
    <row r="212">
      <c t="s" s="191" r="A212">
        <v>753</v>
      </c>
      <c t="s" s="191" r="B212">
        <v>179</v>
      </c>
      <c t="s" s="191" r="C212">
        <v>184</v>
      </c>
      <c s="158" r="D212">
        <v>1</v>
      </c>
      <c t="s" s="37" r="E212">
        <v>185</v>
      </c>
      <c t="s" s="67" r="F212">
        <v>139</v>
      </c>
      <c s="69" r="G212">
        <v>22449.4</v>
      </c>
      <c s="69" r="H212">
        <v>921</v>
      </c>
      <c s="69" r="I212">
        <v>0</v>
      </c>
      <c s="69" r="J212">
        <v>0</v>
      </c>
      <c s="69" r="K212">
        <v>22449.4</v>
      </c>
      <c s="69" r="L212">
        <v>921</v>
      </c>
      <c s="69" r="M212">
        <v>1404</v>
      </c>
      <c s="69" r="N212">
        <v>19</v>
      </c>
      <c s="69" r="O212">
        <v>0</v>
      </c>
      <c s="69" r="P212">
        <v>0</v>
      </c>
      <c s="69" r="Q212">
        <v>0</v>
      </c>
      <c s="69" r="R212">
        <v>0</v>
      </c>
      <c s="69" r="S212">
        <v>0</v>
      </c>
      <c s="69" r="T212">
        <v>0</v>
      </c>
      <c s="69" r="U212">
        <v>0</v>
      </c>
      <c s="69" r="V212">
        <v>0</v>
      </c>
      <c s="69" r="W212">
        <f>SUM(K212,M212,N212,Q212,R212,U212,V212)</f>
        <v>23872.4</v>
      </c>
    </row>
    <row r="213">
      <c t="s" s="191" r="A213">
        <v>754</v>
      </c>
      <c t="s" s="191" r="B213">
        <v>469</v>
      </c>
      <c t="s" s="191" r="C213">
        <v>469</v>
      </c>
      <c s="158" r="D213">
        <v>6</v>
      </c>
      <c t="s" s="37" r="E213">
        <v>469</v>
      </c>
      <c t="s" s="67" r="F213">
        <v>130</v>
      </c>
      <c s="69" r="G213">
        <v>15864.1269456638</v>
      </c>
      <c s="69" r="H213">
        <v>176</v>
      </c>
      <c s="69" r="I213">
        <v>2</v>
      </c>
      <c s="69" r="J213">
        <v>0</v>
      </c>
      <c s="69" r="K213">
        <v>15866.1269456638</v>
      </c>
      <c s="69" r="L213">
        <v>176</v>
      </c>
      <c s="69" r="M213">
        <v>3387</v>
      </c>
      <c s="69" r="N213">
        <v>0</v>
      </c>
      <c s="69" r="O213">
        <v>0</v>
      </c>
      <c s="69" r="P213">
        <v>0</v>
      </c>
      <c s="69" r="Q213">
        <v>0</v>
      </c>
      <c s="69" r="R213">
        <v>0</v>
      </c>
      <c s="69" r="S213">
        <v>6559573</v>
      </c>
      <c s="69" r="T213">
        <v>0</v>
      </c>
      <c s="69" r="U213">
        <v>6559573</v>
      </c>
      <c s="69" r="V213">
        <v>0</v>
      </c>
      <c s="69" r="W213">
        <f>SUM(K213,M213,N213,Q213,R213,U213,V213)</f>
        <v>6578826.12694566</v>
      </c>
    </row>
    <row customHeight="1" r="214" ht="11.25">
      <c t="s" s="191" r="A214">
        <v>755</v>
      </c>
      <c t="s" s="191" r="B214">
        <v>469</v>
      </c>
      <c t="s" s="191" r="C214">
        <v>469</v>
      </c>
      <c s="158" r="D214">
        <v>6</v>
      </c>
      <c t="s" s="37" r="E214">
        <v>469</v>
      </c>
      <c t="s" s="103" r="F214">
        <v>469</v>
      </c>
      <c s="212" r="G214">
        <v>174956.8</v>
      </c>
      <c s="212" r="H214">
        <v>867</v>
      </c>
      <c s="212" r="I214">
        <v>11727</v>
      </c>
      <c s="212" r="J214">
        <v>3113</v>
      </c>
      <c s="212" r="K214">
        <v>186683.8</v>
      </c>
      <c s="212" r="L214">
        <v>3980</v>
      </c>
      <c s="212" r="M214">
        <v>441533</v>
      </c>
      <c s="212" r="N214">
        <v>25</v>
      </c>
      <c s="212" r="O214">
        <v>0</v>
      </c>
      <c s="212" r="P214">
        <v>0</v>
      </c>
      <c s="212" r="Q214">
        <v>0</v>
      </c>
      <c s="212" r="R214">
        <v>0</v>
      </c>
      <c s="212" r="S214">
        <v>0</v>
      </c>
      <c s="212" r="T214">
        <v>0</v>
      </c>
      <c s="212" r="U214">
        <v>0</v>
      </c>
      <c s="212" r="V214">
        <v>0</v>
      </c>
      <c s="212" r="W214">
        <f>SUM(K214,M214,N214,Q214,R214,U214,V214)</f>
        <v>628241.8</v>
      </c>
    </row>
    <row r="215">
      <c t="s" s="228" r="A215">
        <v>471</v>
      </c>
      <c t="s" s="228" r="B215">
        <v>28</v>
      </c>
      <c s="4" r="E215"/>
      <c t="s" s="65" r="F215">
        <v>28</v>
      </c>
      <c s="110" r="G215">
        <f>SUM(G4:G214)</f>
        <v>8806866.92694567</v>
      </c>
      <c s="110" r="H215">
        <f>SUM(H4:H214)</f>
        <v>4483566</v>
      </c>
      <c s="110" r="I215">
        <f>SUM(I4:I214)</f>
        <v>1589673</v>
      </c>
      <c s="110" r="J215">
        <f>SUM(J4:J214)</f>
        <v>1029366</v>
      </c>
      <c s="110" r="K215">
        <f>SUM(K4:K214)</f>
        <v>10396539.9269457</v>
      </c>
      <c s="110" r="L215">
        <f>SUM(L4:L214)</f>
        <v>5512932</v>
      </c>
      <c s="110" r="M215">
        <f>SUM(M4:M214)</f>
        <v>983420</v>
      </c>
      <c s="110" r="N215">
        <f>SUM(N4:N214)</f>
        <v>251478</v>
      </c>
      <c s="110" r="O215">
        <f>SUM(O4:O214)</f>
        <v>15499224</v>
      </c>
      <c s="110" r="P215">
        <f>SUM(P4:P214)</f>
        <v>128833</v>
      </c>
      <c s="110" r="Q215">
        <f>SUM(Q4:Q214)</f>
        <v>15628057</v>
      </c>
      <c s="110" r="R215">
        <f>SUM(R4:R214)</f>
        <v>2229540</v>
      </c>
      <c s="110" r="S215">
        <f>SUM(S4:S214)</f>
        <v>6559573</v>
      </c>
      <c s="110" r="T215">
        <f>SUM(T4:T214)</f>
        <v>0</v>
      </c>
      <c s="110" r="U215">
        <f>SUM(U4:U214)</f>
        <v>6559573</v>
      </c>
      <c s="110" r="V215">
        <f>SUM(V4:V214)</f>
        <v>411698</v>
      </c>
      <c s="110" r="W215">
        <f>SUM(W4:W214)</f>
        <v>36460305.9269456</v>
      </c>
    </row>
    <row r="216">
      <c s="150" r="F216"/>
      <c s="204" r="G216"/>
      <c s="204" r="H216"/>
      <c s="204" r="I216"/>
      <c s="204" r="J216"/>
      <c s="204" r="K216"/>
      <c s="204" r="L216"/>
      <c s="204" r="M216"/>
      <c s="204" r="N216"/>
      <c s="204" r="O216"/>
      <c s="204" r="P216"/>
      <c s="204" r="Q216"/>
      <c s="204" r="R216"/>
      <c s="204" r="S216"/>
      <c s="204" r="T216"/>
      <c s="204" r="U216"/>
      <c s="204" r="V216"/>
      <c s="204" r="W216"/>
    </row>
    <row r="217">
      <c s="4" r="E217"/>
      <c t="s" s="146" r="F217">
        <v>473</v>
      </c>
      <c s="18" r="G217"/>
      <c s="28" r="H217"/>
      <c s="28" r="I217"/>
      <c s="28" r="J217"/>
      <c s="28" r="K217"/>
      <c s="28" r="L217"/>
      <c s="18" r="M217"/>
      <c s="18" r="N217"/>
      <c s="18" r="O217"/>
      <c s="18" r="P217"/>
      <c s="18" r="Q217"/>
      <c s="18" r="R217"/>
      <c s="18" r="S217"/>
      <c s="18" r="T217"/>
      <c s="18" r="U217"/>
      <c s="18" r="V217"/>
      <c s="18" r="W217"/>
    </row>
    <row r="218">
      <c s="4" r="E218"/>
      <c t="s" s="142" r="F218">
        <v>474</v>
      </c>
      <c s="125" r="G218">
        <v>891884.6</v>
      </c>
      <c s="125" r="H218">
        <v>537049</v>
      </c>
      <c s="125" r="I218">
        <v>38917</v>
      </c>
      <c s="125" r="J218">
        <v>1450</v>
      </c>
      <c s="125" r="K218">
        <v>930801.6</v>
      </c>
      <c s="180" r="L218">
        <v>538499</v>
      </c>
      <c s="125" r="M218">
        <v>49744</v>
      </c>
      <c s="125" r="N218">
        <v>99189</v>
      </c>
      <c s="125" r="O218">
        <v>2520208</v>
      </c>
      <c s="125" r="P218">
        <v>0</v>
      </c>
      <c s="125" r="Q218">
        <v>2520208</v>
      </c>
      <c s="125" r="R218">
        <v>99630</v>
      </c>
      <c s="125" r="S218">
        <v>0</v>
      </c>
      <c s="125" r="T218">
        <v>0</v>
      </c>
      <c s="125" r="U218">
        <v>0</v>
      </c>
      <c s="125" r="V218">
        <v>155062</v>
      </c>
      <c s="125" r="W218">
        <f>SUM(K218,M218,N218,Q218,R218,U218,V218)</f>
        <v>3854634.6</v>
      </c>
    </row>
    <row r="219">
      <c s="4" r="E219"/>
      <c t="s" s="67" r="F219">
        <v>264</v>
      </c>
      <c s="69" r="G219">
        <v>1304790.4</v>
      </c>
      <c s="69" r="H219">
        <v>1040432</v>
      </c>
      <c s="69" r="I219">
        <v>31567</v>
      </c>
      <c s="69" r="J219">
        <v>9250</v>
      </c>
      <c s="69" r="K219">
        <v>1336357.4</v>
      </c>
      <c s="20" r="L219">
        <v>1049682</v>
      </c>
      <c s="69" r="M219">
        <v>105189</v>
      </c>
      <c s="69" r="N219">
        <v>33766</v>
      </c>
      <c s="69" r="O219">
        <v>3429440</v>
      </c>
      <c s="69" r="P219">
        <v>0</v>
      </c>
      <c s="69" r="Q219">
        <v>3429440</v>
      </c>
      <c s="69" r="R219">
        <v>579600</v>
      </c>
      <c s="69" r="S219">
        <v>0</v>
      </c>
      <c s="69" r="T219">
        <v>0</v>
      </c>
      <c s="69" r="U219">
        <v>0</v>
      </c>
      <c s="69" r="V219">
        <v>0</v>
      </c>
      <c s="69" r="W219">
        <f>SUM(K219,M219,N219,Q219,R219,U219,V219)</f>
        <v>5484352.4</v>
      </c>
    </row>
    <row r="220">
      <c s="4" r="E220"/>
      <c t="s" s="67" r="F220">
        <v>184</v>
      </c>
      <c s="69" r="G220">
        <v>165935</v>
      </c>
      <c s="69" r="H220">
        <v>28350</v>
      </c>
      <c s="69" r="I220">
        <v>0</v>
      </c>
      <c s="69" r="J220">
        <v>0</v>
      </c>
      <c s="69" r="K220">
        <v>165935</v>
      </c>
      <c s="20" r="L220">
        <v>28350</v>
      </c>
      <c s="69" r="M220">
        <v>2758</v>
      </c>
      <c s="69" r="N220">
        <v>2499</v>
      </c>
      <c s="69" r="O220">
        <v>0</v>
      </c>
      <c s="69" r="P220">
        <v>0</v>
      </c>
      <c s="69" r="Q220">
        <v>0</v>
      </c>
      <c s="69" r="R220">
        <v>0</v>
      </c>
      <c s="69" r="S220">
        <v>0</v>
      </c>
      <c s="69" r="T220">
        <v>0</v>
      </c>
      <c s="69" r="U220">
        <v>0</v>
      </c>
      <c s="69" r="V220">
        <v>14479</v>
      </c>
      <c s="69" r="W220">
        <f>SUM(K220,M220,N220,Q220,R220,U220,V220)</f>
        <v>185671</v>
      </c>
    </row>
    <row r="221">
      <c s="4" r="E221"/>
      <c t="s" s="67" r="F221">
        <v>475</v>
      </c>
      <c s="69" r="G221">
        <v>194494.4</v>
      </c>
      <c s="69" r="H221">
        <v>102975</v>
      </c>
      <c s="69" r="I221">
        <v>36</v>
      </c>
      <c s="69" r="J221">
        <v>35</v>
      </c>
      <c s="69" r="K221">
        <v>194530.4</v>
      </c>
      <c s="20" r="L221">
        <v>103010</v>
      </c>
      <c s="69" r="M221">
        <v>29000</v>
      </c>
      <c s="69" r="N221">
        <v>2011</v>
      </c>
      <c s="69" r="O221">
        <v>519140</v>
      </c>
      <c s="69" r="P221">
        <v>0</v>
      </c>
      <c s="69" r="Q221">
        <v>519140</v>
      </c>
      <c s="69" r="R221">
        <v>166816</v>
      </c>
      <c s="69" r="S221">
        <v>0</v>
      </c>
      <c s="69" r="T221">
        <v>0</v>
      </c>
      <c s="69" r="U221">
        <v>0</v>
      </c>
      <c s="69" r="V221">
        <v>4656</v>
      </c>
      <c s="69" r="W221">
        <f>SUM(K221,M221,N221,Q221,R221,U221,V221)</f>
        <v>916153.4</v>
      </c>
    </row>
    <row r="222">
      <c s="4" r="E222"/>
      <c t="s" s="67" r="F222">
        <v>476</v>
      </c>
      <c s="69" r="G222">
        <v>3087368.2</v>
      </c>
      <c s="69" r="H222">
        <v>2106062</v>
      </c>
      <c s="69" r="I222">
        <v>1189424</v>
      </c>
      <c s="69" r="J222">
        <v>982016</v>
      </c>
      <c s="69" r="K222">
        <v>4276792.2</v>
      </c>
      <c s="20" r="L222">
        <v>3088078</v>
      </c>
      <c s="69" r="M222">
        <v>117990</v>
      </c>
      <c s="69" r="N222">
        <v>59520</v>
      </c>
      <c s="69" r="O222">
        <v>2693876</v>
      </c>
      <c s="69" r="P222">
        <v>0</v>
      </c>
      <c s="69" r="Q222">
        <v>2693876</v>
      </c>
      <c s="69" r="R222">
        <v>1208221</v>
      </c>
      <c s="69" r="S222">
        <v>0</v>
      </c>
      <c s="69" r="T222">
        <v>0</v>
      </c>
      <c s="69" r="U222">
        <v>0</v>
      </c>
      <c s="69" r="V222">
        <v>61877</v>
      </c>
      <c s="69" r="W222">
        <f>SUM(K222,M222,N222,Q222,R222,U222,V222)</f>
        <v>8418276.2</v>
      </c>
    </row>
    <row r="223">
      <c s="4" r="E223"/>
      <c t="s" s="67" r="F223">
        <v>477</v>
      </c>
      <c s="69" r="G223">
        <v>2073632.6</v>
      </c>
      <c s="69" r="H223">
        <v>483409</v>
      </c>
      <c s="69" r="I223">
        <v>26064</v>
      </c>
      <c s="69" r="J223">
        <v>1</v>
      </c>
      <c s="69" r="K223">
        <v>2099696.6</v>
      </c>
      <c s="20" r="L223">
        <v>483410</v>
      </c>
      <c s="69" r="M223">
        <v>40719</v>
      </c>
      <c s="69" r="N223">
        <v>50052</v>
      </c>
      <c s="69" r="O223">
        <v>1802003</v>
      </c>
      <c s="69" r="P223">
        <v>0</v>
      </c>
      <c s="69" r="Q223">
        <v>1802003</v>
      </c>
      <c s="69" r="R223">
        <v>167740</v>
      </c>
      <c s="69" r="S223">
        <v>0</v>
      </c>
      <c s="69" r="T223">
        <v>0</v>
      </c>
      <c s="69" r="U223">
        <v>0</v>
      </c>
      <c s="69" r="V223">
        <v>0</v>
      </c>
      <c s="69" r="W223">
        <f>SUM(K223,M223,N223,Q223,R223,U223,V223)</f>
        <v>4160210.6</v>
      </c>
    </row>
    <row r="224">
      <c s="4" r="E224"/>
      <c t="s" s="67" r="F224">
        <v>175</v>
      </c>
      <c s="69" r="G224">
        <v>719031.8</v>
      </c>
      <c s="69" r="H224">
        <v>133749</v>
      </c>
      <c s="69" r="I224">
        <v>5570</v>
      </c>
      <c s="69" r="J224">
        <v>566</v>
      </c>
      <c s="69" r="K224">
        <v>724601.8</v>
      </c>
      <c s="20" r="L224">
        <v>134315</v>
      </c>
      <c s="69" r="M224">
        <v>60146</v>
      </c>
      <c s="69" r="N224">
        <v>4346</v>
      </c>
      <c s="69" r="O224">
        <v>1230578</v>
      </c>
      <c s="69" r="P224">
        <v>128833</v>
      </c>
      <c s="69" r="Q224">
        <v>1359411</v>
      </c>
      <c s="69" r="R224">
        <v>7533</v>
      </c>
      <c s="69" r="S224">
        <v>0</v>
      </c>
      <c s="69" r="T224">
        <v>0</v>
      </c>
      <c s="69" r="U224">
        <v>0</v>
      </c>
      <c s="69" r="V224">
        <v>175624</v>
      </c>
      <c s="69" r="W224">
        <f>SUM(K224,M224,N224,Q224,R224,U224,V224)</f>
        <v>2331661.8</v>
      </c>
    </row>
    <row r="225">
      <c s="4" r="E225"/>
      <c t="s" s="67" r="F225">
        <v>478</v>
      </c>
      <c s="69" r="G225">
        <v>178909</v>
      </c>
      <c s="69" r="H225">
        <v>50497</v>
      </c>
      <c s="69" r="I225">
        <v>286366</v>
      </c>
      <c s="69" r="J225">
        <v>32935</v>
      </c>
      <c s="69" r="K225">
        <v>465275</v>
      </c>
      <c s="20" r="L225">
        <v>83432</v>
      </c>
      <c s="69" r="M225">
        <v>132954</v>
      </c>
      <c s="69" r="N225">
        <v>70</v>
      </c>
      <c s="69" r="O225">
        <v>3303979</v>
      </c>
      <c s="69" r="P225">
        <v>0</v>
      </c>
      <c s="69" r="Q225">
        <v>3303979</v>
      </c>
      <c s="69" r="R225">
        <v>0</v>
      </c>
      <c s="69" r="S225">
        <v>0</v>
      </c>
      <c s="69" r="T225">
        <v>0</v>
      </c>
      <c s="69" r="U225">
        <v>0</v>
      </c>
      <c s="69" r="V225">
        <v>0</v>
      </c>
      <c s="69" r="W225">
        <f>SUM(K225,M225,N225,Q225,R225,U225,V225)</f>
        <v>3902278</v>
      </c>
    </row>
    <row r="226">
      <c s="4" r="E226"/>
      <c t="s" s="103" r="F226">
        <v>756</v>
      </c>
      <c s="212" r="G226">
        <v>190820.926945664</v>
      </c>
      <c s="212" r="H226">
        <v>1043</v>
      </c>
      <c s="212" r="I226">
        <v>11729</v>
      </c>
      <c s="212" r="J226">
        <v>3113</v>
      </c>
      <c s="212" r="K226">
        <v>202549.926945664</v>
      </c>
      <c s="244" r="L226">
        <v>4156</v>
      </c>
      <c s="212" r="M226">
        <v>444920</v>
      </c>
      <c s="212" r="N226">
        <v>25</v>
      </c>
      <c s="212" r="O226">
        <v>0</v>
      </c>
      <c s="212" r="P226">
        <v>0</v>
      </c>
      <c s="212" r="Q226">
        <v>0</v>
      </c>
      <c s="212" r="R226">
        <v>0</v>
      </c>
      <c s="212" r="S226">
        <v>6559573</v>
      </c>
      <c s="212" r="T226">
        <v>0</v>
      </c>
      <c s="212" r="U226">
        <v>6559573</v>
      </c>
      <c s="212" r="V226">
        <v>0</v>
      </c>
      <c s="212" r="W226">
        <f>SUM(K226,M226,N226,Q226,R226,U226,V226)</f>
        <v>7207067.92694566</v>
      </c>
    </row>
    <row r="227">
      <c s="4" r="E227"/>
      <c t="s" s="82" r="F227">
        <v>28</v>
      </c>
      <c s="18" r="G227">
        <f>SUM(G218:G226)</f>
        <v>8806866.92694566</v>
      </c>
      <c s="18" r="H227">
        <f>SUM(H218:H226)</f>
        <v>4483566</v>
      </c>
      <c s="18" r="I227">
        <f>SUM(I218:I226)</f>
        <v>1589673</v>
      </c>
      <c s="18" r="J227">
        <f>SUM(J218:J226)</f>
        <v>1029366</v>
      </c>
      <c s="18" r="K227">
        <f>SUM(K218:K226)</f>
        <v>10396539.9269457</v>
      </c>
      <c s="18" r="L227">
        <f>SUM(L218:L226)</f>
        <v>5512932</v>
      </c>
      <c s="18" r="M227">
        <f>SUM(M218:M226)</f>
        <v>983420</v>
      </c>
      <c s="18" r="N227">
        <f>SUM(N218:N226)</f>
        <v>251478</v>
      </c>
      <c s="18" r="O227">
        <f>SUM(O218:O226)</f>
        <v>15499224</v>
      </c>
      <c s="18" r="P227">
        <f>SUM(P218:P226)</f>
        <v>128833</v>
      </c>
      <c s="18" r="Q227">
        <f>SUM(Q218:Q226)</f>
        <v>15628057</v>
      </c>
      <c s="18" r="R227">
        <f>SUM(R218:R226)</f>
        <v>2229540</v>
      </c>
      <c s="18" r="S227">
        <f>SUM(S218:S226)</f>
        <v>6559573</v>
      </c>
      <c s="18" r="T227">
        <f>SUM(T218:T226)</f>
        <v>0</v>
      </c>
      <c s="18" r="U227">
        <f>SUM(U218:U226)</f>
        <v>6559573</v>
      </c>
      <c s="18" r="V227">
        <f>SUM(V218:V226)</f>
        <v>411698</v>
      </c>
      <c s="18" r="W227">
        <f>SUM(W218:W226)</f>
        <v>36460305.9269457</v>
      </c>
    </row>
    <row r="228">
      <c s="235" r="F228"/>
      <c s="236" r="G228"/>
      <c s="137" r="H228"/>
      <c s="137" r="I228"/>
      <c s="137" r="J228"/>
      <c s="137" r="K228"/>
      <c s="137" r="L228"/>
      <c s="236" r="M228"/>
      <c s="236" r="N228"/>
      <c s="236" r="O228"/>
      <c s="236" r="P228"/>
      <c s="236" r="Q228"/>
      <c s="236" r="R228"/>
      <c s="236" r="S228"/>
      <c s="236" r="T228"/>
      <c s="236" r="U228"/>
      <c s="236" r="V228"/>
      <c s="236" r="W228"/>
    </row>
    <row r="229">
      <c s="41" r="F229"/>
      <c s="201" r="G229"/>
      <c s="89" r="H229"/>
      <c s="89" r="I229"/>
      <c s="89" r="J229"/>
      <c s="89" r="K229"/>
      <c s="89" r="L229"/>
      <c s="201" r="M229"/>
      <c s="201" r="N229"/>
      <c s="201" r="O229"/>
      <c s="201" r="P229"/>
      <c s="201" r="Q229"/>
      <c s="201" r="R229"/>
      <c s="201" r="S229"/>
      <c s="201" r="T229"/>
      <c s="201" r="U229"/>
      <c s="201" r="V229"/>
      <c s="201" r="W229"/>
    </row>
    <row r="230">
      <c s="4" r="E230"/>
      <c t="s" s="146" r="F230">
        <v>757</v>
      </c>
      <c s="18" r="G230"/>
      <c s="28" r="H230"/>
      <c s="28" r="I230"/>
      <c s="28" r="J230"/>
      <c s="28" r="K230"/>
      <c s="28" r="L230"/>
      <c s="18" r="M230"/>
      <c s="18" r="N230"/>
      <c s="18" r="O230"/>
      <c s="18" r="P230"/>
      <c s="18" r="Q230"/>
      <c s="18" r="R230"/>
      <c s="18" r="S230"/>
      <c s="18" r="T230"/>
      <c s="18" r="U230"/>
      <c s="18" r="V230"/>
      <c s="18" r="W230"/>
    </row>
    <row r="231">
      <c s="4" r="E231"/>
      <c t="s" s="142" r="F231">
        <v>179</v>
      </c>
      <c s="125" r="G231">
        <v>2708638.8</v>
      </c>
      <c s="125" r="H231">
        <v>1831431</v>
      </c>
      <c s="125" r="I231">
        <v>96526</v>
      </c>
      <c s="125" r="J231">
        <v>10735</v>
      </c>
      <c s="125" r="K231">
        <v>2805164.8</v>
      </c>
      <c s="180" r="L231">
        <v>1842166</v>
      </c>
      <c s="125" r="M231">
        <v>192563</v>
      </c>
      <c s="125" r="N231">
        <v>149480</v>
      </c>
      <c s="125" r="O231">
        <v>6468788</v>
      </c>
      <c s="125" r="P231">
        <v>0</v>
      </c>
      <c s="125" r="Q231">
        <v>6468788</v>
      </c>
      <c s="125" r="R231">
        <v>846046</v>
      </c>
      <c s="125" r="S231">
        <v>0</v>
      </c>
      <c s="125" r="T231">
        <v>0</v>
      </c>
      <c s="125" r="U231">
        <v>0</v>
      </c>
      <c s="125" r="V231">
        <v>174197</v>
      </c>
      <c s="125" r="W231">
        <f>SUM(K231,M231,N231,Q231,R231,U231,V231)</f>
        <v>10636238.8</v>
      </c>
    </row>
    <row r="232">
      <c s="4" r="E232"/>
      <c t="s" s="67" r="F232">
        <v>171</v>
      </c>
      <c s="69" r="G232">
        <v>5198717.2</v>
      </c>
      <c s="69" r="H232">
        <v>2482315</v>
      </c>
      <c s="69" r="I232">
        <v>1194483</v>
      </c>
      <c s="69" r="J232">
        <v>982017</v>
      </c>
      <c s="69" r="K232">
        <v>6393200.2</v>
      </c>
      <c s="20" r="L232">
        <v>3464332</v>
      </c>
      <c s="69" r="M232">
        <v>173028</v>
      </c>
      <c s="69" r="N232">
        <v>97584</v>
      </c>
      <c s="69" r="O232">
        <v>5328817</v>
      </c>
      <c s="69" r="P232">
        <v>105715</v>
      </c>
      <c s="69" r="Q232">
        <v>5434532</v>
      </c>
      <c s="69" r="R232">
        <v>1381234</v>
      </c>
      <c s="69" r="S232">
        <v>0</v>
      </c>
      <c s="69" r="T232">
        <v>0</v>
      </c>
      <c s="69" r="U232">
        <v>0</v>
      </c>
      <c s="69" r="V232">
        <v>144924</v>
      </c>
      <c s="69" r="W232">
        <f>SUM(K232,M232,N232,Q232,R232,U232,V232)</f>
        <v>13624502.2</v>
      </c>
    </row>
    <row r="233">
      <c s="4" r="E233"/>
      <c t="s" s="67" r="F233">
        <v>175</v>
      </c>
      <c s="69" r="G233">
        <v>527675.6</v>
      </c>
      <c s="69" r="H233">
        <v>118279</v>
      </c>
      <c s="69" r="I233">
        <v>569</v>
      </c>
      <c s="69" r="J233">
        <v>566</v>
      </c>
      <c s="69" r="K233">
        <v>528244.6</v>
      </c>
      <c s="20" r="L233">
        <v>118845</v>
      </c>
      <c s="69" r="M233">
        <v>39541</v>
      </c>
      <c s="69" r="N233">
        <v>4319</v>
      </c>
      <c s="69" r="O233">
        <v>397640</v>
      </c>
      <c s="69" r="P233">
        <v>23118</v>
      </c>
      <c s="69" r="Q233">
        <v>420758</v>
      </c>
      <c s="69" r="R233">
        <v>2260</v>
      </c>
      <c s="69" r="S233">
        <v>0</v>
      </c>
      <c s="69" r="T233">
        <v>0</v>
      </c>
      <c s="69" r="U233">
        <v>0</v>
      </c>
      <c s="69" r="V233">
        <v>92577</v>
      </c>
      <c s="69" r="W233">
        <f>SUM(K233,M233,N233,Q233,R233,U233,V233)</f>
        <v>1087699.6</v>
      </c>
    </row>
    <row r="234">
      <c s="4" r="E234"/>
      <c t="s" s="67" r="F234">
        <v>187</v>
      </c>
      <c s="69" r="G234">
        <v>176443.4</v>
      </c>
      <c s="69" r="H234">
        <v>50487</v>
      </c>
      <c s="69" r="I234">
        <v>286365</v>
      </c>
      <c s="69" r="J234">
        <v>32935</v>
      </c>
      <c s="69" r="K234">
        <v>462808.4</v>
      </c>
      <c s="20" r="L234">
        <v>83422</v>
      </c>
      <c s="69" r="M234">
        <v>131487</v>
      </c>
      <c s="69" r="N234">
        <v>70</v>
      </c>
      <c s="69" r="O234">
        <v>3303979</v>
      </c>
      <c s="69" r="P234">
        <v>0</v>
      </c>
      <c s="69" r="Q234">
        <v>3303979</v>
      </c>
      <c s="69" r="R234">
        <v>0</v>
      </c>
      <c s="69" r="S234">
        <v>0</v>
      </c>
      <c s="69" r="T234">
        <v>0</v>
      </c>
      <c s="69" r="U234">
        <v>0</v>
      </c>
      <c s="69" r="V234">
        <v>0</v>
      </c>
      <c s="69" r="W234">
        <f>SUM(K234,M234,N234,Q234,R234,U234,V234)</f>
        <v>3898344.4</v>
      </c>
    </row>
    <row r="235">
      <c s="4" r="E235"/>
      <c t="s" s="67" r="F235">
        <v>234</v>
      </c>
      <c s="69" r="G235">
        <v>2465.6</v>
      </c>
      <c s="69" r="H235">
        <v>10</v>
      </c>
      <c s="69" r="I235">
        <v>1</v>
      </c>
      <c s="69" r="J235">
        <v>0</v>
      </c>
      <c s="69" r="K235">
        <v>2466.6</v>
      </c>
      <c s="20" r="L235">
        <v>10</v>
      </c>
      <c s="69" r="M235">
        <v>1467</v>
      </c>
      <c s="69" r="N235">
        <v>0</v>
      </c>
      <c s="69" r="O235">
        <v>0</v>
      </c>
      <c s="69" r="P235">
        <v>0</v>
      </c>
      <c s="69" r="Q235">
        <v>0</v>
      </c>
      <c s="69" r="R235">
        <v>0</v>
      </c>
      <c s="69" r="S235">
        <v>0</v>
      </c>
      <c s="69" r="T235">
        <v>0</v>
      </c>
      <c s="69" r="U235">
        <v>0</v>
      </c>
      <c s="69" r="V235">
        <v>0</v>
      </c>
      <c s="69" r="W235">
        <f>SUM(K235,M235,N235,Q235,R235,U235,V235)</f>
        <v>3933.6</v>
      </c>
    </row>
    <row r="236">
      <c s="4" r="E236"/>
      <c t="s" s="67" r="F236">
        <v>194</v>
      </c>
      <c s="69" r="G236">
        <v>2105.4</v>
      </c>
      <c s="69" r="H236">
        <v>1</v>
      </c>
      <c s="69" r="I236">
        <v>0</v>
      </c>
      <c s="69" r="J236">
        <v>0</v>
      </c>
      <c s="69" r="K236">
        <v>2105.4</v>
      </c>
      <c s="20" r="L236">
        <v>1</v>
      </c>
      <c s="69" r="M236">
        <v>414</v>
      </c>
      <c s="69" r="N236">
        <v>0</v>
      </c>
      <c s="69" r="O236">
        <v>0</v>
      </c>
      <c s="69" r="P236">
        <v>0</v>
      </c>
      <c s="69" r="Q236">
        <v>0</v>
      </c>
      <c s="69" r="R236">
        <v>0</v>
      </c>
      <c s="69" r="S236">
        <v>0</v>
      </c>
      <c s="69" r="T236">
        <v>0</v>
      </c>
      <c s="69" r="U236">
        <v>0</v>
      </c>
      <c s="69" r="V236">
        <v>0</v>
      </c>
      <c s="69" r="W236">
        <f>SUM(K236,M236,N236,Q236,R236,U236,V236)</f>
        <v>2519.4</v>
      </c>
    </row>
    <row r="237">
      <c s="4" r="E237"/>
      <c t="s" s="103" r="F237">
        <v>756</v>
      </c>
      <c s="212" r="G237">
        <v>190820.926945664</v>
      </c>
      <c s="212" r="H237">
        <v>1043</v>
      </c>
      <c s="212" r="I237">
        <v>11729</v>
      </c>
      <c s="212" r="J237">
        <v>3113</v>
      </c>
      <c s="212" r="K237">
        <v>202549.926945664</v>
      </c>
      <c s="244" r="L237">
        <v>4156</v>
      </c>
      <c s="212" r="M237">
        <v>444920</v>
      </c>
      <c s="212" r="N237">
        <v>25</v>
      </c>
      <c s="212" r="O237">
        <v>0</v>
      </c>
      <c s="212" r="P237">
        <v>0</v>
      </c>
      <c s="212" r="Q237">
        <v>0</v>
      </c>
      <c s="212" r="R237">
        <v>0</v>
      </c>
      <c s="212" r="S237">
        <v>6559573</v>
      </c>
      <c s="212" r="T237">
        <v>0</v>
      </c>
      <c s="212" r="U237">
        <v>6559573</v>
      </c>
      <c s="212" r="V237">
        <v>0</v>
      </c>
      <c s="212" r="W237">
        <f>SUM(K237,M237,N237,Q237,R237,U237,V237)</f>
        <v>7207067.92694566</v>
      </c>
    </row>
    <row r="238">
      <c s="4" r="E238"/>
      <c t="s" s="82" r="F238">
        <v>28</v>
      </c>
      <c s="18" r="G238">
        <f>SUM(G231:G237)</f>
        <v>8806866.92694566</v>
      </c>
      <c s="18" r="H238">
        <f>SUM(H231:H237)</f>
        <v>4483566</v>
      </c>
      <c s="18" r="I238">
        <f>SUM(I231:I237)</f>
        <v>1589673</v>
      </c>
      <c s="18" r="J238">
        <f>SUM(J231:J237)</f>
        <v>1029366</v>
      </c>
      <c s="18" r="K238">
        <f>SUM(K231:K237)</f>
        <v>10396539.9269457</v>
      </c>
      <c s="18" r="L238">
        <f>SUM(L231:L237)</f>
        <v>5512932</v>
      </c>
      <c s="18" r="M238">
        <f>SUM(M231:M237)</f>
        <v>983420</v>
      </c>
      <c s="18" r="N238">
        <f>SUM(N231:N237)</f>
        <v>251478</v>
      </c>
      <c s="18" r="O238">
        <f>SUM(O231:O237)</f>
        <v>15499224</v>
      </c>
      <c s="18" r="P238">
        <f>SUM(P231:P237)</f>
        <v>128833</v>
      </c>
      <c s="18" r="Q238">
        <f>SUM(Q231:Q237)</f>
        <v>15628057</v>
      </c>
      <c s="18" r="R238">
        <f>SUM(R231:R237)</f>
        <v>2229540</v>
      </c>
      <c s="18" r="S238">
        <f>SUM(S231:S237)</f>
        <v>6559573</v>
      </c>
      <c s="18" r="T238">
        <f>SUM(T231:T237)</f>
        <v>0</v>
      </c>
      <c s="18" r="U238">
        <f>SUM(U231:U237)</f>
        <v>6559573</v>
      </c>
      <c s="18" r="V238">
        <f>SUM(V231:V237)</f>
        <v>411698</v>
      </c>
      <c s="18" r="W238">
        <f>SUM(W231:W237)</f>
        <v>36460305.9269457</v>
      </c>
    </row>
    <row r="239">
      <c s="235" r="F239"/>
      <c s="236" r="G239"/>
      <c s="137" r="H239"/>
      <c s="137" r="I239"/>
      <c s="137" r="J239"/>
      <c s="137" r="K239"/>
      <c s="137" r="L239"/>
      <c s="236" r="M239"/>
      <c s="236" r="N239"/>
      <c s="236" r="O239"/>
      <c s="236" r="P239"/>
      <c s="236" r="Q239"/>
      <c s="236" r="R239"/>
      <c s="236" r="S239"/>
      <c s="236" r="T239"/>
      <c s="236" r="U239"/>
      <c s="236" r="V239"/>
      <c s="236" r="W239"/>
    </row>
    <row r="240">
      <c t="s" s="73" r="F240">
        <v>480</v>
      </c>
      <c s="213" r="G240"/>
      <c s="166" r="H240"/>
      <c s="213" r="I240"/>
      <c s="166" r="J240"/>
      <c s="213" r="K240"/>
      <c s="166" r="L240"/>
      <c s="213" r="M240"/>
      <c s="213" r="N240"/>
      <c s="213" r="O240"/>
      <c s="213" r="P240"/>
      <c s="213" r="Q240"/>
      <c s="213" r="R240"/>
      <c s="213" r="S240"/>
      <c s="213" r="T240"/>
      <c s="213" r="U240"/>
      <c s="213" r="V240"/>
      <c s="213" r="W240"/>
    </row>
    <row customHeight="1" r="241" ht="12.75">
      <c t="s" s="98" r="F241">
        <v>481</v>
      </c>
      <c s="90" r="G241"/>
      <c s="90" r="H241"/>
      <c s="90" r="I241"/>
      <c s="90" r="J241"/>
      <c s="90" r="K241"/>
      <c s="90" r="L241"/>
      <c s="90" r="M241"/>
      <c s="90" r="N241"/>
      <c s="90" r="O241"/>
      <c s="90" r="P241"/>
      <c s="90" r="Q241"/>
      <c s="90" r="R241"/>
      <c s="90" r="S241"/>
      <c s="90" r="T241"/>
      <c s="90" r="U241"/>
      <c s="90" r="V241"/>
      <c s="90" r="W241"/>
    </row>
    <row customHeight="1" r="242" ht="12.75">
      <c t="s" s="98" r="F242">
        <v>482</v>
      </c>
      <c s="90" r="G242"/>
      <c s="90" r="H242"/>
      <c s="90" r="I242"/>
      <c s="90" r="J242"/>
      <c s="90" r="K242"/>
      <c s="90" r="L242"/>
      <c s="90" r="M242"/>
      <c s="90" r="N242"/>
      <c s="90" r="O242"/>
      <c s="90" r="P242"/>
      <c s="90" r="Q242"/>
      <c s="90" r="R242"/>
      <c s="90" r="S242"/>
      <c s="90" r="T242"/>
      <c s="90" r="U242"/>
      <c s="90" r="V242"/>
      <c s="90" r="W242"/>
    </row>
    <row customHeight="1" r="243" ht="13.5">
      <c t="s" s="98" r="F243">
        <v>758</v>
      </c>
      <c s="90" r="G243"/>
      <c s="90" r="H243"/>
      <c s="90" r="I243"/>
      <c s="90" r="J243"/>
      <c s="90" r="K243"/>
      <c s="90" r="L243"/>
      <c s="90" r="M243"/>
      <c s="90" r="N243"/>
      <c s="90" r="O243"/>
      <c s="90" r="P243"/>
      <c s="90" r="Q243"/>
      <c s="90" r="R243"/>
      <c s="90" r="S243"/>
      <c s="90" r="T243"/>
      <c s="90" r="U243"/>
      <c s="90" r="V243"/>
      <c s="90" r="W243"/>
    </row>
    <row customHeight="1" r="244" ht="29.25">
      <c t="s" s="98" r="F244">
        <v>759</v>
      </c>
      <c s="90" r="G244"/>
      <c s="90" r="H244"/>
      <c s="90" r="I244"/>
      <c s="90" r="J244"/>
      <c s="90" r="K244"/>
      <c s="90" r="L244"/>
      <c s="90" r="M244"/>
      <c s="90" r="N244"/>
      <c s="90" r="O244"/>
      <c s="90" r="P244"/>
      <c s="90" r="Q244"/>
      <c s="90" r="R244"/>
      <c s="90" r="S244"/>
      <c s="90" r="T244"/>
      <c s="90" r="U244"/>
      <c s="90" r="V244"/>
      <c s="90" r="W244"/>
    </row>
    <row customHeight="1" r="245" ht="22.5">
      <c t="s" s="98" r="F245">
        <v>485</v>
      </c>
      <c s="90" r="G245"/>
      <c s="90" r="H245"/>
      <c s="90" r="I245"/>
      <c s="90" r="J245"/>
      <c s="90" r="K245"/>
      <c s="90" r="L245"/>
      <c s="90" r="M245"/>
      <c s="90" r="N245"/>
      <c s="90" r="O245"/>
      <c s="90" r="P245"/>
      <c s="90" r="Q245"/>
      <c s="90" r="R245"/>
      <c s="90" r="S245"/>
      <c s="90" r="T245"/>
      <c s="90" r="U245"/>
      <c s="90" r="V245"/>
      <c s="90" r="W245"/>
    </row>
    <row r="246">
      <c t="s" s="139" r="F246">
        <v>486</v>
      </c>
      <c s="139" r="G246"/>
      <c s="139" r="H246"/>
      <c s="139" r="I246"/>
      <c s="139" r="J246"/>
      <c s="139" r="K246"/>
      <c s="139" r="L246"/>
      <c s="139" r="M246"/>
      <c s="139" r="N246"/>
      <c s="139" r="O246"/>
      <c s="139" r="P246"/>
      <c s="139" r="Q246"/>
      <c s="139" r="R246"/>
      <c s="139" r="S246"/>
      <c s="139" r="T246"/>
      <c s="139" r="U246"/>
      <c s="139" r="V246"/>
      <c s="139" r="W246"/>
    </row>
    <row r="247">
      <c t="s" s="139" r="F247">
        <v>487</v>
      </c>
      <c s="139" r="G247"/>
      <c s="139" r="H247"/>
      <c s="139" r="I247"/>
      <c s="139" r="J247"/>
      <c s="139" r="K247"/>
      <c s="139" r="L247"/>
      <c s="139" r="M247"/>
      <c s="139" r="N247"/>
      <c s="139" r="O247"/>
      <c s="139" r="P247"/>
      <c s="139" r="Q247"/>
      <c s="139" r="R247"/>
      <c s="139" r="S247"/>
      <c s="139" r="T247"/>
      <c s="139" r="U247"/>
      <c s="139" r="V247"/>
      <c s="139" r="W247"/>
    </row>
    <row customHeight="1" r="248" ht="29.25">
      <c t="s" s="139" r="F248">
        <v>488</v>
      </c>
      <c s="139" r="G248"/>
      <c s="139" r="H248"/>
      <c s="139" r="I248"/>
      <c s="139" r="J248"/>
      <c s="139" r="K248"/>
      <c s="139" r="L248"/>
      <c s="139" r="M248"/>
      <c s="139" r="N248"/>
      <c s="139" r="O248"/>
      <c s="139" r="P248"/>
      <c s="139" r="Q248"/>
      <c s="139" r="R248"/>
      <c s="139" r="S248"/>
      <c s="139" r="T248"/>
      <c s="139" r="U248"/>
      <c s="139" r="V248"/>
      <c s="139" r="W248"/>
    </row>
    <row customHeight="1" r="249" ht="11.25">
      <c t="s" s="139" r="F249">
        <v>489</v>
      </c>
      <c s="139" r="G249"/>
      <c s="139" r="H249"/>
      <c s="139" r="I249"/>
      <c s="139" r="J249"/>
      <c s="139" r="K249"/>
      <c s="139" r="L249"/>
      <c s="139" r="M249"/>
      <c s="139" r="N249"/>
      <c s="139" r="O249"/>
      <c s="139" r="P249"/>
      <c s="139" r="Q249"/>
      <c s="139" r="R249"/>
      <c s="139" r="S249"/>
      <c s="139" r="T249"/>
      <c s="139" r="U249"/>
      <c s="139" r="V249"/>
      <c s="139" r="W249"/>
    </row>
    <row customHeight="1" r="250" ht="11.25">
      <c t="s" s="139" r="F250">
        <v>490</v>
      </c>
      <c s="139" r="G250"/>
      <c s="139" r="H250"/>
      <c s="139" r="I250"/>
      <c s="139" r="J250"/>
      <c s="139" r="K250"/>
      <c s="139" r="L250"/>
      <c s="139" r="M250"/>
      <c s="139" r="N250"/>
      <c s="139" r="O250"/>
      <c s="139" r="P250"/>
      <c s="139" r="Q250"/>
      <c s="139" r="R250"/>
      <c s="139" r="S250"/>
      <c s="139" r="T250"/>
      <c s="139" r="U250"/>
      <c s="139" r="V250"/>
      <c s="139" r="W250"/>
    </row>
    <row customHeight="1" r="251" ht="21.75">
      <c t="s" s="139" r="F251">
        <v>491</v>
      </c>
      <c s="139" r="G251"/>
      <c s="139" r="H251"/>
      <c s="139" r="I251"/>
      <c s="139" r="J251"/>
      <c s="139" r="K251"/>
      <c s="139" r="L251"/>
      <c s="139" r="M251"/>
      <c s="139" r="N251"/>
      <c s="139" r="O251"/>
      <c s="139" r="P251"/>
      <c s="139" r="Q251"/>
      <c s="139" r="R251"/>
      <c s="139" r="S251"/>
      <c s="139" r="T251"/>
      <c s="139" r="U251"/>
      <c s="139" r="V251"/>
      <c s="139" r="W251"/>
    </row>
    <row customHeight="1" r="252" ht="42.0">
      <c t="s" s="139" r="F252">
        <v>760</v>
      </c>
      <c s="139" r="G252"/>
      <c s="139" r="H252"/>
      <c s="139" r="I252"/>
      <c s="139" r="J252"/>
      <c s="139" r="K252"/>
      <c s="139" r="L252"/>
      <c s="139" r="M252"/>
      <c s="139" r="N252"/>
      <c s="139" r="O252"/>
      <c s="139" r="P252"/>
      <c s="139" r="Q252"/>
      <c s="139" r="R252"/>
      <c s="139" r="S252"/>
      <c s="139" r="T252"/>
      <c s="139" r="U252"/>
      <c s="139" r="V252"/>
      <c s="139" r="W252"/>
    </row>
    <row r="253">
      <c t="s" s="139" r="F253">
        <v>761</v>
      </c>
      <c s="139" r="G253"/>
      <c s="139" r="H253"/>
      <c s="139" r="I253"/>
      <c s="139" r="J253"/>
      <c s="139" r="K253"/>
      <c s="139" r="L253"/>
      <c s="139" r="M253"/>
      <c s="139" r="N253"/>
      <c s="139" r="O253"/>
      <c s="139" r="P253"/>
      <c s="139" r="Q253"/>
      <c s="139" r="R253"/>
      <c s="139" r="S253"/>
      <c s="139" r="T253"/>
      <c s="139" r="U253"/>
      <c s="139" r="V253"/>
      <c s="139" r="W253"/>
    </row>
    <row r="254">
      <c t="s" s="139" r="F254">
        <v>494</v>
      </c>
      <c s="139" r="G254"/>
      <c s="139" r="H254"/>
      <c s="139" r="I254"/>
      <c s="139" r="J254"/>
      <c s="139" r="K254"/>
      <c s="139" r="L254"/>
      <c s="139" r="M254"/>
      <c s="139" r="N254"/>
      <c s="139" r="O254"/>
      <c s="139" r="P254"/>
      <c s="139" r="Q254"/>
      <c s="139" r="R254"/>
      <c s="139" r="S254"/>
      <c s="139" r="T254"/>
      <c s="139" r="U254"/>
      <c s="139" r="V254"/>
      <c s="139" r="W254"/>
    </row>
    <row r="255">
      <c t="s" s="139" r="F255">
        <v>762</v>
      </c>
      <c s="139" r="G255"/>
      <c s="139" r="H255"/>
      <c s="139" r="I255"/>
      <c s="139" r="J255"/>
      <c s="139" r="K255"/>
      <c s="139" r="L255"/>
      <c s="139" r="M255"/>
      <c s="139" r="N255"/>
      <c s="139" r="O255"/>
      <c s="139" r="P255"/>
      <c s="139" r="Q255"/>
      <c s="139" r="R255"/>
      <c s="139" r="S255"/>
      <c s="139" r="T255"/>
      <c s="139" r="U255"/>
      <c s="139" r="V255"/>
      <c s="139" r="W255"/>
    </row>
    <row r="256">
      <c t="s" s="139" r="F256">
        <v>763</v>
      </c>
      <c s="139" r="G256"/>
      <c s="139" r="H256"/>
      <c s="139" r="I256"/>
      <c s="139" r="J256"/>
      <c s="139" r="K256"/>
      <c s="139" r="L256"/>
      <c s="139" r="M256"/>
      <c s="139" r="N256"/>
      <c s="139" r="O256"/>
      <c s="139" r="P256"/>
      <c s="139" r="Q256"/>
      <c s="139" r="R256"/>
      <c s="139" r="S256"/>
      <c s="139" r="T256"/>
      <c s="139" r="U256"/>
      <c s="139" r="V256"/>
      <c s="139" r="W256"/>
    </row>
    <row customHeight="1" r="257" ht="22.5">
      <c t="s" s="139" r="F257">
        <v>764</v>
      </c>
      <c s="139" r="G257"/>
      <c s="139" r="H257"/>
      <c s="139" r="I257"/>
      <c s="139" r="J257"/>
      <c s="139" r="K257"/>
      <c s="139" r="L257"/>
      <c s="139" r="M257"/>
      <c s="139" r="N257"/>
      <c s="139" r="O257"/>
      <c s="139" r="P257"/>
      <c s="139" r="Q257"/>
      <c s="139" r="R257"/>
      <c s="139" r="S257"/>
      <c s="139" r="T257"/>
      <c s="139" r="U257"/>
      <c s="139" r="V257"/>
      <c s="139" r="W257"/>
    </row>
    <row r="258">
      <c t="s" s="139" r="F258">
        <v>765</v>
      </c>
      <c s="139" r="G258"/>
      <c s="139" r="H258"/>
      <c s="139" r="I258"/>
      <c s="139" r="J258"/>
      <c s="139" r="K258"/>
      <c s="139" r="L258"/>
      <c s="139" r="M258"/>
      <c s="139" r="N258"/>
      <c s="139" r="O258"/>
      <c s="139" r="P258"/>
      <c s="139" r="Q258"/>
      <c s="139" r="R258"/>
      <c s="139" r="S258"/>
      <c s="139" r="T258"/>
      <c s="139" r="U258"/>
      <c s="139" r="V258"/>
      <c s="139" r="W258"/>
    </row>
    <row r="259">
      <c t="s" s="139" r="F259">
        <v>766</v>
      </c>
      <c s="139" r="G259"/>
      <c s="139" r="H259"/>
      <c s="139" r="I259"/>
      <c s="139" r="J259"/>
      <c s="139" r="K259"/>
      <c s="139" r="L259"/>
      <c s="139" r="M259"/>
      <c s="139" r="N259"/>
      <c s="139" r="O259"/>
      <c s="139" r="P259"/>
      <c s="139" r="Q259"/>
      <c s="139" r="R259"/>
      <c s="139" r="S259"/>
      <c s="139" r="T259"/>
      <c s="139" r="U259"/>
      <c s="139" r="V259"/>
      <c s="139" r="W259"/>
    </row>
    <row customHeight="1" r="260" ht="12.0">
      <c t="s" s="73" r="F260">
        <v>499</v>
      </c>
      <c s="90" r="G260"/>
      <c s="90" r="H260"/>
      <c s="90" r="I260"/>
      <c s="90" r="J260"/>
      <c s="90" r="K260"/>
      <c s="90" r="L260"/>
      <c s="90" r="M260"/>
      <c s="90" r="N260"/>
      <c s="90" r="O260"/>
      <c s="90" r="P260"/>
      <c s="90" r="Q260"/>
      <c s="90" r="R260"/>
      <c s="90" r="S260"/>
      <c s="90" r="T260"/>
      <c s="90" r="U260"/>
      <c s="90" r="V260"/>
      <c s="90" r="W260"/>
    </row>
  </sheetData>
  <mergeCells count="22">
    <mergeCell ref="F1:W1"/>
    <mergeCell ref="G2:M2"/>
    <mergeCell ref="F241:W241"/>
    <mergeCell ref="F242:W242"/>
    <mergeCell ref="F243:W243"/>
    <mergeCell ref="F244:W244"/>
    <mergeCell ref="F245:W245"/>
    <mergeCell ref="F246:W246"/>
    <mergeCell ref="F247:W247"/>
    <mergeCell ref="F248:W248"/>
    <mergeCell ref="F249:W249"/>
    <mergeCell ref="F250:W250"/>
    <mergeCell ref="F251:W251"/>
    <mergeCell ref="F252:W252"/>
    <mergeCell ref="F253:W253"/>
    <mergeCell ref="F254:W254"/>
    <mergeCell ref="F255:W255"/>
    <mergeCell ref="F256:W256"/>
    <mergeCell ref="F257:W257"/>
    <mergeCell ref="F258:W258"/>
    <mergeCell ref="F259:W259"/>
    <mergeCell ref="F260:W260"/>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9" ySplit="8.0" xSplit="2.0" activePane="bottomRight" state="frozen"/>
      <selection sqref="C1" activeCell="C1" pane="topRight"/>
      <selection sqref="A9" activeCell="A9" pane="bottomLeft"/>
      <selection sqref="C9" activeCell="C9" pane="bottomRight"/>
    </sheetView>
  </sheetViews>
  <sheetFormatPr customHeight="1" defaultColWidth="11.43" defaultRowHeight="12.0"/>
  <cols>
    <col min="1" max="1" hidden="1"/>
    <col min="2" customWidth="1" max="2" width="34.43"/>
    <col min="3" customWidth="1" max="4" width="25.14"/>
    <col min="5" customWidth="1" max="5" width="11.86"/>
    <col min="6" customWidth="1" max="6" width="8.14"/>
  </cols>
  <sheetData>
    <row customHeight="1" r="1" ht="15.75">
      <c t="s" s="11" r="B1">
        <v>767</v>
      </c>
      <c s="14" r="C1"/>
      <c s="14" r="D1"/>
      <c s="14" r="E1"/>
    </row>
    <row r="2">
      <c t="s" s="49" r="B2">
        <v>768</v>
      </c>
      <c s="14" r="C2"/>
      <c s="14" r="D2"/>
      <c s="14" r="E2"/>
    </row>
    <row r="3">
      <c t="s" s="85" r="B3">
        <v>769</v>
      </c>
      <c s="94" r="C3"/>
      <c s="94" r="D3"/>
    </row>
    <row customHeight="1" r="4" ht="41.25">
      <c s="94" r="B4"/>
      <c s="94" r="C4"/>
      <c s="94" r="D4"/>
    </row>
    <row r="5">
      <c t="s" s="49" r="B5">
        <v>770</v>
      </c>
      <c s="49" r="C5"/>
      <c s="49" r="D5"/>
      <c s="49" r="E5"/>
    </row>
    <row r="6">
      <c s="41" r="B6"/>
      <c s="219" r="C6"/>
      <c s="219" r="D6"/>
      <c s="14" r="E6"/>
    </row>
    <row r="7">
      <c s="4" r="A7"/>
      <c s="24" r="B7"/>
      <c t="s" s="118" r="C7">
        <v>5</v>
      </c>
      <c t="s" s="118" r="D7">
        <v>8</v>
      </c>
      <c s="192" r="E7"/>
    </row>
    <row r="8">
      <c s="4" r="A8"/>
      <c t="s" s="129" r="B8">
        <v>771</v>
      </c>
      <c t="s" s="129" r="C8">
        <v>28</v>
      </c>
      <c t="s" s="129" r="D8">
        <v>28</v>
      </c>
      <c s="192" r="E8"/>
    </row>
    <row r="9">
      <c t="s" s="9" r="A9">
        <v>503</v>
      </c>
      <c t="s" s="142" r="B9">
        <v>39</v>
      </c>
      <c s="99" r="C9">
        <v>230700</v>
      </c>
      <c s="99" r="D9">
        <v>297100</v>
      </c>
      <c s="162" r="E9"/>
    </row>
    <row r="10">
      <c t="s" s="9" r="A10">
        <v>516</v>
      </c>
      <c t="s" s="67" r="B10">
        <v>58</v>
      </c>
      <c s="134" r="C10">
        <v>603300</v>
      </c>
      <c s="134" r="D10">
        <v>586000</v>
      </c>
      <c s="162" r="E10"/>
    </row>
    <row r="11">
      <c t="s" s="9" r="A11">
        <v>531</v>
      </c>
      <c t="s" s="67" r="B11">
        <v>61</v>
      </c>
      <c s="134" r="C11">
        <v>124500</v>
      </c>
      <c s="134" r="D11">
        <v>113600</v>
      </c>
      <c s="162" r="E11"/>
    </row>
    <row r="12">
      <c t="s" s="9" r="A12">
        <v>538</v>
      </c>
      <c t="s" s="67" r="B12">
        <v>64</v>
      </c>
      <c s="134" r="C12">
        <v>100000</v>
      </c>
      <c s="134" r="D12">
        <v>100000</v>
      </c>
      <c s="162" r="E12"/>
    </row>
    <row r="13">
      <c t="s" s="9" r="A13">
        <v>545</v>
      </c>
      <c t="s" s="67" r="B13">
        <v>772</v>
      </c>
      <c s="134" r="C13">
        <v>197000</v>
      </c>
      <c s="134" r="D13">
        <v>197000</v>
      </c>
      <c s="162" r="E13"/>
    </row>
    <row r="14">
      <c t="s" s="9" r="A14">
        <v>546</v>
      </c>
      <c t="s" s="67" r="B14">
        <v>70</v>
      </c>
      <c s="134" r="C14">
        <v>166700</v>
      </c>
      <c s="134" r="D14">
        <v>170500</v>
      </c>
      <c s="162" r="E14"/>
    </row>
    <row r="15">
      <c t="s" s="9" r="A15">
        <v>551</v>
      </c>
      <c t="s" s="67" r="B15">
        <v>74</v>
      </c>
      <c s="134" r="C15">
        <v>3000000</v>
      </c>
      <c s="134" r="D15">
        <v>3304000</v>
      </c>
      <c s="162" r="E15"/>
    </row>
    <row r="16">
      <c t="s" s="9" r="A16">
        <v>557</v>
      </c>
      <c t="s" s="67" r="B16">
        <v>81</v>
      </c>
      <c s="134" r="C16">
        <v>686000</v>
      </c>
      <c s="134" r="D16">
        <v>519100</v>
      </c>
      <c s="162" r="E16"/>
    </row>
    <row r="17">
      <c t="s" s="9" r="A17">
        <v>558</v>
      </c>
      <c t="s" s="67" r="B17">
        <v>83</v>
      </c>
      <c s="134" r="C17">
        <v>2500</v>
      </c>
      <c s="134" r="D17">
        <v>2300</v>
      </c>
      <c s="162" r="E17"/>
    </row>
    <row r="18">
      <c t="s" s="9" r="A18">
        <v>564</v>
      </c>
      <c t="s" s="67" r="B18">
        <v>773</v>
      </c>
      <c s="134" r="C18">
        <v>1460100</v>
      </c>
      <c s="134" r="D18">
        <v>2052700</v>
      </c>
      <c s="162" r="E18"/>
    </row>
    <row r="19">
      <c t="s" s="9" r="A19">
        <v>587</v>
      </c>
      <c t="s" s="67" r="B19">
        <v>774</v>
      </c>
      <c s="134" r="C19">
        <v>241800</v>
      </c>
      <c s="134" r="D19">
        <v>246900</v>
      </c>
      <c s="162" r="E19"/>
    </row>
    <row r="20">
      <c t="s" s="9" r="A20">
        <v>587</v>
      </c>
      <c t="s" s="67" r="B20">
        <v>775</v>
      </c>
      <c s="134" r="C20">
        <v>88000</v>
      </c>
      <c s="134" r="D20">
        <v>105700</v>
      </c>
      <c s="162" r="E20"/>
    </row>
    <row r="21">
      <c t="s" s="9" r="A21">
        <v>610</v>
      </c>
      <c t="s" s="67" r="B21">
        <v>99</v>
      </c>
      <c s="134" r="C21">
        <v>2647300</v>
      </c>
      <c s="134" r="D21">
        <v>1552000</v>
      </c>
      <c s="162" r="E21"/>
    </row>
    <row r="22">
      <c t="s" s="9" r="A22">
        <v>619</v>
      </c>
      <c t="s" s="67" r="B22">
        <v>90</v>
      </c>
      <c s="134" r="C22">
        <v>404000</v>
      </c>
      <c s="134" r="D22">
        <v>399000</v>
      </c>
      <c s="162" r="E22"/>
    </row>
    <row r="23">
      <c t="s" s="9" r="A23">
        <v>654</v>
      </c>
      <c t="s" s="67" r="B23">
        <v>116</v>
      </c>
      <c s="134" r="C23">
        <v>67300</v>
      </c>
      <c s="134" r="D23">
        <v>67300</v>
      </c>
      <c s="162" r="E23"/>
    </row>
    <row r="24">
      <c t="s" s="9" r="A24">
        <v>672</v>
      </c>
      <c t="s" s="67" r="B24">
        <v>48</v>
      </c>
      <c s="134" r="C24">
        <v>155800</v>
      </c>
      <c s="134" r="D24">
        <v>1894600</v>
      </c>
      <c s="162" r="E24"/>
    </row>
    <row r="25">
      <c t="s" s="9" r="A25">
        <v>687</v>
      </c>
      <c t="s" s="67" r="B25">
        <v>776</v>
      </c>
      <c s="134" r="C25">
        <v>89500</v>
      </c>
      <c s="134" r="D25">
        <v>56800</v>
      </c>
      <c s="162" r="E25"/>
    </row>
    <row r="26">
      <c t="s" s="9" r="A26">
        <v>687</v>
      </c>
      <c t="s" s="67" r="B26">
        <v>777</v>
      </c>
      <c s="134" r="C26">
        <v>2000</v>
      </c>
      <c s="134" r="D26">
        <v>23100</v>
      </c>
      <c s="162" r="E26"/>
    </row>
    <row r="27">
      <c t="s" s="9" r="A27">
        <v>700</v>
      </c>
      <c t="s" s="67" r="B27">
        <v>778</v>
      </c>
      <c s="134" r="C27">
        <v>225900</v>
      </c>
      <c s="134" r="D27">
        <v>224900</v>
      </c>
      <c s="162" r="E27"/>
    </row>
    <row r="28">
      <c t="s" s="9" r="A28">
        <v>709</v>
      </c>
      <c t="s" s="67" r="B28">
        <v>126</v>
      </c>
      <c s="134" r="C28">
        <v>1277200</v>
      </c>
      <c s="134" r="D28">
        <v>1550000</v>
      </c>
      <c s="162" r="E28"/>
    </row>
    <row r="29">
      <c t="s" s="9" r="A29">
        <v>712</v>
      </c>
      <c t="s" s="67" r="B29">
        <v>129</v>
      </c>
      <c s="134" r="C29">
        <v>504800</v>
      </c>
      <c s="134" r="D29">
        <v>434900</v>
      </c>
      <c s="162" r="E29"/>
    </row>
    <row r="30">
      <c t="s" s="9" r="A30">
        <v>713</v>
      </c>
      <c t="s" s="67" r="B30">
        <v>71</v>
      </c>
      <c s="134" r="C30">
        <v>1201000</v>
      </c>
      <c s="134" r="D30">
        <v>1034100</v>
      </c>
      <c s="162" r="E30"/>
    </row>
    <row r="31">
      <c t="s" s="9" r="A31">
        <v>723</v>
      </c>
      <c t="s" s="67" r="B31">
        <v>779</v>
      </c>
      <c s="134" r="C31">
        <v>15900</v>
      </c>
      <c s="134" r="D31">
        <v>0</v>
      </c>
      <c s="162" r="E31"/>
    </row>
    <row r="32">
      <c t="s" s="9" r="A32">
        <v>751</v>
      </c>
      <c t="s" s="67" r="B32">
        <v>128</v>
      </c>
      <c s="134" r="C32">
        <v>100000</v>
      </c>
      <c s="134" r="D32">
        <v>250000</v>
      </c>
      <c s="162" r="E32"/>
    </row>
    <row r="33">
      <c t="s" s="9" r="A33">
        <v>735</v>
      </c>
      <c t="s" s="103" r="B33">
        <v>780</v>
      </c>
      <c s="51" r="C33">
        <v>853000</v>
      </c>
      <c s="51" r="D33">
        <v>446300</v>
      </c>
      <c s="162" r="E33"/>
    </row>
    <row r="34">
      <c s="4" r="A34"/>
      <c t="s" s="3" r="B34">
        <v>28</v>
      </c>
      <c s="3" r="C34">
        <f>SUM(C9:C33)</f>
        <v>14444300</v>
      </c>
      <c s="3" r="D34">
        <f>SUM(D9:D33)</f>
        <v>15627900</v>
      </c>
      <c s="162" r="E34"/>
    </row>
    <row customHeight="1" r="35" ht="9.75">
      <c s="159" r="B35"/>
      <c s="159" r="C35"/>
      <c s="159" r="D35"/>
    </row>
    <row r="36">
      <c t="s" s="112" r="B36">
        <v>480</v>
      </c>
      <c s="84" r="C36"/>
      <c s="84" r="D36"/>
    </row>
    <row customHeight="1" r="37" ht="12.75">
      <c t="s" s="139" r="B37">
        <v>781</v>
      </c>
      <c s="139" r="C37"/>
      <c s="139" r="D37"/>
    </row>
    <row r="38">
      <c t="s" s="139" r="B38">
        <v>782</v>
      </c>
      <c s="139" r="C38"/>
      <c s="139" r="D38"/>
    </row>
    <row customHeight="1" r="39" ht="21.0">
      <c t="s" s="139" r="B39">
        <v>783</v>
      </c>
      <c s="139" r="C39"/>
      <c s="139" r="D39"/>
    </row>
  </sheetData>
  <mergeCells count="5">
    <mergeCell ref="B3:D3"/>
    <mergeCell ref="B4:D4"/>
    <mergeCell ref="B37:D37"/>
    <mergeCell ref="B38:D38"/>
    <mergeCell ref="B39:D39"/>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D9" ySplit="8.0" xSplit="3.0" activePane="bottomRight" state="frozen"/>
      <selection sqref="D1" activeCell="D1" pane="topRight"/>
      <selection sqref="A9" activeCell="A9" pane="bottomLeft"/>
      <selection sqref="D9" activeCell="D9" pane="bottomRight"/>
    </sheetView>
  </sheetViews>
  <sheetFormatPr customHeight="1" defaultColWidth="11.43" defaultRowHeight="12.0"/>
  <cols>
    <col min="1" max="1" hidden="1"/>
    <col min="2" customWidth="1" max="2" width="21.14"/>
    <col min="3" customWidth="1" max="3" width="43.86"/>
    <col min="4" customWidth="1" max="7" width="10.43"/>
  </cols>
  <sheetData>
    <row customHeight="1" r="1" ht="16.5">
      <c t="s" s="11" r="B1">
        <v>784</v>
      </c>
      <c s="90" r="C1"/>
      <c s="220" r="D1"/>
      <c s="14" r="E1"/>
      <c s="14" r="F1"/>
      <c s="14" r="G1"/>
    </row>
    <row r="2">
      <c t="s" s="1" r="B2">
        <v>785</v>
      </c>
      <c s="90" r="C2"/>
      <c s="14" r="D2"/>
      <c s="14" r="E2"/>
      <c s="14" r="F2"/>
      <c s="14" r="G2"/>
    </row>
    <row customHeight="1" r="3" ht="24.75">
      <c t="s" s="85" r="B3">
        <v>786</v>
      </c>
      <c s="85" r="C3"/>
      <c s="85" r="D3"/>
      <c s="85" r="E3"/>
      <c s="85" r="F3"/>
      <c s="85" r="G3"/>
    </row>
    <row r="4">
      <c s="41" r="B4"/>
      <c s="52" r="C4"/>
      <c s="219" r="D4"/>
      <c s="219" r="E4"/>
      <c s="219" r="F4"/>
      <c s="219" r="G4"/>
    </row>
    <row r="5">
      <c s="4" r="A5"/>
      <c s="24" r="B5"/>
      <c s="135" r="C5"/>
      <c t="s" s="167" r="D5">
        <v>787</v>
      </c>
      <c s="160" r="E5"/>
      <c t="s" s="167" r="F5">
        <v>788</v>
      </c>
      <c s="160" r="G5"/>
    </row>
    <row r="6">
      <c s="4" r="A6"/>
      <c t="s" s="92" r="B6">
        <v>771</v>
      </c>
      <c s="216" r="C6"/>
      <c s="118" r="D6"/>
      <c t="s" s="217" r="E6">
        <v>15</v>
      </c>
      <c s="118" r="F6"/>
      <c t="s" s="217" r="G6">
        <v>15</v>
      </c>
    </row>
    <row r="7">
      <c s="4" r="A7"/>
      <c t="s" s="92" r="B7">
        <v>18</v>
      </c>
      <c s="216" r="C7"/>
      <c s="92" r="D7"/>
      <c t="s" s="152" r="E7">
        <v>19</v>
      </c>
      <c s="92" r="F7"/>
      <c t="s" s="152" r="G7">
        <v>19</v>
      </c>
    </row>
    <row r="8">
      <c t="s" s="9" r="A8">
        <v>789</v>
      </c>
      <c t="s" s="129" r="B8">
        <v>790</v>
      </c>
      <c t="s" s="60" r="C8">
        <v>791</v>
      </c>
      <c t="s" s="129" r="D8">
        <v>28</v>
      </c>
      <c t="s" s="77" r="E8">
        <v>29</v>
      </c>
      <c t="s" s="129" r="F8">
        <v>28</v>
      </c>
      <c t="s" s="77" r="G8">
        <v>29</v>
      </c>
    </row>
    <row r="9">
      <c t="s" s="9" r="A9">
        <v>196</v>
      </c>
      <c t="s" s="147" r="B9">
        <v>41</v>
      </c>
      <c t="s" s="147" r="C9">
        <v>130</v>
      </c>
      <c s="33" r="D9">
        <v>464</v>
      </c>
      <c s="33" r="E9">
        <v>0</v>
      </c>
      <c s="33" r="F9">
        <v>523</v>
      </c>
      <c s="33" r="G9">
        <v>0</v>
      </c>
    </row>
    <row r="10">
      <c t="s" s="9" r="A10">
        <v>198</v>
      </c>
      <c t="s" s="26" r="B10">
        <v>58</v>
      </c>
      <c t="s" s="26" r="C10">
        <v>130</v>
      </c>
      <c s="50" r="D10">
        <v>2078</v>
      </c>
      <c s="50" r="E10">
        <v>0</v>
      </c>
      <c s="50" r="F10">
        <v>2078</v>
      </c>
      <c s="50" r="G10">
        <v>0</v>
      </c>
    </row>
    <row r="11">
      <c t="s" s="9" r="A11">
        <v>517</v>
      </c>
      <c t="s" s="26" r="B11">
        <v>518</v>
      </c>
      <c t="s" s="26" r="C11">
        <v>130</v>
      </c>
      <c t="s" s="50" r="D11">
        <v>792</v>
      </c>
      <c s="50" r="E11">
        <v>0</v>
      </c>
      <c t="s" s="50" r="F11">
        <v>792</v>
      </c>
      <c s="50" r="G11">
        <v>0</v>
      </c>
    </row>
    <row r="12">
      <c t="s" s="9" r="A12">
        <v>204</v>
      </c>
      <c t="s" s="26" r="B12">
        <v>205</v>
      </c>
      <c t="s" s="26" r="C12">
        <v>130</v>
      </c>
      <c s="50" r="D12">
        <v>7818</v>
      </c>
      <c s="50" r="E12">
        <v>1</v>
      </c>
      <c s="50" r="F12">
        <v>7799</v>
      </c>
      <c s="50" r="G12">
        <v>1</v>
      </c>
    </row>
    <row r="13">
      <c t="s" s="9" r="A13">
        <v>206</v>
      </c>
      <c t="s" s="26" r="B13">
        <v>207</v>
      </c>
      <c t="s" s="26" r="C13">
        <v>130</v>
      </c>
      <c s="50" r="D13">
        <v>557</v>
      </c>
      <c s="50" r="E13">
        <v>0</v>
      </c>
      <c s="50" r="F13">
        <v>637</v>
      </c>
      <c s="50" r="G13">
        <v>0</v>
      </c>
    </row>
    <row r="14">
      <c t="s" s="9" r="A14">
        <v>531</v>
      </c>
      <c t="s" s="26" r="B14">
        <v>793</v>
      </c>
      <c t="s" s="26" r="C14">
        <v>794</v>
      </c>
      <c s="50" r="D14">
        <v>10000</v>
      </c>
      <c s="50" r="E14">
        <v>0</v>
      </c>
      <c s="50" r="F14">
        <v>9688</v>
      </c>
      <c s="50" r="G14">
        <v>524</v>
      </c>
    </row>
    <row r="15">
      <c t="s" s="9" r="A15">
        <v>529</v>
      </c>
      <c t="s" s="26" r="B15">
        <v>59</v>
      </c>
      <c t="s" s="26" r="C15">
        <v>130</v>
      </c>
      <c t="s" s="50" r="D15">
        <v>792</v>
      </c>
      <c s="50" r="E15">
        <v>0</v>
      </c>
      <c t="s" s="50" r="F15">
        <v>792</v>
      </c>
      <c s="50" r="G15">
        <v>0</v>
      </c>
    </row>
    <row r="16">
      <c t="s" s="9" r="A16">
        <v>533</v>
      </c>
      <c t="s" s="26" r="B16">
        <v>219</v>
      </c>
      <c t="s" s="26" r="C16">
        <v>130</v>
      </c>
      <c s="50" r="D16">
        <v>106</v>
      </c>
      <c s="50" r="E16">
        <v>0</v>
      </c>
      <c s="50" r="F16">
        <v>106</v>
      </c>
      <c s="50" r="G16">
        <v>0</v>
      </c>
    </row>
    <row r="17">
      <c t="s" s="9" r="A17">
        <v>534</v>
      </c>
      <c t="s" s="26" r="B17">
        <v>535</v>
      </c>
      <c t="s" s="26" r="C17">
        <v>130</v>
      </c>
      <c t="s" s="50" r="D17">
        <v>792</v>
      </c>
      <c s="50" r="E17">
        <v>0</v>
      </c>
      <c t="s" s="50" r="F17">
        <v>792</v>
      </c>
      <c s="50" r="G17">
        <v>0</v>
      </c>
    </row>
    <row r="18">
      <c t="s" s="9" r="A18">
        <v>538</v>
      </c>
      <c t="s" s="26" r="B18">
        <v>64</v>
      </c>
      <c t="s" s="26" r="C18">
        <v>130</v>
      </c>
      <c t="s" s="50" r="D18">
        <v>792</v>
      </c>
      <c s="50" r="E18">
        <v>0</v>
      </c>
      <c t="s" s="50" r="F18">
        <v>792</v>
      </c>
      <c s="50" r="G18">
        <v>0</v>
      </c>
    </row>
    <row r="19">
      <c t="s" s="9" r="A19">
        <v>539</v>
      </c>
      <c t="s" s="26" r="B19">
        <v>66</v>
      </c>
      <c t="s" s="26" r="C19">
        <v>130</v>
      </c>
      <c t="s" s="50" r="D19">
        <v>792</v>
      </c>
      <c s="50" r="E19">
        <v>0</v>
      </c>
      <c t="s" s="50" r="F19">
        <v>792</v>
      </c>
      <c s="50" r="G19">
        <v>0</v>
      </c>
    </row>
    <row r="20">
      <c t="s" s="9" r="A20">
        <v>247</v>
      </c>
      <c t="s" s="26" r="B20">
        <v>74</v>
      </c>
      <c t="s" s="26" r="C20">
        <v>130</v>
      </c>
      <c s="50" r="D20">
        <v>11</v>
      </c>
      <c s="50" r="E20">
        <v>0</v>
      </c>
      <c s="50" r="F20">
        <v>11</v>
      </c>
      <c s="50" r="G20">
        <v>0</v>
      </c>
    </row>
    <row r="21">
      <c t="s" s="9" r="A21">
        <v>557</v>
      </c>
      <c t="s" s="26" r="B21">
        <v>81</v>
      </c>
      <c t="s" s="26" r="C21">
        <v>130</v>
      </c>
      <c t="s" s="50" r="D21">
        <v>792</v>
      </c>
      <c s="50" r="E21">
        <v>0</v>
      </c>
      <c t="s" s="50" r="F21">
        <v>792</v>
      </c>
      <c s="50" r="G21">
        <v>0</v>
      </c>
    </row>
    <row r="22">
      <c t="s" s="9" r="A22">
        <v>254</v>
      </c>
      <c t="s" s="26" r="B22">
        <v>83</v>
      </c>
      <c t="s" s="26" r="C22">
        <v>130</v>
      </c>
      <c s="50" r="D22">
        <v>180</v>
      </c>
      <c s="50" r="E22">
        <v>160</v>
      </c>
      <c s="50" r="F22">
        <v>237</v>
      </c>
      <c s="50" r="G22">
        <v>160</v>
      </c>
    </row>
    <row r="23">
      <c t="s" s="9" r="A23">
        <v>564</v>
      </c>
      <c t="s" s="26" r="B23">
        <v>795</v>
      </c>
      <c t="s" s="26" r="C23">
        <v>130</v>
      </c>
      <c t="s" s="50" r="D23">
        <v>792</v>
      </c>
      <c s="50" r="E23">
        <v>0</v>
      </c>
      <c t="s" s="50" r="F23">
        <v>792</v>
      </c>
      <c s="50" r="G23">
        <v>0</v>
      </c>
    </row>
    <row r="24">
      <c t="s" s="9" r="A24">
        <v>262</v>
      </c>
      <c t="s" s="26" r="B24">
        <v>42</v>
      </c>
      <c t="s" s="26" r="C24">
        <v>130</v>
      </c>
      <c s="50" r="D24">
        <v>3687</v>
      </c>
      <c s="50" r="E24">
        <v>0</v>
      </c>
      <c s="50" r="F24">
        <v>3263</v>
      </c>
      <c s="50" r="G24">
        <v>0</v>
      </c>
    </row>
    <row r="25">
      <c t="s" s="9" r="A25">
        <v>569</v>
      </c>
      <c t="s" s="26" r="B25">
        <v>796</v>
      </c>
      <c t="s" s="26" r="C25">
        <v>130</v>
      </c>
      <c t="s" s="50" r="D25">
        <v>792</v>
      </c>
      <c s="50" r="E25">
        <v>0</v>
      </c>
      <c t="s" s="50" r="F25">
        <v>792</v>
      </c>
      <c s="50" r="G25">
        <v>0</v>
      </c>
    </row>
    <row r="26">
      <c t="s" s="9" r="A26">
        <v>267</v>
      </c>
      <c t="s" s="26" r="B26">
        <v>100</v>
      </c>
      <c t="s" s="26" r="C26">
        <v>130</v>
      </c>
      <c s="50" r="D26">
        <v>64</v>
      </c>
      <c s="50" r="E26">
        <v>64</v>
      </c>
      <c s="50" r="F26">
        <v>64</v>
      </c>
      <c s="50" r="G26">
        <v>64</v>
      </c>
    </row>
    <row r="27">
      <c t="s" s="9" r="A27">
        <v>575</v>
      </c>
      <c t="s" s="26" r="B27">
        <v>86</v>
      </c>
      <c t="s" s="26" r="C27">
        <v>130</v>
      </c>
      <c t="s" s="50" r="D27">
        <v>792</v>
      </c>
      <c s="50" r="E27">
        <v>0</v>
      </c>
      <c t="s" s="50" r="F27">
        <v>792</v>
      </c>
      <c s="50" r="G27">
        <v>0</v>
      </c>
    </row>
    <row r="28">
      <c t="s" s="9" r="A28">
        <v>273</v>
      </c>
      <c t="s" s="26" r="B28">
        <v>797</v>
      </c>
      <c t="s" s="26" r="C28">
        <v>130</v>
      </c>
      <c s="50" r="D28">
        <v>110315</v>
      </c>
      <c s="50" r="E28">
        <v>0</v>
      </c>
      <c s="50" r="F28">
        <v>104813</v>
      </c>
      <c s="50" r="G28">
        <v>0</v>
      </c>
    </row>
    <row r="29">
      <c t="s" s="9" r="A29">
        <v>577</v>
      </c>
      <c t="s" s="26" r="B29">
        <v>87</v>
      </c>
      <c t="s" s="26" r="C29">
        <v>130</v>
      </c>
      <c t="s" s="50" r="D29">
        <v>792</v>
      </c>
      <c s="50" r="E29">
        <v>0</v>
      </c>
      <c t="s" s="50" r="F29">
        <v>792</v>
      </c>
      <c s="50" r="G29">
        <v>0</v>
      </c>
    </row>
    <row r="30">
      <c t="s" s="9" r="A30">
        <v>278</v>
      </c>
      <c t="s" s="26" r="B30">
        <v>279</v>
      </c>
      <c t="s" s="26" r="C30">
        <v>130</v>
      </c>
      <c s="50" r="D30">
        <v>1397</v>
      </c>
      <c s="50" r="E30">
        <v>0</v>
      </c>
      <c s="50" r="F30">
        <v>2407</v>
      </c>
      <c s="50" r="G30">
        <v>0</v>
      </c>
    </row>
    <row r="31">
      <c t="s" s="9" r="A31">
        <v>280</v>
      </c>
      <c t="s" s="26" r="B31">
        <v>67</v>
      </c>
      <c t="s" s="26" r="C31">
        <v>130</v>
      </c>
      <c s="50" r="D31">
        <v>1006</v>
      </c>
      <c s="50" r="E31">
        <v>0</v>
      </c>
      <c s="50" r="F31">
        <v>1078</v>
      </c>
      <c s="50" r="G31">
        <v>0</v>
      </c>
    </row>
    <row r="32">
      <c t="s" s="9" r="A32">
        <v>283</v>
      </c>
      <c t="s" s="26" r="B32">
        <v>91</v>
      </c>
      <c t="s" s="26" r="C32">
        <v>130</v>
      </c>
      <c s="50" r="D32">
        <v>1544</v>
      </c>
      <c s="50" r="E32">
        <v>0</v>
      </c>
      <c s="50" r="F32">
        <v>1677</v>
      </c>
      <c s="50" r="G32">
        <v>0</v>
      </c>
    </row>
    <row r="33">
      <c t="s" s="9" r="A33">
        <v>284</v>
      </c>
      <c t="s" s="26" r="B33">
        <v>43</v>
      </c>
      <c t="s" s="26" r="C33">
        <v>130</v>
      </c>
      <c s="50" r="D33">
        <v>9322</v>
      </c>
      <c s="50" r="E33">
        <v>0</v>
      </c>
      <c s="50" r="F33">
        <v>8226</v>
      </c>
      <c s="50" r="G33">
        <v>0</v>
      </c>
    </row>
    <row r="34">
      <c t="s" s="9" r="A34">
        <v>286</v>
      </c>
      <c t="s" s="26" r="B34">
        <v>798</v>
      </c>
      <c t="s" s="26" r="C34">
        <v>130</v>
      </c>
      <c s="50" r="D34">
        <v>258</v>
      </c>
      <c s="50" r="E34">
        <v>0</v>
      </c>
      <c s="50" r="F34">
        <v>260</v>
      </c>
      <c s="50" r="G34">
        <v>0</v>
      </c>
    </row>
    <row r="35">
      <c t="s" s="9" r="A35">
        <v>295</v>
      </c>
      <c t="s" s="26" r="B35">
        <v>296</v>
      </c>
      <c t="s" s="26" r="C35">
        <v>130</v>
      </c>
      <c s="50" r="D35">
        <v>30</v>
      </c>
      <c s="50" r="E35">
        <v>30</v>
      </c>
      <c s="50" r="F35">
        <v>49</v>
      </c>
      <c s="50" r="G35">
        <v>49</v>
      </c>
    </row>
    <row r="36">
      <c t="s" s="9" r="A36">
        <v>297</v>
      </c>
      <c t="s" s="26" r="B36">
        <v>298</v>
      </c>
      <c t="s" s="26" r="C36">
        <v>130</v>
      </c>
      <c s="50" r="D36">
        <v>116</v>
      </c>
      <c s="50" r="E36">
        <v>0</v>
      </c>
      <c s="50" r="F36">
        <v>133</v>
      </c>
      <c s="50" r="G36">
        <v>0</v>
      </c>
    </row>
    <row r="37">
      <c t="s" s="9" r="A37">
        <v>607</v>
      </c>
      <c t="s" s="26" r="B37">
        <v>44</v>
      </c>
      <c t="s" s="26" r="C37">
        <v>130</v>
      </c>
      <c t="s" s="50" r="D37">
        <v>792</v>
      </c>
      <c s="50" r="E37">
        <v>0</v>
      </c>
      <c t="s" s="50" r="F37">
        <v>792</v>
      </c>
      <c s="50" r="G37">
        <v>0</v>
      </c>
    </row>
    <row r="38">
      <c t="s" s="9" r="A38">
        <v>608</v>
      </c>
      <c t="s" s="26" r="B38">
        <v>96</v>
      </c>
      <c t="s" s="26" r="C38">
        <v>130</v>
      </c>
      <c t="s" s="50" r="D38">
        <v>792</v>
      </c>
      <c s="50" r="E38">
        <v>0</v>
      </c>
      <c t="s" s="50" r="F38">
        <v>792</v>
      </c>
      <c s="50" r="G38">
        <v>0</v>
      </c>
    </row>
    <row r="39">
      <c t="s" s="9" r="A39">
        <v>303</v>
      </c>
      <c t="s" s="26" r="B39">
        <v>99</v>
      </c>
      <c t="s" s="26" r="C39">
        <v>130</v>
      </c>
      <c s="50" r="D39">
        <v>230000</v>
      </c>
      <c s="50" r="E39">
        <v>0</v>
      </c>
      <c s="50" r="F39">
        <v>230000</v>
      </c>
      <c s="50" r="G39">
        <v>0</v>
      </c>
    </row>
    <row r="40">
      <c t="s" s="9" r="A40">
        <v>307</v>
      </c>
      <c t="s" s="26" r="B40">
        <v>799</v>
      </c>
      <c t="s" s="26" r="C40">
        <v>130</v>
      </c>
      <c s="50" r="D40">
        <v>722</v>
      </c>
      <c s="50" r="E40">
        <v>0</v>
      </c>
      <c s="50" r="F40">
        <v>793</v>
      </c>
      <c s="50" r="G40">
        <v>0</v>
      </c>
    </row>
    <row r="41">
      <c t="s" s="9" r="A41">
        <v>310</v>
      </c>
      <c t="s" s="26" r="B41">
        <v>800</v>
      </c>
      <c t="s" s="26" r="C41">
        <v>130</v>
      </c>
      <c s="50" r="D41">
        <v>1573</v>
      </c>
      <c s="50" r="E41">
        <v>0</v>
      </c>
      <c s="50" r="F41">
        <v>1525</v>
      </c>
      <c s="50" r="G41">
        <v>0</v>
      </c>
    </row>
    <row r="42">
      <c t="s" s="9" r="A42">
        <v>314</v>
      </c>
      <c t="s" s="26" r="B42">
        <v>316</v>
      </c>
      <c t="s" s="26" r="C42">
        <v>130</v>
      </c>
      <c s="50" r="D42">
        <v>7602</v>
      </c>
      <c s="50" r="E42">
        <v>1</v>
      </c>
      <c s="50" r="F42">
        <v>7649</v>
      </c>
      <c s="50" r="G42">
        <v>42</v>
      </c>
    </row>
    <row r="43">
      <c t="s" s="9" r="A43">
        <v>317</v>
      </c>
      <c t="s" s="26" r="B43">
        <v>90</v>
      </c>
      <c t="s" s="26" r="C43">
        <v>130</v>
      </c>
      <c s="50" r="D43">
        <v>100000</v>
      </c>
      <c s="50" r="E43">
        <v>0</v>
      </c>
      <c s="50" r="F43">
        <v>100000</v>
      </c>
      <c s="50" r="G43">
        <v>0</v>
      </c>
    </row>
    <row r="44">
      <c t="s" s="9" r="A44">
        <v>318</v>
      </c>
      <c t="s" s="26" r="B44">
        <v>319</v>
      </c>
      <c t="s" s="26" r="C44">
        <v>801</v>
      </c>
      <c s="50" r="D44">
        <v>92000</v>
      </c>
      <c s="50" r="E44">
        <v>178</v>
      </c>
      <c s="50" r="F44">
        <v>93000</v>
      </c>
      <c s="50" r="G44">
        <v>0</v>
      </c>
    </row>
    <row r="45">
      <c t="s" s="9" r="A45">
        <v>320</v>
      </c>
      <c t="s" s="26" r="B45">
        <v>802</v>
      </c>
      <c t="s" s="26" r="C45">
        <v>130</v>
      </c>
      <c s="50" r="D45">
        <v>19943</v>
      </c>
      <c s="50" r="E45">
        <v>0</v>
      </c>
      <c s="50" r="F45">
        <v>24615</v>
      </c>
      <c s="50" r="G45">
        <v>0</v>
      </c>
    </row>
    <row r="46">
      <c t="s" s="9" r="A46">
        <v>323</v>
      </c>
      <c t="s" s="26" r="B46">
        <v>803</v>
      </c>
      <c t="s" s="26" r="C46">
        <v>130</v>
      </c>
      <c s="50" r="D46">
        <v>266</v>
      </c>
      <c s="50" r="E46">
        <v>0</v>
      </c>
      <c s="50" r="F46">
        <v>168</v>
      </c>
      <c s="50" r="G46">
        <v>0</v>
      </c>
    </row>
    <row r="47">
      <c t="s" s="9" r="A47">
        <v>323</v>
      </c>
      <c t="s" s="26" r="B47">
        <v>804</v>
      </c>
      <c t="s" s="26" r="C47">
        <v>805</v>
      </c>
      <c s="50" r="D47">
        <v>365151</v>
      </c>
      <c s="50" r="E47">
        <v>0</v>
      </c>
      <c s="50" r="F47">
        <v>344095</v>
      </c>
      <c s="50" r="G47">
        <v>0</v>
      </c>
    </row>
    <row r="48">
      <c t="s" s="9" r="A48">
        <v>626</v>
      </c>
      <c t="s" s="26" r="B48">
        <v>103</v>
      </c>
      <c t="s" s="26" r="C48">
        <v>130</v>
      </c>
      <c t="s" s="50" r="D48">
        <v>792</v>
      </c>
      <c s="50" r="E48">
        <v>0</v>
      </c>
      <c t="s" s="50" r="F48">
        <v>792</v>
      </c>
      <c s="50" r="G48">
        <v>0</v>
      </c>
    </row>
    <row r="49">
      <c t="s" s="9" r="A49">
        <v>630</v>
      </c>
      <c t="s" s="26" r="B49">
        <v>332</v>
      </c>
      <c t="s" s="26" r="C49">
        <v>130</v>
      </c>
      <c s="50" r="D49">
        <v>6</v>
      </c>
      <c s="50" r="E49">
        <v>0</v>
      </c>
      <c s="50" r="F49">
        <v>6</v>
      </c>
      <c s="50" r="G49">
        <v>0</v>
      </c>
    </row>
    <row r="50">
      <c t="s" s="9" r="A50">
        <v>333</v>
      </c>
      <c t="s" s="26" r="B50">
        <v>334</v>
      </c>
      <c t="s" s="26" r="C50">
        <v>130</v>
      </c>
      <c s="50" r="D50">
        <v>5900</v>
      </c>
      <c s="50" r="E50">
        <v>0</v>
      </c>
      <c s="50" r="F50">
        <v>3902</v>
      </c>
      <c s="50" r="G50">
        <v>0</v>
      </c>
    </row>
    <row r="51">
      <c t="s" s="9" r="A51">
        <v>335</v>
      </c>
      <c t="s" s="26" r="B51">
        <v>336</v>
      </c>
      <c t="s" s="26" r="C51">
        <v>130</v>
      </c>
      <c s="50" r="D51">
        <v>162</v>
      </c>
      <c s="50" r="E51">
        <v>0</v>
      </c>
      <c s="50" r="F51">
        <v>177</v>
      </c>
      <c s="50" r="G51">
        <v>0</v>
      </c>
    </row>
    <row r="52">
      <c t="s" s="9" r="A52">
        <v>633</v>
      </c>
      <c t="s" s="26" r="B52">
        <v>338</v>
      </c>
      <c t="s" s="26" r="C52">
        <v>130</v>
      </c>
      <c t="s" s="50" r="D52">
        <v>792</v>
      </c>
      <c s="50" r="E52">
        <v>0</v>
      </c>
      <c t="s" s="50" r="F52">
        <v>792</v>
      </c>
      <c s="50" r="G52">
        <v>0</v>
      </c>
    </row>
    <row r="53">
      <c t="s" s="9" r="A53">
        <v>341</v>
      </c>
      <c t="s" s="26" r="B53">
        <v>806</v>
      </c>
      <c t="s" s="26" r="C53">
        <v>130</v>
      </c>
      <c s="50" r="D53">
        <v>40001</v>
      </c>
      <c s="50" r="E53">
        <v>0</v>
      </c>
      <c s="50" r="F53">
        <v>40001</v>
      </c>
      <c s="50" r="G53">
        <v>0</v>
      </c>
    </row>
    <row r="54">
      <c t="s" s="9" r="A54">
        <v>352</v>
      </c>
      <c t="s" s="26" r="B54">
        <v>353</v>
      </c>
      <c t="s" s="26" r="C54">
        <v>130</v>
      </c>
      <c s="50" r="D54">
        <v>358</v>
      </c>
      <c s="50" r="E54">
        <v>0</v>
      </c>
      <c s="50" r="F54">
        <v>373</v>
      </c>
      <c s="50" r="G54">
        <v>0</v>
      </c>
    </row>
    <row r="55">
      <c t="s" s="9" r="A55">
        <v>651</v>
      </c>
      <c t="s" s="26" r="B55">
        <v>807</v>
      </c>
      <c t="s" s="26" r="C55">
        <v>794</v>
      </c>
      <c s="50" r="D55">
        <v>1500</v>
      </c>
      <c s="50" r="E55">
        <v>0</v>
      </c>
      <c s="50" r="F55">
        <v>1500</v>
      </c>
      <c s="50" r="G55">
        <v>29</v>
      </c>
    </row>
    <row r="56">
      <c t="s" s="9" r="A56">
        <v>359</v>
      </c>
      <c t="s" s="26" r="B56">
        <v>808</v>
      </c>
      <c t="s" s="26" r="C56">
        <v>130</v>
      </c>
      <c s="50" r="D56">
        <v>723571</v>
      </c>
      <c s="50" r="E56">
        <v>200000</v>
      </c>
      <c s="50" r="F56">
        <v>723571</v>
      </c>
      <c s="50" r="G56">
        <v>200000</v>
      </c>
    </row>
    <row r="57">
      <c t="s" s="9" r="A57">
        <v>361</v>
      </c>
      <c t="s" s="26" r="B57">
        <v>809</v>
      </c>
      <c t="s" s="26" r="C57">
        <v>130</v>
      </c>
      <c s="50" r="D57">
        <v>800000</v>
      </c>
      <c s="50" r="E57">
        <v>0</v>
      </c>
      <c s="50" r="F57">
        <v>800000</v>
      </c>
      <c s="50" r="G57">
        <v>0</v>
      </c>
    </row>
    <row r="58">
      <c t="s" s="9" r="A58">
        <v>659</v>
      </c>
      <c t="s" s="26" r="B58">
        <v>46</v>
      </c>
      <c t="s" s="26" r="C58">
        <v>130</v>
      </c>
      <c s="50" r="D58">
        <v>4591</v>
      </c>
      <c s="50" r="E58">
        <v>0</v>
      </c>
      <c s="50" r="F58">
        <v>5034</v>
      </c>
      <c s="50" r="G58">
        <v>0</v>
      </c>
    </row>
    <row r="59">
      <c t="s" s="9" r="A59">
        <v>664</v>
      </c>
      <c t="s" s="26" r="B59">
        <v>368</v>
      </c>
      <c t="s" s="26" r="C59">
        <v>130</v>
      </c>
      <c t="s" s="50" r="D59">
        <v>792</v>
      </c>
      <c s="50" r="E59">
        <v>0</v>
      </c>
      <c t="s" s="50" r="F59">
        <v>792</v>
      </c>
      <c s="50" r="G59">
        <v>0</v>
      </c>
    </row>
    <row r="60">
      <c t="s" s="9" r="A60">
        <v>370</v>
      </c>
      <c t="s" s="26" r="B60">
        <v>104</v>
      </c>
      <c t="s" s="26" r="C60">
        <v>130</v>
      </c>
      <c s="50" r="D60">
        <v>1788</v>
      </c>
      <c s="50" r="E60">
        <v>0</v>
      </c>
      <c s="50" r="F60">
        <v>2860</v>
      </c>
      <c s="50" r="G60">
        <v>0</v>
      </c>
    </row>
    <row r="61">
      <c t="s" s="9" r="A61">
        <v>672</v>
      </c>
      <c t="s" s="26" r="B61">
        <v>48</v>
      </c>
      <c t="s" s="26" r="C61">
        <v>130</v>
      </c>
      <c t="s" s="50" r="D61">
        <v>792</v>
      </c>
      <c s="50" r="E61">
        <v>0</v>
      </c>
      <c t="s" s="50" r="F61">
        <v>792</v>
      </c>
      <c s="50" r="G61">
        <v>0</v>
      </c>
    </row>
    <row r="62">
      <c t="s" s="9" r="A62">
        <v>379</v>
      </c>
      <c t="s" s="26" r="B62">
        <v>77</v>
      </c>
      <c t="s" s="26" r="C62">
        <v>130</v>
      </c>
      <c s="50" r="D62">
        <v>1</v>
      </c>
      <c s="50" r="E62">
        <v>1</v>
      </c>
      <c s="50" r="F62">
        <v>1</v>
      </c>
      <c s="50" r="G62">
        <v>1</v>
      </c>
    </row>
    <row r="63">
      <c t="s" s="9" r="A63">
        <v>675</v>
      </c>
      <c t="s" s="26" r="B63">
        <v>97</v>
      </c>
      <c t="s" s="26" r="C63">
        <v>130</v>
      </c>
      <c t="s" s="50" r="D63">
        <v>792</v>
      </c>
      <c s="50" r="E63">
        <v>0</v>
      </c>
      <c t="s" s="50" r="F63">
        <v>792</v>
      </c>
      <c s="50" r="G63">
        <v>0</v>
      </c>
    </row>
    <row r="64">
      <c t="s" s="9" r="A64">
        <v>385</v>
      </c>
      <c t="s" s="26" r="B64">
        <v>386</v>
      </c>
      <c t="s" s="26" r="C64">
        <v>130</v>
      </c>
      <c t="s" s="50" r="D64">
        <v>792</v>
      </c>
      <c s="50" r="E64">
        <v>0</v>
      </c>
      <c t="s" s="50" r="F64">
        <v>792</v>
      </c>
      <c s="50" r="G64">
        <v>0</v>
      </c>
    </row>
    <row r="65">
      <c t="s" s="9" r="A65">
        <v>387</v>
      </c>
      <c t="s" s="26" r="B65">
        <v>122</v>
      </c>
      <c t="s" s="26" r="C65">
        <v>130</v>
      </c>
      <c s="50" r="D65">
        <v>839</v>
      </c>
      <c s="50" r="E65">
        <v>0</v>
      </c>
      <c s="50" r="F65">
        <v>865</v>
      </c>
      <c s="50" r="G65">
        <v>0</v>
      </c>
    </row>
    <row r="66">
      <c t="s" s="9" r="A66">
        <v>680</v>
      </c>
      <c t="s" s="26" r="B66">
        <v>389</v>
      </c>
      <c t="s" s="26" r="C66">
        <v>130</v>
      </c>
      <c s="50" r="D66">
        <v>273</v>
      </c>
      <c s="50" r="E66">
        <v>0</v>
      </c>
      <c s="50" r="F66">
        <v>31</v>
      </c>
      <c s="50" r="G66">
        <v>0</v>
      </c>
    </row>
    <row r="67">
      <c t="s" s="9" r="A67">
        <v>683</v>
      </c>
      <c t="s" s="26" r="B67">
        <v>391</v>
      </c>
      <c t="s" s="26" r="C67">
        <v>801</v>
      </c>
      <c s="50" r="D67">
        <v>1200</v>
      </c>
      <c s="50" r="E67">
        <v>0</v>
      </c>
      <c s="50" r="F67">
        <v>1200</v>
      </c>
      <c s="50" r="G67">
        <v>0</v>
      </c>
    </row>
    <row r="68">
      <c t="s" s="9" r="A68">
        <v>684</v>
      </c>
      <c t="s" s="26" r="B68">
        <v>393</v>
      </c>
      <c t="s" s="26" r="C68">
        <v>130</v>
      </c>
      <c s="50" r="D68">
        <v>236</v>
      </c>
      <c s="50" r="E68">
        <v>0</v>
      </c>
      <c s="50" r="F68">
        <v>103</v>
      </c>
      <c s="50" r="G68">
        <v>0</v>
      </c>
    </row>
    <row r="69">
      <c t="s" s="9" r="A69">
        <v>394</v>
      </c>
      <c t="s" s="26" r="B69">
        <v>395</v>
      </c>
      <c t="s" s="26" r="C69">
        <v>130</v>
      </c>
      <c s="50" r="D69">
        <v>1805</v>
      </c>
      <c s="50" r="E69">
        <v>0</v>
      </c>
      <c s="50" r="F69">
        <v>2014</v>
      </c>
      <c s="50" r="G69">
        <v>0</v>
      </c>
    </row>
    <row r="70">
      <c t="s" s="9" r="A70">
        <v>396</v>
      </c>
      <c t="s" s="26" r="B70">
        <v>397</v>
      </c>
      <c t="s" s="26" r="C70">
        <v>130</v>
      </c>
      <c s="50" r="D70">
        <v>253</v>
      </c>
      <c s="50" r="E70">
        <v>0</v>
      </c>
      <c s="50" r="F70">
        <v>306</v>
      </c>
      <c s="50" r="G70">
        <v>0</v>
      </c>
    </row>
    <row r="71">
      <c t="s" s="9" r="A71">
        <v>398</v>
      </c>
      <c t="s" s="26" r="B71">
        <v>121</v>
      </c>
      <c t="s" s="26" r="C71">
        <v>810</v>
      </c>
      <c s="50" r="D71">
        <v>1200</v>
      </c>
      <c s="50" r="E71">
        <v>0</v>
      </c>
      <c s="50" r="F71">
        <v>300</v>
      </c>
      <c s="50" r="G71">
        <v>0</v>
      </c>
    </row>
    <row r="72">
      <c t="s" s="9" r="A72">
        <v>398</v>
      </c>
      <c t="s" s="26" r="B72">
        <v>688</v>
      </c>
      <c t="s" s="26" r="C72">
        <v>130</v>
      </c>
      <c s="50" r="D72">
        <v>48800</v>
      </c>
      <c s="50" r="E72">
        <v>167</v>
      </c>
      <c s="50" r="F72">
        <v>49700</v>
      </c>
      <c s="50" r="G72">
        <v>2488</v>
      </c>
    </row>
    <row r="73">
      <c t="s" s="9" r="A73">
        <v>408</v>
      </c>
      <c t="s" s="26" r="B73">
        <v>409</v>
      </c>
      <c t="s" s="26" r="C73">
        <v>130</v>
      </c>
      <c s="50" r="D73">
        <v>70000</v>
      </c>
      <c s="50" r="E73">
        <v>0</v>
      </c>
      <c s="50" r="F73">
        <v>70000</v>
      </c>
      <c s="50" r="G73">
        <v>0</v>
      </c>
    </row>
    <row r="74">
      <c t="s" s="9" r="A74">
        <v>411</v>
      </c>
      <c t="s" s="26" r="B74">
        <v>811</v>
      </c>
      <c t="s" s="26" r="C74">
        <v>794</v>
      </c>
      <c s="50" r="D74">
        <v>17000</v>
      </c>
      <c s="50" r="E74">
        <v>1000</v>
      </c>
      <c s="50" r="F74">
        <v>16700</v>
      </c>
      <c s="50" r="G74">
        <v>1600</v>
      </c>
    </row>
    <row r="75">
      <c t="s" s="9" r="A75">
        <v>415</v>
      </c>
      <c t="s" s="26" r="B75">
        <v>416</v>
      </c>
      <c t="s" s="26" r="C75">
        <v>130</v>
      </c>
      <c s="50" r="D75">
        <v>911</v>
      </c>
      <c s="50" r="E75">
        <v>0</v>
      </c>
      <c s="50" r="F75">
        <v>911</v>
      </c>
      <c s="50" r="G75">
        <v>0</v>
      </c>
    </row>
    <row r="76">
      <c t="s" s="9" r="A76">
        <v>417</v>
      </c>
      <c t="s" s="26" r="B76">
        <v>418</v>
      </c>
      <c t="s" s="26" r="C76">
        <v>794</v>
      </c>
      <c s="50" r="D76">
        <v>4090</v>
      </c>
      <c s="50" r="E76">
        <v>0</v>
      </c>
      <c s="50" r="F76">
        <v>4090</v>
      </c>
      <c s="50" r="G76">
        <v>0</v>
      </c>
    </row>
    <row r="77">
      <c t="s" s="9" r="A77">
        <v>422</v>
      </c>
      <c t="s" s="26" r="B77">
        <v>423</v>
      </c>
      <c t="s" s="26" r="C77">
        <v>130</v>
      </c>
      <c s="50" r="D77">
        <v>26</v>
      </c>
      <c s="50" r="E77">
        <v>0</v>
      </c>
      <c s="50" r="F77">
        <v>28</v>
      </c>
      <c s="50" r="G77">
        <v>0</v>
      </c>
    </row>
    <row r="78">
      <c t="s" s="9" r="A78">
        <v>712</v>
      </c>
      <c t="s" s="26" r="B78">
        <v>812</v>
      </c>
      <c t="s" s="26" r="C78">
        <v>130</v>
      </c>
      <c t="s" s="50" r="D78">
        <v>792</v>
      </c>
      <c s="50" r="E78">
        <v>0</v>
      </c>
      <c t="s" s="50" r="F78">
        <v>792</v>
      </c>
      <c s="50" r="G78">
        <v>0</v>
      </c>
    </row>
    <row r="79">
      <c t="s" s="9" r="A79">
        <v>430</v>
      </c>
      <c t="s" s="26" r="B79">
        <v>105</v>
      </c>
      <c t="s" s="26" r="C79">
        <v>130</v>
      </c>
      <c s="50" r="D79">
        <v>6239</v>
      </c>
      <c s="50" r="E79">
        <v>0</v>
      </c>
      <c s="50" r="F79">
        <v>7758</v>
      </c>
      <c s="50" r="G79">
        <v>0</v>
      </c>
    </row>
    <row r="80">
      <c t="s" s="9" r="A80">
        <v>431</v>
      </c>
      <c t="s" s="26" r="B80">
        <v>125</v>
      </c>
      <c t="s" s="26" r="C80">
        <v>130</v>
      </c>
      <c s="50" r="D80">
        <v>75</v>
      </c>
      <c s="50" r="E80">
        <v>0</v>
      </c>
      <c s="50" r="F80">
        <v>67</v>
      </c>
      <c s="50" r="G80">
        <v>0</v>
      </c>
    </row>
    <row r="81">
      <c t="s" s="9" r="A81">
        <v>432</v>
      </c>
      <c t="s" s="26" r="B81">
        <v>813</v>
      </c>
      <c t="s" s="26" r="C81">
        <v>130</v>
      </c>
      <c s="50" r="D81">
        <v>300000</v>
      </c>
      <c s="50" r="E81">
        <v>0</v>
      </c>
      <c s="50" r="F81">
        <v>300000</v>
      </c>
      <c s="50" r="G81">
        <v>0</v>
      </c>
    </row>
    <row r="82">
      <c t="s" s="9" r="A82">
        <v>434</v>
      </c>
      <c t="s" s="26" r="B82">
        <v>814</v>
      </c>
      <c t="s" s="26" r="C82">
        <v>130</v>
      </c>
      <c s="50" r="D82">
        <v>2549</v>
      </c>
      <c s="50" r="E82">
        <v>0</v>
      </c>
      <c s="50" r="F82">
        <v>2626</v>
      </c>
      <c s="50" r="G82">
        <v>0</v>
      </c>
    </row>
    <row r="83">
      <c t="s" s="9" r="A83">
        <v>720</v>
      </c>
      <c t="s" s="26" r="B83">
        <v>815</v>
      </c>
      <c t="s" s="26" r="C83">
        <v>130</v>
      </c>
      <c s="50" r="D83">
        <v>3500000</v>
      </c>
      <c s="50" r="E83">
        <v>0</v>
      </c>
      <c s="50" r="F83">
        <v>3500000</v>
      </c>
      <c s="50" r="G83">
        <v>0</v>
      </c>
    </row>
    <row customHeight="1" r="84" ht="23.25">
      <c t="s" s="9" r="A84">
        <v>721</v>
      </c>
      <c t="s" s="26" r="B84">
        <v>816</v>
      </c>
      <c t="s" s="26" r="C84">
        <v>817</v>
      </c>
      <c s="50" r="D84">
        <v>1051</v>
      </c>
      <c s="50" r="E84">
        <v>1051</v>
      </c>
      <c s="50" r="F84">
        <v>1911</v>
      </c>
      <c s="50" r="G84">
        <v>1911</v>
      </c>
    </row>
    <row customHeight="1" r="85" ht="12.75">
      <c t="s" s="9" r="A85">
        <v>729</v>
      </c>
      <c t="s" s="26" r="B85">
        <v>818</v>
      </c>
      <c t="s" s="26" r="C85">
        <v>130</v>
      </c>
      <c s="50" r="D85">
        <v>2739</v>
      </c>
      <c s="50" r="E85">
        <v>0</v>
      </c>
      <c s="50" r="F85">
        <v>2739</v>
      </c>
      <c s="50" r="G85">
        <v>0</v>
      </c>
    </row>
    <row r="86">
      <c t="s" s="9" r="A86">
        <v>446</v>
      </c>
      <c t="s" s="26" r="B86">
        <v>447</v>
      </c>
      <c t="s" s="26" r="C86">
        <v>130</v>
      </c>
      <c s="50" r="D86">
        <v>8500</v>
      </c>
      <c s="50" r="E86">
        <v>0</v>
      </c>
      <c s="50" r="F86">
        <v>12000</v>
      </c>
      <c s="50" r="G86">
        <v>0</v>
      </c>
    </row>
    <row r="87">
      <c t="s" s="9" r="A87">
        <v>450</v>
      </c>
      <c t="s" s="26" r="B87">
        <v>92</v>
      </c>
      <c t="s" s="26" r="C87">
        <v>819</v>
      </c>
      <c s="50" r="D87">
        <v>3500</v>
      </c>
      <c s="50" r="E87">
        <v>2000</v>
      </c>
      <c s="50" r="F87">
        <v>4500</v>
      </c>
      <c s="50" r="G87">
        <v>1940</v>
      </c>
    </row>
    <row r="88">
      <c t="s" s="9" r="A88">
        <v>450</v>
      </c>
      <c t="s" s="26" r="B88">
        <v>820</v>
      </c>
      <c t="s" s="26" r="C88">
        <v>130</v>
      </c>
      <c s="50" r="D88">
        <v>52850</v>
      </c>
      <c s="50" r="E88">
        <v>60</v>
      </c>
      <c s="50" r="F88">
        <v>52000</v>
      </c>
      <c s="50" r="G88">
        <v>60</v>
      </c>
    </row>
    <row r="89">
      <c t="s" s="9" r="A89">
        <v>738</v>
      </c>
      <c t="s" s="26" r="B89">
        <v>821</v>
      </c>
      <c t="s" s="26" r="C89">
        <v>130</v>
      </c>
      <c t="s" s="50" r="D89">
        <v>792</v>
      </c>
      <c s="50" r="E89">
        <v>0</v>
      </c>
      <c t="s" s="50" r="F89">
        <v>792</v>
      </c>
      <c s="50" r="G89">
        <v>0</v>
      </c>
    </row>
    <row customHeight="1" r="90" ht="12.75">
      <c t="s" s="9" r="A90">
        <v>453</v>
      </c>
      <c t="s" s="26" r="B90">
        <v>822</v>
      </c>
      <c t="s" s="26" r="C90">
        <v>130</v>
      </c>
      <c s="50" r="D90">
        <v>205</v>
      </c>
      <c s="50" r="E90">
        <v>0</v>
      </c>
      <c s="50" r="F90">
        <v>205</v>
      </c>
      <c s="50" r="G90">
        <v>0</v>
      </c>
    </row>
    <row customHeight="1" r="91" ht="12.75">
      <c t="s" s="9" r="A91">
        <v>464</v>
      </c>
      <c t="s" s="26" r="B91">
        <v>135</v>
      </c>
      <c t="s" s="26" r="C91">
        <v>823</v>
      </c>
      <c s="50" r="D91">
        <v>7200</v>
      </c>
      <c s="50" r="E91">
        <v>0</v>
      </c>
      <c s="50" r="F91">
        <v>7200</v>
      </c>
      <c s="50" r="G91">
        <v>0</v>
      </c>
    </row>
    <row customHeight="1" r="92" ht="12.75">
      <c t="s" s="9" r="A92">
        <v>467</v>
      </c>
      <c t="s" s="202" r="B92">
        <v>139</v>
      </c>
      <c t="s" s="202" r="C92">
        <v>130</v>
      </c>
      <c t="s" s="184" r="D92">
        <v>792</v>
      </c>
      <c s="184" r="E92">
        <v>0</v>
      </c>
      <c t="s" s="184" r="F92">
        <v>792</v>
      </c>
      <c s="184" r="G92">
        <v>0</v>
      </c>
    </row>
    <row customHeight="1" r="93" ht="12.75">
      <c s="4" r="A93"/>
      <c t="s" s="16" r="B93">
        <v>28</v>
      </c>
      <c s="108" r="C93"/>
      <c s="39" r="D93">
        <f>SUM(D9:D91)</f>
        <v>6575629</v>
      </c>
      <c s="39" r="E93">
        <f>SUM(E9:E91)</f>
        <v>204713</v>
      </c>
      <c s="39" r="F93">
        <f>SUM(F9:F91)</f>
        <v>6559573</v>
      </c>
      <c s="39" r="G93">
        <f>SUM(G9:G91)</f>
        <v>208869</v>
      </c>
    </row>
    <row customHeight="1" r="94" ht="12.75">
      <c s="23" r="B94"/>
      <c s="66" r="C94"/>
      <c s="153" r="D94"/>
      <c s="153" r="E94"/>
      <c s="153" r="F94"/>
      <c s="153" r="G94"/>
    </row>
    <row customHeight="1" r="95" ht="12.75">
      <c t="s" s="11" r="B95">
        <v>480</v>
      </c>
      <c s="90" r="C95"/>
      <c s="105" r="D95"/>
      <c s="105" r="E95"/>
      <c s="105" r="F95"/>
      <c s="105" r="G95"/>
    </row>
    <row customHeight="1" r="96" ht="12.75">
      <c t="s" s="98" r="B96">
        <v>824</v>
      </c>
      <c s="98" r="C96"/>
      <c s="98" r="D96"/>
      <c s="98" r="E96"/>
      <c s="98" r="F96"/>
      <c s="98" r="G96"/>
    </row>
    <row customHeight="1" r="97" ht="12.75">
      <c t="s" s="98" r="B97">
        <v>825</v>
      </c>
      <c s="98" r="C97"/>
      <c s="98" r="D97"/>
      <c s="98" r="E97"/>
      <c s="98" r="F97"/>
      <c s="98" r="G97"/>
    </row>
    <row r="98">
      <c t="s" s="98" r="B98">
        <v>826</v>
      </c>
      <c s="98" r="C98"/>
      <c s="98" r="D98"/>
      <c s="98" r="E98"/>
      <c s="98" r="F98"/>
      <c s="98" r="G98"/>
    </row>
    <row r="99">
      <c t="s" s="98" r="B99">
        <v>827</v>
      </c>
      <c s="98" r="C99"/>
      <c s="98" r="D99"/>
      <c s="98" r="E99"/>
      <c s="98" r="F99"/>
      <c s="98" r="G99"/>
    </row>
    <row customHeight="1" r="100" ht="19.5">
      <c t="s" s="98" r="B100">
        <v>828</v>
      </c>
      <c s="98" r="C100"/>
      <c s="98" r="D100"/>
      <c s="98" r="E100"/>
      <c s="98" r="F100"/>
      <c s="98" r="G100"/>
    </row>
    <row customHeight="1" r="101" ht="12.75">
      <c t="s" s="98" r="B101">
        <v>829</v>
      </c>
      <c s="98" r="C101"/>
      <c s="98" r="D101"/>
      <c s="98" r="E101"/>
      <c s="98" r="F101"/>
      <c s="98" r="G101"/>
    </row>
    <row r="102">
      <c t="s" s="98" r="B102">
        <v>830</v>
      </c>
      <c s="98" r="C102"/>
      <c s="98" r="D102"/>
      <c s="98" r="E102"/>
      <c s="98" r="F102"/>
      <c s="98" r="G102"/>
    </row>
    <row customHeight="1" r="103" ht="29.25">
      <c t="s" s="98" r="B103">
        <v>831</v>
      </c>
      <c s="98" r="C103"/>
      <c s="98" r="D103"/>
      <c s="98" r="E103"/>
      <c s="98" r="F103"/>
      <c s="98" r="G103"/>
    </row>
    <row customHeight="1" r="104" ht="30.0">
      <c t="s" s="98" r="B104">
        <v>832</v>
      </c>
      <c s="98" r="C104"/>
      <c s="98" r="D104"/>
      <c s="98" r="E104"/>
      <c s="98" r="F104"/>
      <c s="98" r="G104"/>
    </row>
    <row customHeight="1" r="105" ht="22.5">
      <c t="s" s="98" r="B105">
        <v>833</v>
      </c>
      <c s="98" r="C105"/>
      <c s="98" r="D105"/>
      <c s="98" r="E105"/>
      <c s="98" r="F105"/>
      <c s="98" r="G105"/>
    </row>
    <row r="106">
      <c t="s" s="42" r="B106">
        <v>834</v>
      </c>
      <c s="42" r="C106"/>
      <c s="42" r="D106"/>
      <c s="42" r="E106"/>
      <c s="42" r="F106"/>
      <c s="42" r="G106"/>
    </row>
    <row customHeight="1" r="107" ht="12.75">
      <c t="s" s="98" r="B107">
        <v>835</v>
      </c>
      <c s="98" r="C107"/>
      <c s="98" r="D107"/>
      <c s="98" r="E107"/>
      <c s="98" r="F107"/>
      <c s="98" r="G107"/>
    </row>
    <row customHeight="1" r="108" ht="12.75">
      <c t="s" s="98" r="B108">
        <v>836</v>
      </c>
      <c s="98" r="C108"/>
      <c s="98" r="D108"/>
      <c s="98" r="E108"/>
      <c s="98" r="F108"/>
      <c s="98" r="G108"/>
    </row>
    <row customHeight="1" r="109" ht="22.5">
      <c t="s" s="98" r="B109">
        <v>837</v>
      </c>
      <c s="98" r="C109"/>
      <c s="98" r="D109"/>
      <c s="98" r="E109"/>
      <c s="98" r="F109"/>
      <c s="98" r="G109"/>
    </row>
    <row r="110">
      <c t="s" s="42" r="B110">
        <v>838</v>
      </c>
      <c s="42" r="C110"/>
      <c s="42" r="D110"/>
      <c s="42" r="E110"/>
      <c s="42" r="F110"/>
      <c s="42" r="G110"/>
    </row>
    <row customHeight="1" r="111" ht="20.25">
      <c t="s" s="98" r="B111">
        <v>839</v>
      </c>
      <c s="98" r="C111"/>
      <c s="98" r="D111"/>
      <c s="98" r="E111"/>
      <c s="98" r="F111"/>
      <c s="98" r="G111"/>
    </row>
    <row customHeight="1" r="112" ht="12.75">
      <c t="s" s="98" r="B112">
        <v>840</v>
      </c>
      <c s="98" r="C112"/>
      <c s="98" r="D112"/>
      <c s="98" r="E112"/>
      <c s="98" r="F112"/>
      <c s="98" r="G112"/>
    </row>
    <row customHeight="1" r="113" ht="12.75">
      <c t="s" s="98" r="B113">
        <v>841</v>
      </c>
      <c s="98" r="C113"/>
      <c s="98" r="D113"/>
      <c s="98" r="E113"/>
      <c s="98" r="F113"/>
      <c s="98" r="G113"/>
    </row>
    <row customHeight="1" r="114" ht="12.75">
      <c t="s" s="98" r="B114">
        <v>842</v>
      </c>
      <c s="98" r="C114"/>
      <c s="98" r="D114"/>
      <c s="98" r="E114"/>
      <c s="98" r="F114"/>
      <c s="98" r="G114"/>
    </row>
    <row customHeight="1" r="115" ht="20.25">
      <c t="s" s="98" r="B115">
        <v>843</v>
      </c>
      <c s="98" r="C115"/>
      <c s="98" r="D115"/>
      <c s="98" r="E115"/>
      <c s="98" r="F115"/>
      <c s="98" r="G115"/>
    </row>
    <row r="116">
      <c t="s" s="42" r="B116">
        <v>844</v>
      </c>
      <c s="98" r="C116"/>
      <c s="42" r="D116"/>
      <c s="42" r="E116"/>
      <c s="42" r="F116"/>
      <c s="42" r="G116"/>
    </row>
    <row customHeight="1" r="117" ht="21.0">
      <c t="s" s="211" r="B117">
        <v>845</v>
      </c>
      <c s="211" r="C117"/>
      <c s="211" r="D117"/>
      <c s="211" r="E117"/>
      <c s="211" r="F117"/>
      <c s="211" r="G117"/>
    </row>
    <row customHeight="1" r="118" ht="21.75">
      <c t="s" s="98" r="B118">
        <v>846</v>
      </c>
      <c s="98" r="C118"/>
      <c s="98" r="D118"/>
      <c s="98" r="E118"/>
      <c s="98" r="F118"/>
      <c s="98" r="G118"/>
    </row>
    <row r="119">
      <c t="s" s="42" r="B119">
        <v>847</v>
      </c>
      <c s="98" r="C119"/>
      <c s="42" r="D119"/>
      <c s="42" r="E119"/>
      <c s="42" r="F119"/>
      <c s="42" r="G119"/>
    </row>
  </sheetData>
  <mergeCells count="23">
    <mergeCell ref="B3:G3"/>
    <mergeCell ref="B96:G96"/>
    <mergeCell ref="B97:E97"/>
    <mergeCell ref="B98:G98"/>
    <mergeCell ref="B99:G99"/>
    <mergeCell ref="B100:G100"/>
    <mergeCell ref="B101:G101"/>
    <mergeCell ref="B102:G102"/>
    <mergeCell ref="B103:G103"/>
    <mergeCell ref="B104:G104"/>
    <mergeCell ref="B105:G105"/>
    <mergeCell ref="B106:G106"/>
    <mergeCell ref="B107:G107"/>
    <mergeCell ref="B108:G108"/>
    <mergeCell ref="B109:G109"/>
    <mergeCell ref="B110:G110"/>
    <mergeCell ref="B111:G111"/>
    <mergeCell ref="B112:G112"/>
    <mergeCell ref="B113:G113"/>
    <mergeCell ref="B114:G114"/>
    <mergeCell ref="B115:G115"/>
    <mergeCell ref="B117:G117"/>
    <mergeCell ref="B118:G118"/>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8" ySplit="7.0" xSplit="2.0" activePane="bottomRight" state="frozen"/>
      <selection sqref="C1" activeCell="C1" pane="topRight"/>
      <selection sqref="A8" activeCell="A8" pane="bottomLeft"/>
      <selection sqref="C8" activeCell="C8" pane="bottomRight"/>
    </sheetView>
  </sheetViews>
  <sheetFormatPr customHeight="1" defaultColWidth="11.43" defaultRowHeight="12.0"/>
  <cols>
    <col min="1" customWidth="1" max="1" width="14.57"/>
    <col min="2" customWidth="1" max="2" width="32.86"/>
    <col min="3" customWidth="1" max="6" width="7.43"/>
    <col min="7" customWidth="1" max="7" width="6.57"/>
    <col min="8" customWidth="1" max="8" width="7.57"/>
  </cols>
  <sheetData>
    <row customHeight="1" r="1" ht="14.25">
      <c t="s" s="11" r="A1">
        <v>848</v>
      </c>
      <c s="90" r="B1"/>
      <c s="14" r="C1"/>
      <c s="14" r="D1"/>
      <c s="14" r="E1"/>
      <c s="14" r="F1"/>
      <c s="14" r="G1"/>
      <c s="14" r="H1"/>
    </row>
    <row r="2">
      <c t="s" s="1" r="A2">
        <v>849</v>
      </c>
      <c s="90" r="B2"/>
      <c s="14" r="C2"/>
      <c s="14" r="D2"/>
      <c s="14" r="E2"/>
      <c s="14" r="F2"/>
      <c s="141" r="G2"/>
      <c s="14" r="H2"/>
    </row>
    <row r="3">
      <c s="41" r="A3"/>
      <c s="52" r="B3"/>
      <c s="219" r="C3"/>
      <c s="219" r="D3"/>
      <c s="219" r="E3"/>
      <c s="219" r="F3"/>
      <c s="219" r="G3"/>
      <c s="219" r="H3"/>
    </row>
    <row r="4">
      <c s="24" r="A4"/>
      <c s="135" r="B4"/>
      <c t="s" s="167" r="C4">
        <v>787</v>
      </c>
      <c s="160" r="D4"/>
      <c t="s" s="167" r="E4">
        <v>788</v>
      </c>
      <c s="160" r="F4"/>
      <c t="s" s="167" r="G4">
        <v>850</v>
      </c>
      <c s="160" r="H4"/>
    </row>
    <row r="5">
      <c t="s" s="92" r="A5">
        <v>771</v>
      </c>
      <c s="216" r="B5"/>
      <c s="118" r="C5"/>
      <c t="s" s="186" r="D5">
        <v>851</v>
      </c>
      <c s="118" r="E5"/>
      <c t="s" s="186" r="F5">
        <v>851</v>
      </c>
      <c t="s" s="118" r="G5">
        <v>10</v>
      </c>
      <c t="s" s="186" r="H5">
        <v>851</v>
      </c>
    </row>
    <row r="6">
      <c t="s" s="92" r="A6">
        <v>18</v>
      </c>
      <c s="216" r="B6"/>
      <c s="92" r="C6"/>
      <c t="s" s="152" r="D6">
        <v>19</v>
      </c>
      <c s="92" r="E6"/>
      <c t="s" s="152" r="F6">
        <v>19</v>
      </c>
      <c s="92" r="G6"/>
      <c t="s" s="152" r="H6">
        <v>19</v>
      </c>
    </row>
    <row r="7">
      <c t="s" s="129" r="A7">
        <v>27</v>
      </c>
      <c t="s" s="60" r="B7">
        <v>791</v>
      </c>
      <c t="s" s="129" r="C7">
        <v>28</v>
      </c>
      <c t="s" s="77" r="D7">
        <v>29</v>
      </c>
      <c t="s" s="129" r="E7">
        <v>28</v>
      </c>
      <c t="s" s="77" r="F7">
        <v>29</v>
      </c>
      <c t="s" s="129" r="G7">
        <v>28</v>
      </c>
      <c t="s" s="77" r="H7">
        <v>29</v>
      </c>
    </row>
    <row customHeight="1" r="8" ht="12.75">
      <c t="s" s="102" r="A8">
        <v>52</v>
      </c>
      <c t="s" s="102" r="B8">
        <v>852</v>
      </c>
      <c s="33" r="C8">
        <v>0</v>
      </c>
      <c s="33" r="D8">
        <v>0</v>
      </c>
      <c s="33" r="E8">
        <v>14479</v>
      </c>
      <c s="33" r="F8">
        <v>6000</v>
      </c>
      <c t="str" s="163" r="G8">
        <f>IF(OR((C8=0),(C8="*")),"..",(+(E8-C8)/C8))</f>
        <v>..</v>
      </c>
      <c t="str" s="163" r="H8">
        <f>IF(OR((D8=0),(D8="*")),"..",(+(F8-D8)/D8))</f>
        <v>..</v>
      </c>
    </row>
    <row customHeight="1" r="9" ht="12.75">
      <c t="s" s="109" r="A9">
        <v>57</v>
      </c>
      <c t="s" s="109" r="B9">
        <v>853</v>
      </c>
      <c s="50" r="C9">
        <v>81830</v>
      </c>
      <c s="50" r="D9">
        <v>3800</v>
      </c>
      <c s="50" r="E9">
        <v>82231</v>
      </c>
      <c s="50" r="F9">
        <v>3800</v>
      </c>
      <c s="106" r="G9">
        <f>IF(OR((C9=0),(C9="*")),"..",(+(E9-C9)/C9))</f>
        <v>0.004900403275082</v>
      </c>
      <c s="106" r="H9">
        <f>IF(OR((D9=0),(D9="*")),"..",(+(F9-D9)/D9))</f>
        <v>0</v>
      </c>
    </row>
    <row r="10">
      <c t="s" s="109" r="A10">
        <v>58</v>
      </c>
      <c t="s" s="109" r="B10">
        <v>854</v>
      </c>
      <c s="50" r="C10">
        <v>469</v>
      </c>
      <c s="50" r="D10">
        <v>469</v>
      </c>
      <c s="50" r="E10">
        <v>508</v>
      </c>
      <c s="50" r="F10">
        <v>508</v>
      </c>
      <c s="106" r="G10">
        <f>IF(OR((C10=0),(C10="*")),"..",(+(E10-C10)/C10))</f>
        <v>0.083155650319829</v>
      </c>
      <c s="106" r="H10">
        <f>IF(OR((D10=0),(D10="*")),"..",(+(F10-D10)/D10))</f>
        <v>0.083155650319829</v>
      </c>
    </row>
    <row r="11">
      <c t="s" s="109" r="A11">
        <v>58</v>
      </c>
      <c t="s" s="109" r="B11">
        <v>855</v>
      </c>
      <c s="50" r="C11">
        <v>3</v>
      </c>
      <c s="50" r="D11">
        <v>3</v>
      </c>
      <c s="50" r="E11">
        <v>2</v>
      </c>
      <c s="50" r="F11">
        <v>2</v>
      </c>
      <c s="106" r="G11">
        <f>IF(OR((C11=0),(C11="*")),"..",(+(E11-C11)/C11))</f>
        <v>-0.333333333333333</v>
      </c>
      <c s="106" r="H11">
        <f>IF(OR((D11=0),(D11="*")),"..",(+(F11-D11)/D11))</f>
        <v>-0.333333333333333</v>
      </c>
    </row>
    <row r="12">
      <c t="s" s="109" r="A12">
        <v>205</v>
      </c>
      <c t="s" s="109" r="B12">
        <v>856</v>
      </c>
      <c s="50" r="C12">
        <v>2420</v>
      </c>
      <c s="50" r="D12">
        <v>74</v>
      </c>
      <c s="50" r="E12">
        <v>0</v>
      </c>
      <c s="50" r="F12">
        <v>0</v>
      </c>
      <c s="106" r="G12">
        <f>IF(OR((C12=0),(C12="*")),"..",(+(E12-C12)/C12))</f>
        <v>-1</v>
      </c>
      <c s="106" r="H12">
        <f>IF(OR((D12=0),(D12="*")),"..",(+(F12-D12)/D12))</f>
        <v>-1</v>
      </c>
    </row>
    <row r="13">
      <c t="s" s="109" r="A13">
        <v>61</v>
      </c>
      <c t="s" s="109" r="B13">
        <v>857</v>
      </c>
      <c s="50" r="C13">
        <v>4481</v>
      </c>
      <c s="50" r="D13">
        <v>0</v>
      </c>
      <c s="50" r="E13">
        <v>4028</v>
      </c>
      <c s="50" r="F13">
        <v>0</v>
      </c>
      <c s="106" r="G13">
        <f>IF(OR((C13=0),(C13="*")),"..",(+(E13-C13)/C13))</f>
        <v>-0.101093505913859</v>
      </c>
      <c t="str" s="106" r="H13">
        <f>IF(OR((D13=0),(D13="*")),"..",(+(F13-D13)/D13))</f>
        <v>..</v>
      </c>
    </row>
    <row r="14">
      <c t="s" s="109" r="A14">
        <v>61</v>
      </c>
      <c t="s" s="109" r="B14">
        <v>858</v>
      </c>
      <c s="50" r="C14">
        <v>46015</v>
      </c>
      <c s="50" r="D14">
        <v>0</v>
      </c>
      <c s="50" r="E14">
        <v>46846</v>
      </c>
      <c s="50" r="F14">
        <v>0</v>
      </c>
      <c s="106" r="G14">
        <f>IF(OR((C14=0),(C14="*")),"..",(+(E14-C14)/C14))</f>
        <v>0.018059328479844</v>
      </c>
      <c t="str" s="106" r="H14">
        <f>IF(OR((D14=0),(D14="*")),"..",(+(F14-D14)/D14))</f>
        <v>..</v>
      </c>
    </row>
    <row r="15">
      <c t="s" s="109" r="A15">
        <v>72</v>
      </c>
      <c t="s" s="109" r="B15">
        <v>859</v>
      </c>
      <c s="50" r="C15">
        <v>4</v>
      </c>
      <c s="50" r="D15">
        <v>4</v>
      </c>
      <c s="50" r="E15">
        <v>4</v>
      </c>
      <c s="50" r="F15">
        <v>4</v>
      </c>
      <c s="106" r="G15">
        <f>IF(OR((C15=0),(C15="*")),"..",(+(E15-C15)/C15))</f>
        <v>0</v>
      </c>
      <c s="106" r="H15">
        <f>IF(OR((D15=0),(D15="*")),"..",(+(F15-D15)/D15))</f>
        <v>0</v>
      </c>
    </row>
    <row customHeight="1" r="16" ht="20.25">
      <c t="s" s="109" r="A16">
        <v>83</v>
      </c>
      <c t="s" s="109" r="B16">
        <v>860</v>
      </c>
      <c s="50" r="C16">
        <v>20884</v>
      </c>
      <c s="50" r="D16">
        <v>20884</v>
      </c>
      <c s="50" r="E16">
        <v>17183</v>
      </c>
      <c s="50" r="F16">
        <v>17183</v>
      </c>
      <c s="106" r="G16">
        <f>IF(OR((C16=0),(C16="*")),"..",(+(E16-C16)/C16))</f>
        <v>-0.17721700823597</v>
      </c>
      <c s="106" r="H16">
        <f>IF(OR((D16=0),(D16="*")),"..",(+(F16-D16)/D16))</f>
        <v>-0.17721700823597</v>
      </c>
    </row>
    <row customHeight="1" r="17" ht="12.75">
      <c t="s" s="109" r="A17">
        <v>83</v>
      </c>
      <c t="s" s="109" r="B17">
        <v>861</v>
      </c>
      <c s="50" r="C17">
        <v>7200</v>
      </c>
      <c s="50" r="D17">
        <v>7200</v>
      </c>
      <c s="50" r="E17">
        <v>6400</v>
      </c>
      <c s="50" r="F17">
        <v>6400</v>
      </c>
      <c s="106" r="G17">
        <f>IF(OR((C17=0),(C17="*")),"..",(+(E17-C17)/C17))</f>
        <v>-0.111111111111111</v>
      </c>
      <c s="106" r="H17">
        <f>IF(OR((D17=0),(D17="*")),"..",(+(F17-D17)/D17))</f>
        <v>-0.111111111111111</v>
      </c>
    </row>
    <row r="18">
      <c t="s" s="109" r="A18">
        <v>53</v>
      </c>
      <c t="s" s="109" r="B18">
        <v>862</v>
      </c>
      <c s="50" r="C18">
        <v>6</v>
      </c>
      <c s="50" r="D18">
        <v>0</v>
      </c>
      <c s="50" r="E18">
        <v>11</v>
      </c>
      <c s="50" r="F18">
        <v>0</v>
      </c>
      <c s="106" r="G18">
        <f>IF(OR((C18=0),(C18="*")),"..",(+(E18-C18)/C18))</f>
        <v>0.833333333333333</v>
      </c>
      <c t="str" s="106" r="H18">
        <f>IF(OR((D18=0),(D18="*")),"..",(+(F18-D18)/D18))</f>
        <v>..</v>
      </c>
    </row>
    <row customHeight="1" r="19" ht="20.25">
      <c t="s" s="109" r="A19">
        <v>123</v>
      </c>
      <c t="s" s="109" r="B19">
        <v>863</v>
      </c>
      <c s="50" r="C19">
        <v>0</v>
      </c>
      <c s="50" r="D19">
        <v>0</v>
      </c>
      <c s="50" r="E19">
        <v>2156</v>
      </c>
      <c s="50" r="F19">
        <v>2156</v>
      </c>
      <c t="str" s="106" r="G19">
        <f>IF(OR((C19=0),(C19="*")),"..",(+(E19-C19)/C19))</f>
        <v>..</v>
      </c>
      <c t="str" s="106" r="H19">
        <f>IF(OR((D19=0),(D19="*")),"..",(+(F19-D19)/D19))</f>
        <v>..</v>
      </c>
    </row>
    <row customHeight="1" r="20" ht="12.75">
      <c t="s" s="109" r="A20">
        <v>43</v>
      </c>
      <c t="s" s="109" r="B20">
        <v>864</v>
      </c>
      <c s="50" r="C20">
        <v>7763</v>
      </c>
      <c s="50" r="D20">
        <v>0</v>
      </c>
      <c s="50" r="E20">
        <v>6704</v>
      </c>
      <c s="50" r="F20">
        <v>0</v>
      </c>
      <c s="106" r="G20">
        <f>IF(OR((C20=0),(C20="*")),"..",(+(E20-C20)/C20))</f>
        <v>-0.136416333891537</v>
      </c>
      <c t="str" s="106" r="H20">
        <f>IF(OR((D20=0),(D20="*")),"..",(+(F20-D20)/D20))</f>
        <v>..</v>
      </c>
    </row>
    <row r="21">
      <c t="s" s="109" r="A21">
        <v>43</v>
      </c>
      <c t="s" s="109" r="B21">
        <v>865</v>
      </c>
      <c s="50" r="C21">
        <v>1632</v>
      </c>
      <c s="50" r="D21">
        <v>0</v>
      </c>
      <c s="50" r="E21">
        <v>971</v>
      </c>
      <c s="50" r="F21">
        <v>0</v>
      </c>
      <c s="106" r="G21">
        <f>IF(OR((C21=0),(C21="*")),"..",(+(E21-C21)/C21))</f>
        <v>-0.405024509803922</v>
      </c>
      <c t="str" s="106" r="H21">
        <f>IF(OR((D21=0),(D21="*")),"..",(+(F21-D21)/D21))</f>
        <v>..</v>
      </c>
    </row>
    <row customHeight="1" r="22" ht="12.75">
      <c t="s" s="109" r="A22">
        <v>43</v>
      </c>
      <c t="s" s="109" r="B22">
        <v>866</v>
      </c>
      <c s="50" r="C22">
        <v>1605</v>
      </c>
      <c s="50" r="D22">
        <v>0</v>
      </c>
      <c s="50" r="E22">
        <v>0</v>
      </c>
      <c s="50" r="F22">
        <v>0</v>
      </c>
      <c s="106" r="G22">
        <f>IF(OR((C22=0),(C22="*")),"..",(+(E22-C22)/C22))</f>
        <v>-1</v>
      </c>
      <c t="str" s="106" r="H22">
        <f>IF(OR((D22=0),(D22="*")),"..",(+(F22-D22)/D22))</f>
        <v>..</v>
      </c>
    </row>
    <row r="23">
      <c t="s" s="109" r="A23">
        <v>43</v>
      </c>
      <c t="s" s="109" r="B23">
        <v>867</v>
      </c>
      <c s="50" r="C23">
        <v>11500</v>
      </c>
      <c s="50" r="D23">
        <v>0</v>
      </c>
      <c s="50" r="E23">
        <v>10000</v>
      </c>
      <c s="50" r="F23">
        <v>0</v>
      </c>
      <c s="106" r="G23">
        <f>IF(OR((C23=0),(C23="*")),"..",(+(E23-C23)/C23))</f>
        <v>-0.130434782608696</v>
      </c>
      <c t="str" s="106" r="H23">
        <f>IF(OR((D23=0),(D23="*")),"..",(+(F23-D23)/D23))</f>
        <v>..</v>
      </c>
    </row>
    <row r="24">
      <c t="s" s="109" r="A24">
        <v>88</v>
      </c>
      <c t="s" s="109" r="B24">
        <v>868</v>
      </c>
      <c s="50" r="C24">
        <v>1102</v>
      </c>
      <c s="50" r="D24">
        <v>0</v>
      </c>
      <c s="50" r="E24">
        <v>0</v>
      </c>
      <c s="50" r="F24">
        <v>0</v>
      </c>
      <c s="106" r="G24">
        <f>IF(OR((C24=0),(C24="*")),"..",(+(E24-C24)/C24))</f>
        <v>-1</v>
      </c>
      <c t="str" s="106" r="H24">
        <f>IF(OR((D24=0),(D24="*")),"..",(+(F24-D24)/D24))</f>
        <v>..</v>
      </c>
    </row>
    <row customHeight="1" r="25" ht="20.25">
      <c t="s" s="109" r="A25">
        <v>82</v>
      </c>
      <c t="s" s="109" r="B25">
        <v>863</v>
      </c>
      <c s="50" r="C25">
        <v>0</v>
      </c>
      <c s="50" r="D25">
        <v>0</v>
      </c>
      <c s="50" r="E25">
        <v>2500</v>
      </c>
      <c s="50" r="F25">
        <v>2500</v>
      </c>
      <c t="str" s="106" r="G25">
        <f>IF(OR((C25=0),(C25="*")),"..",(+(E25-C25)/C25))</f>
        <v>..</v>
      </c>
      <c t="str" s="106" r="H25">
        <f>IF(OR((D25=0),(D25="*")),"..",(+(F25-D25)/D25))</f>
        <v>..</v>
      </c>
    </row>
    <row r="26">
      <c t="s" s="109" r="A26">
        <v>118</v>
      </c>
      <c t="s" s="109" r="B26">
        <v>869</v>
      </c>
      <c s="50" r="C26">
        <v>3</v>
      </c>
      <c s="50" r="D26">
        <v>0</v>
      </c>
      <c s="50" r="E26">
        <v>15</v>
      </c>
      <c s="50" r="F26">
        <v>0</v>
      </c>
      <c s="106" r="G26">
        <f>IF(OR((C26=0),(C26="*")),"..",(+(E26-C26)/C26))</f>
        <v>4</v>
      </c>
      <c t="str" s="106" r="H26">
        <f>IF(OR((D26=0),(D26="*")),"..",(+(F26-D26)/D26))</f>
        <v>..</v>
      </c>
    </row>
    <row r="27">
      <c t="s" s="109" r="A27">
        <v>118</v>
      </c>
      <c t="s" s="109" r="B27">
        <v>870</v>
      </c>
      <c s="50" r="C27">
        <v>61314</v>
      </c>
      <c s="50" r="D27">
        <v>0</v>
      </c>
      <c s="50" r="E27">
        <v>61314</v>
      </c>
      <c s="50" r="F27">
        <v>0</v>
      </c>
      <c s="106" r="G27">
        <f>IF(OR((C27=0),(C27="*")),"..",(+(E27-C27)/C27))</f>
        <v>0</v>
      </c>
      <c t="str" s="106" r="H27">
        <f>IF(OR((D27=0),(D27="*")),"..",(+(F27-D27)/D27))</f>
        <v>..</v>
      </c>
    </row>
    <row r="28">
      <c t="s" s="109" r="A28">
        <v>60</v>
      </c>
      <c t="s" s="109" r="B28">
        <v>871</v>
      </c>
      <c s="50" r="C28">
        <v>59</v>
      </c>
      <c s="50" r="D28">
        <v>59</v>
      </c>
      <c s="50" r="E28">
        <v>109</v>
      </c>
      <c s="50" r="F28">
        <v>109</v>
      </c>
      <c s="106" r="G28">
        <f>IF(OR((C28=0),(C28="*")),"..",(+(E28-C28)/C28))</f>
        <v>0.847457627118644</v>
      </c>
      <c s="106" r="H28">
        <f>IF(OR((D28=0),(D28="*")),"..",(+(F28-D28)/D28))</f>
        <v>0.847457627118644</v>
      </c>
    </row>
    <row r="29">
      <c t="s" s="109" r="A29">
        <v>60</v>
      </c>
      <c t="s" s="109" r="B29">
        <v>862</v>
      </c>
      <c s="50" r="C29">
        <v>372</v>
      </c>
      <c s="50" r="D29">
        <v>0</v>
      </c>
      <c s="50" r="E29">
        <v>367</v>
      </c>
      <c s="50" r="F29">
        <v>0</v>
      </c>
      <c s="106" r="G29">
        <f>IF(OR((C29=0),(C29="*")),"..",(+(E29-C29)/C29))</f>
        <v>-0.013440860215054</v>
      </c>
      <c t="str" s="106" r="H29">
        <f>IF(OR((D29=0),(D29="*")),"..",(+(F29-D29)/D29))</f>
        <v>..</v>
      </c>
    </row>
    <row r="30">
      <c t="s" s="109" r="A30">
        <v>386</v>
      </c>
      <c t="s" s="109" r="B30">
        <v>872</v>
      </c>
      <c s="50" r="C30">
        <v>87</v>
      </c>
      <c s="50" r="D30">
        <v>0</v>
      </c>
      <c s="50" r="E30">
        <v>68</v>
      </c>
      <c s="50" r="F30">
        <v>0</v>
      </c>
      <c s="106" r="G30">
        <f>IF(OR((C30=0),(C30="*")),"..",(+(E30-C30)/C30))</f>
        <v>-0.218390804597701</v>
      </c>
      <c t="str" s="106" r="H30">
        <f>IF(OR((D30=0),(D30="*")),"..",(+(F30-D30)/D30))</f>
        <v>..</v>
      </c>
    </row>
    <row r="31">
      <c t="s" s="109" r="A31">
        <v>63</v>
      </c>
      <c t="s" s="109" r="B31">
        <v>873</v>
      </c>
      <c s="50" r="C31">
        <v>0</v>
      </c>
      <c s="50" r="D31">
        <v>0</v>
      </c>
      <c s="50" r="E31">
        <v>386</v>
      </c>
      <c s="50" r="F31">
        <v>320</v>
      </c>
      <c t="str" s="106" r="G31">
        <f>IF(OR((C31=0),(C31="*")),"..",(+(E31-C31)/C31))</f>
        <v>..</v>
      </c>
      <c t="str" s="106" r="H31">
        <f>IF(OR((D31=0),(D31="*")),"..",(+(F31-D31)/D31))</f>
        <v>..</v>
      </c>
    </row>
    <row r="32">
      <c t="s" s="109" r="A32">
        <v>416</v>
      </c>
      <c t="s" s="109" r="B32">
        <v>874</v>
      </c>
      <c s="50" r="C32">
        <v>0</v>
      </c>
      <c s="50" r="D32">
        <v>0</v>
      </c>
      <c s="50" r="E32">
        <v>59</v>
      </c>
      <c s="50" r="F32">
        <v>59</v>
      </c>
      <c t="str" s="106" r="G32">
        <f>IF(OR((C32=0),(C32="*")),"..",(+(E32-C32)/C32))</f>
        <v>..</v>
      </c>
      <c t="str" s="106" r="H32">
        <f>IF(OR((D32=0),(D32="*")),"..",(+(F32-D32)/D32))</f>
        <v>..</v>
      </c>
    </row>
    <row r="33">
      <c t="s" s="109" r="A33">
        <v>107</v>
      </c>
      <c t="s" s="109" r="B33">
        <v>875</v>
      </c>
      <c s="50" r="C33">
        <v>306</v>
      </c>
      <c s="50" r="D33">
        <v>0</v>
      </c>
      <c s="50" r="E33">
        <v>306</v>
      </c>
      <c s="50" r="F33">
        <v>0</v>
      </c>
      <c s="106" r="G33">
        <f>IF(OR((C33=0),(C33="*")),"..",(+(E33-C33)/C33))</f>
        <v>0</v>
      </c>
      <c t="str" s="106" r="H33">
        <f>IF(OR((D33=0),(D33="*")),"..",(+(F33-D33)/D33))</f>
        <v>..</v>
      </c>
    </row>
    <row r="34">
      <c t="s" s="208" r="A34">
        <v>876</v>
      </c>
      <c t="s" s="208" r="B34">
        <v>877</v>
      </c>
      <c s="184" r="C34">
        <v>0</v>
      </c>
      <c s="184" r="D34">
        <v>0</v>
      </c>
      <c s="184" r="E34">
        <v>155051</v>
      </c>
      <c s="184" r="F34">
        <v>155051</v>
      </c>
      <c t="str" s="80" r="G34">
        <f>IF(OR((C34=0),(C34="*")),"..",(+(E34-C34)/C34))</f>
        <v>..</v>
      </c>
      <c t="str" s="80" r="H34">
        <f>IF(OR((D34=0),(D34="*")),"..",(+(F34-D34)/D34))</f>
        <v>..</v>
      </c>
    </row>
    <row r="35">
      <c t="s" s="16" r="A35">
        <v>28</v>
      </c>
      <c s="108" r="B35"/>
      <c s="39" r="C35">
        <f>SUM(C8:C34)</f>
        <v>249055</v>
      </c>
      <c s="39" r="D35">
        <f>SUM(D8:D34)</f>
        <v>32493</v>
      </c>
      <c s="39" r="E35">
        <f>SUM(E8:E34)</f>
        <v>411698</v>
      </c>
      <c s="39" r="F35">
        <f>SUM(F8:F34)</f>
        <v>194092</v>
      </c>
      <c s="86" r="G35">
        <f>IF(OR((C35=0),(C35="*")),"..",(+(E35-C35)/C35))</f>
        <v>0.653040493063781</v>
      </c>
      <c s="86" r="H35">
        <f>IF(OR((D35=0),(D35="*")),"..",(+(F35-D35)/D35))</f>
        <v>4.97334810574585</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11" ySplit="10.0" activePane="bottomLeft" state="frozen"/>
      <selection sqref="A11" activeCell="A11" pane="bottomLeft"/>
    </sheetView>
  </sheetViews>
  <sheetFormatPr customHeight="1" defaultColWidth="11.43" defaultRowHeight="9.75"/>
  <cols>
    <col min="1" customWidth="1" max="1" width="13.86"/>
    <col min="2" customWidth="1" max="2" width="5.14"/>
    <col min="3" customWidth="1" max="3" width="12.86"/>
    <col min="4" customWidth="1" max="4" width="8.86"/>
    <col min="5" customWidth="1" max="18" width="4.0"/>
    <col min="19" max="19" hidden="1"/>
    <col min="20" customWidth="1" max="20" width="4.0"/>
    <col min="21" customWidth="1" max="21" width="5.29"/>
    <col min="22" max="37" hidden="1"/>
  </cols>
  <sheetData>
    <row customHeight="1" r="1" ht="15.0">
      <c t="s" s="11" r="A1">
        <v>878</v>
      </c>
      <c s="14" r="B1"/>
      <c s="14" r="C1"/>
      <c s="14" r="D1"/>
      <c s="14" r="E1"/>
      <c s="14" r="F1"/>
      <c s="14" r="G1"/>
      <c s="14" r="H1"/>
      <c s="14" r="I1"/>
      <c s="14" r="J1"/>
      <c s="14" r="K1"/>
      <c s="14" r="L1"/>
      <c s="14" r="M1"/>
      <c s="14" r="N1"/>
      <c s="14" r="O1"/>
      <c s="14" r="P1"/>
      <c s="14" r="Q1"/>
      <c s="14" r="R1"/>
      <c s="14" r="S1"/>
      <c s="14" r="T1"/>
      <c s="14" r="U1"/>
      <c s="14" r="V1"/>
      <c s="14" r="W1"/>
      <c s="14" r="X1"/>
      <c s="14" r="Y1"/>
      <c s="14" r="Z1"/>
      <c s="14" r="AA1"/>
      <c s="14" r="AB1"/>
      <c s="14" r="AC1"/>
      <c s="14" r="AD1"/>
      <c s="14" r="AE1"/>
      <c s="14" r="AF1"/>
      <c s="14" r="AG1"/>
      <c s="14" r="AH1"/>
      <c s="14" r="AI1"/>
      <c s="14" r="AJ1"/>
      <c s="14" r="AK1"/>
    </row>
    <row r="2">
      <c t="s" s="29" r="A2">
        <v>879</v>
      </c>
      <c s="113" r="B2"/>
      <c s="113" r="C2"/>
      <c s="113" r="D2"/>
      <c s="70" r="E2"/>
      <c s="113" r="F2"/>
      <c s="113" r="G2"/>
      <c s="113" r="H2"/>
      <c s="113" r="I2"/>
      <c s="113" r="J2"/>
      <c s="113" r="K2"/>
      <c s="113" r="L2"/>
      <c s="113" r="M2"/>
      <c s="113" r="N2"/>
      <c s="113" r="O2"/>
      <c s="113" r="P2"/>
      <c s="113" r="Q2"/>
      <c s="220" r="R2"/>
      <c s="113" r="S2"/>
      <c s="113" r="T2"/>
      <c s="113" r="U2"/>
      <c s="113" r="V2"/>
      <c s="113" r="W2"/>
      <c s="70" r="X2"/>
      <c s="113" r="Y2"/>
      <c s="113" r="Z2"/>
      <c s="113" r="AA2"/>
      <c s="113" r="AB2"/>
      <c s="113" r="AC2"/>
      <c s="113" r="AD2"/>
      <c s="113" r="AE2"/>
      <c s="113" r="AF2"/>
      <c s="113" r="AG2"/>
      <c s="113" r="AH2"/>
      <c s="113" r="AI2"/>
      <c s="113" r="AJ2"/>
      <c s="113" r="AK2"/>
    </row>
    <row r="3">
      <c t="s" s="29" r="A3">
        <v>880</v>
      </c>
      <c s="113" r="B3"/>
      <c s="113" r="C3"/>
      <c s="113" r="D3"/>
      <c s="113" r="E3"/>
      <c s="113" r="F3"/>
      <c s="113" r="G3"/>
      <c s="113" r="H3"/>
      <c s="113" r="I3"/>
      <c s="113" r="J3"/>
      <c s="113" r="K3"/>
      <c s="113" r="L3"/>
      <c s="113" r="M3"/>
      <c s="113" r="N3"/>
      <c s="113" r="O3"/>
      <c s="113" r="P3"/>
      <c s="113" r="Q3"/>
      <c s="113" r="R3"/>
      <c s="113" r="S3"/>
      <c s="113" r="T3"/>
      <c s="113" r="U3"/>
      <c s="113" r="V3"/>
      <c s="113" r="W3"/>
      <c s="113" r="X3"/>
      <c s="113" r="Y3"/>
      <c s="113" r="Z3"/>
      <c s="113" r="AA3"/>
      <c s="113" r="AB3"/>
      <c s="113" r="AC3"/>
      <c s="113" r="AD3"/>
      <c s="113" r="AE3"/>
      <c s="113" r="AF3"/>
      <c s="113" r="AG3"/>
      <c s="113" r="AH3"/>
      <c s="113" r="AI3"/>
      <c s="113" r="AJ3"/>
      <c s="113" r="AK3"/>
    </row>
    <row r="4">
      <c t="s" s="29" r="A4">
        <v>881</v>
      </c>
      <c s="113" r="B4"/>
      <c s="113" r="C4"/>
      <c s="113" r="D4"/>
      <c s="113" r="E4"/>
      <c s="113" r="F4"/>
      <c s="113" r="G4"/>
      <c s="113" r="H4"/>
      <c s="113" r="I4"/>
      <c s="113" r="J4"/>
      <c s="113" r="K4"/>
      <c s="113" r="L4"/>
      <c s="113" r="M4"/>
      <c s="113" r="N4"/>
      <c s="113" r="O4"/>
      <c s="113" r="P4"/>
      <c s="113" r="Q4"/>
      <c s="113" r="R4"/>
      <c s="113" r="S4"/>
      <c s="113" r="T4"/>
      <c s="113" r="U4"/>
      <c s="113" r="V4"/>
      <c s="113" r="W4"/>
      <c s="113" r="X4"/>
      <c s="113" r="Y4"/>
      <c s="113" r="Z4"/>
      <c s="113" r="AA4"/>
      <c s="113" r="AB4"/>
      <c s="113" r="AC4"/>
      <c s="113" r="AD4"/>
      <c s="113" r="AE4"/>
      <c s="113" r="AF4"/>
      <c s="113" r="AG4"/>
      <c s="113" r="AH4"/>
      <c s="113" r="AI4"/>
      <c s="113" r="AJ4"/>
      <c s="113" r="AK4"/>
    </row>
    <row customHeight="1" r="5" ht="12.0">
      <c t="s" s="17" r="A5">
        <v>882</v>
      </c>
      <c s="113" r="B5"/>
      <c s="113" r="C5"/>
      <c s="113" r="D5"/>
      <c s="70" r="E5"/>
      <c s="113" r="F5"/>
      <c s="113" r="G5"/>
      <c s="113" r="H5"/>
      <c s="113" r="I5"/>
      <c s="113" r="J5"/>
      <c s="113" r="K5"/>
      <c s="113" r="L5"/>
      <c s="113" r="M5"/>
      <c s="113" r="N5"/>
      <c s="113" r="O5"/>
      <c s="113" r="P5"/>
      <c s="113" r="Q5"/>
      <c s="113" r="R5"/>
      <c s="113" r="S5"/>
      <c s="113" r="T5"/>
      <c s="113" r="U5"/>
      <c s="113" r="V5"/>
      <c s="113" r="W5"/>
      <c s="70" r="X5"/>
      <c s="113" r="Y5"/>
      <c s="113" r="Z5"/>
      <c s="113" r="AA5"/>
      <c s="113" r="AB5"/>
      <c s="113" r="AC5"/>
      <c s="113" r="AD5"/>
      <c s="113" r="AE5"/>
      <c s="113" r="AF5"/>
      <c s="113" r="AG5"/>
      <c s="113" r="AH5"/>
      <c s="113" r="AI5"/>
      <c s="113" r="AJ5"/>
      <c s="113" r="AK5"/>
    </row>
    <row r="6">
      <c t="s" s="29" r="A6">
        <v>883</v>
      </c>
      <c s="113" r="B6"/>
      <c s="113" r="C6"/>
      <c s="113" r="D6"/>
      <c s="70" r="E6"/>
      <c s="113" r="F6"/>
      <c s="113" r="G6"/>
      <c s="113" r="H6"/>
      <c s="113" r="I6"/>
      <c s="113" r="J6"/>
      <c s="113" r="K6"/>
      <c s="113" r="L6"/>
      <c s="113" r="M6"/>
      <c s="113" r="N6"/>
      <c s="113" r="O6"/>
      <c s="113" r="P6"/>
      <c s="113" r="Q6"/>
      <c s="113" r="R6"/>
      <c s="113" r="S6"/>
      <c s="113" r="T6"/>
      <c s="113" r="U6"/>
      <c s="113" r="V6"/>
      <c s="113" r="W6"/>
      <c s="70" r="X6"/>
      <c s="113" r="Y6"/>
      <c s="113" r="Z6"/>
      <c s="113" r="AA6"/>
      <c s="113" r="AB6"/>
      <c s="113" r="AC6"/>
      <c s="113" r="AD6"/>
      <c s="113" r="AE6"/>
      <c s="113" r="AF6"/>
      <c s="113" r="AG6"/>
      <c s="113" r="AH6"/>
      <c s="113" r="AI6"/>
      <c s="113" r="AJ6"/>
      <c s="113" r="AK6"/>
    </row>
    <row r="7">
      <c t="s" s="29" r="A7">
        <v>884</v>
      </c>
      <c s="113" r="B7"/>
      <c s="113" r="C7"/>
      <c s="113" r="D7"/>
      <c s="113" r="E7"/>
      <c s="113" r="F7"/>
      <c s="113" r="G7"/>
      <c s="113" r="H7"/>
      <c s="113" r="I7"/>
      <c s="113" r="J7"/>
      <c s="113" r="K7"/>
      <c s="113" r="L7"/>
      <c s="113" r="M7"/>
      <c s="113" r="N7"/>
      <c s="113" r="O7"/>
      <c s="113" r="P7"/>
      <c s="113" r="Q7"/>
      <c s="113" r="R7"/>
      <c s="113" r="S7"/>
      <c s="113" r="T7"/>
      <c s="113" r="U7"/>
      <c s="113" r="V7"/>
      <c s="113" r="W7"/>
      <c s="113" r="X7"/>
      <c s="113" r="Y7"/>
      <c s="113" r="Z7"/>
      <c s="113" r="AA7"/>
      <c s="113" r="AB7"/>
      <c s="113" r="AC7"/>
      <c s="113" r="AD7"/>
      <c s="113" r="AE7"/>
      <c s="113" r="AF7"/>
      <c s="113" r="AG7"/>
      <c s="113" r="AH7"/>
      <c s="113" r="AI7"/>
      <c s="113" r="AJ7"/>
      <c s="113" r="AK7"/>
    </row>
    <row customHeight="1" r="8" ht="10.5">
      <c s="41" r="A8"/>
      <c s="41" r="B8"/>
      <c s="41" r="C8"/>
      <c s="41" r="D8"/>
      <c s="41" r="E8"/>
      <c s="41" r="F8"/>
      <c s="41" r="G8"/>
      <c s="41" r="H8"/>
      <c s="41" r="I8"/>
      <c s="41" r="J8"/>
      <c s="41" r="K8"/>
      <c s="41" r="L8"/>
      <c s="41" r="M8"/>
      <c s="41" r="N8"/>
      <c s="41" r="O8"/>
      <c s="41" r="P8"/>
      <c s="41" r="Q8"/>
      <c s="41" r="R8"/>
      <c t="s" s="41" r="S8">
        <v>885</v>
      </c>
      <c s="41" r="T8"/>
      <c s="41" r="U8"/>
      <c t="s" s="41" r="V8">
        <v>885</v>
      </c>
      <c t="s" s="41" r="W8">
        <v>885</v>
      </c>
      <c t="s" s="41" r="X8">
        <v>885</v>
      </c>
      <c t="s" s="41" r="Y8">
        <v>885</v>
      </c>
      <c t="s" s="41" r="Z8">
        <v>885</v>
      </c>
      <c t="s" s="41" r="AA8">
        <v>885</v>
      </c>
      <c t="s" s="41" r="AB8">
        <v>885</v>
      </c>
      <c t="s" s="41" r="AC8">
        <v>885</v>
      </c>
      <c t="s" s="41" r="AD8">
        <v>885</v>
      </c>
      <c t="s" s="41" r="AE8">
        <v>885</v>
      </c>
      <c t="s" s="41" r="AF8">
        <v>885</v>
      </c>
      <c t="s" s="41" r="AG8">
        <v>885</v>
      </c>
      <c t="s" s="41" r="AH8">
        <v>885</v>
      </c>
      <c t="s" s="41" r="AI8">
        <v>885</v>
      </c>
      <c t="s" s="41" r="AJ8">
        <v>885</v>
      </c>
      <c t="s" s="41" r="AK8">
        <v>885</v>
      </c>
    </row>
    <row customHeight="1" r="9" ht="10.5">
      <c s="72" r="A9"/>
      <c s="62" r="B9"/>
      <c s="62" r="C9"/>
      <c t="s" s="72" r="D9">
        <v>886</v>
      </c>
      <c s="179" r="E9"/>
      <c s="235" r="F9"/>
      <c s="235" r="G9"/>
      <c s="235" r="H9"/>
      <c s="235" r="I9"/>
      <c s="235" r="J9"/>
      <c s="235" r="K9"/>
      <c s="235" r="L9"/>
      <c s="235" r="M9"/>
      <c s="235" r="N9"/>
      <c s="235" r="O9"/>
      <c s="235" r="P9"/>
      <c s="235" r="Q9"/>
      <c s="95" r="R9"/>
      <c s="62" r="S9"/>
      <c s="179" r="T9"/>
      <c s="95" r="U9"/>
      <c s="142" r="V9"/>
      <c s="142" r="W9"/>
      <c s="142" r="X9"/>
      <c s="142" r="Y9"/>
      <c s="142" r="Z9"/>
      <c s="142" r="AA9"/>
      <c s="142" r="AB9"/>
      <c s="142" r="AC9"/>
      <c s="142" r="AD9"/>
      <c s="142" r="AE9"/>
      <c s="142" r="AF9"/>
      <c s="142" r="AG9"/>
      <c s="142" r="AH9"/>
      <c s="142" r="AI9"/>
      <c s="142" r="AJ9"/>
      <c s="142" r="AK9"/>
    </row>
    <row customHeight="1" r="10" ht="10.5">
      <c s="161" r="A10"/>
      <c s="12" r="B10"/>
      <c s="12" r="C10"/>
      <c t="s" s="161" r="D10">
        <v>887</v>
      </c>
      <c s="100" r="E10"/>
      <c s="113" r="F10"/>
      <c s="113" r="G10"/>
      <c s="113" r="H10"/>
      <c s="113" r="I10"/>
      <c s="113" r="J10"/>
      <c s="113" r="K10"/>
      <c s="113" r="L10"/>
      <c s="113" r="M10"/>
      <c s="113" r="N10"/>
      <c s="113" r="O10"/>
      <c s="113" r="P10"/>
      <c s="113" r="Q10"/>
      <c s="177" r="R10"/>
      <c t="s" s="161" r="S10">
        <v>28</v>
      </c>
      <c s="100" r="T10"/>
      <c s="177" r="U10"/>
      <c s="67" r="V10"/>
      <c s="67" r="W10"/>
      <c s="67" r="X10"/>
      <c s="67" r="Y10"/>
      <c s="67" r="Z10"/>
      <c s="67" r="AA10"/>
      <c s="67" r="AB10"/>
      <c s="67" r="AC10"/>
      <c s="67" r="AD10"/>
      <c s="67" r="AE10"/>
      <c s="67" r="AF10"/>
      <c s="67" r="AG10"/>
      <c s="67" r="AH10"/>
      <c s="67" r="AI10"/>
      <c s="67" r="AJ10"/>
      <c s="67" r="AK10"/>
    </row>
    <row r="11">
      <c t="s" s="161" r="A11">
        <v>888</v>
      </c>
      <c t="s" s="161" r="B11">
        <v>889</v>
      </c>
      <c t="s" s="161" r="C11">
        <v>890</v>
      </c>
      <c t="s" s="161" r="D11">
        <v>891</v>
      </c>
      <c t="s" s="121" r="E11">
        <v>892</v>
      </c>
      <c s="43" r="F11"/>
      <c s="43" r="G11"/>
      <c s="43" r="H11"/>
      <c s="43" r="I11"/>
      <c s="43" r="J11"/>
      <c s="43" r="K11"/>
      <c s="43" r="L11"/>
      <c s="43" r="M11"/>
      <c s="43" r="N11"/>
      <c s="43" r="O11"/>
      <c s="43" r="P11"/>
      <c s="43" r="Q11"/>
      <c s="194" r="R11"/>
      <c t="s" s="161" r="S11">
        <v>893</v>
      </c>
      <c t="s" s="121" r="T11">
        <v>894</v>
      </c>
      <c s="194" r="U11"/>
      <c s="67" r="V11"/>
      <c s="67" r="W11"/>
      <c s="103" r="X11"/>
      <c s="103" r="Y11"/>
      <c s="103" r="Z11"/>
      <c s="103" r="AA11"/>
      <c s="103" r="AB11"/>
      <c s="103" r="AC11"/>
      <c s="103" r="AD11"/>
      <c s="103" r="AE11"/>
      <c s="103" r="AF11"/>
      <c s="103" r="AG11"/>
      <c s="103" r="AH11"/>
      <c s="103" r="AI11"/>
      <c s="103" r="AJ11"/>
      <c s="103" r="AK11"/>
    </row>
    <row customHeight="1" r="12" ht="10.5">
      <c t="s" s="161" r="A12">
        <v>895</v>
      </c>
      <c t="s" s="161" r="B12">
        <v>18</v>
      </c>
      <c t="s" s="161" r="C12">
        <v>18</v>
      </c>
      <c t="s" s="161" r="D12">
        <v>896</v>
      </c>
      <c t="s" s="44" r="E12">
        <v>897</v>
      </c>
      <c s="44" r="F12"/>
      <c s="44" r="G12"/>
      <c s="44" r="H12"/>
      <c s="44" r="I12"/>
      <c s="44" r="J12"/>
      <c t="s" s="44" r="K12">
        <v>898</v>
      </c>
      <c s="44" r="L12"/>
      <c s="44" r="M12"/>
      <c s="44" r="N12"/>
      <c s="44" r="O12"/>
      <c s="44" r="P12"/>
      <c s="44" r="Q12"/>
      <c s="44" r="R12"/>
      <c t="s" s="161" r="S12">
        <v>896</v>
      </c>
      <c t="s" s="72" r="T12">
        <v>899</v>
      </c>
      <c t="s" s="72" r="U12">
        <v>900</v>
      </c>
      <c t="s" s="67" r="V12">
        <v>901</v>
      </c>
      <c t="s" s="67" r="W12">
        <v>902</v>
      </c>
      <c t="s" s="116" r="X12">
        <v>903</v>
      </c>
      <c s="116" r="Y12"/>
      <c s="116" r="Z12"/>
      <c s="116" r="AA12"/>
      <c s="116" r="AB12"/>
      <c s="116" r="AC12"/>
      <c s="116" r="AD12"/>
      <c t="s" s="116" r="AE12">
        <v>904</v>
      </c>
      <c s="116" r="AF12"/>
      <c s="116" r="AG12"/>
      <c s="116" r="AH12"/>
      <c s="116" r="AI12"/>
      <c s="116" r="AJ12"/>
      <c s="116" r="AK12"/>
    </row>
    <row customHeight="1" r="13" ht="10.5">
      <c t="s" s="22" r="A13">
        <v>790</v>
      </c>
      <c t="s" s="22" r="B13">
        <v>905</v>
      </c>
      <c t="s" s="22" r="C13">
        <v>905</v>
      </c>
      <c t="s" s="22" r="D13">
        <v>906</v>
      </c>
      <c t="s" s="44" r="E13">
        <v>907</v>
      </c>
      <c t="s" s="210" r="F13">
        <v>908</v>
      </c>
      <c t="s" s="210" r="G13">
        <v>909</v>
      </c>
      <c t="s" s="210" r="H13">
        <v>910</v>
      </c>
      <c t="s" s="210" r="I13">
        <v>911</v>
      </c>
      <c t="s" s="44" r="J13">
        <v>912</v>
      </c>
      <c t="s" s="44" r="K13">
        <v>907</v>
      </c>
      <c t="s" s="210" r="L13">
        <v>908</v>
      </c>
      <c t="s" s="210" r="M13">
        <v>909</v>
      </c>
      <c t="s" s="210" r="N13">
        <v>910</v>
      </c>
      <c t="s" s="210" r="O13">
        <v>911</v>
      </c>
      <c t="s" s="44" r="P13">
        <v>912</v>
      </c>
      <c t="s" s="44" r="Q13">
        <v>913</v>
      </c>
      <c t="s" s="44" r="R13">
        <v>28</v>
      </c>
      <c t="s" s="22" r="S13">
        <v>906</v>
      </c>
      <c t="s" s="22" r="T13">
        <v>902</v>
      </c>
      <c t="s" s="22" r="U13">
        <v>914</v>
      </c>
      <c t="s" s="103" r="V13">
        <v>915</v>
      </c>
      <c t="s" s="103" r="W13">
        <v>915</v>
      </c>
      <c t="s" s="116" r="X13">
        <v>907</v>
      </c>
      <c t="s" s="116" r="Y13">
        <v>908</v>
      </c>
      <c t="s" s="116" r="Z13">
        <v>909</v>
      </c>
      <c t="s" s="116" r="AA13">
        <v>911</v>
      </c>
      <c t="s" s="116" r="AB13">
        <v>912</v>
      </c>
      <c t="s" s="116" r="AC13">
        <v>916</v>
      </c>
      <c t="s" s="116" r="AD13">
        <v>28</v>
      </c>
      <c t="s" s="116" r="AE13">
        <v>907</v>
      </c>
      <c t="s" s="116" r="AF13">
        <v>908</v>
      </c>
      <c t="s" s="116" r="AG13">
        <v>909</v>
      </c>
      <c t="s" s="116" r="AH13">
        <v>911</v>
      </c>
      <c t="s" s="116" r="AI13">
        <v>912</v>
      </c>
      <c t="s" s="116" r="AJ13">
        <v>916</v>
      </c>
      <c t="s" s="116" r="AK13">
        <v>28</v>
      </c>
    </row>
    <row r="14">
      <c t="s" s="239" r="A14">
        <v>39</v>
      </c>
      <c t="s" s="142" r="B14">
        <v>917</v>
      </c>
      <c t="s" s="142" r="C14">
        <v>918</v>
      </c>
      <c s="99" r="D14">
        <v>52142</v>
      </c>
      <c s="163" r="E14">
        <f>IF((+$V14=0),"..",(+(X14+AE14)/$V14))</f>
        <v>0.144240727244831</v>
      </c>
      <c s="163" r="F14">
        <f>IF((+$V14=0),"..",(+(Y14+AF14)/$V14))</f>
        <v>0.252752100034521</v>
      </c>
      <c s="163" r="G14">
        <f>IF((+$V14=0),"..",(+(Z14+AG14)/$V14))</f>
        <v>0.14521882551494</v>
      </c>
      <c s="163" r="H14">
        <f>IF((+$V14=0),"..",(+(((X14+Y14)+Z14)+((AE14+AF14)+AG14))/$V14))</f>
        <v>0.542211652794292</v>
      </c>
      <c s="163" r="I14">
        <f>IF((+$V14=0),"..",(+(AA14+AH14)/$V14))</f>
        <v>0.425300141920141</v>
      </c>
      <c s="163" r="J14">
        <f>IF((+$V14=0),"..",(+(AB14+AI14)/$V14))</f>
        <v>0.032488205285566</v>
      </c>
      <c s="163" r="K14">
        <f>IF(((X14+AE14)=0),"..",(+X14/(X14+AE14)))</f>
        <v>0.482914506049727</v>
      </c>
      <c s="163" r="L14">
        <f>IF(((Y14+AF14)=0),"..",(+Y14/(Y14+AF14)))</f>
        <v>0.491843083693755</v>
      </c>
      <c s="163" r="M14">
        <f>IF(((Z14+AG14)=0),"..",(+Z14/(Z14+AG14)))</f>
        <v>0.481510829371368</v>
      </c>
      <c s="163" r="N14">
        <f>IF(((((((X14+Y14)+Z14)+AE14)+AF14)+AG14)=0),"..",(+((X14+Y14)+Z14)/(((((X14+Y14)+Z14)+AE14)+AF14)+AG14)))</f>
        <v>0.486700622524052</v>
      </c>
      <c s="163" r="O14">
        <f>IF(((AA14+AH14)=0),"..",(+AA14/(AA14+AH14)))</f>
        <v>0.493506493506494</v>
      </c>
      <c s="163" r="P14">
        <f>IF(((AB14+AI14)=0),"..",(+AB14/(AB14+AI14)))</f>
        <v>0.352420306965762</v>
      </c>
      <c t="str" s="163" r="Q14">
        <f>IF(((AC14+AJ14)=0),"..",(+AC14/(AC14+AJ14)))</f>
        <v>..</v>
      </c>
      <c s="163" r="R14">
        <f>IF(((AD14+AK14)=0),"..",(+(AD14)/(AD14+AK14)))</f>
        <v>0.485232633961106</v>
      </c>
      <c s="99" r="S14">
        <f>+D14</f>
        <v>52142</v>
      </c>
      <c s="163" r="T14">
        <f>+V14/S14</f>
        <v>1</v>
      </c>
      <c s="163" r="U14">
        <f>+(AD14+AK14)/S14</f>
        <v>1</v>
      </c>
      <c s="99" r="V14">
        <f>SUM(X14:AB14)+SUM(AE14:AI14)</f>
        <v>52142</v>
      </c>
      <c s="99" r="W14">
        <f>+AD14+AK14</f>
        <v>52142</v>
      </c>
      <c s="197" r="X14">
        <v>3632</v>
      </c>
      <c s="143" r="Y14">
        <v>6482</v>
      </c>
      <c s="143" r="Z14">
        <v>3646</v>
      </c>
      <c s="143" r="AA14">
        <v>10944</v>
      </c>
      <c s="143" r="AB14">
        <v>597</v>
      </c>
      <c s="143" r="AC14">
        <v>0</v>
      </c>
      <c s="143" r="AD14">
        <v>25301</v>
      </c>
      <c s="143" r="AE14">
        <v>3889</v>
      </c>
      <c s="143" r="AF14">
        <v>6697</v>
      </c>
      <c s="143" r="AG14">
        <v>3926</v>
      </c>
      <c s="143" r="AH14">
        <v>11232</v>
      </c>
      <c s="143" r="AI14">
        <v>1097</v>
      </c>
      <c s="143" r="AJ14">
        <v>0</v>
      </c>
      <c s="143" r="AK14">
        <v>26841</v>
      </c>
    </row>
    <row r="15">
      <c t="s" s="37" r="A15">
        <v>39</v>
      </c>
      <c t="s" s="67" r="B15">
        <v>917</v>
      </c>
      <c t="s" s="67" r="C15">
        <v>919</v>
      </c>
      <c s="134" r="D15">
        <v>43848</v>
      </c>
      <c s="106" r="E15">
        <f>IF((+$V15=0),"..",(+(X15+AE15)/$V15))</f>
        <v>0.144248312351761</v>
      </c>
      <c s="106" r="F15">
        <f>IF((+$V15=0),"..",(+(Y15+AF15)/$V15))</f>
        <v>0.252759532931947</v>
      </c>
      <c s="106" r="G15">
        <f>IF((+$V15=0),"..",(+(Z15+AG15)/$V15))</f>
        <v>0.145206166757891</v>
      </c>
      <c s="106" r="H15">
        <f>IF((+$V15=0),"..",(+(((X15+Y15)+Z15)+((AE15+AF15)+AG15))/$V15))</f>
        <v>0.542214012041598</v>
      </c>
      <c s="106" r="I15">
        <f>IF((+$V15=0),"..",(+(AA15+AH15)/$V15))</f>
        <v>0.425287356321839</v>
      </c>
      <c s="106" r="J15">
        <f>IF((+$V15=0),"..",(+(AB15+AI15)/$V15))</f>
        <v>0.032498631636563</v>
      </c>
      <c s="106" r="K15">
        <f>IF(((X15+AE15)=0),"..",(+X15/(X15+AE15)))</f>
        <v>0.482845849802372</v>
      </c>
      <c s="106" r="L15">
        <f>IF(((Y15+AF15)=0),"..",(+Y15/(Y15+AF15)))</f>
        <v>0.491834340882433</v>
      </c>
      <c s="106" r="M15">
        <f>IF(((Z15+AG15)=0),"..",(+Z15/(Z15+AG15)))</f>
        <v>0.481545468823622</v>
      </c>
      <c s="106" r="N15">
        <f>IF(((((((X15+Y15)+Z15)+AE15)+AF15)+AG15)=0),"..",(+((X15+Y15)+Z15)/(((((X15+Y15)+Z15)+AE15)+AF15)+AG15)))</f>
        <v>0.486687697160883</v>
      </c>
      <c s="106" r="O15">
        <f>IF(((AA15+AH15)=0),"..",(+AA15/(AA15+AH15)))</f>
        <v>0.493511368511368</v>
      </c>
      <c s="106" r="P15">
        <f>IF(((AB15+AI15)=0),"..",(+AB15/(AB15+AI15)))</f>
        <v>0.352280701754386</v>
      </c>
      <c t="str" s="106" r="Q15">
        <f>IF(((AC15+AJ15)=0),"..",(+AC15/(AC15+AJ15)))</f>
        <v>..</v>
      </c>
      <c s="106" r="R15">
        <f>IF(((AD15+AK15)=0),"..",(+(AD15)/(AD15+AK15)))</f>
        <v>0.485221674876847</v>
      </c>
      <c s="134" r="S15">
        <f>+D15</f>
        <v>43848</v>
      </c>
      <c s="106" r="T15">
        <f>+V15/S15</f>
        <v>1</v>
      </c>
      <c s="106" r="U15">
        <f>+(AD15+AK15)/S15</f>
        <v>1</v>
      </c>
      <c s="134" r="V15">
        <f>SUM(X15:AB15)+SUM(AE15:AI15)</f>
        <v>43848</v>
      </c>
      <c s="134" r="W15">
        <f>+AD15+AK15</f>
        <v>43848</v>
      </c>
      <c s="172" r="X15">
        <v>3054</v>
      </c>
      <c s="114" r="Y15">
        <v>5451</v>
      </c>
      <c s="114" r="Z15">
        <v>3066</v>
      </c>
      <c s="114" r="AA15">
        <v>9203</v>
      </c>
      <c s="114" r="AB15">
        <v>502</v>
      </c>
      <c s="114" r="AC15">
        <v>0</v>
      </c>
      <c s="114" r="AD15">
        <v>21276</v>
      </c>
      <c s="114" r="AE15">
        <v>3271</v>
      </c>
      <c s="114" r="AF15">
        <v>5632</v>
      </c>
      <c s="114" r="AG15">
        <v>3301</v>
      </c>
      <c s="114" r="AH15">
        <v>9445</v>
      </c>
      <c s="114" r="AI15">
        <v>923</v>
      </c>
      <c s="114" r="AJ15">
        <v>0</v>
      </c>
      <c s="114" r="AK15">
        <v>22572</v>
      </c>
    </row>
    <row r="16">
      <c t="s" s="37" r="A16">
        <v>39</v>
      </c>
      <c t="s" s="67" r="B16">
        <v>917</v>
      </c>
      <c t="s" s="67" r="C16">
        <v>920</v>
      </c>
      <c s="134" r="D16">
        <v>707</v>
      </c>
      <c s="106" r="E16">
        <f>IF((+$V16=0),"..",(+(X16+AE16)/$V16))</f>
        <v>0.144271570014144</v>
      </c>
      <c s="106" r="F16">
        <f>IF((+$V16=0),"..",(+(Y16+AF16)/$V16))</f>
        <v>0.253182461103253</v>
      </c>
      <c s="106" r="G16">
        <f>IF((+$V16=0),"..",(+(Z16+AG16)/$V16))</f>
        <v>0.145685997171146</v>
      </c>
      <c s="106" r="H16">
        <f>IF((+$V16=0),"..",(+(((X16+Y16)+Z16)+((AE16+AF16)+AG16))/$V16))</f>
        <v>0.543140028288543</v>
      </c>
      <c s="106" r="I16">
        <f>IF((+$V16=0),"..",(+(AA16+AH16)/$V16))</f>
        <v>0.424328147100424</v>
      </c>
      <c s="106" r="J16">
        <f>IF((+$V16=0),"..",(+(AB16+AI16)/$V16))</f>
        <v>0.032531824611032</v>
      </c>
      <c s="106" r="K16">
        <f>IF(((X16+AE16)=0),"..",(+X16/(X16+AE16)))</f>
        <v>0.480392156862745</v>
      </c>
      <c s="106" r="L16">
        <f>IF(((Y16+AF16)=0),"..",(+Y16/(Y16+AF16)))</f>
        <v>0.491620111731844</v>
      </c>
      <c s="106" r="M16">
        <f>IF(((Z16+AG16)=0),"..",(+Z16/(Z16+AG16)))</f>
        <v>0.475728155339806</v>
      </c>
      <c s="106" r="N16">
        <f>IF(((((((X16+Y16)+Z16)+AE16)+AF16)+AG16)=0),"..",(+((X16+Y16)+Z16)/(((((X16+Y16)+Z16)+AE16)+AF16)+AG16)))</f>
        <v>0.484375</v>
      </c>
      <c s="106" r="O16">
        <f>IF(((AA16+AH16)=0),"..",(+AA16/(AA16+AH16)))</f>
        <v>0.493333333333333</v>
      </c>
      <c s="106" r="P16">
        <f>IF(((AB16+AI16)=0),"..",(+AB16/(AB16+AI16)))</f>
        <v>0.347826086956522</v>
      </c>
      <c t="str" s="106" r="Q16">
        <f>IF(((AC16+AJ16)=0),"..",(+AC16/(AC16+AJ16)))</f>
        <v>..</v>
      </c>
      <c s="106" r="R16">
        <f>IF(((AD16+AK16)=0),"..",(+(AD16)/(AD16+AK16)))</f>
        <v>0.483734087694484</v>
      </c>
      <c s="134" r="S16">
        <f>+D16</f>
        <v>707</v>
      </c>
      <c s="106" r="T16">
        <f>+V16/S16</f>
        <v>1</v>
      </c>
      <c s="106" r="U16">
        <f>+(AD16+AK16)/S16</f>
        <v>1</v>
      </c>
      <c s="134" r="V16">
        <f>SUM(X16:AB16)+SUM(AE16:AI16)</f>
        <v>707</v>
      </c>
      <c s="134" r="W16">
        <f>+AD16+AK16</f>
        <v>707</v>
      </c>
      <c s="197" r="X16">
        <v>49</v>
      </c>
      <c s="143" r="Y16">
        <v>88</v>
      </c>
      <c s="143" r="Z16">
        <v>49</v>
      </c>
      <c s="143" r="AA16">
        <v>148</v>
      </c>
      <c s="143" r="AB16">
        <v>8</v>
      </c>
      <c s="143" r="AC16">
        <v>0</v>
      </c>
      <c s="143" r="AD16">
        <v>342</v>
      </c>
      <c s="143" r="AE16">
        <v>53</v>
      </c>
      <c s="143" r="AF16">
        <v>91</v>
      </c>
      <c s="143" r="AG16">
        <v>54</v>
      </c>
      <c s="143" r="AH16">
        <v>152</v>
      </c>
      <c s="143" r="AI16">
        <v>15</v>
      </c>
      <c s="143" r="AJ16">
        <v>0</v>
      </c>
      <c s="143" r="AK16">
        <v>365</v>
      </c>
    </row>
    <row r="17">
      <c t="s" s="37" r="A17">
        <v>39</v>
      </c>
      <c t="s" s="67" r="B17">
        <v>917</v>
      </c>
      <c t="s" s="67" r="C17">
        <v>921</v>
      </c>
      <c s="134" r="D17">
        <v>1524</v>
      </c>
      <c s="106" r="E17">
        <f>IF((+$V17=0),"..",(+(X17+AE17)/$V17))</f>
        <v>0.144356955380577</v>
      </c>
      <c s="106" r="F17">
        <f>IF((+$V17=0),"..",(+(Y17+AF17)/$V17))</f>
        <v>0.25262467191601</v>
      </c>
      <c s="106" r="G17">
        <f>IF((+$V17=0),"..",(+(Z17+AG17)/$V17))</f>
        <v>0.145669291338583</v>
      </c>
      <c s="106" r="H17">
        <f>IF((+$V17=0),"..",(+(((X17+Y17)+Z17)+((AE17+AF17)+AG17))/$V17))</f>
        <v>0.542650918635171</v>
      </c>
      <c s="106" r="I17">
        <f>IF((+$V17=0),"..",(+(AA17+AH17)/$V17))</f>
        <v>0.425196850393701</v>
      </c>
      <c s="106" r="J17">
        <f>IF((+$V17=0),"..",(+(AB17+AI17)/$V17))</f>
        <v>0.032152230971129</v>
      </c>
      <c s="106" r="K17">
        <f>IF(((X17+AE17)=0),"..",(+X17/(X17+AE17)))</f>
        <v>0.481818181818182</v>
      </c>
      <c s="106" r="L17">
        <f>IF(((Y17+AF17)=0),"..",(+Y17/(Y17+AF17)))</f>
        <v>0.490909090909091</v>
      </c>
      <c s="106" r="M17">
        <f>IF(((Z17+AG17)=0),"..",(+Z17/(Z17+AG17)))</f>
        <v>0.481981981981982</v>
      </c>
      <c s="106" r="N17">
        <f>IF(((((((X17+Y17)+Z17)+AE17)+AF17)+AG17)=0),"..",(+((X17+Y17)+Z17)/(((((X17+Y17)+Z17)+AE17)+AF17)+AG17)))</f>
        <v>0.486094316807739</v>
      </c>
      <c s="106" r="O17">
        <f>IF(((AA17+AH17)=0),"..",(+AA17/(AA17+AH17)))</f>
        <v>0.493827160493827</v>
      </c>
      <c s="106" r="P17">
        <f>IF(((AB17+AI17)=0),"..",(+AB17/(AB17+AI17)))</f>
        <v>0.346938775510204</v>
      </c>
      <c t="str" s="106" r="Q17">
        <f>IF(((AC17+AJ17)=0),"..",(+AC17/(AC17+AJ17)))</f>
        <v>..</v>
      </c>
      <c s="106" r="R17">
        <f>IF(((AD17+AK17)=0),"..",(+(AD17)/(AD17+AK17)))</f>
        <v>0.48490813648294</v>
      </c>
      <c s="134" r="S17">
        <f>+D17</f>
        <v>1524</v>
      </c>
      <c s="106" r="T17">
        <f>+V17/S17</f>
        <v>1</v>
      </c>
      <c s="106" r="U17">
        <f>+(AD17+AK17)/S17</f>
        <v>1</v>
      </c>
      <c s="134" r="V17">
        <f>SUM(X17:AB17)+SUM(AE17:AI17)</f>
        <v>1524</v>
      </c>
      <c s="134" r="W17">
        <f>+AD17+AK17</f>
        <v>1524</v>
      </c>
      <c s="205" r="X17">
        <v>106</v>
      </c>
      <c s="198" r="Y17">
        <v>189</v>
      </c>
      <c s="198" r="Z17">
        <v>107</v>
      </c>
      <c s="198" r="AA17">
        <v>320</v>
      </c>
      <c s="198" r="AB17">
        <v>17</v>
      </c>
      <c s="198" r="AC17">
        <v>0</v>
      </c>
      <c s="198" r="AD17">
        <v>739</v>
      </c>
      <c s="198" r="AE17">
        <v>114</v>
      </c>
      <c s="198" r="AF17">
        <v>196</v>
      </c>
      <c s="198" r="AG17">
        <v>115</v>
      </c>
      <c s="198" r="AH17">
        <v>328</v>
      </c>
      <c s="198" r="AI17">
        <v>32</v>
      </c>
      <c s="198" r="AJ17">
        <v>0</v>
      </c>
      <c s="198" r="AK17">
        <v>785</v>
      </c>
    </row>
    <row r="18">
      <c t="s" s="37" r="A18">
        <v>39</v>
      </c>
      <c t="s" s="67" r="B18">
        <v>922</v>
      </c>
      <c t="s" s="67" r="C18">
        <v>923</v>
      </c>
      <c s="134" r="D18">
        <v>119</v>
      </c>
      <c s="106" r="E18">
        <f>IF((+$V18=0),"..",(+(X18+AE18)/$V18))</f>
        <v>0.100840336134454</v>
      </c>
      <c s="106" r="F18">
        <f>IF((+$V18=0),"..",(+(Y18+AF18)/$V18))</f>
        <v>0.117647058823529</v>
      </c>
      <c s="106" r="G18">
        <f>IF((+$V18=0),"..",(+(Z18+AG18)/$V18))</f>
        <v>0.07563025210084</v>
      </c>
      <c s="106" r="H18">
        <f>IF((+$V18=0),"..",(+(((X18+Y18)+Z18)+((AE18+AF18)+AG18))/$V18))</f>
        <v>0.294117647058824</v>
      </c>
      <c s="106" r="I18">
        <f>IF((+$V18=0),"..",(+(AA18+AH18)/$V18))</f>
        <v>0.680672268907563</v>
      </c>
      <c s="106" r="J18">
        <f>IF((+$V18=0),"..",(+(AB18+AI18)/$V18))</f>
        <v>0.025210084033613</v>
      </c>
      <c s="106" r="K18">
        <f>IF(((X18+AE18)=0),"..",(+X18/(X18+AE18)))</f>
        <v>0.333333333333333</v>
      </c>
      <c s="106" r="L18">
        <f>IF(((Y18+AF18)=0),"..",(+Y18/(Y18+AF18)))</f>
        <v>0.214285714285714</v>
      </c>
      <c s="106" r="M18">
        <f>IF(((Z18+AG18)=0),"..",(+Z18/(Z18+AG18)))</f>
        <v>0.333333333333333</v>
      </c>
      <c s="106" r="N18">
        <f>IF(((((((X18+Y18)+Z18)+AE18)+AF18)+AG18)=0),"..",(+((X18+Y18)+Z18)/(((((X18+Y18)+Z18)+AE18)+AF18)+AG18)))</f>
        <v>0.285714285714286</v>
      </c>
      <c s="106" r="O18">
        <f>IF(((AA18+AH18)=0),"..",(+AA18/(AA18+AH18)))</f>
        <v>0.148148148148148</v>
      </c>
      <c s="106" r="P18">
        <f>IF(((AB18+AI18)=0),"..",(+AB18/(AB18+AI18)))</f>
        <v>0</v>
      </c>
      <c t="str" s="106" r="Q18">
        <f>IF(((AC18+AJ18)=0),"..",(+AC18/(AC18+AJ18)))</f>
        <v>..</v>
      </c>
      <c s="106" r="R18">
        <f>IF(((AD18+AK18)=0),"..",(+(AD18)/(AD18+AK18)))</f>
        <v>0.184873949579832</v>
      </c>
      <c s="134" r="S18">
        <f>+D18</f>
        <v>119</v>
      </c>
      <c s="106" r="T18">
        <f>+V18/S18</f>
        <v>1</v>
      </c>
      <c s="106" r="U18">
        <f>+(AD18+AK18)/S18</f>
        <v>1</v>
      </c>
      <c s="134" r="V18">
        <f>SUM(X18:AB18)+SUM(AE18:AI18)</f>
        <v>119</v>
      </c>
      <c s="134" r="W18">
        <f>+AD18+AK18</f>
        <v>119</v>
      </c>
      <c s="205" r="X18">
        <v>4</v>
      </c>
      <c s="198" r="Y18">
        <v>3</v>
      </c>
      <c s="198" r="Z18">
        <v>3</v>
      </c>
      <c s="198" r="AA18">
        <v>12</v>
      </c>
      <c s="198" r="AB18">
        <v>0</v>
      </c>
      <c s="198" r="AC18">
        <v>0</v>
      </c>
      <c s="198" r="AD18">
        <v>22</v>
      </c>
      <c s="198" r="AE18">
        <v>8</v>
      </c>
      <c s="198" r="AF18">
        <v>11</v>
      </c>
      <c s="198" r="AG18">
        <v>6</v>
      </c>
      <c s="198" r="AH18">
        <v>69</v>
      </c>
      <c s="198" r="AI18">
        <v>3</v>
      </c>
      <c s="198" r="AJ18">
        <v>0</v>
      </c>
      <c s="198" r="AK18">
        <v>97</v>
      </c>
    </row>
    <row r="19">
      <c t="s" s="37" r="A19">
        <v>39</v>
      </c>
      <c t="s" s="67" r="B19">
        <v>922</v>
      </c>
      <c t="s" s="67" r="C19">
        <v>924</v>
      </c>
      <c s="134" r="D19">
        <v>861</v>
      </c>
      <c s="106" r="E19">
        <f>IF((+$V19=0),"..",(+(X19+AE19)/$V19))</f>
        <v>0.144018583042973</v>
      </c>
      <c s="106" r="F19">
        <f>IF((+$V19=0),"..",(+(Y19+AF19)/$V19))</f>
        <v>0.252032520325203</v>
      </c>
      <c s="106" r="G19">
        <f>IF((+$V19=0),"..",(+(Z19+AG19)/$V19))</f>
        <v>0.147502903600465</v>
      </c>
      <c s="106" r="H19">
        <f>IF((+$V19=0),"..",(+(((X19+Y19)+Z19)+((AE19+AF19)+AG19))/$V19))</f>
        <v>0.543554006968641</v>
      </c>
      <c s="106" r="I19">
        <f>IF((+$V19=0),"..",(+(AA19+AH19)/$V19))</f>
        <v>0.423925667828107</v>
      </c>
      <c s="106" r="J19">
        <f>IF((+$V19=0),"..",(+(AB19+AI19)/$V19))</f>
        <v>0.032520325203252</v>
      </c>
      <c s="106" r="K19">
        <f>IF(((X19+AE19)=0),"..",(+X19/(X19+AE19)))</f>
        <v>0.491935483870968</v>
      </c>
      <c s="106" r="L19">
        <f>IF(((Y19+AF19)=0),"..",(+Y19/(Y19+AF19)))</f>
        <v>0.488479262672811</v>
      </c>
      <c s="106" r="M19">
        <f>IF(((Z19+AG19)=0),"..",(+Z19/(Z19+AG19)))</f>
        <v>0.480314960629921</v>
      </c>
      <c s="106" r="N19">
        <f>IF(((((((X19+Y19)+Z19)+AE19)+AF19)+AG19)=0),"..",(+((X19+Y19)+Z19)/(((((X19+Y19)+Z19)+AE19)+AF19)+AG19)))</f>
        <v>0.487179487179487</v>
      </c>
      <c s="106" r="O19">
        <f>IF(((AA19+AH19)=0),"..",(+AA19/(AA19+AH19)))</f>
        <v>0.493150684931507</v>
      </c>
      <c s="106" r="P19">
        <f>IF(((AB19+AI19)=0),"..",(+AB19/(AB19+AI19)))</f>
        <v>0.357142857142857</v>
      </c>
      <c t="str" s="106" r="Q19">
        <f>IF(((AC19+AJ19)=0),"..",(+AC19/(AC19+AJ19)))</f>
        <v>..</v>
      </c>
      <c s="106" r="R19">
        <f>IF(((AD19+AK19)=0),"..",(+(AD19)/(AD19+AK19)))</f>
        <v>0.48548199767712</v>
      </c>
      <c s="134" r="S19">
        <f>+D19</f>
        <v>861</v>
      </c>
      <c s="106" r="T19">
        <f>+V19/S19</f>
        <v>1</v>
      </c>
      <c s="106" r="U19">
        <f>+(AD19+AK19)/S19</f>
        <v>1</v>
      </c>
      <c s="134" r="V19">
        <f>SUM(X19:AB19)+SUM(AE19:AI19)</f>
        <v>861</v>
      </c>
      <c s="134" r="W19">
        <f>+AD19+AK19</f>
        <v>861</v>
      </c>
      <c s="205" r="X19">
        <v>61</v>
      </c>
      <c s="198" r="Y19">
        <v>106</v>
      </c>
      <c s="198" r="Z19">
        <v>61</v>
      </c>
      <c s="198" r="AA19">
        <v>180</v>
      </c>
      <c s="198" r="AB19">
        <v>10</v>
      </c>
      <c s="198" r="AC19">
        <v>0</v>
      </c>
      <c s="198" r="AD19">
        <v>418</v>
      </c>
      <c s="198" r="AE19">
        <v>63</v>
      </c>
      <c s="198" r="AF19">
        <v>111</v>
      </c>
      <c s="198" r="AG19">
        <v>66</v>
      </c>
      <c s="198" r="AH19">
        <v>185</v>
      </c>
      <c s="198" r="AI19">
        <v>18</v>
      </c>
      <c s="198" r="AJ19">
        <v>0</v>
      </c>
      <c s="198" r="AK19">
        <v>443</v>
      </c>
    </row>
    <row r="20">
      <c t="s" s="37" r="A20">
        <v>39</v>
      </c>
      <c t="s" s="67" r="B20">
        <v>922</v>
      </c>
      <c t="s" s="67" r="C20">
        <v>925</v>
      </c>
      <c s="134" r="D20">
        <v>2414</v>
      </c>
      <c s="106" r="E20">
        <f>IF((+$V20=0),"..",(+(X20+AE20)/$V20))</f>
        <v>0.161971830985916</v>
      </c>
      <c s="106" r="F20">
        <f>IF((+$V20=0),"..",(+(Y20+AF20)/$V20))</f>
        <v>0.268019884009942</v>
      </c>
      <c s="106" r="G20">
        <f>IF((+$V20=0),"..",(+(Z20+AG20)/$V20))</f>
        <v>0.142087821043911</v>
      </c>
      <c s="106" r="H20">
        <f>IF((+$V20=0),"..",(+(((X20+Y20)+Z20)+((AE20+AF20)+AG20))/$V20))</f>
        <v>0.572079536039768</v>
      </c>
      <c s="106" r="I20">
        <f>IF((+$V20=0),"..",(+(AA20+AH20)/$V20))</f>
        <v>0.396023198011599</v>
      </c>
      <c s="106" r="J20">
        <f>IF((+$V20=0),"..",(+(AB20+AI20)/$V20))</f>
        <v>0.031897265948633</v>
      </c>
      <c s="106" r="K20">
        <f>IF(((X20+AE20)=0),"..",(+X20/(X20+AE20)))</f>
        <v>0.491048593350384</v>
      </c>
      <c s="106" r="L20">
        <f>IF(((Y20+AF20)=0),"..",(+Y20/(Y20+AF20)))</f>
        <v>0.51468315301391</v>
      </c>
      <c s="106" r="M20">
        <f>IF(((Z20+AG20)=0),"..",(+Z20/(Z20+AG20)))</f>
        <v>0.507288629737609</v>
      </c>
      <c s="106" r="N20">
        <f>IF(((((((X20+Y20)+Z20)+AE20)+AF20)+AG20)=0),"..",(+((X20+Y20)+Z20)/(((((X20+Y20)+Z20)+AE20)+AF20)+AG20)))</f>
        <v>0.506154960173787</v>
      </c>
      <c s="106" r="O20">
        <f>IF(((AA20+AH20)=0),"..",(+AA20/(AA20+AH20)))</f>
        <v>0.509414225941423</v>
      </c>
      <c s="106" r="P20">
        <f>IF(((AB20+AI20)=0),"..",(+AB20/(AB20+AI20)))</f>
        <v>0.376623376623377</v>
      </c>
      <c t="str" s="106" r="Q20">
        <f>IF(((AC20+AJ20)=0),"..",(+AC20/(AC20+AJ20)))</f>
        <v>..</v>
      </c>
      <c s="106" r="R20">
        <f>IF(((AD20+AK20)=0),"..",(+(AD20)/(AD20+AK20)))</f>
        <v>0.503314001657001</v>
      </c>
      <c s="134" r="S20">
        <f>+D20</f>
        <v>2414</v>
      </c>
      <c s="106" r="T20">
        <f>+V20/S20</f>
        <v>1</v>
      </c>
      <c s="106" r="U20">
        <f>+(AD20+AK20)/S20</f>
        <v>1</v>
      </c>
      <c s="134" r="V20">
        <f>SUM(X20:AB20)+SUM(AE20:AI20)</f>
        <v>2414</v>
      </c>
      <c s="134" r="W20">
        <f>+AD20+AK20</f>
        <v>2414</v>
      </c>
      <c s="205" r="X20">
        <v>192</v>
      </c>
      <c s="198" r="Y20">
        <v>333</v>
      </c>
      <c s="198" r="Z20">
        <v>174</v>
      </c>
      <c s="198" r="AA20">
        <v>487</v>
      </c>
      <c s="198" r="AB20">
        <v>29</v>
      </c>
      <c s="198" r="AC20">
        <v>0</v>
      </c>
      <c s="198" r="AD20">
        <v>1215</v>
      </c>
      <c s="198" r="AE20">
        <v>199</v>
      </c>
      <c s="198" r="AF20">
        <v>314</v>
      </c>
      <c s="198" r="AG20">
        <v>169</v>
      </c>
      <c s="198" r="AH20">
        <v>469</v>
      </c>
      <c s="198" r="AI20">
        <v>48</v>
      </c>
      <c s="198" r="AJ20">
        <v>0</v>
      </c>
      <c s="198" r="AK20">
        <v>1199</v>
      </c>
    </row>
    <row r="21">
      <c t="s" s="37" r="A21">
        <v>39</v>
      </c>
      <c t="s" s="67" r="B21">
        <v>922</v>
      </c>
      <c t="s" s="67" r="C21">
        <v>926</v>
      </c>
      <c s="134" r="D21">
        <v>378</v>
      </c>
      <c s="106" r="E21">
        <f>IF((+$V21=0),"..",(+(X21+AE21)/$V21))</f>
        <v>0.142857142857143</v>
      </c>
      <c s="106" r="F21">
        <f>IF((+$V21=0),"..",(+(Y21+AF21)/$V21))</f>
        <v>0.253968253968254</v>
      </c>
      <c s="106" r="G21">
        <f>IF((+$V21=0),"..",(+(Z21+AG21)/$V21))</f>
        <v>0.148148148148148</v>
      </c>
      <c s="106" r="H21">
        <f>IF((+$V21=0),"..",(+(((X21+Y21)+Z21)+((AE21+AF21)+AG21))/$V21))</f>
        <v>0.544973544973545</v>
      </c>
      <c s="106" r="I21">
        <f>IF((+$V21=0),"..",(+(AA21+AH21)/$V21))</f>
        <v>0.423280423280423</v>
      </c>
      <c s="106" r="J21">
        <f>IF((+$V21=0),"..",(+(AB21+AI21)/$V21))</f>
        <v>0.031746031746032</v>
      </c>
      <c s="106" r="K21">
        <f>IF(((X21+AE21)=0),"..",(+X21/(X21+AE21)))</f>
        <v>0.481481481481481</v>
      </c>
      <c s="106" r="L21">
        <f>IF(((Y21+AF21)=0),"..",(+Y21/(Y21+AF21)))</f>
        <v>0.489583333333333</v>
      </c>
      <c s="106" r="M21">
        <f>IF(((Z21+AG21)=0),"..",(+Z21/(Z21+AG21)))</f>
        <v>0.464285714285714</v>
      </c>
      <c s="106" r="N21">
        <f>IF(((((((X21+Y21)+Z21)+AE21)+AF21)+AG21)=0),"..",(+((X21+Y21)+Z21)/(((((X21+Y21)+Z21)+AE21)+AF21)+AG21)))</f>
        <v>0.480582524271845</v>
      </c>
      <c s="106" r="O21">
        <f>IF(((AA21+AH21)=0),"..",(+AA21/(AA21+AH21)))</f>
        <v>0.49375</v>
      </c>
      <c s="106" r="P21">
        <f>IF(((AB21+AI21)=0),"..",(+AB21/(AB21+AI21)))</f>
        <v>0.333333333333333</v>
      </c>
      <c t="str" s="106" r="Q21">
        <f>IF(((AC21+AJ21)=0),"..",(+AC21/(AC21+AJ21)))</f>
        <v>..</v>
      </c>
      <c s="106" r="R21">
        <f>IF(((AD21+AK21)=0),"..",(+(AD21)/(AD21+AK21)))</f>
        <v>0.481481481481481</v>
      </c>
      <c s="134" r="S21">
        <f>+D21</f>
        <v>378</v>
      </c>
      <c s="106" r="T21">
        <f>+V21/S21</f>
        <v>1</v>
      </c>
      <c s="106" r="U21">
        <f>+(AD21+AK21)/S21</f>
        <v>1</v>
      </c>
      <c s="134" r="V21">
        <f>SUM(X21:AB21)+SUM(AE21:AI21)</f>
        <v>378</v>
      </c>
      <c s="134" r="W21">
        <f>+AD21+AK21</f>
        <v>378</v>
      </c>
      <c s="205" r="X21">
        <v>26</v>
      </c>
      <c s="198" r="Y21">
        <v>47</v>
      </c>
      <c s="198" r="Z21">
        <v>26</v>
      </c>
      <c s="198" r="AA21">
        <v>79</v>
      </c>
      <c s="198" r="AB21">
        <v>4</v>
      </c>
      <c s="198" r="AC21">
        <v>0</v>
      </c>
      <c s="198" r="AD21">
        <v>182</v>
      </c>
      <c s="198" r="AE21">
        <v>28</v>
      </c>
      <c s="198" r="AF21">
        <v>49</v>
      </c>
      <c s="198" r="AG21">
        <v>30</v>
      </c>
      <c s="198" r="AH21">
        <v>81</v>
      </c>
      <c s="198" r="AI21">
        <v>8</v>
      </c>
      <c s="198" r="AJ21">
        <v>0</v>
      </c>
      <c s="198" r="AK21">
        <v>196</v>
      </c>
    </row>
    <row customHeight="1" r="22" ht="10.5">
      <c t="s" s="37" r="A22">
        <v>39</v>
      </c>
      <c t="s" s="67" r="B22">
        <v>922</v>
      </c>
      <c t="s" s="67" r="C22">
        <v>927</v>
      </c>
      <c s="134" r="D22">
        <v>230</v>
      </c>
      <c s="106" r="E22">
        <f>IF((+$V22=0),"..",(+(X22+AE22)/$V22))</f>
        <v>0.095652173913044</v>
      </c>
      <c s="106" r="F22">
        <f>IF((+$V22=0),"..",(+(Y22+AF22)/$V22))</f>
        <v>0.208695652173913</v>
      </c>
      <c s="106" r="G22">
        <f>IF((+$V22=0),"..",(+(Z22+AG22)/$V22))</f>
        <v>0.126086956521739</v>
      </c>
      <c s="106" r="H22">
        <f>IF((+$V22=0),"..",(+(((X22+Y22)+Z22)+((AE22+AF22)+AG22))/$V22))</f>
        <v>0.430434782608696</v>
      </c>
      <c s="106" r="I22">
        <f>IF((+$V22=0),"..",(+(AA22+AH22)/$V22))</f>
        <v>0.534782608695652</v>
      </c>
      <c s="106" r="J22">
        <f>IF((+$V22=0),"..",(+(AB22+AI22)/$V22))</f>
        <v>0.034782608695652</v>
      </c>
      <c s="106" r="K22">
        <f>IF(((X22+AE22)=0),"..",(+X22/(X22+AE22)))</f>
        <v>0.454545454545454</v>
      </c>
      <c s="106" r="L22">
        <f>IF(((Y22+AF22)=0),"..",(+Y22/(Y22+AF22)))</f>
        <v>0.416666666666667</v>
      </c>
      <c s="106" r="M22">
        <f>IF(((Z22+AG22)=0),"..",(+Z22/(Z22+AG22)))</f>
        <v>0.344827586206897</v>
      </c>
      <c s="106" r="N22">
        <f>IF(((((((X22+Y22)+Z22)+AE22)+AF22)+AG22)=0),"..",(+((X22+Y22)+Z22)/(((((X22+Y22)+Z22)+AE22)+AF22)+AG22)))</f>
        <v>0.404040404040404</v>
      </c>
      <c s="106" r="O22">
        <f>IF(((AA22+AH22)=0),"..",(+AA22/(AA22+AH22)))</f>
        <v>0.414634146341463</v>
      </c>
      <c s="106" r="P22">
        <f>IF(((AB22+AI22)=0),"..",(+AB22/(AB22+AI22)))</f>
        <v>0.5</v>
      </c>
      <c t="str" s="106" r="Q22">
        <f>IF(((AC22+AJ22)=0),"..",(+AC22/(AC22+AJ22)))</f>
        <v>..</v>
      </c>
      <c s="106" r="R22">
        <f>IF(((AD22+AK22)=0),"..",(+(AD22)/(AD22+AK22)))</f>
        <v>0.41304347826087</v>
      </c>
      <c s="134" r="S22">
        <f>+D22</f>
        <v>230</v>
      </c>
      <c s="106" r="T22">
        <f>+V22/S22</f>
        <v>1</v>
      </c>
      <c s="106" r="U22">
        <f>+(AD22+AK22)/S22</f>
        <v>1</v>
      </c>
      <c s="134" r="V22">
        <f>SUM(X22:AB22)+SUM(AE22:AI22)</f>
        <v>230</v>
      </c>
      <c s="134" r="W22">
        <f>+AD22+AK22</f>
        <v>230</v>
      </c>
      <c s="205" r="X22">
        <v>10</v>
      </c>
      <c s="198" r="Y22">
        <v>20</v>
      </c>
      <c s="198" r="Z22">
        <v>10</v>
      </c>
      <c s="198" r="AA22">
        <v>51</v>
      </c>
      <c s="198" r="AB22">
        <v>4</v>
      </c>
      <c s="198" r="AC22">
        <v>0</v>
      </c>
      <c s="198" r="AD22">
        <v>95</v>
      </c>
      <c s="198" r="AE22">
        <v>12</v>
      </c>
      <c s="198" r="AF22">
        <v>28</v>
      </c>
      <c s="198" r="AG22">
        <v>19</v>
      </c>
      <c s="198" r="AH22">
        <v>72</v>
      </c>
      <c s="198" r="AI22">
        <v>4</v>
      </c>
      <c s="198" r="AJ22">
        <v>0</v>
      </c>
      <c s="198" r="AK22">
        <v>135</v>
      </c>
    </row>
    <row r="23">
      <c t="s" s="37" r="A23">
        <v>39</v>
      </c>
      <c t="s" s="67" r="B23">
        <v>922</v>
      </c>
      <c t="s" s="67" r="C23">
        <v>928</v>
      </c>
      <c s="134" r="D23">
        <v>4589</v>
      </c>
      <c s="106" r="E23">
        <f>IF((+$V23=0),"..",(+(X23+AE23)/$V23))</f>
        <v>0.153192416648507</v>
      </c>
      <c s="106" r="F23">
        <f>IF((+$V23=0),"..",(+(Y23+AF23)/$V23))</f>
        <v>0.239703639137067</v>
      </c>
      <c s="106" r="G23">
        <f>IF((+$V23=0),"..",(+(Z23+AG23)/$V23))</f>
        <v>0.138810198300283</v>
      </c>
      <c s="106" r="H23">
        <f>IF((+$V23=0),"..",(+(((X23+Y23)+Z23)+((AE23+AF23)+AG23))/$V23))</f>
        <v>0.531706254085858</v>
      </c>
      <c s="106" r="I23">
        <f>IF((+$V23=0),"..",(+(AA23+AH23)/$V23))</f>
        <v>0.434517324035738</v>
      </c>
      <c s="106" r="J23">
        <f>IF((+$V23=0),"..",(+(AB23+AI23)/$V23))</f>
        <v>0.033776421878405</v>
      </c>
      <c s="106" r="K23">
        <f>IF(((X23+AE23)=0),"..",(+X23/(X23+AE23)))</f>
        <v>0.483641536273115</v>
      </c>
      <c s="106" r="L23">
        <f>IF(((Y23+AF23)=0),"..",(+Y23/(Y23+AF23)))</f>
        <v>0.488181818181818</v>
      </c>
      <c s="106" r="M23">
        <f>IF(((Z23+AG23)=0),"..",(+Z23/(Z23+AG23)))</f>
        <v>0.485086342229199</v>
      </c>
      <c s="106" r="N23">
        <f>IF(((((((X23+Y23)+Z23)+AE23)+AF23)+AG23)=0),"..",(+((X23+Y23)+Z23)/(((((X23+Y23)+Z23)+AE23)+AF23)+AG23)))</f>
        <v>0.486065573770492</v>
      </c>
      <c s="106" r="O23">
        <f>IF(((AA23+AH23)=0),"..",(+AA23/(AA23+AH23)))</f>
        <v>0.502006018054162</v>
      </c>
      <c s="106" r="P23">
        <f>IF(((AB23+AI23)=0),"..",(+AB23/(AB23+AI23)))</f>
        <v>0.348387096774194</v>
      </c>
      <c t="str" s="106" r="Q23">
        <f>IF(((AC23+AJ23)=0),"..",(+AC23/(AC23+AJ23)))</f>
        <v>..</v>
      </c>
      <c s="106" r="R23">
        <f>IF(((AD23+AK23)=0),"..",(+(AD23)/(AD23+AK23)))</f>
        <v>0.48834168664197</v>
      </c>
      <c s="134" r="S23">
        <f>+D23</f>
        <v>4589</v>
      </c>
      <c s="106" r="T23">
        <f>+V23/S23</f>
        <v>1</v>
      </c>
      <c s="106" r="U23">
        <f>+(AD23+AK23)/S23</f>
        <v>1</v>
      </c>
      <c s="134" r="V23">
        <f>SUM(X23:AB23)+SUM(AE23:AI23)</f>
        <v>4589</v>
      </c>
      <c s="134" r="W23">
        <f>+AD23+AK23</f>
        <v>4589</v>
      </c>
      <c s="205" r="X23">
        <v>340</v>
      </c>
      <c s="198" r="Y23">
        <v>537</v>
      </c>
      <c s="198" r="Z23">
        <v>309</v>
      </c>
      <c s="198" r="AA23">
        <v>1001</v>
      </c>
      <c s="198" r="AB23">
        <v>54</v>
      </c>
      <c s="198" r="AC23">
        <v>0</v>
      </c>
      <c s="198" r="AD23">
        <v>2241</v>
      </c>
      <c s="198" r="AE23">
        <v>363</v>
      </c>
      <c s="198" r="AF23">
        <v>563</v>
      </c>
      <c s="198" r="AG23">
        <v>328</v>
      </c>
      <c s="198" r="AH23">
        <v>993</v>
      </c>
      <c s="198" r="AI23">
        <v>101</v>
      </c>
      <c s="198" r="AJ23">
        <v>0</v>
      </c>
      <c s="198" r="AK23">
        <v>2348</v>
      </c>
    </row>
    <row r="24">
      <c t="s" s="37" r="A24">
        <v>39</v>
      </c>
      <c t="s" s="67" r="B24">
        <v>922</v>
      </c>
      <c t="s" s="67" r="C24">
        <v>929</v>
      </c>
      <c s="134" r="D24">
        <v>3227</v>
      </c>
      <c s="106" r="E24">
        <f>IF((+$V24=0),"..",(+(X24+AE24)/$V24))</f>
        <v>0.144406569569259</v>
      </c>
      <c s="106" r="F24">
        <f>IF((+$V24=0),"..",(+(Y24+AF24)/$V24))</f>
        <v>0.252556554074992</v>
      </c>
      <c s="106" r="G24">
        <f>IF((+$V24=0),"..",(+(Z24+AG24)/$V24))</f>
        <v>0.145336225596529</v>
      </c>
      <c s="106" r="H24">
        <f>IF((+$V24=0),"..",(+(((X24+Y24)+Z24)+((AE24+AF24)+AG24))/$V24))</f>
        <v>0.542299349240781</v>
      </c>
      <c s="106" r="I24">
        <f>IF((+$V24=0),"..",(+(AA24+AH24)/$V24))</f>
        <v>0.425162689804772</v>
      </c>
      <c s="106" r="J24">
        <f>IF((+$V24=0),"..",(+(AB24+AI24)/$V24))</f>
        <v>0.032537960954447</v>
      </c>
      <c s="106" r="K24">
        <f>IF(((X24+AE24)=0),"..",(+X24/(X24+AE24)))</f>
        <v>0.482832618025751</v>
      </c>
      <c s="106" r="L24">
        <f>IF(((Y24+AF24)=0),"..",(+Y24/(Y24+AF24)))</f>
        <v>0.492024539877301</v>
      </c>
      <c s="106" r="M24">
        <f>IF(((Z24+AG24)=0),"..",(+Z24/(Z24+AG24)))</f>
        <v>0.481876332622601</v>
      </c>
      <c s="106" r="N24">
        <f>IF(((((((X24+Y24)+Z24)+AE24)+AF24)+AG24)=0),"..",(+((X24+Y24)+Z24)/(((((X24+Y24)+Z24)+AE24)+AF24)+AG24)))</f>
        <v>0.486857142857143</v>
      </c>
      <c s="106" r="O24">
        <f>IF(((AA24+AH24)=0),"..",(+AA24/(AA24+AH24)))</f>
        <v>0.493440233236152</v>
      </c>
      <c s="106" r="P24">
        <f>IF(((AB24+AI24)=0),"..",(+AB24/(AB24+AI24)))</f>
        <v>0.352380952380952</v>
      </c>
      <c t="str" s="106" r="Q24">
        <f>IF(((AC24+AJ24)=0),"..",(+AC24/(AC24+AJ24)))</f>
        <v>..</v>
      </c>
      <c s="106" r="R24">
        <f>IF(((AD24+AK24)=0),"..",(+(AD24)/(AD24+AK24)))</f>
        <v>0.485280446234893</v>
      </c>
      <c s="134" r="S24">
        <f>+D24</f>
        <v>3227</v>
      </c>
      <c s="106" r="T24">
        <f>+V24/S24</f>
        <v>1</v>
      </c>
      <c s="106" r="U24">
        <f>+(AD24+AK24)/S24</f>
        <v>1</v>
      </c>
      <c s="134" r="V24">
        <f>SUM(X24:AB24)+SUM(AE24:AI24)</f>
        <v>3227</v>
      </c>
      <c s="134" r="W24">
        <f>+AD24+AK24</f>
        <v>3227</v>
      </c>
      <c s="205" r="X24">
        <v>225</v>
      </c>
      <c s="198" r="Y24">
        <v>401</v>
      </c>
      <c s="198" r="Z24">
        <v>226</v>
      </c>
      <c s="198" r="AA24">
        <v>677</v>
      </c>
      <c s="198" r="AB24">
        <v>37</v>
      </c>
      <c s="198" r="AC24">
        <v>0</v>
      </c>
      <c s="198" r="AD24">
        <v>1566</v>
      </c>
      <c s="198" r="AE24">
        <v>241</v>
      </c>
      <c s="198" r="AF24">
        <v>414</v>
      </c>
      <c s="198" r="AG24">
        <v>243</v>
      </c>
      <c s="198" r="AH24">
        <v>695</v>
      </c>
      <c s="198" r="AI24">
        <v>68</v>
      </c>
      <c s="198" r="AJ24">
        <v>0</v>
      </c>
      <c s="198" r="AK24">
        <v>1661</v>
      </c>
    </row>
    <row r="25">
      <c t="s" s="37" r="A25">
        <v>39</v>
      </c>
      <c t="s" s="67" r="B25">
        <v>922</v>
      </c>
      <c t="s" s="67" r="C25">
        <v>930</v>
      </c>
      <c s="134" r="D25">
        <v>406</v>
      </c>
      <c s="106" r="E25">
        <f>IF((+$V25=0),"..",(+(X25+AE25)/$V25))</f>
        <v>0.061576354679803</v>
      </c>
      <c s="106" r="F25">
        <f>IF((+$V25=0),"..",(+(Y25+AF25)/$V25))</f>
        <v>0.268472906403941</v>
      </c>
      <c s="106" r="G25">
        <f>IF((+$V25=0),"..",(+(Z25+AG25)/$V25))</f>
        <v>0.157635467980296</v>
      </c>
      <c s="106" r="H25">
        <f>IF((+$V25=0),"..",(+(((X25+Y25)+Z25)+((AE25+AF25)+AG25))/$V25))</f>
        <v>0.487684729064039</v>
      </c>
      <c s="106" r="I25">
        <f>IF((+$V25=0),"..",(+(AA25+AH25)/$V25))</f>
        <v>0.470443349753695</v>
      </c>
      <c s="106" r="J25">
        <f>IF((+$V25=0),"..",(+(AB25+AI25)/$V25))</f>
        <v>0.041871921182266</v>
      </c>
      <c s="106" r="K25">
        <f>IF(((X25+AE25)=0),"..",(+X25/(X25+AE25)))</f>
        <v>0.32</v>
      </c>
      <c s="106" r="L25">
        <f>IF(((Y25+AF25)=0),"..",(+Y25/(Y25+AF25)))</f>
        <v>0.486238532110092</v>
      </c>
      <c s="106" r="M25">
        <f>IF(((Z25+AG25)=0),"..",(+Z25/(Z25+AG25)))</f>
        <v>0.5625</v>
      </c>
      <c s="106" r="N25">
        <f>IF(((((((X25+Y25)+Z25)+AE25)+AF25)+AG25)=0),"..",(+((X25+Y25)+Z25)/(((((X25+Y25)+Z25)+AE25)+AF25)+AG25)))</f>
        <v>0.48989898989899</v>
      </c>
      <c s="106" r="O25">
        <f>IF(((AA25+AH25)=0),"..",(+AA25/(AA25+AH25)))</f>
        <v>0.486910994764398</v>
      </c>
      <c s="106" r="P25">
        <f>IF(((AB25+AI25)=0),"..",(+AB25/(AB25+AI25)))</f>
        <v>0.411764705882353</v>
      </c>
      <c t="str" s="106" r="Q25">
        <f>IF(((AC25+AJ25)=0),"..",(+AC25/(AC25+AJ25)))</f>
        <v>..</v>
      </c>
      <c s="106" r="R25">
        <f>IF(((AD25+AK25)=0),"..",(+(AD25)/(AD25+AK25)))</f>
        <v>0.485221674876847</v>
      </c>
      <c s="134" r="S25">
        <f>+D25</f>
        <v>406</v>
      </c>
      <c s="106" r="T25">
        <f>+V25/S25</f>
        <v>1</v>
      </c>
      <c s="106" r="U25">
        <f>+(AD25+AK25)/S25</f>
        <v>1</v>
      </c>
      <c s="134" r="V25">
        <f>SUM(X25:AB25)+SUM(AE25:AI25)</f>
        <v>406</v>
      </c>
      <c s="134" r="W25">
        <f>+AD25+AK25</f>
        <v>406</v>
      </c>
      <c s="205" r="X25">
        <v>8</v>
      </c>
      <c s="198" r="Y25">
        <v>53</v>
      </c>
      <c s="198" r="Z25">
        <v>36</v>
      </c>
      <c s="198" r="AA25">
        <v>93</v>
      </c>
      <c s="198" r="AB25">
        <v>7</v>
      </c>
      <c s="198" r="AC25">
        <v>0</v>
      </c>
      <c s="198" r="AD25">
        <v>197</v>
      </c>
      <c s="198" r="AE25">
        <v>17</v>
      </c>
      <c s="198" r="AF25">
        <v>56</v>
      </c>
      <c s="198" r="AG25">
        <v>28</v>
      </c>
      <c s="198" r="AH25">
        <v>98</v>
      </c>
      <c s="198" r="AI25">
        <v>10</v>
      </c>
      <c s="198" r="AJ25">
        <v>0</v>
      </c>
      <c s="198" r="AK25">
        <v>209</v>
      </c>
    </row>
    <row r="26">
      <c t="s" s="37" r="A26">
        <v>39</v>
      </c>
      <c t="s" s="67" r="B26">
        <v>922</v>
      </c>
      <c t="s" s="67" r="C26">
        <v>931</v>
      </c>
      <c s="134" r="D26">
        <v>1448</v>
      </c>
      <c s="106" r="E26">
        <f>IF((+$V26=0),"..",(+(X26+AE26)/$V26))</f>
        <v>0.189226519337017</v>
      </c>
      <c s="106" r="F26">
        <f>IF((+$V26=0),"..",(+(Y26+AF26)/$V26))</f>
        <v>0.284530386740332</v>
      </c>
      <c s="106" r="G26">
        <f>IF((+$V26=0),"..",(+(Z26+AG26)/$V26))</f>
        <v>0.155386740331492</v>
      </c>
      <c s="106" r="H26">
        <f>IF((+$V26=0),"..",(+(((X26+Y26)+Z26)+((AE26+AF26)+AG26))/$V26))</f>
        <v>0.62914364640884</v>
      </c>
      <c s="106" r="I26">
        <f>IF((+$V26=0),"..",(+(AA26+AH26)/$V26))</f>
        <v>0.337707182320442</v>
      </c>
      <c s="106" r="J26">
        <f>IF((+$V26=0),"..",(+(AB26+AI26)/$V26))</f>
        <v>0.033149171270718</v>
      </c>
      <c s="106" r="K26">
        <f>IF(((X26+AE26)=0),"..",(+X26/(X26+AE26)))</f>
        <v>0.496350364963504</v>
      </c>
      <c s="106" r="L26">
        <f>IF(((Y26+AF26)=0),"..",(+Y26/(Y26+AF26)))</f>
        <v>0.422330097087379</v>
      </c>
      <c s="106" r="M26">
        <f>IF(((Z26+AG26)=0),"..",(+Z26/(Z26+AG26)))</f>
        <v>0.377777777777778</v>
      </c>
      <c s="106" r="N26">
        <f>IF(((((((X26+Y26)+Z26)+AE26)+AF26)+AG26)=0),"..",(+((X26+Y26)+Z26)/(((((X26+Y26)+Z26)+AE26)+AF26)+AG26)))</f>
        <v>0.433589462129528</v>
      </c>
      <c s="106" r="O26">
        <f>IF(((AA26+AH26)=0),"..",(+AA26/(AA26+AH26)))</f>
        <v>0.482617586912065</v>
      </c>
      <c s="106" r="P26">
        <f>IF(((AB26+AI26)=0),"..",(+AB26/(AB26+AI26)))</f>
        <v>0.3125</v>
      </c>
      <c t="str" s="106" r="Q26">
        <f>IF(((AC26+AJ26)=0),"..",(+AC26/(AC26+AJ26)))</f>
        <v>..</v>
      </c>
      <c s="106" r="R26">
        <f>IF(((AD26+AK26)=0),"..",(+(AD26)/(AD26+AK26)))</f>
        <v>0.446132596685083</v>
      </c>
      <c s="134" r="S26">
        <f>+D26</f>
        <v>1448</v>
      </c>
      <c s="106" r="T26">
        <f>+V26/S26</f>
        <v>1</v>
      </c>
      <c s="106" r="U26">
        <f>+(AD26+AK26)/S26</f>
        <v>1</v>
      </c>
      <c s="134" r="V26">
        <f>SUM(X26:AB26)+SUM(AE26:AI26)</f>
        <v>1448</v>
      </c>
      <c s="134" r="W26">
        <f>+AD26+AK26</f>
        <v>1448</v>
      </c>
      <c s="205" r="X26">
        <v>136</v>
      </c>
      <c s="198" r="Y26">
        <v>174</v>
      </c>
      <c s="198" r="Z26">
        <v>85</v>
      </c>
      <c s="198" r="AA26">
        <v>236</v>
      </c>
      <c s="198" r="AB26">
        <v>15</v>
      </c>
      <c s="198" r="AC26">
        <v>0</v>
      </c>
      <c s="198" r="AD26">
        <v>646</v>
      </c>
      <c s="198" r="AE26">
        <v>138</v>
      </c>
      <c s="198" r="AF26">
        <v>238</v>
      </c>
      <c s="198" r="AG26">
        <v>140</v>
      </c>
      <c s="198" r="AH26">
        <v>253</v>
      </c>
      <c s="198" r="AI26">
        <v>33</v>
      </c>
      <c s="198" r="AJ26">
        <v>0</v>
      </c>
      <c s="198" r="AK26">
        <v>802</v>
      </c>
    </row>
    <row customHeight="1" r="27" ht="10.5">
      <c t="s" s="37" r="A27">
        <v>39</v>
      </c>
      <c t="s" s="67" r="B27">
        <v>922</v>
      </c>
      <c t="s" s="67" r="C27">
        <v>932</v>
      </c>
      <c s="134" r="D27">
        <v>5559</v>
      </c>
      <c s="106" r="E27">
        <f>IF((+$V27=0),"..",(+(X27+AE27)/$V27))</f>
        <v>0.148048210109732</v>
      </c>
      <c s="106" r="F27">
        <f>IF((+$V27=0),"..",(+(Y27+AF27)/$V27))</f>
        <v>0.220903040115129</v>
      </c>
      <c s="106" r="G27">
        <f>IF((+$V27=0),"..",(+(Z27+AG27)/$V27))</f>
        <v>0.13185824788631</v>
      </c>
      <c s="106" r="H27">
        <f>IF((+$V27=0),"..",(+(((X27+Y27)+Z27)+((AE27+AF27)+AG27))/$V27))</f>
        <v>0.500809498111171</v>
      </c>
      <c s="106" r="I27">
        <f>IF((+$V27=0),"..",(+(AA27+AH27)/$V27))</f>
        <v>0.457096600107933</v>
      </c>
      <c s="106" r="J27">
        <f>IF((+$V27=0),"..",(+(AB27+AI27)/$V27))</f>
        <v>0.042093901780896</v>
      </c>
      <c s="106" r="K27">
        <f>IF(((X27+AE27)=0),"..",(+X27/(X27+AE27)))</f>
        <v>0.504252733900364</v>
      </c>
      <c s="106" r="L27">
        <f>IF(((Y27+AF27)=0),"..",(+Y27/(Y27+AF27)))</f>
        <v>0.491042345276873</v>
      </c>
      <c s="106" r="M27">
        <f>IF(((Z27+AG27)=0),"..",(+Z27/(Z27+AG27)))</f>
        <v>0.491132332878581</v>
      </c>
      <c s="106" r="N27">
        <f>IF(((((((X27+Y27)+Z27)+AE27)+AF27)+AG27)=0),"..",(+((X27+Y27)+Z27)/(((((X27+Y27)+Z27)+AE27)+AF27)+AG27)))</f>
        <v>0.494971264367816</v>
      </c>
      <c s="106" r="O27">
        <f>IF(((AA27+AH27)=0),"..",(+AA27/(AA27+AH27)))</f>
        <v>0.51042896497442</v>
      </c>
      <c s="106" r="P27">
        <f>IF(((AB27+AI27)=0),"..",(+AB27/(AB27+AI27)))</f>
        <v>0.367521367521368</v>
      </c>
      <c t="str" s="106" r="Q27">
        <f>IF(((AC27+AJ27)=0),"..",(+AC27/(AC27+AJ27)))</f>
        <v>..</v>
      </c>
      <c s="106" r="R27">
        <f>IF(((AD27+AK27)=0),"..",(+(AD27)/(AD27+AK27)))</f>
        <v>0.496672063320741</v>
      </c>
      <c s="134" r="S27">
        <f>+D27</f>
        <v>5559</v>
      </c>
      <c s="106" r="T27">
        <f>+V27/S27</f>
        <v>1</v>
      </c>
      <c s="106" r="U27">
        <f>+(AD27+AK27)/S27</f>
        <v>1</v>
      </c>
      <c s="134" r="V27">
        <f>SUM(X27:AB27)+SUM(AE27:AI27)</f>
        <v>5559</v>
      </c>
      <c s="134" r="W27">
        <f>+AD27+AK27</f>
        <v>5559</v>
      </c>
      <c s="205" r="X27">
        <v>415</v>
      </c>
      <c s="198" r="Y27">
        <v>603</v>
      </c>
      <c s="198" r="Z27">
        <v>360</v>
      </c>
      <c s="198" r="AA27">
        <v>1297</v>
      </c>
      <c s="198" r="AB27">
        <v>86</v>
      </c>
      <c s="198" r="AC27">
        <v>0</v>
      </c>
      <c s="198" r="AD27">
        <v>2761</v>
      </c>
      <c s="198" r="AE27">
        <v>408</v>
      </c>
      <c s="198" r="AF27">
        <v>625</v>
      </c>
      <c s="198" r="AG27">
        <v>373</v>
      </c>
      <c s="198" r="AH27">
        <v>1244</v>
      </c>
      <c s="198" r="AI27">
        <v>148</v>
      </c>
      <c s="198" r="AJ27">
        <v>0</v>
      </c>
      <c s="198" r="AK27">
        <v>2798</v>
      </c>
    </row>
    <row r="28">
      <c t="s" s="37" r="A28">
        <v>39</v>
      </c>
      <c t="s" s="67" r="B28">
        <v>922</v>
      </c>
      <c t="s" s="67" r="C28">
        <v>933</v>
      </c>
      <c s="134" r="D28">
        <v>544</v>
      </c>
      <c s="106" r="E28">
        <f>IF((+$V28=0),"..",(+(X28+AE28)/$V28))</f>
        <v>0.147058823529412</v>
      </c>
      <c s="106" r="F28">
        <f>IF((+$V28=0),"..",(+(Y28+AF28)/$V28))</f>
        <v>0.253676470588235</v>
      </c>
      <c s="106" r="G28">
        <f>IF((+$V28=0),"..",(+(Z28+AG28)/$V28))</f>
        <v>0.137867647058824</v>
      </c>
      <c s="106" r="H28">
        <f>IF((+$V28=0),"..",(+(((X28+Y28)+Z28)+((AE28+AF28)+AG28))/$V28))</f>
        <v>0.538602941176471</v>
      </c>
      <c s="106" r="I28">
        <f>IF((+$V28=0),"..",(+(AA28+AH28)/$V28))</f>
        <v>0.435661764705882</v>
      </c>
      <c s="106" r="J28">
        <f>IF((+$V28=0),"..",(+(AB28+AI28)/$V28))</f>
        <v>0.025735294117647</v>
      </c>
      <c s="106" r="K28">
        <f>IF(((X28+AE28)=0),"..",(+X28/(X28+AE28)))</f>
        <v>0.4875</v>
      </c>
      <c s="106" r="L28">
        <f>IF(((Y28+AF28)=0),"..",(+Y28/(Y28+AF28)))</f>
        <v>0.5</v>
      </c>
      <c s="106" r="M28">
        <f>IF(((Z28+AG28)=0),"..",(+Z28/(Z28+AG28)))</f>
        <v>0.453333333333333</v>
      </c>
      <c s="106" r="N28">
        <f>IF(((((((X28+Y28)+Z28)+AE28)+AF28)+AG28)=0),"..",(+((X28+Y28)+Z28)/(((((X28+Y28)+Z28)+AE28)+AF28)+AG28)))</f>
        <v>0.484641638225256</v>
      </c>
      <c s="106" r="O28">
        <f>IF(((AA28+AH28)=0),"..",(+AA28/(AA28+AH28)))</f>
        <v>0.476793248945148</v>
      </c>
      <c s="106" r="P28">
        <f>IF(((AB28+AI28)=0),"..",(+AB28/(AB28+AI28)))</f>
        <v>0.357142857142857</v>
      </c>
      <c t="str" s="106" r="Q28">
        <f>IF(((AC28+AJ28)=0),"..",(+AC28/(AC28+AJ28)))</f>
        <v>..</v>
      </c>
      <c s="106" r="R28">
        <f>IF(((AD28+AK28)=0),"..",(+(AD28)/(AD28+AK28)))</f>
        <v>0.477941176470588</v>
      </c>
      <c s="134" r="S28">
        <f>+D28</f>
        <v>544</v>
      </c>
      <c s="106" r="T28">
        <f>+V28/S28</f>
        <v>1</v>
      </c>
      <c s="106" r="U28">
        <f>+(AD28+AK28)/S28</f>
        <v>1</v>
      </c>
      <c s="134" r="V28">
        <f>SUM(X28:AB28)+SUM(AE28:AI28)</f>
        <v>544</v>
      </c>
      <c s="134" r="W28">
        <f>+AD28+AK28</f>
        <v>544</v>
      </c>
      <c s="205" r="X28">
        <v>39</v>
      </c>
      <c s="198" r="Y28">
        <v>69</v>
      </c>
      <c s="198" r="Z28">
        <v>34</v>
      </c>
      <c s="198" r="AA28">
        <v>113</v>
      </c>
      <c s="198" r="AB28">
        <v>5</v>
      </c>
      <c s="198" r="AC28">
        <v>0</v>
      </c>
      <c s="198" r="AD28">
        <v>260</v>
      </c>
      <c s="198" r="AE28">
        <v>41</v>
      </c>
      <c s="198" r="AF28">
        <v>69</v>
      </c>
      <c s="198" r="AG28">
        <v>41</v>
      </c>
      <c s="198" r="AH28">
        <v>124</v>
      </c>
      <c s="198" r="AI28">
        <v>9</v>
      </c>
      <c s="198" r="AJ28">
        <v>0</v>
      </c>
      <c s="198" r="AK28">
        <v>284</v>
      </c>
    </row>
    <row r="29">
      <c t="s" s="37" r="A29">
        <v>39</v>
      </c>
      <c t="s" s="67" r="B29">
        <v>922</v>
      </c>
      <c t="s" s="67" r="C29">
        <v>934</v>
      </c>
      <c s="134" r="D29">
        <v>209</v>
      </c>
      <c s="106" r="E29">
        <f>IF((+$V29=0),"..",(+(X29+AE29)/$V29))</f>
        <v>0.100478468899522</v>
      </c>
      <c s="106" r="F29">
        <f>IF((+$V29=0),"..",(+(Y29+AF29)/$V29))</f>
        <v>0.287081339712919</v>
      </c>
      <c s="106" r="G29">
        <f>IF((+$V29=0),"..",(+(Z29+AG29)/$V29))</f>
        <v>0.181818181818182</v>
      </c>
      <c s="106" r="H29">
        <f>IF((+$V29=0),"..",(+(((X29+Y29)+Z29)+((AE29+AF29)+AG29))/$V29))</f>
        <v>0.569377990430622</v>
      </c>
      <c s="106" r="I29">
        <f>IF((+$V29=0),"..",(+(AA29+AH29)/$V29))</f>
        <v>0.406698564593301</v>
      </c>
      <c s="106" r="J29">
        <f>IF((+$V29=0),"..",(+(AB29+AI29)/$V29))</f>
        <v>0.023923444976077</v>
      </c>
      <c s="106" r="K29">
        <f>IF(((X29+AE29)=0),"..",(+X29/(X29+AE29)))</f>
        <v>0.380952380952381</v>
      </c>
      <c s="106" r="L29">
        <f>IF(((Y29+AF29)=0),"..",(+Y29/(Y29+AF29)))</f>
        <v>0.566666666666667</v>
      </c>
      <c s="106" r="M29">
        <f>IF(((Z29+AG29)=0),"..",(+Z29/(Z29+AG29)))</f>
        <v>0.526315789473684</v>
      </c>
      <c s="106" r="N29">
        <f>IF(((((((X29+Y29)+Z29)+AE29)+AF29)+AG29)=0),"..",(+((X29+Y29)+Z29)/(((((X29+Y29)+Z29)+AE29)+AF29)+AG29)))</f>
        <v>0.521008403361345</v>
      </c>
      <c s="106" r="O29">
        <f>IF(((AA29+AH29)=0),"..",(+AA29/(AA29+AH29)))</f>
        <v>0.564705882352941</v>
      </c>
      <c s="106" r="P29">
        <f>IF(((AB29+AI29)=0),"..",(+AB29/(AB29+AI29)))</f>
        <v>0.2</v>
      </c>
      <c t="str" s="106" r="Q29">
        <f>IF(((AC29+AJ29)=0),"..",(+AC29/(AC29+AJ29)))</f>
        <v>..</v>
      </c>
      <c s="106" r="R29">
        <f>IF(((AD29+AK29)=0),"..",(+(AD29)/(AD29+AK29)))</f>
        <v>0.5311004784689</v>
      </c>
      <c s="134" r="S29">
        <f>+D29</f>
        <v>209</v>
      </c>
      <c s="106" r="T29">
        <f>+V29/S29</f>
        <v>1</v>
      </c>
      <c s="106" r="U29">
        <f>+(AD29+AK29)/S29</f>
        <v>1</v>
      </c>
      <c s="134" r="V29">
        <f>SUM(X29:AB29)+SUM(AE29:AI29)</f>
        <v>209</v>
      </c>
      <c s="134" r="W29">
        <f>+AD29+AK29</f>
        <v>209</v>
      </c>
      <c s="205" r="X29">
        <v>8</v>
      </c>
      <c s="198" r="Y29">
        <v>34</v>
      </c>
      <c s="198" r="Z29">
        <v>20</v>
      </c>
      <c s="198" r="AA29">
        <v>48</v>
      </c>
      <c s="198" r="AB29">
        <v>1</v>
      </c>
      <c s="198" r="AC29">
        <v>0</v>
      </c>
      <c s="198" r="AD29">
        <v>111</v>
      </c>
      <c s="198" r="AE29">
        <v>13</v>
      </c>
      <c s="198" r="AF29">
        <v>26</v>
      </c>
      <c s="198" r="AG29">
        <v>18</v>
      </c>
      <c s="198" r="AH29">
        <v>37</v>
      </c>
      <c s="198" r="AI29">
        <v>4</v>
      </c>
      <c s="198" r="AJ29">
        <v>0</v>
      </c>
      <c s="198" r="AK29">
        <v>98</v>
      </c>
    </row>
    <row customHeight="1" r="30" ht="10.5">
      <c t="s" s="37" r="A30">
        <v>39</v>
      </c>
      <c t="s" s="67" r="B30">
        <v>922</v>
      </c>
      <c t="s" s="67" r="C30">
        <v>935</v>
      </c>
      <c s="134" r="D30">
        <v>2064</v>
      </c>
      <c s="106" r="E30">
        <f>IF((+$V30=0),"..",(+(X30+AE30)/$V30))</f>
        <v>0.160368217054264</v>
      </c>
      <c s="106" r="F30">
        <f>IF((+$V30=0),"..",(+(Y30+AF30)/$V30))</f>
        <v>0.292151162790698</v>
      </c>
      <c s="106" r="G30">
        <f>IF((+$V30=0),"..",(+(Z30+AG30)/$V30))</f>
        <v>0.152616279069767</v>
      </c>
      <c s="106" r="H30">
        <f>IF((+$V30=0),"..",(+(((X30+Y30)+Z30)+((AE30+AF30)+AG30))/$V30))</f>
        <v>0.605135658914729</v>
      </c>
      <c s="106" r="I30">
        <f>IF((+$V30=0),"..",(+(AA30+AH30)/$V30))</f>
        <v>0.370639534883721</v>
      </c>
      <c s="106" r="J30">
        <f>IF((+$V30=0),"..",(+(AB30+AI30)/$V30))</f>
        <v>0.02422480620155</v>
      </c>
      <c s="106" r="K30">
        <f>IF(((X30+AE30)=0),"..",(+X30/(X30+AE30)))</f>
        <v>0.48036253776435</v>
      </c>
      <c s="106" r="L30">
        <f>IF(((Y30+AF30)=0),"..",(+Y30/(Y30+AF30)))</f>
        <v>0.480928689883914</v>
      </c>
      <c s="106" r="M30">
        <f>IF(((Z30+AG30)=0),"..",(+Z30/(Z30+AG30)))</f>
        <v>0.507936507936508</v>
      </c>
      <c s="106" r="N30">
        <f>IF(((((((X30+Y30)+Z30)+AE30)+AF30)+AG30)=0),"..",(+((X30+Y30)+Z30)/(((((X30+Y30)+Z30)+AE30)+AF30)+AG30)))</f>
        <v>0.487590072057646</v>
      </c>
      <c s="106" r="O30">
        <f>IF(((AA30+AH30)=0),"..",(+AA30/(AA30+AH30)))</f>
        <v>0.508496732026144</v>
      </c>
      <c s="106" r="P30">
        <f>IF(((AB30+AI30)=0),"..",(+AB30/(AB30+AI30)))</f>
        <v>0.42</v>
      </c>
      <c t="str" s="106" r="Q30">
        <f>IF(((AC30+AJ30)=0),"..",(+AC30/(AC30+AJ30)))</f>
        <v>..</v>
      </c>
      <c s="106" r="R30">
        <f>IF(((AD30+AK30)=0),"..",(+(AD30)/(AD30+AK30)))</f>
        <v>0.493701550387597</v>
      </c>
      <c s="134" r="S30">
        <f>+D30</f>
        <v>2064</v>
      </c>
      <c s="106" r="T30">
        <f>+V30/S30</f>
        <v>1</v>
      </c>
      <c s="106" r="U30">
        <f>+(AD30+AK30)/S30</f>
        <v>1</v>
      </c>
      <c s="134" r="V30">
        <f>SUM(X30:AB30)+SUM(AE30:AI30)</f>
        <v>2064</v>
      </c>
      <c s="134" r="W30">
        <f>+AD30+AK30</f>
        <v>2064</v>
      </c>
      <c s="205" r="X30">
        <v>159</v>
      </c>
      <c s="198" r="Y30">
        <v>290</v>
      </c>
      <c s="198" r="Z30">
        <v>160</v>
      </c>
      <c s="198" r="AA30">
        <v>389</v>
      </c>
      <c s="198" r="AB30">
        <v>21</v>
      </c>
      <c s="198" r="AC30">
        <v>0</v>
      </c>
      <c s="198" r="AD30">
        <v>1019</v>
      </c>
      <c s="198" r="AE30">
        <v>172</v>
      </c>
      <c s="198" r="AF30">
        <v>313</v>
      </c>
      <c s="198" r="AG30">
        <v>155</v>
      </c>
      <c s="198" r="AH30">
        <v>376</v>
      </c>
      <c s="198" r="AI30">
        <v>29</v>
      </c>
      <c s="198" r="AJ30">
        <v>0</v>
      </c>
      <c s="198" r="AK30">
        <v>1045</v>
      </c>
    </row>
    <row r="31">
      <c t="s" s="37" r="A31">
        <v>39</v>
      </c>
      <c t="s" s="67" r="B31">
        <v>922</v>
      </c>
      <c t="s" s="67" r="C31">
        <v>936</v>
      </c>
      <c s="134" r="D31">
        <v>11477</v>
      </c>
      <c s="106" r="E31">
        <f>IF((+$V31=0),"..",(+(X31+AE31)/$V31))</f>
        <v>0.144201446371003</v>
      </c>
      <c s="106" r="F31">
        <f>IF((+$V31=0),"..",(+(Y31+AF31)/$V31))</f>
        <v>0.252766402369957</v>
      </c>
      <c s="106" r="G31">
        <f>IF((+$V31=0),"..",(+(Z31+AG31)/$V31))</f>
        <v>0.145247015770672</v>
      </c>
      <c s="106" r="H31">
        <f>IF((+$V31=0),"..",(+(((X31+Y31)+Z31)+((AE31+AF31)+AG31))/$V31))</f>
        <v>0.542214864511632</v>
      </c>
      <c s="106" r="I31">
        <f>IF((+$V31=0),"..",(+(AA31+AH31)/$V31))</f>
        <v>0.425285353315326</v>
      </c>
      <c s="106" r="J31">
        <f>IF((+$V31=0),"..",(+(AB31+AI31)/$V31))</f>
        <v>0.032499782173042</v>
      </c>
      <c s="106" r="K31">
        <f>IF(((X31+AE31)=0),"..",(+X31/(X31+AE31)))</f>
        <v>0.482779456193354</v>
      </c>
      <c s="106" r="L31">
        <f>IF(((Y31+AF31)=0),"..",(+Y31/(Y31+AF31)))</f>
        <v>0.49189934505343</v>
      </c>
      <c s="106" r="M31">
        <f>IF(((Z31+AG31)=0),"..",(+Z31/(Z31+AG31)))</f>
        <v>0.481103779244151</v>
      </c>
      <c s="106" r="N31">
        <f>IF(((((((X31+Y31)+Z31)+AE31)+AF31)+AG31)=0),"..",(+((X31+Y31)+Z31)/(((((X31+Y31)+Z31)+AE31)+AF31)+AG31)))</f>
        <v>0.486582034388559</v>
      </c>
      <c s="106" r="O31">
        <f>IF(((AA31+AH31)=0),"..",(+AA31/(AA31+AH31)))</f>
        <v>0.493546404425323</v>
      </c>
      <c s="106" r="P31">
        <f>IF(((AB31+AI31)=0),"..",(+AB31/(AB31+AI31)))</f>
        <v>0.351206434316354</v>
      </c>
      <c t="str" s="106" r="Q31">
        <f>IF(((AC31+AJ31)=0),"..",(+AC31/(AC31+AJ31)))</f>
        <v>..</v>
      </c>
      <c s="106" r="R31">
        <f>IF(((AD31+AK31)=0),"..",(+(AD31)/(AD31+AK31)))</f>
        <v>0.485144201446371</v>
      </c>
      <c s="134" r="S31">
        <f>+D31</f>
        <v>11477</v>
      </c>
      <c s="106" r="T31">
        <f>+V31/S31</f>
        <v>1</v>
      </c>
      <c s="106" r="U31">
        <f>+(AD31+AK31)/S31</f>
        <v>1</v>
      </c>
      <c s="134" r="V31">
        <f>SUM(X31:AB31)+SUM(AE31:AI31)</f>
        <v>11477</v>
      </c>
      <c s="134" r="W31">
        <f>+AD31+AK31</f>
        <v>11477</v>
      </c>
      <c s="205" r="X31">
        <v>799</v>
      </c>
      <c s="198" r="Y31">
        <v>1427</v>
      </c>
      <c s="198" r="Z31">
        <v>802</v>
      </c>
      <c s="198" r="AA31">
        <v>2409</v>
      </c>
      <c s="198" r="AB31">
        <v>131</v>
      </c>
      <c s="198" r="AC31">
        <v>0</v>
      </c>
      <c s="198" r="AD31">
        <v>5568</v>
      </c>
      <c s="198" r="AE31">
        <v>856</v>
      </c>
      <c s="198" r="AF31">
        <v>1474</v>
      </c>
      <c s="198" r="AG31">
        <v>865</v>
      </c>
      <c s="198" r="AH31">
        <v>2472</v>
      </c>
      <c s="198" r="AI31">
        <v>242</v>
      </c>
      <c s="198" r="AJ31">
        <v>0</v>
      </c>
      <c s="198" r="AK31">
        <v>5909</v>
      </c>
    </row>
    <row r="32">
      <c t="s" s="37" r="A32">
        <v>39</v>
      </c>
      <c t="s" s="67" r="B32">
        <v>922</v>
      </c>
      <c t="s" s="67" r="C32">
        <v>937</v>
      </c>
      <c s="134" r="D32">
        <v>5441</v>
      </c>
      <c s="106" r="E32">
        <f>IF((+$V32=0),"..",(+(X32+AE32)/$V32))</f>
        <v>0.204190406175335</v>
      </c>
      <c s="106" r="F32">
        <f>IF((+$V32=0),"..",(+(Y32+AF32)/$V32))</f>
        <v>0.264473442381915</v>
      </c>
      <c s="106" r="G32">
        <f>IF((+$V32=0),"..",(+(Z32+AG32)/$V32))</f>
        <v>0.129387980150708</v>
      </c>
      <c s="106" r="H32">
        <f>IF((+$V32=0),"..",(+(((X32+Y32)+Z32)+((AE32+AF32)+AG32))/$V32))</f>
        <v>0.598051828707958</v>
      </c>
      <c s="106" r="I32">
        <f>IF((+$V32=0),"..",(+(AA32+AH32)/$V32))</f>
        <v>0.375298658334865</v>
      </c>
      <c s="106" r="J32">
        <f>IF((+$V32=0),"..",(+(AB32+AI32)/$V32))</f>
        <v>0.026649512957177</v>
      </c>
      <c s="106" r="K32">
        <f>IF(((X32+AE32)=0),"..",(+X32/(X32+AE32)))</f>
        <v>0.487848784878488</v>
      </c>
      <c s="106" r="L32">
        <f>IF(((Y32+AF32)=0),"..",(+Y32/(Y32+AF32)))</f>
        <v>0.50868658790827</v>
      </c>
      <c s="106" r="M32">
        <f>IF(((Z32+AG32)=0),"..",(+Z32/(Z32+AG32)))</f>
        <v>0.507102272727273</v>
      </c>
      <c s="106" r="N32">
        <f>IF(((((((X32+Y32)+Z32)+AE32)+AF32)+AG32)=0),"..",(+((X32+Y32)+Z32)/(((((X32+Y32)+Z32)+AE32)+AF32)+AG32)))</f>
        <v>0.501229256299938</v>
      </c>
      <c s="106" r="O32">
        <f>IF(((AA32+AH32)=0),"..",(+AA32/(AA32+AH32)))</f>
        <v>0.506366307541626</v>
      </c>
      <c s="106" r="P32">
        <f>IF(((AB32+AI32)=0),"..",(+AB32/(AB32+AI32)))</f>
        <v>0.393103448275862</v>
      </c>
      <c t="str" s="106" r="Q32">
        <f>IF(((AC32+AJ32)=0),"..",(+AC32/(AC32+AJ32)))</f>
        <v>..</v>
      </c>
      <c s="106" r="R32">
        <f>IF(((AD32+AK32)=0),"..",(+(AD32)/(AD32+AK32)))</f>
        <v>0.500275684616798</v>
      </c>
      <c s="134" r="S32">
        <f>+D32</f>
        <v>5441</v>
      </c>
      <c s="106" r="T32">
        <f>+V32/S32</f>
        <v>1</v>
      </c>
      <c s="106" r="U32">
        <f>+(AD32+AK32)/S32</f>
        <v>1</v>
      </c>
      <c s="134" r="V32">
        <f>SUM(X32:AB32)+SUM(AE32:AI32)</f>
        <v>5441</v>
      </c>
      <c s="134" r="W32">
        <f>+AD32+AK32</f>
        <v>5441</v>
      </c>
      <c s="205" r="X32">
        <v>542</v>
      </c>
      <c s="198" r="Y32">
        <v>732</v>
      </c>
      <c s="198" r="Z32">
        <v>357</v>
      </c>
      <c s="198" r="AA32">
        <v>1034</v>
      </c>
      <c s="198" r="AB32">
        <v>57</v>
      </c>
      <c s="198" r="AC32">
        <v>0</v>
      </c>
      <c s="198" r="AD32">
        <v>2722</v>
      </c>
      <c s="198" r="AE32">
        <v>569</v>
      </c>
      <c s="198" r="AF32">
        <v>707</v>
      </c>
      <c s="198" r="AG32">
        <v>347</v>
      </c>
      <c s="198" r="AH32">
        <v>1008</v>
      </c>
      <c s="198" r="AI32">
        <v>88</v>
      </c>
      <c s="198" r="AJ32">
        <v>0</v>
      </c>
      <c s="198" r="AK32">
        <v>2719</v>
      </c>
    </row>
    <row r="33">
      <c t="s" s="37" r="A33">
        <v>39</v>
      </c>
      <c t="s" s="67" r="B33">
        <v>922</v>
      </c>
      <c t="s" s="67" r="C33">
        <v>938</v>
      </c>
      <c s="134" r="D33">
        <v>1878</v>
      </c>
      <c s="106" r="E33">
        <f>IF((+$V33=0),"..",(+(X33+AE33)/$V33))</f>
        <v>0.167199148029819</v>
      </c>
      <c s="106" r="F33">
        <f>IF((+$V33=0),"..",(+(Y33+AF33)/$V33))</f>
        <v>0.28381256656017</v>
      </c>
      <c s="106" r="G33">
        <f>IF((+$V33=0),"..",(+(Z33+AG33)/$V33))</f>
        <v>0.151757188498403</v>
      </c>
      <c s="106" r="H33">
        <f>IF((+$V33=0),"..",(+(((X33+Y33)+Z33)+((AE33+AF33)+AG33))/$V33))</f>
        <v>0.602768903088392</v>
      </c>
      <c s="106" r="I33">
        <f>IF((+$V33=0),"..",(+(AA33+AH33)/$V33))</f>
        <v>0.376996805111821</v>
      </c>
      <c s="106" r="J33">
        <f>IF((+$V33=0),"..",(+(AB33+AI33)/$V33))</f>
        <v>0.020234291799787</v>
      </c>
      <c s="106" r="K33">
        <f>IF(((X33+AE33)=0),"..",(+X33/(X33+AE33)))</f>
        <v>0.493630573248408</v>
      </c>
      <c s="106" r="L33">
        <f>IF(((Y33+AF33)=0),"..",(+Y33/(Y33+AF33)))</f>
        <v>0.484052532833021</v>
      </c>
      <c s="106" r="M33">
        <f>IF(((Z33+AG33)=0),"..",(+Z33/(Z33+AG33)))</f>
        <v>0.487719298245614</v>
      </c>
      <c s="106" r="N33">
        <f>IF(((((((X33+Y33)+Z33)+AE33)+AF33)+AG33)=0),"..",(+((X33+Y33)+Z33)/(((((X33+Y33)+Z33)+AE33)+AF33)+AG33)))</f>
        <v>0.487632508833922</v>
      </c>
      <c s="106" r="O33">
        <f>IF(((AA33+AH33)=0),"..",(+AA33/(AA33+AH33)))</f>
        <v>0.497175141242938</v>
      </c>
      <c s="106" r="P33">
        <f>IF(((AB33+AI33)=0),"..",(+AB33/(AB33+AI33)))</f>
        <v>0.236842105263158</v>
      </c>
      <c t="str" s="106" r="Q33">
        <f>IF(((AC33+AJ33)=0),"..",(+AC33/(AC33+AJ33)))</f>
        <v>..</v>
      </c>
      <c s="106" r="R33">
        <f>IF(((AD33+AK33)=0),"..",(+(AD33)/(AD33+AK33)))</f>
        <v>0.48615548455804</v>
      </c>
      <c s="134" r="S33">
        <f>+D33</f>
        <v>1878</v>
      </c>
      <c s="106" r="T33">
        <f>+V33/S33</f>
        <v>1</v>
      </c>
      <c s="106" r="U33">
        <f>+(AD33+AK33)/S33</f>
        <v>1</v>
      </c>
      <c s="134" r="V33">
        <f>SUM(X33:AB33)+SUM(AE33:AI33)</f>
        <v>1878</v>
      </c>
      <c s="134" r="W33">
        <f>+AD33+AK33</f>
        <v>1878</v>
      </c>
      <c s="205" r="X33">
        <v>155</v>
      </c>
      <c s="198" r="Y33">
        <v>258</v>
      </c>
      <c s="198" r="Z33">
        <v>139</v>
      </c>
      <c s="198" r="AA33">
        <v>352</v>
      </c>
      <c s="198" r="AB33">
        <v>9</v>
      </c>
      <c s="198" r="AC33">
        <v>0</v>
      </c>
      <c s="198" r="AD33">
        <v>913</v>
      </c>
      <c s="198" r="AE33">
        <v>159</v>
      </c>
      <c s="198" r="AF33">
        <v>275</v>
      </c>
      <c s="198" r="AG33">
        <v>146</v>
      </c>
      <c s="198" r="AH33">
        <v>356</v>
      </c>
      <c s="198" r="AI33">
        <v>29</v>
      </c>
      <c s="198" r="AJ33">
        <v>0</v>
      </c>
      <c s="198" r="AK33">
        <v>965</v>
      </c>
    </row>
    <row r="34">
      <c t="s" s="37" r="A34">
        <v>39</v>
      </c>
      <c t="s" s="67" r="B34">
        <v>922</v>
      </c>
      <c t="s" s="67" r="C34">
        <v>939</v>
      </c>
      <c s="134" r="D34">
        <v>5358</v>
      </c>
      <c s="106" r="E34">
        <f>IF((+$V34=0),"..",(+(X34+AE34)/$V34))</f>
        <v>0.144270250093318</v>
      </c>
      <c s="106" r="F34">
        <f>IF((+$V34=0),"..",(+(Y34+AF34)/$V34))</f>
        <v>0.25270623366928</v>
      </c>
      <c s="106" r="G34">
        <f>IF((+$V34=0),"..",(+(Z34+AG34)/$V34))</f>
        <v>0.145203434117208</v>
      </c>
      <c s="106" r="H34">
        <f>IF((+$V34=0),"..",(+(((X34+Y34)+Z34)+((AE34+AF34)+AG34))/$V34))</f>
        <v>0.542179917879806</v>
      </c>
      <c s="106" r="I34">
        <f>IF((+$V34=0),"..",(+(AA34+AH34)/$V34))</f>
        <v>0.425345278088839</v>
      </c>
      <c s="106" r="J34">
        <f>IF((+$V34=0),"..",(+(AB34+AI34)/$V34))</f>
        <v>0.032474804031355</v>
      </c>
      <c s="106" r="K34">
        <f>IF(((X34+AE34)=0),"..",(+X34/(X34+AE34)))</f>
        <v>0.482535575679172</v>
      </c>
      <c s="106" r="L34">
        <f>IF(((Y34+AF34)=0),"..",(+Y34/(Y34+AF34)))</f>
        <v>0.491875923190546</v>
      </c>
      <c s="106" r="M34">
        <f>IF(((Z34+AG34)=0),"..",(+Z34/(Z34+AG34)))</f>
        <v>0.482005141388175</v>
      </c>
      <c s="106" r="N34">
        <f>IF(((((((X34+Y34)+Z34)+AE34)+AF34)+AG34)=0),"..",(+((X34+Y34)+Z34)/(((((X34+Y34)+Z34)+AE34)+AF34)+AG34)))</f>
        <v>0.486746987951807</v>
      </c>
      <c s="106" r="O34">
        <f>IF(((AA34+AH34)=0),"..",(+AA34/(AA34+AH34)))</f>
        <v>0.49363756033348</v>
      </c>
      <c s="106" r="P34">
        <f>IF(((AB34+AI34)=0),"..",(+AB34/(AB34+AI34)))</f>
        <v>0.350574712643678</v>
      </c>
      <c t="str" s="106" r="Q34">
        <f>IF(((AC34+AJ34)=0),"..",(+AC34/(AC34+AJ34)))</f>
        <v>..</v>
      </c>
      <c s="106" r="R34">
        <f>IF(((AD34+AK34)=0),"..",(+(AD34)/(AD34+AK34)))</f>
        <v>0.485255692422546</v>
      </c>
      <c s="134" r="S34">
        <f>+D34</f>
        <v>5358</v>
      </c>
      <c s="106" r="T34">
        <f>+V34/S34</f>
        <v>1</v>
      </c>
      <c s="106" r="U34">
        <f>+(AD34+AK34)/S34</f>
        <v>1</v>
      </c>
      <c s="134" r="V34">
        <f>SUM(X34:AB34)+SUM(AE34:AI34)</f>
        <v>5358</v>
      </c>
      <c s="134" r="W34">
        <f>+AD34+AK34</f>
        <v>5358</v>
      </c>
      <c s="205" r="X34">
        <v>373</v>
      </c>
      <c s="198" r="Y34">
        <v>666</v>
      </c>
      <c s="198" r="Z34">
        <v>375</v>
      </c>
      <c s="198" r="AA34">
        <v>1125</v>
      </c>
      <c s="198" r="AB34">
        <v>61</v>
      </c>
      <c s="198" r="AC34">
        <v>0</v>
      </c>
      <c s="198" r="AD34">
        <v>2600</v>
      </c>
      <c s="198" r="AE34">
        <v>400</v>
      </c>
      <c s="198" r="AF34">
        <v>688</v>
      </c>
      <c s="198" r="AG34">
        <v>403</v>
      </c>
      <c s="198" r="AH34">
        <v>1154</v>
      </c>
      <c s="198" r="AI34">
        <v>113</v>
      </c>
      <c s="198" r="AJ34">
        <v>0</v>
      </c>
      <c s="198" r="AK34">
        <v>2758</v>
      </c>
    </row>
    <row r="35">
      <c t="s" s="37" r="A35">
        <v>39</v>
      </c>
      <c t="s" s="67" r="B35">
        <v>922</v>
      </c>
      <c t="s" s="67" r="C35">
        <v>940</v>
      </c>
      <c s="134" r="D35">
        <v>756</v>
      </c>
      <c s="106" r="E35">
        <f>IF((+$V35=0),"..",(+(X35+AE35)/$V35))</f>
        <v>0.079365079365079</v>
      </c>
      <c s="106" r="F35">
        <f>IF((+$V35=0),"..",(+(Y35+AF35)/$V35))</f>
        <v>0.321428571428571</v>
      </c>
      <c s="106" r="G35">
        <f>IF((+$V35=0),"..",(+(Z35+AG35)/$V35))</f>
        <v>0.146825396825397</v>
      </c>
      <c s="106" r="H35">
        <f>IF((+$V35=0),"..",(+(((X35+Y35)+Z35)+((AE35+AF35)+AG35))/$V35))</f>
        <v>0.547619047619048</v>
      </c>
      <c s="106" r="I35">
        <f>IF((+$V35=0),"..",(+(AA35+AH35)/$V35))</f>
        <v>0.424603174603175</v>
      </c>
      <c s="106" r="J35">
        <f>IF((+$V35=0),"..",(+(AB35+AI35)/$V35))</f>
        <v>0.027777777777778</v>
      </c>
      <c s="106" r="K35">
        <f>IF(((X35+AE35)=0),"..",(+X35/(X35+AE35)))</f>
        <v>0.433333333333333</v>
      </c>
      <c s="106" r="L35">
        <f>IF(((Y35+AF35)=0),"..",(+Y35/(Y35+AF35)))</f>
        <v>0.518518518518518</v>
      </c>
      <c s="106" r="M35">
        <f>IF(((Z35+AG35)=0),"..",(+Z35/(Z35+AG35)))</f>
        <v>0.477477477477478</v>
      </c>
      <c s="106" r="N35">
        <f>IF(((((((X35+Y35)+Z35)+AE35)+AF35)+AG35)=0),"..",(+((X35+Y35)+Z35)/(((((X35+Y35)+Z35)+AE35)+AF35)+AG35)))</f>
        <v>0.495169082125604</v>
      </c>
      <c s="106" r="O35">
        <f>IF(((AA35+AH35)=0),"..",(+AA35/(AA35+AH35)))</f>
        <v>0.520249221183801</v>
      </c>
      <c s="106" r="P35">
        <f>IF(((AB35+AI35)=0),"..",(+AB35/(AB35+AI35)))</f>
        <v>0.285714285714286</v>
      </c>
      <c t="str" s="106" r="Q35">
        <f>IF(((AC35+AJ35)=0),"..",(+AC35/(AC35+AJ35)))</f>
        <v>..</v>
      </c>
      <c s="106" r="R35">
        <f>IF(((AD35+AK35)=0),"..",(+(AD35)/(AD35+AK35)))</f>
        <v>0.5</v>
      </c>
      <c s="134" r="S35">
        <f>+D35</f>
        <v>756</v>
      </c>
      <c s="106" r="T35">
        <f>+V35/S35</f>
        <v>1</v>
      </c>
      <c s="106" r="U35">
        <f>+(AD35+AK35)/S35</f>
        <v>1</v>
      </c>
      <c s="134" r="V35">
        <f>SUM(X35:AB35)+SUM(AE35:AI35)</f>
        <v>756</v>
      </c>
      <c s="134" r="W35">
        <f>+AD35+AK35</f>
        <v>756</v>
      </c>
      <c s="205" r="X35">
        <v>26</v>
      </c>
      <c s="198" r="Y35">
        <v>126</v>
      </c>
      <c s="198" r="Z35">
        <v>53</v>
      </c>
      <c s="198" r="AA35">
        <v>167</v>
      </c>
      <c s="198" r="AB35">
        <v>6</v>
      </c>
      <c s="198" r="AC35">
        <v>0</v>
      </c>
      <c s="198" r="AD35">
        <v>378</v>
      </c>
      <c s="198" r="AE35">
        <v>34</v>
      </c>
      <c s="198" r="AF35">
        <v>117</v>
      </c>
      <c s="198" r="AG35">
        <v>58</v>
      </c>
      <c s="198" r="AH35">
        <v>154</v>
      </c>
      <c s="198" r="AI35">
        <v>15</v>
      </c>
      <c s="198" r="AJ35">
        <v>0</v>
      </c>
      <c s="198" r="AK35">
        <v>378</v>
      </c>
    </row>
    <row r="36">
      <c t="s" s="37" r="A36">
        <v>39</v>
      </c>
      <c t="s" s="67" r="B36">
        <v>922</v>
      </c>
      <c t="s" s="67" r="C36">
        <v>941</v>
      </c>
      <c s="134" r="D36">
        <v>1191</v>
      </c>
      <c s="106" r="E36">
        <f>IF((+$V36=0),"..",(+(X36+AE36)/$V36))</f>
        <v>0.099916036943745</v>
      </c>
      <c s="106" r="F36">
        <f>IF((+$V36=0),"..",(+(Y36+AF36)/$V36))</f>
        <v>0.279596977329975</v>
      </c>
      <c s="106" r="G36">
        <f>IF((+$V36=0),"..",(+(Z36+AG36)/$V36))</f>
        <v>0.184718723761545</v>
      </c>
      <c s="106" r="H36">
        <f>IF((+$V36=0),"..",(+(((X36+Y36)+Z36)+((AE36+AF36)+AG36))/$V36))</f>
        <v>0.564231738035264</v>
      </c>
      <c s="106" r="I36">
        <f>IF((+$V36=0),"..",(+(AA36+AH36)/$V36))</f>
        <v>0.399664147774979</v>
      </c>
      <c s="106" r="J36">
        <f>IF((+$V36=0),"..",(+(AB36+AI36)/$V36))</f>
        <v>0.036104114189756</v>
      </c>
      <c s="106" r="K36">
        <f>IF(((X36+AE36)=0),"..",(+X36/(X36+AE36)))</f>
        <v>0.487394957983193</v>
      </c>
      <c s="106" r="L36">
        <f>IF(((Y36+AF36)=0),"..",(+Y36/(Y36+AF36)))</f>
        <v>0.543543543543544</v>
      </c>
      <c s="106" r="M36">
        <f>IF(((Z36+AG36)=0),"..",(+Z36/(Z36+AG36)))</f>
        <v>0.481818181818182</v>
      </c>
      <c s="106" r="N36">
        <f>IF(((((((X36+Y36)+Z36)+AE36)+AF36)+AG36)=0),"..",(+((X36+Y36)+Z36)/(((((X36+Y36)+Z36)+AE36)+AF36)+AG36)))</f>
        <v>0.513392857142857</v>
      </c>
      <c s="106" r="O36">
        <f>IF(((AA36+AH36)=0),"..",(+AA36/(AA36+AH36)))</f>
        <v>0.573529411764706</v>
      </c>
      <c s="106" r="P36">
        <f>IF(((AB36+AI36)=0),"..",(+AB36/(AB36+AI36)))</f>
        <v>0.325581395348837</v>
      </c>
      <c t="str" s="106" r="Q36">
        <f>IF(((AC36+AJ36)=0),"..",(+AC36/(AC36+AJ36)))</f>
        <v>..</v>
      </c>
      <c s="106" r="R36">
        <f>IF(((AD36+AK36)=0),"..",(+(AD36)/(AD36+AK36)))</f>
        <v>0.530646515533165</v>
      </c>
      <c s="134" r="S36">
        <f>+D36</f>
        <v>1191</v>
      </c>
      <c s="106" r="T36">
        <f>+V36/S36</f>
        <v>1</v>
      </c>
      <c s="106" r="U36">
        <f>+(AD36+AK36)/S36</f>
        <v>1</v>
      </c>
      <c s="134" r="V36">
        <f>SUM(X36:AB36)+SUM(AE36:AI36)</f>
        <v>1191</v>
      </c>
      <c s="134" r="W36">
        <f>+AD36+AK36</f>
        <v>1191</v>
      </c>
      <c s="205" r="X36">
        <v>58</v>
      </c>
      <c s="198" r="Y36">
        <v>181</v>
      </c>
      <c s="198" r="Z36">
        <v>106</v>
      </c>
      <c s="198" r="AA36">
        <v>273</v>
      </c>
      <c s="198" r="AB36">
        <v>14</v>
      </c>
      <c s="198" r="AC36">
        <v>0</v>
      </c>
      <c s="198" r="AD36">
        <v>632</v>
      </c>
      <c s="198" r="AE36">
        <v>61</v>
      </c>
      <c s="198" r="AF36">
        <v>152</v>
      </c>
      <c s="198" r="AG36">
        <v>114</v>
      </c>
      <c s="198" r="AH36">
        <v>203</v>
      </c>
      <c s="198" r="AI36">
        <v>29</v>
      </c>
      <c s="198" r="AJ36">
        <v>0</v>
      </c>
      <c s="198" r="AK36">
        <v>559</v>
      </c>
    </row>
    <row r="37">
      <c t="s" s="37" r="A37">
        <v>39</v>
      </c>
      <c t="s" s="67" r="B37">
        <v>922</v>
      </c>
      <c t="s" s="67" r="C37">
        <v>942</v>
      </c>
      <c s="134" r="D37">
        <v>388</v>
      </c>
      <c s="106" r="E37">
        <f>IF((+$V37=0),"..",(+(X37+AE37)/$V37))</f>
        <v>0.149484536082474</v>
      </c>
      <c s="106" r="F37">
        <f>IF((+$V37=0),"..",(+(Y37+AF37)/$V37))</f>
        <v>0.234536082474227</v>
      </c>
      <c s="106" r="G37">
        <f>IF((+$V37=0),"..",(+(Z37+AG37)/$V37))</f>
        <v>0.118556701030928</v>
      </c>
      <c s="106" r="H37">
        <f>IF((+$V37=0),"..",(+(((X37+Y37)+Z37)+((AE37+AF37)+AG37))/$V37))</f>
        <v>0.502577319587629</v>
      </c>
      <c s="106" r="I37">
        <f>IF((+$V37=0),"..",(+(AA37+AH37)/$V37))</f>
        <v>0.458762886597938</v>
      </c>
      <c s="106" r="J37">
        <f>IF((+$V37=0),"..",(+(AB37+AI37)/$V37))</f>
        <v>0.038659793814433</v>
      </c>
      <c s="106" r="K37">
        <f>IF(((X37+AE37)=0),"..",(+X37/(X37+AE37)))</f>
        <v>0.551724137931034</v>
      </c>
      <c s="106" r="L37">
        <f>IF(((Y37+AF37)=0),"..",(+Y37/(Y37+AF37)))</f>
        <v>0.538461538461538</v>
      </c>
      <c s="106" r="M37">
        <f>IF(((Z37+AG37)=0),"..",(+Z37/(Z37+AG37)))</f>
        <v>0.478260869565217</v>
      </c>
      <c s="106" r="N37">
        <f>IF(((((((X37+Y37)+Z37)+AE37)+AF37)+AG37)=0),"..",(+((X37+Y37)+Z37)/(((((X37+Y37)+Z37)+AE37)+AF37)+AG37)))</f>
        <v>0.528205128205128</v>
      </c>
      <c s="106" r="O37">
        <f>IF(((AA37+AH37)=0),"..",(+AA37/(AA37+AH37)))</f>
        <v>0.51123595505618</v>
      </c>
      <c s="106" r="P37">
        <f>IF(((AB37+AI37)=0),"..",(+AB37/(AB37+AI37)))</f>
        <v>0.333333333333333</v>
      </c>
      <c t="str" s="106" r="Q37">
        <f>IF(((AC37+AJ37)=0),"..",(+AC37/(AC37+AJ37)))</f>
        <v>..</v>
      </c>
      <c s="106" r="R37">
        <f>IF(((AD37+AK37)=0),"..",(+(AD37)/(AD37+AK37)))</f>
        <v>0.512886597938144</v>
      </c>
      <c s="134" r="S37">
        <f>+D37</f>
        <v>388</v>
      </c>
      <c s="106" r="T37">
        <f>+V37/S37</f>
        <v>1</v>
      </c>
      <c s="106" r="U37">
        <f>+(AD37+AK37)/S37</f>
        <v>1</v>
      </c>
      <c s="134" r="V37">
        <f>SUM(X37:AB37)+SUM(AE37:AI37)</f>
        <v>388</v>
      </c>
      <c s="134" r="W37">
        <f>+AD37+AK37</f>
        <v>388</v>
      </c>
      <c s="205" r="X37">
        <v>32</v>
      </c>
      <c s="198" r="Y37">
        <v>49</v>
      </c>
      <c s="198" r="Z37">
        <v>22</v>
      </c>
      <c s="198" r="AA37">
        <v>91</v>
      </c>
      <c s="198" r="AB37">
        <v>5</v>
      </c>
      <c s="198" r="AC37">
        <v>0</v>
      </c>
      <c s="198" r="AD37">
        <v>199</v>
      </c>
      <c s="198" r="AE37">
        <v>26</v>
      </c>
      <c s="198" r="AF37">
        <v>42</v>
      </c>
      <c s="198" r="AG37">
        <v>24</v>
      </c>
      <c s="198" r="AH37">
        <v>87</v>
      </c>
      <c s="198" r="AI37">
        <v>10</v>
      </c>
      <c s="198" r="AJ37">
        <v>0</v>
      </c>
      <c s="198" r="AK37">
        <v>189</v>
      </c>
    </row>
    <row r="38">
      <c t="s" s="37" r="A38">
        <v>39</v>
      </c>
      <c t="s" s="67" r="B38">
        <v>922</v>
      </c>
      <c t="s" s="67" r="C38">
        <v>943</v>
      </c>
      <c s="134" r="D38">
        <v>350</v>
      </c>
      <c s="106" r="E38">
        <f>IF((+$V38=0),"..",(+(X38+AE38)/$V38))</f>
        <v>0.142857142857143</v>
      </c>
      <c s="106" r="F38">
        <f>IF((+$V38=0),"..",(+(Y38+AF38)/$V38))</f>
        <v>0.254285714285714</v>
      </c>
      <c s="106" r="G38">
        <f>IF((+$V38=0),"..",(+(Z38+AG38)/$V38))</f>
        <v>0.148571428571429</v>
      </c>
      <c s="106" r="H38">
        <f>IF((+$V38=0),"..",(+(((X38+Y38)+Z38)+((AE38+AF38)+AG38))/$V38))</f>
        <v>0.545714285714286</v>
      </c>
      <c s="106" r="I38">
        <f>IF((+$V38=0),"..",(+(AA38+AH38)/$V38))</f>
        <v>0.422857142857143</v>
      </c>
      <c s="106" r="J38">
        <f>IF((+$V38=0),"..",(+(AB38+AI38)/$V38))</f>
        <v>0.031428571428571</v>
      </c>
      <c s="106" r="K38">
        <f>IF(((X38+AE38)=0),"..",(+X38/(X38+AE38)))</f>
        <v>0.48</v>
      </c>
      <c s="106" r="L38">
        <f>IF(((Y38+AF38)=0),"..",(+Y38/(Y38+AF38)))</f>
        <v>0.49438202247191</v>
      </c>
      <c s="106" r="M38">
        <f>IF(((Z38+AG38)=0),"..",(+Z38/(Z38+AG38)))</f>
        <v>0.461538461538462</v>
      </c>
      <c s="106" r="N38">
        <f>IF(((((((X38+Y38)+Z38)+AE38)+AF38)+AG38)=0),"..",(+((X38+Y38)+Z38)/(((((X38+Y38)+Z38)+AE38)+AF38)+AG38)))</f>
        <v>0.481675392670157</v>
      </c>
      <c s="106" r="O38">
        <f>IF(((AA38+AH38)=0),"..",(+AA38/(AA38+AH38)))</f>
        <v>0.493243243243243</v>
      </c>
      <c s="106" r="P38">
        <f>IF(((AB38+AI38)=0),"..",(+AB38/(AB38+AI38)))</f>
        <v>0.363636363636364</v>
      </c>
      <c t="str" s="106" r="Q38">
        <f>IF(((AC38+AJ38)=0),"..",(+AC38/(AC38+AJ38)))</f>
        <v>..</v>
      </c>
      <c s="106" r="R38">
        <f>IF(((AD38+AK38)=0),"..",(+(AD38)/(AD38+AK38)))</f>
        <v>0.482857142857143</v>
      </c>
      <c s="134" r="S38">
        <f>+D38</f>
        <v>350</v>
      </c>
      <c s="106" r="T38">
        <f>+V38/S38</f>
        <v>1</v>
      </c>
      <c s="106" r="U38">
        <f>+(AD38+AK38)/S38</f>
        <v>1</v>
      </c>
      <c s="134" r="V38">
        <f>SUM(X38:AB38)+SUM(AE38:AI38)</f>
        <v>350</v>
      </c>
      <c s="134" r="W38">
        <f>+AD38+AK38</f>
        <v>350</v>
      </c>
      <c s="205" r="X38">
        <v>24</v>
      </c>
      <c s="198" r="Y38">
        <v>44</v>
      </c>
      <c s="198" r="Z38">
        <v>24</v>
      </c>
      <c s="198" r="AA38">
        <v>73</v>
      </c>
      <c s="198" r="AB38">
        <v>4</v>
      </c>
      <c s="198" r="AC38">
        <v>0</v>
      </c>
      <c s="198" r="AD38">
        <v>169</v>
      </c>
      <c s="198" r="AE38">
        <v>26</v>
      </c>
      <c s="198" r="AF38">
        <v>45</v>
      </c>
      <c s="198" r="AG38">
        <v>28</v>
      </c>
      <c s="198" r="AH38">
        <v>75</v>
      </c>
      <c s="198" r="AI38">
        <v>7</v>
      </c>
      <c s="198" r="AJ38">
        <v>0</v>
      </c>
      <c s="198" r="AK38">
        <v>181</v>
      </c>
    </row>
    <row r="39">
      <c t="s" s="37" r="A39">
        <v>39</v>
      </c>
      <c t="s" s="67" r="B39">
        <v>922</v>
      </c>
      <c t="s" s="67" r="C39">
        <v>944</v>
      </c>
      <c s="134" r="D39">
        <v>2648</v>
      </c>
      <c s="106" r="E39">
        <f>IF((+$V39=0),"..",(+(X39+AE39)/$V39))</f>
        <v>0.156722054380665</v>
      </c>
      <c s="106" r="F39">
        <f>IF((+$V39=0),"..",(+(Y39+AF39)/$V39))</f>
        <v>0.228474320241692</v>
      </c>
      <c s="106" r="G39">
        <f>IF((+$V39=0),"..",(+(Z39+AG39)/$V39))</f>
        <v>0.165785498489426</v>
      </c>
      <c s="106" r="H39">
        <f>IF((+$V39=0),"..",(+(((X39+Y39)+Z39)+((AE39+AF39)+AG39))/$V39))</f>
        <v>0.550981873111782</v>
      </c>
      <c s="106" r="I39">
        <f>IF((+$V39=0),"..",(+(AA39+AH39)/$V39))</f>
        <v>0.407099697885196</v>
      </c>
      <c s="106" r="J39">
        <f>IF((+$V39=0),"..",(+(AB39+AI39)/$V39))</f>
        <v>0.041918429003021</v>
      </c>
      <c s="106" r="K39">
        <f>IF(((X39+AE39)=0),"..",(+X39/(X39+AE39)))</f>
        <v>0.43855421686747</v>
      </c>
      <c s="106" r="L39">
        <f>IF(((Y39+AF39)=0),"..",(+Y39/(Y39+AF39)))</f>
        <v>0.452892561983471</v>
      </c>
      <c s="106" r="M39">
        <f>IF(((Z39+AG39)=0),"..",(+Z39/(Z39+AG39)))</f>
        <v>0.453302961275626</v>
      </c>
      <c s="106" r="N39">
        <f>IF(((((((X39+Y39)+Z39)+AE39)+AF39)+AG39)=0),"..",(+((X39+Y39)+Z39)/(((((X39+Y39)+Z39)+AE39)+AF39)+AG39)))</f>
        <v>0.44893762851268</v>
      </c>
      <c s="106" r="O39">
        <f>IF(((AA39+AH39)=0),"..",(+AA39/(AA39+AH39)))</f>
        <v>0.506493506493506</v>
      </c>
      <c s="106" r="P39">
        <f>IF(((AB39+AI39)=0),"..",(+AB39/(AB39+AI39)))</f>
        <v>0.396396396396396</v>
      </c>
      <c t="str" s="106" r="Q39">
        <f>IF(((AC39+AJ39)=0),"..",(+AC39/(AC39+AJ39)))</f>
        <v>..</v>
      </c>
      <c s="106" r="R39">
        <f>IF(((AD39+AK39)=0),"..",(+(AD39)/(AD39+AK39)))</f>
        <v>0.470166163141994</v>
      </c>
      <c s="134" r="S39">
        <f>+D39</f>
        <v>2648</v>
      </c>
      <c s="106" r="T39">
        <f>+V39/S39</f>
        <v>1</v>
      </c>
      <c s="106" r="U39">
        <f>+(AD39+AK39)/S39</f>
        <v>1</v>
      </c>
      <c s="134" r="V39">
        <f>SUM(X39:AB39)+SUM(AE39:AI39)</f>
        <v>2648</v>
      </c>
      <c s="134" r="W39">
        <f>+AD39+AK39</f>
        <v>2648</v>
      </c>
      <c s="205" r="X39">
        <v>182</v>
      </c>
      <c s="198" r="Y39">
        <v>274</v>
      </c>
      <c s="198" r="Z39">
        <v>199</v>
      </c>
      <c s="198" r="AA39">
        <v>546</v>
      </c>
      <c s="198" r="AB39">
        <v>44</v>
      </c>
      <c s="198" r="AC39">
        <v>0</v>
      </c>
      <c s="198" r="AD39">
        <v>1245</v>
      </c>
      <c s="198" r="AE39">
        <v>233</v>
      </c>
      <c s="198" r="AF39">
        <v>331</v>
      </c>
      <c s="198" r="AG39">
        <v>240</v>
      </c>
      <c s="198" r="AH39">
        <v>532</v>
      </c>
      <c s="198" r="AI39">
        <v>67</v>
      </c>
      <c s="198" r="AJ39">
        <v>0</v>
      </c>
      <c s="198" r="AK39">
        <v>1403</v>
      </c>
    </row>
    <row r="40">
      <c t="s" s="37" r="A40">
        <v>39</v>
      </c>
      <c t="s" s="67" r="B40">
        <v>922</v>
      </c>
      <c t="s" s="67" r="C40">
        <v>945</v>
      </c>
      <c s="134" r="D40">
        <v>150</v>
      </c>
      <c s="106" r="E40">
        <f>IF((+$V40=0),"..",(+(X40+AE40)/$V40))</f>
        <v>0.14</v>
      </c>
      <c s="106" r="F40">
        <f>IF((+$V40=0),"..",(+(Y40+AF40)/$V40))</f>
        <v>0.253333333333333</v>
      </c>
      <c s="106" r="G40">
        <f>IF((+$V40=0),"..",(+(Z40+AG40)/$V40))</f>
        <v>0.153333333333333</v>
      </c>
      <c s="106" r="H40">
        <f>IF((+$V40=0),"..",(+(((X40+Y40)+Z40)+((AE40+AF40)+AG40))/$V40))</f>
        <v>0.546666666666667</v>
      </c>
      <c s="106" r="I40">
        <f>IF((+$V40=0),"..",(+(AA40+AH40)/$V40))</f>
        <v>0.42</v>
      </c>
      <c s="106" r="J40">
        <f>IF((+$V40=0),"..",(+(AB40+AI40)/$V40))</f>
        <v>0.033333333333333</v>
      </c>
      <c s="106" r="K40">
        <f>IF(((X40+AE40)=0),"..",(+X40/(X40+AE40)))</f>
        <v>0.476190476190476</v>
      </c>
      <c s="106" r="L40">
        <f>IF(((Y40+AF40)=0),"..",(+Y40/(Y40+AF40)))</f>
        <v>0.5</v>
      </c>
      <c s="106" r="M40">
        <f>IF(((Z40+AG40)=0),"..",(+Z40/(Z40+AG40)))</f>
        <v>0.434782608695652</v>
      </c>
      <c s="106" r="N40">
        <f>IF(((((((X40+Y40)+Z40)+AE40)+AF40)+AG40)=0),"..",(+((X40+Y40)+Z40)/(((((X40+Y40)+Z40)+AE40)+AF40)+AG40)))</f>
        <v>0.475609756097561</v>
      </c>
      <c s="106" r="O40">
        <f>IF(((AA40+AH40)=0),"..",(+AA40/(AA40+AH40)))</f>
        <v>0.492063492063492</v>
      </c>
      <c s="106" r="P40">
        <f>IF(((AB40+AI40)=0),"..",(+AB40/(AB40+AI40)))</f>
        <v>0.4</v>
      </c>
      <c t="str" s="106" r="Q40">
        <f>IF(((AC40+AJ40)=0),"..",(+AC40/(AC40+AJ40)))</f>
        <v>..</v>
      </c>
      <c s="106" r="R40">
        <f>IF(((AD40+AK40)=0),"..",(+(AD40)/(AD40+AK40)))</f>
        <v>0.48</v>
      </c>
      <c s="134" r="S40">
        <f>+D40</f>
        <v>150</v>
      </c>
      <c s="106" r="T40">
        <f>+V40/S40</f>
        <v>1</v>
      </c>
      <c s="106" r="U40">
        <f>+(AD40+AK40)/S40</f>
        <v>1</v>
      </c>
      <c s="134" r="V40">
        <f>SUM(X40:AB40)+SUM(AE40:AI40)</f>
        <v>150</v>
      </c>
      <c s="134" r="W40">
        <f>+AD40+AK40</f>
        <v>150</v>
      </c>
      <c s="205" r="X40">
        <v>10</v>
      </c>
      <c s="198" r="Y40">
        <v>19</v>
      </c>
      <c s="198" r="Z40">
        <v>10</v>
      </c>
      <c s="198" r="AA40">
        <v>31</v>
      </c>
      <c s="198" r="AB40">
        <v>2</v>
      </c>
      <c s="198" r="AC40">
        <v>0</v>
      </c>
      <c s="198" r="AD40">
        <v>72</v>
      </c>
      <c s="198" r="AE40">
        <v>11</v>
      </c>
      <c s="198" r="AF40">
        <v>19</v>
      </c>
      <c s="198" r="AG40">
        <v>13</v>
      </c>
      <c s="198" r="AH40">
        <v>32</v>
      </c>
      <c s="198" r="AI40">
        <v>3</v>
      </c>
      <c s="198" r="AJ40">
        <v>0</v>
      </c>
      <c s="198" r="AK40">
        <v>78</v>
      </c>
    </row>
    <row r="41">
      <c t="s" s="37" r="A41">
        <v>39</v>
      </c>
      <c t="s" s="67" r="B41">
        <v>922</v>
      </c>
      <c t="s" s="67" r="C41">
        <v>946</v>
      </c>
      <c s="134" r="D41">
        <v>1036</v>
      </c>
      <c s="106" r="E41">
        <f>IF((+$V41=0),"..",(+(X41+AE41)/$V41))</f>
        <v>0.197876447876448</v>
      </c>
      <c s="106" r="F41">
        <f>IF((+$V41=0),"..",(+(Y41+AF41)/$V41))</f>
        <v>0.261583011583012</v>
      </c>
      <c s="106" r="G41">
        <f>IF((+$V41=0),"..",(+(Z41+AG41)/$V41))</f>
        <v>0.112934362934363</v>
      </c>
      <c s="106" r="H41">
        <f>IF((+$V41=0),"..",(+(((X41+Y41)+Z41)+((AE41+AF41)+AG41))/$V41))</f>
        <v>0.572393822393822</v>
      </c>
      <c s="106" r="I41">
        <f>IF((+$V41=0),"..",(+(AA41+AH41)/$V41))</f>
        <v>0.3996138996139</v>
      </c>
      <c s="106" r="J41">
        <f>IF((+$V41=0),"..",(+(AB41+AI41)/$V41))</f>
        <v>0.027992277992278</v>
      </c>
      <c s="106" r="K41">
        <f>IF(((X41+AE41)=0),"..",(+X41/(X41+AE41)))</f>
        <v>0.458536585365854</v>
      </c>
      <c s="106" r="L41">
        <f>IF(((Y41+AF41)=0),"..",(+Y41/(Y41+AF41)))</f>
        <v>0.520295202952029</v>
      </c>
      <c s="106" r="M41">
        <f>IF(((Z41+AG41)=0),"..",(+Z41/(Z41+AG41)))</f>
        <v>0.487179487179487</v>
      </c>
      <c s="106" r="N41">
        <f>IF(((((((X41+Y41)+Z41)+AE41)+AF41)+AG41)=0),"..",(+((X41+Y41)+Z41)/(((((X41+Y41)+Z41)+AE41)+AF41)+AG41)))</f>
        <v>0.492411467116358</v>
      </c>
      <c s="106" r="O41">
        <f>IF(((AA41+AH41)=0),"..",(+AA41/(AA41+AH41)))</f>
        <v>0.449275362318841</v>
      </c>
      <c s="106" r="P41">
        <f>IF(((AB41+AI41)=0),"..",(+AB41/(AB41+AI41)))</f>
        <v>0.344827586206897</v>
      </c>
      <c t="str" s="106" r="Q41">
        <f>IF(((AC41+AJ41)=0),"..",(+AC41/(AC41+AJ41)))</f>
        <v>..</v>
      </c>
      <c s="106" r="R41">
        <f>IF(((AD41+AK41)=0),"..",(+(AD41)/(AD41+AK41)))</f>
        <v>0.471042471042471</v>
      </c>
      <c s="134" r="S41">
        <f>+D41</f>
        <v>1036</v>
      </c>
      <c s="106" r="T41">
        <f>+V41/S41</f>
        <v>1</v>
      </c>
      <c s="106" r="U41">
        <f>+(AD41+AK41)/S41</f>
        <v>1</v>
      </c>
      <c s="134" r="V41">
        <f>SUM(X41:AB41)+SUM(AE41:AI41)</f>
        <v>1036</v>
      </c>
      <c s="134" r="W41">
        <f>+AD41+AK41</f>
        <v>1036</v>
      </c>
      <c s="205" r="X41">
        <v>94</v>
      </c>
      <c s="198" r="Y41">
        <v>141</v>
      </c>
      <c s="198" r="Z41">
        <v>57</v>
      </c>
      <c s="198" r="AA41">
        <v>186</v>
      </c>
      <c s="198" r="AB41">
        <v>10</v>
      </c>
      <c s="198" r="AC41">
        <v>0</v>
      </c>
      <c s="198" r="AD41">
        <v>488</v>
      </c>
      <c s="198" r="AE41">
        <v>111</v>
      </c>
      <c s="198" r="AF41">
        <v>130</v>
      </c>
      <c s="198" r="AG41">
        <v>60</v>
      </c>
      <c s="198" r="AH41">
        <v>228</v>
      </c>
      <c s="198" r="AI41">
        <v>19</v>
      </c>
      <c s="198" r="AJ41">
        <v>0</v>
      </c>
      <c s="198" r="AK41">
        <v>548</v>
      </c>
    </row>
    <row r="42">
      <c t="s" s="37" r="A42">
        <v>39</v>
      </c>
      <c t="s" s="67" r="B42">
        <v>922</v>
      </c>
      <c t="s" s="67" r="C42">
        <v>947</v>
      </c>
      <c s="134" r="D42">
        <v>340</v>
      </c>
      <c s="106" r="E42">
        <f>IF((+$V42=0),"..",(+(X42+AE42)/$V42))</f>
        <v>0.144117647058824</v>
      </c>
      <c s="106" r="F42">
        <f>IF((+$V42=0),"..",(+(Y42+AF42)/$V42))</f>
        <v>0.252941176470588</v>
      </c>
      <c s="106" r="G42">
        <f>IF((+$V42=0),"..",(+(Z42+AG42)/$V42))</f>
        <v>0.147058823529412</v>
      </c>
      <c s="106" r="H42">
        <f>IF((+$V42=0),"..",(+(((X42+Y42)+Z42)+((AE42+AF42)+AG42))/$V42))</f>
        <v>0.544117647058824</v>
      </c>
      <c s="106" r="I42">
        <f>IF((+$V42=0),"..",(+(AA42+AH42)/$V42))</f>
        <v>0.423529411764706</v>
      </c>
      <c s="106" r="J42">
        <f>IF((+$V42=0),"..",(+(AB42+AI42)/$V42))</f>
        <v>0.032352941176471</v>
      </c>
      <c s="106" r="K42">
        <f>IF(((X42+AE42)=0),"..",(+X42/(X42+AE42)))</f>
        <v>0.489795918367347</v>
      </c>
      <c s="106" r="L42">
        <f>IF(((Y42+AF42)=0),"..",(+Y42/(Y42+AF42)))</f>
        <v>0.488372093023256</v>
      </c>
      <c s="106" r="M42">
        <f>IF(((Z42+AG42)=0),"..",(+Z42/(Z42+AG42)))</f>
        <v>0.48</v>
      </c>
      <c s="106" r="N42">
        <f>IF(((((((X42+Y42)+Z42)+AE42)+AF42)+AG42)=0),"..",(+((X42+Y42)+Z42)/(((((X42+Y42)+Z42)+AE42)+AF42)+AG42)))</f>
        <v>0.486486486486486</v>
      </c>
      <c s="106" r="O42">
        <f>IF(((AA42+AH42)=0),"..",(+AA42/(AA42+AH42)))</f>
        <v>0.493055555555556</v>
      </c>
      <c s="106" r="P42">
        <f>IF(((AB42+AI42)=0),"..",(+AB42/(AB42+AI42)))</f>
        <v>0.363636363636364</v>
      </c>
      <c t="str" s="106" r="Q42">
        <f>IF(((AC42+AJ42)=0),"..",(+AC42/(AC42+AJ42)))</f>
        <v>..</v>
      </c>
      <c s="106" r="R42">
        <f>IF(((AD42+AK42)=0),"..",(+(AD42)/(AD42+AK42)))</f>
        <v>0.485294117647059</v>
      </c>
      <c s="134" r="S42">
        <f>+D42</f>
        <v>340</v>
      </c>
      <c s="106" r="T42">
        <f>+V42/S42</f>
        <v>1</v>
      </c>
      <c s="106" r="U42">
        <f>+(AD42+AK42)/S42</f>
        <v>1</v>
      </c>
      <c s="134" r="V42">
        <f>SUM(X42:AB42)+SUM(AE42:AI42)</f>
        <v>340</v>
      </c>
      <c s="134" r="W42">
        <f>+AD42+AK42</f>
        <v>340</v>
      </c>
      <c s="205" r="X42">
        <v>24</v>
      </c>
      <c s="198" r="Y42">
        <v>42</v>
      </c>
      <c s="198" r="Z42">
        <v>24</v>
      </c>
      <c s="198" r="AA42">
        <v>71</v>
      </c>
      <c s="198" r="AB42">
        <v>4</v>
      </c>
      <c s="198" r="AC42">
        <v>0</v>
      </c>
      <c s="198" r="AD42">
        <v>165</v>
      </c>
      <c s="198" r="AE42">
        <v>25</v>
      </c>
      <c s="198" r="AF42">
        <v>44</v>
      </c>
      <c s="198" r="AG42">
        <v>26</v>
      </c>
      <c s="198" r="AH42">
        <v>73</v>
      </c>
      <c s="198" r="AI42">
        <v>7</v>
      </c>
      <c s="198" r="AJ42">
        <v>0</v>
      </c>
      <c s="198" r="AK42">
        <v>175</v>
      </c>
    </row>
    <row r="43">
      <c t="s" s="37" r="A43">
        <v>39</v>
      </c>
      <c t="s" s="67" r="B43">
        <v>922</v>
      </c>
      <c t="s" s="67" r="C43">
        <v>948</v>
      </c>
      <c s="134" r="D43">
        <v>617</v>
      </c>
      <c s="106" r="E43">
        <f>IF((+$V43=0),"..",(+(X43+AE43)/$V43))</f>
        <v>0.084278768233387</v>
      </c>
      <c s="106" r="F43">
        <f>IF((+$V43=0),"..",(+(Y43+AF43)/$V43))</f>
        <v>0.192868719611021</v>
      </c>
      <c s="106" r="G43">
        <f>IF((+$V43=0),"..",(+(Z43+AG43)/$V43))</f>
        <v>0.178282009724473</v>
      </c>
      <c s="106" r="H43">
        <f>IF((+$V43=0),"..",(+(((X43+Y43)+Z43)+((AE43+AF43)+AG43))/$V43))</f>
        <v>0.455429497568882</v>
      </c>
      <c s="106" r="I43">
        <f>IF((+$V43=0),"..",(+(AA43+AH43)/$V43))</f>
        <v>0.518638573743922</v>
      </c>
      <c s="106" r="J43">
        <f>IF((+$V43=0),"..",(+(AB43+AI43)/$V43))</f>
        <v>0.025931928687196</v>
      </c>
      <c s="106" r="K43">
        <f>IF(((X43+AE43)=0),"..",(+X43/(X43+AE43)))</f>
        <v>0.557692307692308</v>
      </c>
      <c s="106" r="L43">
        <f>IF(((Y43+AF43)=0),"..",(+Y43/(Y43+AF43)))</f>
        <v>0.521008403361345</v>
      </c>
      <c s="106" r="M43">
        <f>IF(((Z43+AG43)=0),"..",(+Z43/(Z43+AG43)))</f>
        <v>0.518181818181818</v>
      </c>
      <c s="106" r="N43">
        <f>IF(((((((X43+Y43)+Z43)+AE43)+AF43)+AG43)=0),"..",(+((X43+Y43)+Z43)/(((((X43+Y43)+Z43)+AE43)+AF43)+AG43)))</f>
        <v>0.526690391459075</v>
      </c>
      <c s="106" r="O43">
        <f>IF(((AA43+AH43)=0),"..",(+AA43/(AA43+AH43)))</f>
        <v>0.51875</v>
      </c>
      <c s="106" r="P43">
        <f>IF(((AB43+AI43)=0),"..",(+AB43/(AB43+AI43)))</f>
        <v>0.0625</v>
      </c>
      <c t="str" s="106" r="Q43">
        <f>IF(((AC43+AJ43)=0),"..",(+AC43/(AC43+AJ43)))</f>
        <v>..</v>
      </c>
      <c s="106" r="R43">
        <f>IF(((AD43+AK43)=0),"..",(+(AD43)/(AD43+AK43)))</f>
        <v>0.510534846029173</v>
      </c>
      <c s="134" r="S43">
        <f>+D43</f>
        <v>617</v>
      </c>
      <c s="106" r="T43">
        <f>+V43/S43</f>
        <v>1</v>
      </c>
      <c s="106" r="U43">
        <f>+(AD43+AK43)/S43</f>
        <v>1</v>
      </c>
      <c s="134" r="V43">
        <f>SUM(X43:AB43)+SUM(AE43:AI43)</f>
        <v>617</v>
      </c>
      <c s="134" r="W43">
        <f>+AD43+AK43</f>
        <v>617</v>
      </c>
      <c s="205" r="X43">
        <v>29</v>
      </c>
      <c s="198" r="Y43">
        <v>62</v>
      </c>
      <c s="198" r="Z43">
        <v>57</v>
      </c>
      <c s="198" r="AA43">
        <v>166</v>
      </c>
      <c s="198" r="AB43">
        <v>1</v>
      </c>
      <c s="198" r="AC43">
        <v>0</v>
      </c>
      <c s="198" r="AD43">
        <v>315</v>
      </c>
      <c s="198" r="AE43">
        <v>23</v>
      </c>
      <c s="198" r="AF43">
        <v>57</v>
      </c>
      <c s="198" r="AG43">
        <v>53</v>
      </c>
      <c s="198" r="AH43">
        <v>154</v>
      </c>
      <c s="198" r="AI43">
        <v>15</v>
      </c>
      <c s="198" r="AJ43">
        <v>0</v>
      </c>
      <c s="198" r="AK43">
        <v>302</v>
      </c>
    </row>
    <row r="44">
      <c t="s" s="37" r="A44">
        <v>39</v>
      </c>
      <c t="s" s="67" r="B44">
        <v>922</v>
      </c>
      <c t="s" s="67" r="C44">
        <v>949</v>
      </c>
      <c s="134" r="D44">
        <v>328</v>
      </c>
      <c s="106" r="E44">
        <f>IF((+$V44=0),"..",(+(X44+AE44)/$V44))</f>
        <v>0.195121951219512</v>
      </c>
      <c s="106" r="F44">
        <f>IF((+$V44=0),"..",(+(Y44+AF44)/$V44))</f>
        <v>0.295731707317073</v>
      </c>
      <c s="106" r="G44">
        <f>IF((+$V44=0),"..",(+(Z44+AG44)/$V44))</f>
        <v>0.134146341463415</v>
      </c>
      <c s="106" r="H44">
        <f>IF((+$V44=0),"..",(+(((X44+Y44)+Z44)+((AE44+AF44)+AG44))/$V44))</f>
        <v>0.625</v>
      </c>
      <c s="106" r="I44">
        <f>IF((+$V44=0),"..",(+(AA44+AH44)/$V44))</f>
        <v>0.353658536585366</v>
      </c>
      <c s="106" r="J44">
        <f>IF((+$V44=0),"..",(+(AB44+AI44)/$V44))</f>
        <v>0.021341463414634</v>
      </c>
      <c s="106" r="K44">
        <f>IF(((X44+AE44)=0),"..",(+X44/(X44+AE44)))</f>
        <v>0.515625</v>
      </c>
      <c s="106" r="L44">
        <f>IF(((Y44+AF44)=0),"..",(+Y44/(Y44+AF44)))</f>
        <v>0.443298969072165</v>
      </c>
      <c s="106" r="M44">
        <f>IF(((Z44+AG44)=0),"..",(+Z44/(Z44+AG44)))</f>
        <v>0.340909090909091</v>
      </c>
      <c s="106" r="N44">
        <f>IF(((((((X44+Y44)+Z44)+AE44)+AF44)+AG44)=0),"..",(+((X44+Y44)+Z44)/(((((X44+Y44)+Z44)+AE44)+AF44)+AG44)))</f>
        <v>0.44390243902439</v>
      </c>
      <c s="106" r="O44">
        <f>IF(((AA44+AH44)=0),"..",(+AA44/(AA44+AH44)))</f>
        <v>0.456896551724138</v>
      </c>
      <c s="106" r="P44">
        <f>IF(((AB44+AI44)=0),"..",(+AB44/(AB44+AI44)))</f>
        <v>0.428571428571429</v>
      </c>
      <c t="str" s="106" r="Q44">
        <f>IF(((AC44+AJ44)=0),"..",(+AC44/(AC44+AJ44)))</f>
        <v>..</v>
      </c>
      <c s="106" r="R44">
        <f>IF(((AD44+AK44)=0),"..",(+(AD44)/(AD44+AK44)))</f>
        <v>0.448170731707317</v>
      </c>
      <c s="134" r="S44">
        <f>+D44</f>
        <v>328</v>
      </c>
      <c s="106" r="T44">
        <f>+V44/S44</f>
        <v>1</v>
      </c>
      <c s="106" r="U44">
        <f>+(AD44+AK44)/S44</f>
        <v>1</v>
      </c>
      <c s="134" r="V44">
        <f>SUM(X44:AB44)+SUM(AE44:AI44)</f>
        <v>328</v>
      </c>
      <c s="134" r="W44">
        <f>+AD44+AK44</f>
        <v>328</v>
      </c>
      <c s="205" r="X44">
        <v>33</v>
      </c>
      <c s="198" r="Y44">
        <v>43</v>
      </c>
      <c s="198" r="Z44">
        <v>15</v>
      </c>
      <c s="198" r="AA44">
        <v>53</v>
      </c>
      <c s="198" r="AB44">
        <v>3</v>
      </c>
      <c s="198" r="AC44">
        <v>0</v>
      </c>
      <c s="198" r="AD44">
        <v>147</v>
      </c>
      <c s="198" r="AE44">
        <v>31</v>
      </c>
      <c s="198" r="AF44">
        <v>54</v>
      </c>
      <c s="198" r="AG44">
        <v>29</v>
      </c>
      <c s="198" r="AH44">
        <v>63</v>
      </c>
      <c s="198" r="AI44">
        <v>4</v>
      </c>
      <c s="198" r="AJ44">
        <v>0</v>
      </c>
      <c s="198" r="AK44">
        <v>181</v>
      </c>
    </row>
    <row r="45">
      <c t="s" s="37" r="A45">
        <v>39</v>
      </c>
      <c t="s" s="67" r="B45">
        <v>950</v>
      </c>
      <c t="s" s="67" r="C45">
        <v>924</v>
      </c>
      <c s="134" r="D45">
        <v>241</v>
      </c>
      <c s="106" r="E45">
        <f>IF((+$V45=0),"..",(+(X45+AE45)/$V45))</f>
        <v>0.20746887966805</v>
      </c>
      <c s="106" r="F45">
        <f>IF((+$V45=0),"..",(+(Y45+AF45)/$V45))</f>
        <v>0.273858921161826</v>
      </c>
      <c s="106" r="G45">
        <f>IF((+$V45=0),"..",(+(Z45+AG45)/$V45))</f>
        <v>0.112033195020747</v>
      </c>
      <c s="106" r="H45">
        <f>IF((+$V45=0),"..",(+(((X45+Y45)+Z45)+((AE45+AF45)+AG45))/$V45))</f>
        <v>0.593360995850622</v>
      </c>
      <c s="106" r="I45">
        <f>IF((+$V45=0),"..",(+(AA45+AH45)/$V45))</f>
        <v>0.385892116182573</v>
      </c>
      <c s="106" r="J45">
        <f>IF((+$V45=0),"..",(+(AB45+AI45)/$V45))</f>
        <v>0.020746887966805</v>
      </c>
      <c s="106" r="K45">
        <f>IF(((X45+AE45)=0),"..",(+X45/(X45+AE45)))</f>
        <v>0.52</v>
      </c>
      <c s="106" r="L45">
        <f>IF(((Y45+AF45)=0),"..",(+Y45/(Y45+AF45)))</f>
        <v>0.5</v>
      </c>
      <c s="106" r="M45">
        <f>IF(((Z45+AG45)=0),"..",(+Z45/(Z45+AG45)))</f>
        <v>0.407407407407407</v>
      </c>
      <c s="106" r="N45">
        <f>IF(((((((X45+Y45)+Z45)+AE45)+AF45)+AG45)=0),"..",(+((X45+Y45)+Z45)/(((((X45+Y45)+Z45)+AE45)+AF45)+AG45)))</f>
        <v>0.48951048951049</v>
      </c>
      <c s="106" r="O45">
        <f>IF(((AA45+AH45)=0),"..",(+AA45/(AA45+AH45)))</f>
        <v>0.451612903225806</v>
      </c>
      <c s="106" r="P45">
        <f>IF(((AB45+AI45)=0),"..",(+AB45/(AB45+AI45)))</f>
        <v>0.4</v>
      </c>
      <c t="str" s="106" r="Q45">
        <f>IF(((AC45+AJ45)=0),"..",(+AC45/(AC45+AJ45)))</f>
        <v>..</v>
      </c>
      <c s="106" r="R45">
        <f>IF(((AD45+AK45)=0),"..",(+(AD45)/(AD45+AK45)))</f>
        <v>0.473029045643154</v>
      </c>
      <c s="134" r="S45">
        <f>+D45</f>
        <v>241</v>
      </c>
      <c s="106" r="T45">
        <f>+V45/S45</f>
        <v>1</v>
      </c>
      <c s="106" r="U45">
        <f>+(AD45+AK45)/S45</f>
        <v>1</v>
      </c>
      <c s="134" r="V45">
        <f>SUM(X45:AB45)+SUM(AE45:AI45)</f>
        <v>241</v>
      </c>
      <c s="134" r="W45">
        <f>+AD45+AK45</f>
        <v>241</v>
      </c>
      <c s="172" r="X45">
        <v>26</v>
      </c>
      <c s="114" r="Y45">
        <v>33</v>
      </c>
      <c s="114" r="Z45">
        <v>11</v>
      </c>
      <c s="114" r="AA45">
        <v>42</v>
      </c>
      <c s="114" r="AB45">
        <v>2</v>
      </c>
      <c s="114" r="AC45">
        <v>0</v>
      </c>
      <c s="114" r="AD45">
        <v>114</v>
      </c>
      <c s="114" r="AE45">
        <v>24</v>
      </c>
      <c s="114" r="AF45">
        <v>33</v>
      </c>
      <c s="114" r="AG45">
        <v>16</v>
      </c>
      <c s="114" r="AH45">
        <v>51</v>
      </c>
      <c s="114" r="AI45">
        <v>3</v>
      </c>
      <c s="114" r="AJ45">
        <v>0</v>
      </c>
      <c s="114" r="AK45">
        <v>127</v>
      </c>
    </row>
    <row r="46">
      <c t="s" s="37" r="A46">
        <v>39</v>
      </c>
      <c t="s" s="67" r="B46">
        <v>950</v>
      </c>
      <c t="s" s="67" r="C46">
        <v>951</v>
      </c>
      <c s="134" r="D46">
        <v>5799</v>
      </c>
      <c s="106" r="E46">
        <f>IF((+$V46=0),"..",(+(X46+AE46)/$V46))</f>
        <v>0.143990343162614</v>
      </c>
      <c s="106" r="F46">
        <f>IF((+$V46=0),"..",(+(Y46+AF46)/$V46))</f>
        <v>0.252802207277117</v>
      </c>
      <c s="106" r="G46">
        <f>IF((+$V46=0),"..",(+(Z46+AG46)/$V46))</f>
        <v>0.14692188308329</v>
      </c>
      <c s="106" r="H46">
        <f>IF((+$V46=0),"..",(+(((X46+Y46)+Z46)+((AE46+AF46)+AG46))/$V46))</f>
        <v>0.543714433523021</v>
      </c>
      <c s="106" r="I46">
        <f>IF((+$V46=0),"..",(+(AA46+AH46)/$V46))</f>
        <v>0.424038627349543</v>
      </c>
      <c s="106" r="J46">
        <f>IF((+$V46=0),"..",(+(AB46+AI46)/$V46))</f>
        <v>0.032246939127436</v>
      </c>
      <c s="106" r="K46">
        <f>IF(((X46+AE46)=0),"..",(+X46/(X46+AE46)))</f>
        <v>0.489820359281437</v>
      </c>
      <c s="106" r="L46">
        <f>IF(((Y46+AF46)=0),"..",(+Y46/(Y46+AF46)))</f>
        <v>0.488403819918145</v>
      </c>
      <c s="106" r="M46">
        <f>IF(((Z46+AG46)=0),"..",(+Z46/(Z46+AG46)))</f>
        <v>0.480046948356808</v>
      </c>
      <c s="106" r="N46">
        <f>IF(((((((X46+Y46)+Z46)+AE46)+AF46)+AG46)=0),"..",(+((X46+Y46)+Z46)/(((((X46+Y46)+Z46)+AE46)+AF46)+AG46)))</f>
        <v>0.486520773866159</v>
      </c>
      <c s="106" r="O46">
        <f>IF(((AA46+AH46)=0),"..",(+AA46/(AA46+AH46)))</f>
        <v>0.493289955266368</v>
      </c>
      <c s="106" r="P46">
        <f>IF(((AB46+AI46)=0),"..",(+AB46/(AB46+AI46)))</f>
        <v>0.363636363636364</v>
      </c>
      <c t="str" s="106" r="Q46">
        <f>IF(((AC46+AJ46)=0),"..",(+AC46/(AC46+AJ46)))</f>
        <v>..</v>
      </c>
      <c s="106" r="R46">
        <f>IF(((AD46+AK46)=0),"..",(+(AD46)/(AD46+AK46)))</f>
        <v>0.485428522158993</v>
      </c>
      <c s="134" r="S46">
        <f>+D46</f>
        <v>5799</v>
      </c>
      <c s="106" r="T46">
        <f>+V46/S46</f>
        <v>1</v>
      </c>
      <c s="106" r="U46">
        <f>+(AD46+AK46)/S46</f>
        <v>1</v>
      </c>
      <c s="134" r="V46">
        <f>SUM(X46:AB46)+SUM(AE46:AI46)</f>
        <v>5799</v>
      </c>
      <c s="134" r="W46">
        <f>+AD46+AK46</f>
        <v>5799</v>
      </c>
      <c s="197" r="X46">
        <v>409</v>
      </c>
      <c s="143" r="Y46">
        <v>716</v>
      </c>
      <c s="143" r="Z46">
        <v>409</v>
      </c>
      <c s="143" r="AA46">
        <v>1213</v>
      </c>
      <c s="143" r="AB46">
        <v>68</v>
      </c>
      <c s="143" r="AC46">
        <v>0</v>
      </c>
      <c s="143" r="AD46">
        <v>2815</v>
      </c>
      <c s="143" r="AE46">
        <v>426</v>
      </c>
      <c s="143" r="AF46">
        <v>750</v>
      </c>
      <c s="143" r="AG46">
        <v>443</v>
      </c>
      <c s="143" r="AH46">
        <v>1246</v>
      </c>
      <c s="143" r="AI46">
        <v>119</v>
      </c>
      <c s="143" r="AJ46">
        <v>0</v>
      </c>
      <c s="143" r="AK46">
        <v>2984</v>
      </c>
    </row>
    <row r="47">
      <c t="s" s="37" r="A47">
        <v>39</v>
      </c>
      <c t="s" s="67" r="B47">
        <v>950</v>
      </c>
      <c t="s" s="67" r="C47">
        <v>952</v>
      </c>
      <c s="134" r="D47">
        <v>1437</v>
      </c>
      <c s="106" r="E47">
        <f>IF((+$V47=0),"..",(+(X47+AE47)/$V47))</f>
        <v>0.160751565762004</v>
      </c>
      <c s="106" r="F47">
        <f>IF((+$V47=0),"..",(+(Y47+AF47)/$V47))</f>
        <v>0.201809324982603</v>
      </c>
      <c s="106" r="G47">
        <f>IF((+$V47=0),"..",(+(Z47+AG47)/$V47))</f>
        <v>0.132219902574809</v>
      </c>
      <c s="106" r="H47">
        <f>IF((+$V47=0),"..",(+(((X47+Y47)+Z47)+((AE47+AF47)+AG47))/$V47))</f>
        <v>0.494780793319415</v>
      </c>
      <c s="106" r="I47">
        <f>IF((+$V47=0),"..",(+(AA47+AH47)/$V47))</f>
        <v>0.449547668754349</v>
      </c>
      <c s="106" r="J47">
        <f>IF((+$V47=0),"..",(+(AB47+AI47)/$V47))</f>
        <v>0.055671537926235</v>
      </c>
      <c s="106" r="K47">
        <f>IF(((X47+AE47)=0),"..",(+X47/(X47+AE47)))</f>
        <v>0.489177489177489</v>
      </c>
      <c s="106" r="L47">
        <f>IF(((Y47+AF47)=0),"..",(+Y47/(Y47+AF47)))</f>
        <v>0.496551724137931</v>
      </c>
      <c s="106" r="M47">
        <f>IF(((Z47+AG47)=0),"..",(+Z47/(Z47+AG47)))</f>
        <v>0.563157894736842</v>
      </c>
      <c s="106" r="N47">
        <f>IF(((((((X47+Y47)+Z47)+AE47)+AF47)+AG47)=0),"..",(+((X47+Y47)+Z47)/(((((X47+Y47)+Z47)+AE47)+AF47)+AG47)))</f>
        <v>0.511954992967651</v>
      </c>
      <c s="106" r="O47">
        <f>IF(((AA47+AH47)=0),"..",(+AA47/(AA47+AH47)))</f>
        <v>0.487616099071207</v>
      </c>
      <c s="106" r="P47">
        <f>IF(((AB47+AI47)=0),"..",(+AB47/(AB47+AI47)))</f>
        <v>0.3875</v>
      </c>
      <c t="str" s="106" r="Q47">
        <f>IF(((AC47+AJ47)=0),"..",(+AC47/(AC47+AJ47)))</f>
        <v>..</v>
      </c>
      <c s="106" r="R47">
        <f>IF(((AD47+AK47)=0),"..",(+(AD47)/(AD47+AK47)))</f>
        <v>0.494084899095338</v>
      </c>
      <c s="134" r="S47">
        <f>+D47</f>
        <v>1437</v>
      </c>
      <c s="106" r="T47">
        <f>+V47/S47</f>
        <v>1</v>
      </c>
      <c s="106" r="U47">
        <f>+(AD47+AK47)/S47</f>
        <v>1</v>
      </c>
      <c s="134" r="V47">
        <f>SUM(X47:AB47)+SUM(AE47:AI47)</f>
        <v>1437</v>
      </c>
      <c s="134" r="W47">
        <f>+AD47+AK47</f>
        <v>1437</v>
      </c>
      <c s="205" r="X47">
        <v>113</v>
      </c>
      <c s="198" r="Y47">
        <v>144</v>
      </c>
      <c s="198" r="Z47">
        <v>107</v>
      </c>
      <c s="198" r="AA47">
        <v>315</v>
      </c>
      <c s="198" r="AB47">
        <v>31</v>
      </c>
      <c s="198" r="AC47">
        <v>0</v>
      </c>
      <c s="198" r="AD47">
        <v>710</v>
      </c>
      <c s="198" r="AE47">
        <v>118</v>
      </c>
      <c s="198" r="AF47">
        <v>146</v>
      </c>
      <c s="198" r="AG47">
        <v>83</v>
      </c>
      <c s="198" r="AH47">
        <v>331</v>
      </c>
      <c s="198" r="AI47">
        <v>49</v>
      </c>
      <c s="198" r="AJ47">
        <v>0</v>
      </c>
      <c s="198" r="AK47">
        <v>727</v>
      </c>
    </row>
    <row r="48">
      <c t="s" s="37" r="A48">
        <v>39</v>
      </c>
      <c t="s" s="67" r="B48">
        <v>950</v>
      </c>
      <c t="s" s="67" r="C48">
        <v>953</v>
      </c>
      <c s="134" r="D48">
        <v>178</v>
      </c>
      <c s="106" r="E48">
        <f>IF((+$V48=0),"..",(+(X48+AE48)/$V48))</f>
        <v>0.140449438202247</v>
      </c>
      <c s="106" r="F48">
        <f>IF((+$V48=0),"..",(+(Y48+AF48)/$V48))</f>
        <v>0.252808988764045</v>
      </c>
      <c s="106" r="G48">
        <f>IF((+$V48=0),"..",(+(Z48+AG48)/$V48))</f>
        <v>0.151685393258427</v>
      </c>
      <c s="106" r="H48">
        <f>IF((+$V48=0),"..",(+(((X48+Y48)+Z48)+((AE48+AF48)+AG48))/$V48))</f>
        <v>0.544943820224719</v>
      </c>
      <c s="106" r="I48">
        <f>IF((+$V48=0),"..",(+(AA48+AH48)/$V48))</f>
        <v>0.421348314606742</v>
      </c>
      <c s="106" r="J48">
        <f>IF((+$V48=0),"..",(+(AB48+AI48)/$V48))</f>
        <v>0.033707865168539</v>
      </c>
      <c s="106" r="K48">
        <f>IF(((X48+AE48)=0),"..",(+X48/(X48+AE48)))</f>
        <v>0.48</v>
      </c>
      <c s="106" r="L48">
        <f>IF(((Y48+AF48)=0),"..",(+Y48/(Y48+AF48)))</f>
        <v>0.488888888888889</v>
      </c>
      <c s="106" r="M48">
        <f>IF(((Z48+AG48)=0),"..",(+Z48/(Z48+AG48)))</f>
        <v>0.444444444444444</v>
      </c>
      <c s="106" r="N48">
        <f>IF(((((((X48+Y48)+Z48)+AE48)+AF48)+AG48)=0),"..",(+((X48+Y48)+Z48)/(((((X48+Y48)+Z48)+AE48)+AF48)+AG48)))</f>
        <v>0.474226804123711</v>
      </c>
      <c s="106" r="O48">
        <f>IF(((AA48+AH48)=0),"..",(+AA48/(AA48+AH48)))</f>
        <v>0.493333333333333</v>
      </c>
      <c s="106" r="P48">
        <f>IF(((AB48+AI48)=0),"..",(+AB48/(AB48+AI48)))</f>
        <v>0.333333333333333</v>
      </c>
      <c t="str" s="106" r="Q48">
        <f>IF(((AC48+AJ48)=0),"..",(+AC48/(AC48+AJ48)))</f>
        <v>..</v>
      </c>
      <c s="106" r="R48">
        <f>IF(((AD48+AK48)=0),"..",(+(AD48)/(AD48+AK48)))</f>
        <v>0.47752808988764</v>
      </c>
      <c s="134" r="S48">
        <f>+D48</f>
        <v>178</v>
      </c>
      <c s="106" r="T48">
        <f>+V48/S48</f>
        <v>1</v>
      </c>
      <c s="106" r="U48">
        <f>+(AD48+AK48)/S48</f>
        <v>1</v>
      </c>
      <c s="134" r="V48">
        <f>SUM(X48:AB48)+SUM(AE48:AI48)</f>
        <v>178</v>
      </c>
      <c s="134" r="W48">
        <f>+AD48+AK48</f>
        <v>178</v>
      </c>
      <c s="205" r="X48">
        <v>12</v>
      </c>
      <c s="198" r="Y48">
        <v>22</v>
      </c>
      <c s="198" r="Z48">
        <v>12</v>
      </c>
      <c s="198" r="AA48">
        <v>37</v>
      </c>
      <c s="198" r="AB48">
        <v>2</v>
      </c>
      <c s="198" r="AC48">
        <v>0</v>
      </c>
      <c s="198" r="AD48">
        <v>85</v>
      </c>
      <c s="198" r="AE48">
        <v>13</v>
      </c>
      <c s="198" r="AF48">
        <v>23</v>
      </c>
      <c s="198" r="AG48">
        <v>15</v>
      </c>
      <c s="198" r="AH48">
        <v>38</v>
      </c>
      <c s="198" r="AI48">
        <v>4</v>
      </c>
      <c s="198" r="AJ48">
        <v>0</v>
      </c>
      <c s="198" r="AK48">
        <v>93</v>
      </c>
    </row>
    <row r="49">
      <c t="s" s="37" r="A49">
        <v>39</v>
      </c>
      <c t="s" s="67" r="B49">
        <v>950</v>
      </c>
      <c t="s" s="67" r="C49">
        <v>954</v>
      </c>
      <c s="134" r="D49">
        <v>145</v>
      </c>
      <c s="106" r="E49">
        <f>IF((+$V49=0),"..",(+(X49+AE49)/$V49))</f>
        <v>0.144827586206897</v>
      </c>
      <c s="106" r="F49">
        <f>IF((+$V49=0),"..",(+(Y49+AF49)/$V49))</f>
        <v>0.255172413793103</v>
      </c>
      <c s="106" r="G49">
        <f>IF((+$V49=0),"..",(+(Z49+AG49)/$V49))</f>
        <v>0.144827586206897</v>
      </c>
      <c s="106" r="H49">
        <f>IF((+$V49=0),"..",(+(((X49+Y49)+Z49)+((AE49+AF49)+AG49))/$V49))</f>
        <v>0.544827586206896</v>
      </c>
      <c s="106" r="I49">
        <f>IF((+$V49=0),"..",(+(AA49+AH49)/$V49))</f>
        <v>0.420689655172414</v>
      </c>
      <c s="106" r="J49">
        <f>IF((+$V49=0),"..",(+(AB49+AI49)/$V49))</f>
        <v>0.03448275862069</v>
      </c>
      <c s="106" r="K49">
        <f>IF(((X49+AE49)=0),"..",(+X49/(X49+AE49)))</f>
        <v>0.476190476190476</v>
      </c>
      <c s="106" r="L49">
        <f>IF(((Y49+AF49)=0),"..",(+Y49/(Y49+AF49)))</f>
        <v>0.486486486486486</v>
      </c>
      <c s="106" r="M49">
        <f>IF(((Z49+AG49)=0),"..",(+Z49/(Z49+AG49)))</f>
        <v>0.476190476190476</v>
      </c>
      <c s="106" r="N49">
        <f>IF(((((((X49+Y49)+Z49)+AE49)+AF49)+AG49)=0),"..",(+((X49+Y49)+Z49)/(((((X49+Y49)+Z49)+AE49)+AF49)+AG49)))</f>
        <v>0.481012658227848</v>
      </c>
      <c s="106" r="O49">
        <f>IF(((AA49+AH49)=0),"..",(+AA49/(AA49+AH49)))</f>
        <v>0.491803278688525</v>
      </c>
      <c s="106" r="P49">
        <f>IF(((AB49+AI49)=0),"..",(+AB49/(AB49+AI49)))</f>
        <v>0.4</v>
      </c>
      <c t="str" s="106" r="Q49">
        <f>IF(((AC49+AJ49)=0),"..",(+AC49/(AC49+AJ49)))</f>
        <v>..</v>
      </c>
      <c s="106" r="R49">
        <f>IF(((AD49+AK49)=0),"..",(+(AD49)/(AD49+AK49)))</f>
        <v>0.482758620689655</v>
      </c>
      <c s="134" r="S49">
        <f>+D49</f>
        <v>145</v>
      </c>
      <c s="106" r="T49">
        <f>+V49/S49</f>
        <v>1</v>
      </c>
      <c s="106" r="U49">
        <f>+(AD49+AK49)/S49</f>
        <v>1</v>
      </c>
      <c s="134" r="V49">
        <f>SUM(X49:AB49)+SUM(AE49:AI49)</f>
        <v>145</v>
      </c>
      <c s="134" r="W49">
        <f>+AD49+AK49</f>
        <v>145</v>
      </c>
      <c s="205" r="X49">
        <v>10</v>
      </c>
      <c s="198" r="Y49">
        <v>18</v>
      </c>
      <c s="198" r="Z49">
        <v>10</v>
      </c>
      <c s="198" r="AA49">
        <v>30</v>
      </c>
      <c s="198" r="AB49">
        <v>2</v>
      </c>
      <c s="198" r="AC49">
        <v>0</v>
      </c>
      <c s="198" r="AD49">
        <v>70</v>
      </c>
      <c s="198" r="AE49">
        <v>11</v>
      </c>
      <c s="198" r="AF49">
        <v>19</v>
      </c>
      <c s="198" r="AG49">
        <v>11</v>
      </c>
      <c s="198" r="AH49">
        <v>31</v>
      </c>
      <c s="198" r="AI49">
        <v>3</v>
      </c>
      <c s="198" r="AJ49">
        <v>0</v>
      </c>
      <c s="198" r="AK49">
        <v>75</v>
      </c>
    </row>
    <row r="50">
      <c t="s" s="37" r="A50">
        <v>39</v>
      </c>
      <c t="s" s="67" r="B50">
        <v>950</v>
      </c>
      <c t="s" s="67" r="C50">
        <v>955</v>
      </c>
      <c s="134" r="D50">
        <v>23276</v>
      </c>
      <c s="106" r="E50">
        <f>IF((+$V50=0),"..",(+(X50+AE50)/$V50))</f>
        <v>0.144117647058823</v>
      </c>
      <c s="106" r="F50">
        <f>IF((+$V50=0),"..",(+(Y50+AF50)/$V50))</f>
        <v>0.252941176470588</v>
      </c>
      <c s="106" r="G50">
        <f>IF((+$V50=0),"..",(+(Z50+AG50)/$V50))</f>
        <v>0.147058823529412</v>
      </c>
      <c s="106" r="H50">
        <f>IF((+$V50=0),"..",(+(((X50+Y50)+Z50)+((AE50+AF50)+AG50))/$V50))</f>
        <v>0.544117647058823</v>
      </c>
      <c s="106" r="I50">
        <f>IF((+$V50=0),"..",(+(AA50+AH50)/$V50))</f>
        <v>0.423529411764706</v>
      </c>
      <c s="106" r="J50">
        <f>IF((+$V50=0),"..",(+(AB50+AI50)/$V50))</f>
        <v>0.032352941176471</v>
      </c>
      <c s="106" r="K50">
        <f>IF(((X50+AE50)=0),"..",(+X50/(X50+AE50)))</f>
        <v>0.489795918367347</v>
      </c>
      <c s="106" r="L50">
        <f>IF(((Y50+AF50)=0),"..",(+Y50/(Y50+AF50)))</f>
        <v>0.488372093023255</v>
      </c>
      <c s="106" r="M50">
        <f>IF(((Z50+AG50)=0),"..",(+Z50/(Z50+AG50)))</f>
        <v>0.479999999999999</v>
      </c>
      <c s="106" r="N50">
        <f>IF(((((((X50+Y50)+Z50)+AE50)+AF50)+AG50)=0),"..",(+((X50+Y50)+Z50)/(((((X50+Y50)+Z50)+AE50)+AF50)+AG50)))</f>
        <v>0.486486486486486</v>
      </c>
      <c s="106" r="O50">
        <f>IF(((AA50+AH50)=0),"..",(+AA50/(AA50+AH50)))</f>
        <v>0.493055555555556</v>
      </c>
      <c s="106" r="P50">
        <f>IF(((AB50+AI50)=0),"..",(+AB50/(AB50+AI50)))</f>
        <v>0.363636363636364</v>
      </c>
      <c t="str" s="106" r="Q50">
        <f>IF(((AC50+AJ50)=0),"..",(+AC50/(AC50+AJ50)))</f>
        <v>..</v>
      </c>
      <c s="106" r="R50">
        <f>IF(((AD50+AK50)=0),"..",(+(AD50)/(AD50+AK50)))</f>
        <v>0.485294117647057</v>
      </c>
      <c s="134" r="S50">
        <f>+D50</f>
        <v>23276</v>
      </c>
      <c s="106" r="T50">
        <f>+V50/S50</f>
        <v>1</v>
      </c>
      <c s="106" r="U50">
        <f>+(AD50+AK50)/S50</f>
        <v>1</v>
      </c>
      <c s="134" r="V50">
        <f>SUM(X50:AB50)+SUM(AE50:AI50)</f>
        <v>23276</v>
      </c>
      <c s="134" r="W50">
        <f>+AD50+AK50</f>
        <v>23276</v>
      </c>
      <c s="205" r="X50">
        <v>1643.01176470588</v>
      </c>
      <c s="198" r="Y50">
        <v>2875.27058823529</v>
      </c>
      <c s="198" r="Z50">
        <v>1643.01176470588</v>
      </c>
      <c s="198" r="AA50">
        <v>4860.57647058824</v>
      </c>
      <c s="198" r="AB50">
        <v>273.835294117647</v>
      </c>
      <c s="198" r="AC50">
        <v>0</v>
      </c>
      <c s="198" r="AD50">
        <v>11295.7058823529</v>
      </c>
      <c s="198" r="AE50">
        <v>1711.47058823529</v>
      </c>
      <c s="198" r="AF50">
        <v>3012.18823529412</v>
      </c>
      <c s="198" r="AG50">
        <v>1779.92941176471</v>
      </c>
      <c s="198" r="AH50">
        <v>4997.49411764706</v>
      </c>
      <c s="198" r="AI50">
        <v>479.211764705882</v>
      </c>
      <c s="198" r="AJ50">
        <v>0</v>
      </c>
      <c s="198" r="AK50">
        <v>11980.2941176471</v>
      </c>
    </row>
    <row r="51">
      <c t="s" s="37" r="A51">
        <v>39</v>
      </c>
      <c t="s" s="67" r="B51">
        <v>950</v>
      </c>
      <c t="s" s="67" r="C51">
        <v>930</v>
      </c>
      <c s="134" r="D51">
        <v>516</v>
      </c>
      <c s="106" r="E51">
        <f>IF((+$V51=0),"..",(+(X51+AE51)/$V51))</f>
        <v>0.143410852713178</v>
      </c>
      <c s="106" r="F51">
        <f>IF((+$V51=0),"..",(+(Y51+AF51)/$V51))</f>
        <v>0.253875968992248</v>
      </c>
      <c s="106" r="G51">
        <f>IF((+$V51=0),"..",(+(Z51+AG51)/$V51))</f>
        <v>0.145348837209302</v>
      </c>
      <c s="106" r="H51">
        <f>IF((+$V51=0),"..",(+(((X51+Y51)+Z51)+((AE51+AF51)+AG51))/$V51))</f>
        <v>0.542635658914729</v>
      </c>
      <c s="106" r="I51">
        <f>IF((+$V51=0),"..",(+(AA51+AH51)/$V51))</f>
        <v>0.424418604651163</v>
      </c>
      <c s="106" r="J51">
        <f>IF((+$V51=0),"..",(+(AB51+AI51)/$V51))</f>
        <v>0.032945736434108</v>
      </c>
      <c s="106" r="K51">
        <f>IF(((X51+AE51)=0),"..",(+X51/(X51+AE51)))</f>
        <v>0.486486486486486</v>
      </c>
      <c s="106" r="L51">
        <f>IF(((Y51+AF51)=0),"..",(+Y51/(Y51+AF51)))</f>
        <v>0.488549618320611</v>
      </c>
      <c s="106" r="M51">
        <f>IF(((Z51+AG51)=0),"..",(+Z51/(Z51+AG51)))</f>
        <v>0.48</v>
      </c>
      <c s="106" r="N51">
        <f>IF(((((((X51+Y51)+Z51)+AE51)+AF51)+AG51)=0),"..",(+((X51+Y51)+Z51)/(((((X51+Y51)+Z51)+AE51)+AF51)+AG51)))</f>
        <v>0.485714285714286</v>
      </c>
      <c s="106" r="O51">
        <f>IF(((AA51+AH51)=0),"..",(+AA51/(AA51+AH51)))</f>
        <v>0.493150684931507</v>
      </c>
      <c s="106" r="P51">
        <f>IF(((AB51+AI51)=0),"..",(+AB51/(AB51+AI51)))</f>
        <v>0.352941176470588</v>
      </c>
      <c t="str" s="106" r="Q51">
        <f>IF(((AC51+AJ51)=0),"..",(+AC51/(AC51+AJ51)))</f>
        <v>..</v>
      </c>
      <c s="106" r="R51">
        <f>IF(((AD51+AK51)=0),"..",(+(AD51)/(AD51+AK51)))</f>
        <v>0.484496124031008</v>
      </c>
      <c s="134" r="S51">
        <f>+D51</f>
        <v>516</v>
      </c>
      <c s="106" r="T51">
        <f>+V51/S51</f>
        <v>1</v>
      </c>
      <c s="106" r="U51">
        <f>+(AD51+AK51)/S51</f>
        <v>1</v>
      </c>
      <c s="134" r="V51">
        <f>SUM(X51:AB51)+SUM(AE51:AI51)</f>
        <v>516</v>
      </c>
      <c s="134" r="W51">
        <f>+AD51+AK51</f>
        <v>516</v>
      </c>
      <c s="205" r="X51">
        <v>36</v>
      </c>
      <c s="198" r="Y51">
        <v>64</v>
      </c>
      <c s="198" r="Z51">
        <v>36</v>
      </c>
      <c s="198" r="AA51">
        <v>108</v>
      </c>
      <c s="198" r="AB51">
        <v>6</v>
      </c>
      <c s="198" r="AC51">
        <v>0</v>
      </c>
      <c s="198" r="AD51">
        <v>250</v>
      </c>
      <c s="198" r="AE51">
        <v>38</v>
      </c>
      <c s="198" r="AF51">
        <v>67</v>
      </c>
      <c s="198" r="AG51">
        <v>39</v>
      </c>
      <c s="198" r="AH51">
        <v>111</v>
      </c>
      <c s="198" r="AI51">
        <v>11</v>
      </c>
      <c s="198" r="AJ51">
        <v>0</v>
      </c>
      <c s="198" r="AK51">
        <v>266</v>
      </c>
    </row>
    <row customHeight="1" r="52" ht="10.5">
      <c t="s" s="37" r="A52">
        <v>39</v>
      </c>
      <c t="s" s="67" r="B52">
        <v>950</v>
      </c>
      <c t="s" s="67" r="C52">
        <v>956</v>
      </c>
      <c s="134" r="D52">
        <v>3050</v>
      </c>
      <c s="106" r="E52">
        <f>IF((+$V52=0),"..",(+(X52+AE52)/$V52))</f>
        <v>0.143934426229508</v>
      </c>
      <c s="106" r="F52">
        <f>IF((+$V52=0),"..",(+(Y52+AF52)/$V52))</f>
        <v>0.252786885245902</v>
      </c>
      <c s="106" r="G52">
        <f>IF((+$V52=0),"..",(+(Z52+AG52)/$V52))</f>
        <v>0.145573770491803</v>
      </c>
      <c s="106" r="H52">
        <f>IF((+$V52=0),"..",(+(((X52+Y52)+Z52)+((AE52+AF52)+AG52))/$V52))</f>
        <v>0.542295081967213</v>
      </c>
      <c s="106" r="I52">
        <f>IF((+$V52=0),"..",(+(AA52+AH52)/$V52))</f>
        <v>0.425245901639344</v>
      </c>
      <c s="106" r="J52">
        <f>IF((+$V52=0),"..",(+(AB52+AI52)/$V52))</f>
        <v>0.032459016393443</v>
      </c>
      <c s="106" r="K52">
        <f>IF(((X52+AE52)=0),"..",(+X52/(X52+AE52)))</f>
        <v>0.482915717539863</v>
      </c>
      <c s="106" r="L52">
        <f>IF(((Y52+AF52)=0),"..",(+Y52/(Y52+AF52)))</f>
        <v>0.491569390402075</v>
      </c>
      <c s="106" r="M52">
        <f>IF(((Z52+AG52)=0),"..",(+Z52/(Z52+AG52)))</f>
        <v>0.47972972972973</v>
      </c>
      <c s="106" r="N52">
        <f>IF(((((((X52+Y52)+Z52)+AE52)+AF52)+AG52)=0),"..",(+((X52+Y52)+Z52)/(((((X52+Y52)+Z52)+AE52)+AF52)+AG52)))</f>
        <v>0.486094316807739</v>
      </c>
      <c s="106" r="O52">
        <f>IF(((AA52+AH52)=0),"..",(+AA52/(AA52+AH52)))</f>
        <v>0.493446414803392</v>
      </c>
      <c s="106" r="P52">
        <f>IF(((AB52+AI52)=0),"..",(+AB52/(AB52+AI52)))</f>
        <v>0.353535353535354</v>
      </c>
      <c t="str" s="106" r="Q52">
        <f>IF(((AC52+AJ52)=0),"..",(+AC52/(AC52+AJ52)))</f>
        <v>..</v>
      </c>
      <c s="106" r="R52">
        <f>IF(((AD52+AK52)=0),"..",(+(AD52)/(AD52+AK52)))</f>
        <v>0.484918032786885</v>
      </c>
      <c s="134" r="S52">
        <f>+D52</f>
        <v>3050</v>
      </c>
      <c s="106" r="T52">
        <f>+V52/S52</f>
        <v>1</v>
      </c>
      <c s="106" r="U52">
        <f>+(AD52+AK52)/S52</f>
        <v>1</v>
      </c>
      <c s="134" r="V52">
        <f>SUM(X52:AB52)+SUM(AE52:AI52)</f>
        <v>3050</v>
      </c>
      <c s="134" r="W52">
        <f>+AD52+AK52</f>
        <v>3050</v>
      </c>
      <c s="205" r="X52">
        <v>212</v>
      </c>
      <c s="198" r="Y52">
        <v>379</v>
      </c>
      <c s="198" r="Z52">
        <v>213</v>
      </c>
      <c s="198" r="AA52">
        <v>640</v>
      </c>
      <c s="198" r="AB52">
        <v>35</v>
      </c>
      <c s="198" r="AC52">
        <v>0</v>
      </c>
      <c s="198" r="AD52">
        <v>1479</v>
      </c>
      <c s="198" r="AE52">
        <v>227</v>
      </c>
      <c s="198" r="AF52">
        <v>392</v>
      </c>
      <c s="198" r="AG52">
        <v>231</v>
      </c>
      <c s="198" r="AH52">
        <v>657</v>
      </c>
      <c s="198" r="AI52">
        <v>64</v>
      </c>
      <c s="198" r="AJ52">
        <v>0</v>
      </c>
      <c s="198" r="AK52">
        <v>1571</v>
      </c>
    </row>
    <row r="53">
      <c t="s" s="37" r="A53">
        <v>39</v>
      </c>
      <c t="s" s="67" r="B53">
        <v>950</v>
      </c>
      <c t="s" s="67" r="C53">
        <v>957</v>
      </c>
      <c s="134" r="D53">
        <v>3350</v>
      </c>
      <c s="106" r="E53">
        <f>IF((+$V53=0),"..",(+(X53+AE53)/$V53))</f>
        <v>0.143880597014925</v>
      </c>
      <c s="106" r="F53">
        <f>IF((+$V53=0),"..",(+(Y53+AF53)/$V53))</f>
        <v>0.253134328358209</v>
      </c>
      <c s="106" r="G53">
        <f>IF((+$V53=0),"..",(+(Z53+AG53)/$V53))</f>
        <v>0.146865671641791</v>
      </c>
      <c s="106" r="H53">
        <f>IF((+$V53=0),"..",(+(((X53+Y53)+Z53)+((AE53+AF53)+AG53))/$V53))</f>
        <v>0.543880597014925</v>
      </c>
      <c s="106" r="I53">
        <f>IF((+$V53=0),"..",(+(AA53+AH53)/$V53))</f>
        <v>0.423880597014925</v>
      </c>
      <c s="106" r="J53">
        <f>IF((+$V53=0),"..",(+(AB53+AI53)/$V53))</f>
        <v>0.032238805970149</v>
      </c>
      <c s="106" r="K53">
        <f>IF(((X53+AE53)=0),"..",(+X53/(X53+AE53)))</f>
        <v>0.489626556016598</v>
      </c>
      <c s="106" r="L53">
        <f>IF(((Y53+AF53)=0),"..",(+Y53/(Y53+AF53)))</f>
        <v>0.488207547169811</v>
      </c>
      <c s="106" r="M53">
        <f>IF(((Z53+AG53)=0),"..",(+Z53/(Z53+AG53)))</f>
        <v>0.479674796747968</v>
      </c>
      <c s="106" r="N53">
        <f>IF(((((((X53+Y53)+Z53)+AE53)+AF53)+AG53)=0),"..",(+((X53+Y53)+Z53)/(((((X53+Y53)+Z53)+AE53)+AF53)+AG53)))</f>
        <v>0.486278814489572</v>
      </c>
      <c s="106" r="O53">
        <f>IF(((AA53+AH53)=0),"..",(+AA53/(AA53+AH53)))</f>
        <v>0.493661971830986</v>
      </c>
      <c s="106" r="P53">
        <f>IF(((AB53+AI53)=0),"..",(+AB53/(AB53+AI53)))</f>
        <v>0.361111111111111</v>
      </c>
      <c t="str" s="106" r="Q53">
        <f>IF(((AC53+AJ53)=0),"..",(+AC53/(AC53+AJ53)))</f>
        <v>..</v>
      </c>
      <c s="106" r="R53">
        <f>IF(((AD53+AK53)=0),"..",(+(AD53)/(AD53+AK53)))</f>
        <v>0.485373134328358</v>
      </c>
      <c s="134" r="S53">
        <f>+D53</f>
        <v>3350</v>
      </c>
      <c s="106" r="T53">
        <f>+V53/S53</f>
        <v>1</v>
      </c>
      <c s="106" r="U53">
        <f>+(AD53+AK53)/S53</f>
        <v>1</v>
      </c>
      <c s="134" r="V53">
        <f>SUM(X53:AB53)+SUM(AE53:AI53)</f>
        <v>3350</v>
      </c>
      <c s="134" r="W53">
        <f>+AD53+AK53</f>
        <v>3350</v>
      </c>
      <c s="205" r="X53">
        <v>236</v>
      </c>
      <c s="198" r="Y53">
        <v>414</v>
      </c>
      <c s="198" r="Z53">
        <v>236</v>
      </c>
      <c s="198" r="AA53">
        <v>701</v>
      </c>
      <c s="198" r="AB53">
        <v>39</v>
      </c>
      <c s="198" r="AC53">
        <v>0</v>
      </c>
      <c s="198" r="AD53">
        <v>1626</v>
      </c>
      <c s="198" r="AE53">
        <v>246</v>
      </c>
      <c s="198" r="AF53">
        <v>434</v>
      </c>
      <c s="198" r="AG53">
        <v>256</v>
      </c>
      <c s="198" r="AH53">
        <v>719</v>
      </c>
      <c s="198" r="AI53">
        <v>69</v>
      </c>
      <c s="198" r="AJ53">
        <v>0</v>
      </c>
      <c s="198" r="AK53">
        <v>1724</v>
      </c>
    </row>
    <row r="54">
      <c t="s" s="37" r="A54">
        <v>39</v>
      </c>
      <c t="s" s="67" r="B54">
        <v>950</v>
      </c>
      <c t="s" s="67" r="C54">
        <v>958</v>
      </c>
      <c s="134" r="D54">
        <v>1710</v>
      </c>
      <c s="106" r="E54">
        <f>IF((+$V54=0),"..",(+(X54+AE54)/$V54))</f>
        <v>0.082456140350877</v>
      </c>
      <c s="106" r="F54">
        <f>IF((+$V54=0),"..",(+(Y54+AF54)/$V54))</f>
        <v>0.123391812865497</v>
      </c>
      <c s="106" r="G54">
        <f>IF((+$V54=0),"..",(+(Z54+AG54)/$V54))</f>
        <v>0.091228070175439</v>
      </c>
      <c s="106" r="H54">
        <f>IF((+$V54=0),"..",(+(((X54+Y54)+Z54)+((AE54+AF54)+AG54))/$V54))</f>
        <v>0.297076023391813</v>
      </c>
      <c s="106" r="I54">
        <f>IF((+$V54=0),"..",(+(AA54+AH54)/$V54))</f>
        <v>0.662573099415205</v>
      </c>
      <c s="106" r="J54">
        <f>IF((+$V54=0),"..",(+(AB54+AI54)/$V54))</f>
        <v>0.040350877192982</v>
      </c>
      <c s="106" r="K54">
        <f>IF(((X54+AE54)=0),"..",(+X54/(X54+AE54)))</f>
        <v>0.375886524822695</v>
      </c>
      <c s="106" r="L54">
        <f>IF(((Y54+AF54)=0),"..",(+Y54/(Y54+AF54)))</f>
        <v>0.5260663507109</v>
      </c>
      <c s="106" r="M54">
        <f>IF(((Z54+AG54)=0),"..",(+Z54/(Z54+AG54)))</f>
        <v>0.544871794871795</v>
      </c>
      <c s="106" r="N54">
        <f>IF(((((((X54+Y54)+Z54)+AE54)+AF54)+AG54)=0),"..",(+((X54+Y54)+Z54)/(((((X54+Y54)+Z54)+AE54)+AF54)+AG54)))</f>
        <v>0.490157480314961</v>
      </c>
      <c s="106" r="O54">
        <f>IF(((AA54+AH54)=0),"..",(+AA54/(AA54+AH54)))</f>
        <v>0.293027360988526</v>
      </c>
      <c s="106" r="P54">
        <f>IF(((AB54+AI54)=0),"..",(+AB54/(AB54+AI54)))</f>
        <v>0.289855072463768</v>
      </c>
      <c t="str" s="106" r="Q54">
        <f>IF(((AC54+AJ54)=0),"..",(+AC54/(AC54+AJ54)))</f>
        <v>..</v>
      </c>
      <c s="106" r="R54">
        <f>IF(((AD54+AK54)=0),"..",(+(AD54)/(AD54+AK54)))</f>
        <v>0.351461988304094</v>
      </c>
      <c s="134" r="S54">
        <f>+D54</f>
        <v>1710</v>
      </c>
      <c s="106" r="T54">
        <f>+V54/S54</f>
        <v>1</v>
      </c>
      <c s="106" r="U54">
        <f>+(AD54+AK54)/S54</f>
        <v>1</v>
      </c>
      <c s="134" r="V54">
        <f>SUM(X54:AB54)+SUM(AE54:AI54)</f>
        <v>1710</v>
      </c>
      <c s="134" r="W54">
        <f>+AD54+AK54</f>
        <v>1710</v>
      </c>
      <c s="205" r="X54">
        <v>53</v>
      </c>
      <c s="198" r="Y54">
        <v>111</v>
      </c>
      <c s="198" r="Z54">
        <v>85</v>
      </c>
      <c s="198" r="AA54">
        <v>332</v>
      </c>
      <c s="198" r="AB54">
        <v>20</v>
      </c>
      <c s="198" r="AC54">
        <v>0</v>
      </c>
      <c s="198" r="AD54">
        <v>601</v>
      </c>
      <c s="198" r="AE54">
        <v>88</v>
      </c>
      <c s="198" r="AF54">
        <v>100</v>
      </c>
      <c s="198" r="AG54">
        <v>71</v>
      </c>
      <c s="198" r="AH54">
        <v>801</v>
      </c>
      <c s="198" r="AI54">
        <v>49</v>
      </c>
      <c s="198" r="AJ54">
        <v>0</v>
      </c>
      <c s="198" r="AK54">
        <v>1109</v>
      </c>
    </row>
    <row r="55">
      <c t="s" s="37" r="A55">
        <v>39</v>
      </c>
      <c t="s" s="67" r="B55">
        <v>950</v>
      </c>
      <c t="s" s="67" r="C55">
        <v>959</v>
      </c>
      <c s="134" r="D55">
        <v>48912</v>
      </c>
      <c s="106" r="E55">
        <f>IF((+$V55=0),"..",(+(X55+AE55)/$V55))</f>
        <v>0.144115963362774</v>
      </c>
      <c s="106" r="F55">
        <f>IF((+$V55=0),"..",(+(Y55+AF55)/$V55))</f>
        <v>0.252944062806673</v>
      </c>
      <c s="106" r="G55">
        <f>IF((+$V55=0),"..",(+(Z55+AG55)/$V55))</f>
        <v>0.147060026169447</v>
      </c>
      <c s="106" r="H55">
        <f>IF((+$V55=0),"..",(+(((X55+Y55)+Z55)+((AE55+AF55)+AG55))/$V55))</f>
        <v>0.544120052338894</v>
      </c>
      <c s="106" r="I55">
        <f>IF((+$V55=0),"..",(+(AA55+AH55)/$V55))</f>
        <v>0.423536146548904</v>
      </c>
      <c s="106" r="J55">
        <f>IF((+$V55=0),"..",(+(AB55+AI55)/$V55))</f>
        <v>0.032343801112202</v>
      </c>
      <c s="106" r="K55">
        <f>IF(((X55+AE55)=0),"..",(+X55/(X55+AE55)))</f>
        <v>0.48985671726486</v>
      </c>
      <c s="106" r="L55">
        <f>IF(((Y55+AF55)=0),"..",(+Y55/(Y55+AF55)))</f>
        <v>0.488360814742968</v>
      </c>
      <c s="106" r="M55">
        <f>IF(((Z55+AG55)=0),"..",(+Z55/(Z55+AG55)))</f>
        <v>0.480050048658418</v>
      </c>
      <c s="106" r="N55">
        <f>IF(((((((X55+Y55)+Z55)+AE55)+AF55)+AG55)=0),"..",(+((X55+Y55)+Z55)/(((((X55+Y55)+Z55)+AE55)+AF55)+AG55)))</f>
        <v>0.486510858946419</v>
      </c>
      <c s="106" r="O55">
        <f>IF(((AA55+AH55)=0),"..",(+AA55/(AA55+AH55)))</f>
        <v>0.493048851129562</v>
      </c>
      <c s="106" r="P55">
        <f>IF(((AB55+AI55)=0),"..",(+AB55/(AB55+AI55)))</f>
        <v>0.36346396965866</v>
      </c>
      <c t="str" s="106" r="Q55">
        <f>IF(((AC55+AJ55)=0),"..",(+AC55/(AC55+AJ55)))</f>
        <v>..</v>
      </c>
      <c s="106" r="R55">
        <f>IF(((AD55+AK55)=0),"..",(+(AD55)/(AD55+AK55)))</f>
        <v>0.485300130847236</v>
      </c>
      <c s="134" r="S55">
        <f>+D55</f>
        <v>48912</v>
      </c>
      <c s="106" r="T55">
        <f>+V55/S55</f>
        <v>1</v>
      </c>
      <c s="106" r="U55">
        <f>+(AD55+AK55)/S55</f>
        <v>1</v>
      </c>
      <c s="134" r="V55">
        <f>SUM(X55:AB55)+SUM(AE55:AI55)</f>
        <v>48912</v>
      </c>
      <c s="134" r="W55">
        <f>+AD55+AK55</f>
        <v>48912</v>
      </c>
      <c s="205" r="X55">
        <v>3453</v>
      </c>
      <c s="198" r="Y55">
        <v>6042</v>
      </c>
      <c s="198" r="Z55">
        <v>3453</v>
      </c>
      <c s="198" r="AA55">
        <v>10214</v>
      </c>
      <c s="198" r="AB55">
        <v>575</v>
      </c>
      <c s="198" r="AC55">
        <v>0</v>
      </c>
      <c s="198" r="AD55">
        <v>23737</v>
      </c>
      <c s="198" r="AE55">
        <v>3596</v>
      </c>
      <c s="198" r="AF55">
        <v>6330</v>
      </c>
      <c s="198" r="AG55">
        <v>3740</v>
      </c>
      <c s="198" r="AH55">
        <v>10502</v>
      </c>
      <c s="198" r="AI55">
        <v>1007</v>
      </c>
      <c s="198" r="AJ55">
        <v>0</v>
      </c>
      <c s="198" r="AK55">
        <v>25175</v>
      </c>
    </row>
    <row r="56">
      <c t="s" s="37" r="A56">
        <v>39</v>
      </c>
      <c t="s" s="67" r="B56">
        <v>950</v>
      </c>
      <c t="s" s="67" r="C56">
        <v>960</v>
      </c>
      <c s="134" r="D56">
        <v>10930</v>
      </c>
      <c s="106" r="E56">
        <f>IF((+$V56=0),"..",(+(X56+AE56)/$V56))</f>
        <v>0.104025617566331</v>
      </c>
      <c s="106" r="F56">
        <f>IF((+$V56=0),"..",(+(Y56+AF56)/$V56))</f>
        <v>0.239432753888381</v>
      </c>
      <c s="106" r="G56">
        <f>IF((+$V56=0),"..",(+(Z56+AG56)/$V56))</f>
        <v>0.164135407136322</v>
      </c>
      <c s="106" r="H56">
        <f>IF((+$V56=0),"..",(+(((X56+Y56)+Z56)+((AE56+AF56)+AG56))/$V56))</f>
        <v>0.507593778591034</v>
      </c>
      <c s="106" r="I56">
        <f>IF((+$V56=0),"..",(+(AA56+AH56)/$V56))</f>
        <v>0.455169258920403</v>
      </c>
      <c s="106" r="J56">
        <f>IF((+$V56=0),"..",(+(AB56+AI56)/$V56))</f>
        <v>0.037236962488564</v>
      </c>
      <c s="106" r="K56">
        <f>IF(((X56+AE56)=0),"..",(+X56/(X56+AE56)))</f>
        <v>0.458223394898857</v>
      </c>
      <c s="106" r="L56">
        <f>IF(((Y56+AF56)=0),"..",(+Y56/(Y56+AF56)))</f>
        <v>0.491784486052732</v>
      </c>
      <c s="106" r="M56">
        <f>IF(((Z56+AG56)=0),"..",(+Z56/(Z56+AG56)))</f>
        <v>0.479375696767001</v>
      </c>
      <c s="106" r="N56">
        <f>IF(((((((X56+Y56)+Z56)+AE56)+AF56)+AG56)=0),"..",(+((X56+Y56)+Z56)/(((((X56+Y56)+Z56)+AE56)+AF56)+AG56)))</f>
        <v>0.480894015861572</v>
      </c>
      <c s="106" r="O56">
        <f>IF(((AA56+AH56)=0),"..",(+AA56/(AA56+AH56)))</f>
        <v>0.517989949748744</v>
      </c>
      <c s="106" r="P56">
        <f>IF(((AB56+AI56)=0),"..",(+AB56/(AB56+AI56)))</f>
        <v>0.373464373464373</v>
      </c>
      <c t="str" s="106" r="Q56">
        <f>IF(((AC56+AJ56)=0),"..",(+AC56/(AC56+AJ56)))</f>
        <v>..</v>
      </c>
      <c s="106" r="R56">
        <f>IF(((AD56+AK56)=0),"..",(+(AD56)/(AD56+AK56)))</f>
        <v>0.493778591033852</v>
      </c>
      <c s="134" r="S56">
        <f>+D56</f>
        <v>10930</v>
      </c>
      <c s="106" r="T56">
        <f>+V56/S56</f>
        <v>1</v>
      </c>
      <c s="106" r="U56">
        <f>+(AD56+AK56)/S56</f>
        <v>1</v>
      </c>
      <c s="134" r="V56">
        <f>SUM(X56:AB56)+SUM(AE56:AI56)</f>
        <v>10930</v>
      </c>
      <c s="134" r="W56">
        <f>+AD56+AK56</f>
        <v>10930</v>
      </c>
      <c s="205" r="X56">
        <v>521</v>
      </c>
      <c s="198" r="Y56">
        <v>1287</v>
      </c>
      <c s="198" r="Z56">
        <v>860</v>
      </c>
      <c s="198" r="AA56">
        <v>2577</v>
      </c>
      <c s="198" r="AB56">
        <v>152</v>
      </c>
      <c s="198" r="AC56">
        <v>0</v>
      </c>
      <c s="198" r="AD56">
        <v>5397</v>
      </c>
      <c s="198" r="AE56">
        <v>616</v>
      </c>
      <c s="198" r="AF56">
        <v>1330</v>
      </c>
      <c s="198" r="AG56">
        <v>934</v>
      </c>
      <c s="198" r="AH56">
        <v>2398</v>
      </c>
      <c s="198" r="AI56">
        <v>255</v>
      </c>
      <c s="198" r="AJ56">
        <v>0</v>
      </c>
      <c s="198" r="AK56">
        <v>5533</v>
      </c>
    </row>
    <row r="57">
      <c t="s" s="37" r="A57">
        <v>39</v>
      </c>
      <c t="s" s="67" r="B57">
        <v>950</v>
      </c>
      <c t="s" s="67" r="C57">
        <v>961</v>
      </c>
      <c s="134" r="D57">
        <v>2540</v>
      </c>
      <c s="106" r="E57">
        <f>IF((+$V57=0),"..",(+(X57+AE57)/$V57))</f>
        <v>0.144094488188976</v>
      </c>
      <c s="106" r="F57">
        <f>IF((+$V57=0),"..",(+(Y57+AF57)/$V57))</f>
        <v>0.252755905511811</v>
      </c>
      <c s="106" r="G57">
        <f>IF((+$V57=0),"..",(+(Z57+AG57)/$V57))</f>
        <v>0.145669291338583</v>
      </c>
      <c s="106" r="H57">
        <f>IF((+$V57=0),"..",(+(((X57+Y57)+Z57)+((AE57+AF57)+AG57))/$V57))</f>
        <v>0.54251968503937</v>
      </c>
      <c s="106" r="I57">
        <f>IF((+$V57=0),"..",(+(AA57+AH57)/$V57))</f>
        <v>0.425196850393701</v>
      </c>
      <c s="106" r="J57">
        <f>IF((+$V57=0),"..",(+(AB57+AI57)/$V57))</f>
        <v>0.032283464566929</v>
      </c>
      <c s="106" r="K57">
        <f>IF(((X57+AE57)=0),"..",(+X57/(X57+AE57)))</f>
        <v>0.483606557377049</v>
      </c>
      <c s="106" r="L57">
        <f>IF(((Y57+AF57)=0),"..",(+Y57/(Y57+AF57)))</f>
        <v>0.49221183800623</v>
      </c>
      <c s="106" r="M57">
        <f>IF(((Z57+AG57)=0),"..",(+Z57/(Z57+AG57)))</f>
        <v>0.481081081081081</v>
      </c>
      <c s="106" r="N57">
        <f>IF(((((((X57+Y57)+Z57)+AE57)+AF57)+AG57)=0),"..",(+((X57+Y57)+Z57)/(((((X57+Y57)+Z57)+AE57)+AF57)+AG57)))</f>
        <v>0.486937590711176</v>
      </c>
      <c s="106" r="O57">
        <f>IF(((AA57+AH57)=0),"..",(+AA57/(AA57+AH57)))</f>
        <v>0.493518518518518</v>
      </c>
      <c s="106" r="P57">
        <f>IF(((AB57+AI57)=0),"..",(+AB57/(AB57+AI57)))</f>
        <v>0.353658536585366</v>
      </c>
      <c t="str" s="106" r="Q57">
        <f>IF(((AC57+AJ57)=0),"..",(+AC57/(AC57+AJ57)))</f>
        <v>..</v>
      </c>
      <c s="106" r="R57">
        <f>IF(((AD57+AK57)=0),"..",(+(AD57)/(AD57+AK57)))</f>
        <v>0.485433070866142</v>
      </c>
      <c s="134" r="S57">
        <f>+D57</f>
        <v>2540</v>
      </c>
      <c s="106" r="T57">
        <f>+V57/S57</f>
        <v>1</v>
      </c>
      <c s="106" r="U57">
        <f>+(AD57+AK57)/S57</f>
        <v>1</v>
      </c>
      <c s="134" r="V57">
        <f>SUM(X57:AB57)+SUM(AE57:AI57)</f>
        <v>2540</v>
      </c>
      <c s="134" r="W57">
        <f>+AD57+AK57</f>
        <v>2540</v>
      </c>
      <c s="205" r="X57">
        <v>177</v>
      </c>
      <c s="198" r="Y57">
        <v>316</v>
      </c>
      <c s="198" r="Z57">
        <v>178</v>
      </c>
      <c s="198" r="AA57">
        <v>533</v>
      </c>
      <c s="198" r="AB57">
        <v>29</v>
      </c>
      <c s="198" r="AC57">
        <v>0</v>
      </c>
      <c s="198" r="AD57">
        <v>1233</v>
      </c>
      <c s="198" r="AE57">
        <v>189</v>
      </c>
      <c s="198" r="AF57">
        <v>326</v>
      </c>
      <c s="198" r="AG57">
        <v>192</v>
      </c>
      <c s="198" r="AH57">
        <v>547</v>
      </c>
      <c s="198" r="AI57">
        <v>53</v>
      </c>
      <c s="198" r="AJ57">
        <v>0</v>
      </c>
      <c s="198" r="AK57">
        <v>1307</v>
      </c>
    </row>
    <row r="58">
      <c t="s" s="37" r="A58">
        <v>39</v>
      </c>
      <c t="s" s="67" r="B58">
        <v>950</v>
      </c>
      <c t="s" s="67" r="C58">
        <v>962</v>
      </c>
      <c s="134" r="D58">
        <v>3210</v>
      </c>
      <c s="106" r="E58">
        <f>IF((+$V58=0),"..",(+(X58+AE58)/$V58))</f>
        <v>0.189408099688474</v>
      </c>
      <c s="106" r="F58">
        <f>IF((+$V58=0),"..",(+(Y58+AF58)/$V58))</f>
        <v>0.299688473520249</v>
      </c>
      <c s="106" r="G58">
        <f>IF((+$V58=0),"..",(+(Z58+AG58)/$V58))</f>
        <v>0.121183800623053</v>
      </c>
      <c s="106" r="H58">
        <f>IF((+$V58=0),"..",(+(((X58+Y58)+Z58)+((AE58+AF58)+AG58))/$V58))</f>
        <v>0.610280373831776</v>
      </c>
      <c s="106" r="I58">
        <f>IF((+$V58=0),"..",(+(AA58+AH58)/$V58))</f>
        <v>0.36417445482866</v>
      </c>
      <c s="106" r="J58">
        <f>IF((+$V58=0),"..",(+(AB58+AI58)/$V58))</f>
        <v>0.025545171339564</v>
      </c>
      <c s="106" r="K58">
        <f>IF(((X58+AE58)=0),"..",(+X58/(X58+AE58)))</f>
        <v>0.478618421052632</v>
      </c>
      <c s="106" r="L58">
        <f>IF(((Y58+AF58)=0),"..",(+Y58/(Y58+AF58)))</f>
        <v>0.457380457380457</v>
      </c>
      <c s="106" r="M58">
        <f>IF(((Z58+AG58)=0),"..",(+Z58/(Z58+AG58)))</f>
        <v>0.408740359897172</v>
      </c>
      <c s="106" r="N58">
        <f>IF(((((((X58+Y58)+Z58)+AE58)+AF58)+AG58)=0),"..",(+((X58+Y58)+Z58)/(((((X58+Y58)+Z58)+AE58)+AF58)+AG58)))</f>
        <v>0.454313425216947</v>
      </c>
      <c s="106" r="O58">
        <f>IF(((AA58+AH58)=0),"..",(+AA58/(AA58+AH58)))</f>
        <v>0.460222412318221</v>
      </c>
      <c s="106" r="P58">
        <f>IF(((AB58+AI58)=0),"..",(+AB58/(AB58+AI58)))</f>
        <v>0.24390243902439</v>
      </c>
      <c t="str" s="106" r="Q58">
        <f>IF(((AC58+AJ58)=0),"..",(+AC58/(AC58+AJ58)))</f>
        <v>..</v>
      </c>
      <c s="106" r="R58">
        <f>IF(((AD58+AK58)=0),"..",(+(AD58)/(AD58+AK58)))</f>
        <v>0.451090342679128</v>
      </c>
      <c s="134" r="S58">
        <f>+D58</f>
        <v>3210</v>
      </c>
      <c s="106" r="T58">
        <f>+V58/S58</f>
        <v>1</v>
      </c>
      <c s="106" r="U58">
        <f>+(AD58+AK58)/S58</f>
        <v>1</v>
      </c>
      <c s="134" r="V58">
        <f>SUM(X58:AB58)+SUM(AE58:AI58)</f>
        <v>3210</v>
      </c>
      <c s="134" r="W58">
        <f>+AD58+AK58</f>
        <v>3210</v>
      </c>
      <c s="205" r="X58">
        <v>291</v>
      </c>
      <c s="198" r="Y58">
        <v>440</v>
      </c>
      <c s="198" r="Z58">
        <v>159</v>
      </c>
      <c s="198" r="AA58">
        <v>538</v>
      </c>
      <c s="198" r="AB58">
        <v>20</v>
      </c>
      <c s="198" r="AC58">
        <v>0</v>
      </c>
      <c s="198" r="AD58">
        <v>1448</v>
      </c>
      <c s="198" r="AE58">
        <v>317</v>
      </c>
      <c s="198" r="AF58">
        <v>522</v>
      </c>
      <c s="198" r="AG58">
        <v>230</v>
      </c>
      <c s="198" r="AH58">
        <v>631</v>
      </c>
      <c s="198" r="AI58">
        <v>62</v>
      </c>
      <c s="198" r="AJ58">
        <v>0</v>
      </c>
      <c s="198" r="AK58">
        <v>1762</v>
      </c>
    </row>
    <row r="59">
      <c t="s" s="37" r="A59">
        <v>39</v>
      </c>
      <c t="s" s="67" r="B59">
        <v>950</v>
      </c>
      <c t="s" s="67" r="C59">
        <v>963</v>
      </c>
      <c s="134" r="D59">
        <v>27084</v>
      </c>
      <c s="106" r="E59">
        <f>IF((+$V59=0),"..",(+(X59+AE59)/$V59))</f>
        <v>0.144254910648353</v>
      </c>
      <c s="106" r="F59">
        <f>IF((+$V59=0),"..",(+(Y59+AF59)/$V59))</f>
        <v>0.252769162605228</v>
      </c>
      <c s="106" r="G59">
        <f>IF((+$V59=0),"..",(+(Z59+AG59)/$V59))</f>
        <v>0.145177964850096</v>
      </c>
      <c s="106" r="H59">
        <f>IF((+$V59=0),"..",(+(((X59+Y59)+Z59)+((AE59+AF59)+AG59))/$V59))</f>
        <v>0.542202038103677</v>
      </c>
      <c s="106" r="I59">
        <f>IF((+$V59=0),"..",(+(AA59+AH59)/$V59))</f>
        <v>0.425306453994979</v>
      </c>
      <c s="106" r="J59">
        <f>IF((+$V59=0),"..",(+(AB59+AI59)/$V59))</f>
        <v>0.032491507901344</v>
      </c>
      <c s="106" r="K59">
        <f>IF(((X59+AE59)=0),"..",(+X59/(X59+AE59)))</f>
        <v>0.482979267980548</v>
      </c>
      <c s="106" r="L59">
        <f>IF(((Y59+AF59)=0),"..",(+Y59/(Y59+AF59)))</f>
        <v>0.491820040899796</v>
      </c>
      <c s="106" r="M59">
        <f>IF(((Z59+AG59)=0),"..",(+Z59/(Z59+AG59)))</f>
        <v>0.481688708036623</v>
      </c>
      <c s="106" r="N59">
        <f>IF(((((((X59+Y59)+Z59)+AE59)+AF59)+AG59)=0),"..",(+((X59+Y59)+Z59)/(((((X59+Y59)+Z59)+AE59)+AF59)+AG59)))</f>
        <v>0.48675519237317</v>
      </c>
      <c s="106" r="O59">
        <f>IF(((AA59+AH59)=0),"..",(+AA59/(AA59+AH59)))</f>
        <v>0.493532424689643</v>
      </c>
      <c s="106" r="P59">
        <f>IF(((AB59+AI59)=0),"..",(+AB59/(AB59+AI59)))</f>
        <v>0.352272727272727</v>
      </c>
      <c t="str" s="106" r="Q59">
        <f>IF(((AC59+AJ59)=0),"..",(+AC59/(AC59+AJ59)))</f>
        <v>..</v>
      </c>
      <c s="106" r="R59">
        <f>IF(((AD59+AK59)=0),"..",(+(AD59)/(AD59+AK59)))</f>
        <v>0.485268054940186</v>
      </c>
      <c s="134" r="S59">
        <f>+D59</f>
        <v>27084</v>
      </c>
      <c s="106" r="T59">
        <f>+V59/S59</f>
        <v>1</v>
      </c>
      <c s="106" r="U59">
        <f>+(AD59+AK59)/S59</f>
        <v>1</v>
      </c>
      <c s="134" r="V59">
        <f>SUM(X59:AB59)+SUM(AE59:AI59)</f>
        <v>27084</v>
      </c>
      <c s="134" r="W59">
        <f>+AD59+AK59</f>
        <v>27084</v>
      </c>
      <c s="205" r="X59">
        <v>1887</v>
      </c>
      <c s="198" r="Y59">
        <v>3367</v>
      </c>
      <c s="198" r="Z59">
        <v>1894</v>
      </c>
      <c s="198" r="AA59">
        <v>5685</v>
      </c>
      <c s="198" r="AB59">
        <v>310</v>
      </c>
      <c s="198" r="AC59">
        <v>0</v>
      </c>
      <c s="198" r="AD59">
        <v>13143</v>
      </c>
      <c s="198" r="AE59">
        <v>2020</v>
      </c>
      <c s="198" r="AF59">
        <v>3479</v>
      </c>
      <c s="198" r="AG59">
        <v>2038</v>
      </c>
      <c s="198" r="AH59">
        <v>5834</v>
      </c>
      <c s="198" r="AI59">
        <v>570</v>
      </c>
      <c s="198" r="AJ59">
        <v>0</v>
      </c>
      <c s="198" r="AK59">
        <v>13941</v>
      </c>
    </row>
    <row r="60">
      <c t="s" s="37" r="A60">
        <v>39</v>
      </c>
      <c t="s" s="67" r="B60">
        <v>950</v>
      </c>
      <c t="s" s="67" r="C60">
        <v>964</v>
      </c>
      <c s="134" r="D60">
        <v>9912</v>
      </c>
      <c s="106" r="E60">
        <f>IF((+$V60=0),"..",(+(X60+AE60)/$V60))</f>
        <v>0.139628732849072</v>
      </c>
      <c s="106" r="F60">
        <f>IF((+$V60=0),"..",(+(Y60+AF60)/$V60))</f>
        <v>0.280569007263923</v>
      </c>
      <c s="106" r="G60">
        <f>IF((+$V60=0),"..",(+(Z60+AG60)/$V60))</f>
        <v>0.149717514124294</v>
      </c>
      <c s="106" r="H60">
        <f>IF((+$V60=0),"..",(+(((X60+Y60)+Z60)+((AE60+AF60)+AG60))/$V60))</f>
        <v>0.569915254237288</v>
      </c>
      <c s="106" r="I60">
        <f>IF((+$V60=0),"..",(+(AA60+AH60)/$V60))</f>
        <v>0.404358353510896</v>
      </c>
      <c s="106" r="J60">
        <f>IF((+$V60=0),"..",(+(AB60+AI60)/$V60))</f>
        <v>0.025726392251816</v>
      </c>
      <c s="106" r="K60">
        <f>IF(((X60+AE60)=0),"..",(+X60/(X60+AE60)))</f>
        <v>0.505057803468208</v>
      </c>
      <c s="106" r="L60">
        <f>IF(((Y60+AF60)=0),"..",(+Y60/(Y60+AF60)))</f>
        <v>0.500539374325782</v>
      </c>
      <c s="106" r="M60">
        <f>IF(((Z60+AG60)=0),"..",(+Z60/(Z60+AG60)))</f>
        <v>0.469676549865229</v>
      </c>
      <c s="106" r="N60">
        <f>IF(((((((X60+Y60)+Z60)+AE60)+AF60)+AG60)=0),"..",(+((X60+Y60)+Z60)/(((((X60+Y60)+Z60)+AE60)+AF60)+AG60)))</f>
        <v>0.493538679412285</v>
      </c>
      <c s="106" r="O60">
        <f>IF(((AA60+AH60)=0),"..",(+AA60/(AA60+AH60)))</f>
        <v>0.508233532934132</v>
      </c>
      <c s="106" r="P60">
        <f>IF(((AB60+AI60)=0),"..",(+AB60/(AB60+AI60)))</f>
        <v>0.352941176470588</v>
      </c>
      <c t="str" s="106" r="Q60">
        <f>IF(((AC60+AJ60)=0),"..",(+AC60/(AC60+AJ60)))</f>
        <v>..</v>
      </c>
      <c s="106" r="R60">
        <f>IF(((AD60+AK60)=0),"..",(+(AD60)/(AD60+AK60)))</f>
        <v>0.495863599677159</v>
      </c>
      <c s="134" r="S60">
        <f>+D60</f>
        <v>9912</v>
      </c>
      <c s="106" r="T60">
        <f>+V60/S60</f>
        <v>1</v>
      </c>
      <c s="106" r="U60">
        <f>+(AD60+AK60)/S60</f>
        <v>1</v>
      </c>
      <c s="134" r="V60">
        <f>SUM(X60:AB60)+SUM(AE60:AI60)</f>
        <v>9912</v>
      </c>
      <c s="134" r="W60">
        <f>+AD60+AK60</f>
        <v>9912</v>
      </c>
      <c s="205" r="X60">
        <v>699</v>
      </c>
      <c s="198" r="Y60">
        <v>1392</v>
      </c>
      <c s="198" r="Z60">
        <v>697</v>
      </c>
      <c s="198" r="AA60">
        <v>2037</v>
      </c>
      <c s="198" r="AB60">
        <v>90</v>
      </c>
      <c s="198" r="AC60">
        <v>0</v>
      </c>
      <c s="198" r="AD60">
        <v>4915</v>
      </c>
      <c s="198" r="AE60">
        <v>685</v>
      </c>
      <c s="198" r="AF60">
        <v>1389</v>
      </c>
      <c s="198" r="AG60">
        <v>787</v>
      </c>
      <c s="198" r="AH60">
        <v>1971</v>
      </c>
      <c s="198" r="AI60">
        <v>165</v>
      </c>
      <c s="198" r="AJ60">
        <v>0</v>
      </c>
      <c s="198" r="AK60">
        <v>4997</v>
      </c>
    </row>
    <row r="61">
      <c t="s" s="37" r="A61">
        <v>39</v>
      </c>
      <c t="s" s="67" r="B61">
        <v>950</v>
      </c>
      <c t="s" s="67" r="C61">
        <v>965</v>
      </c>
      <c s="134" r="D61">
        <v>60989</v>
      </c>
      <c s="106" r="E61">
        <f>IF((+$V61=0),"..",(+(X61+AE61)/$V61))</f>
        <v>0.144239125088131</v>
      </c>
      <c s="106" r="F61">
        <f>IF((+$V61=0),"..",(+(Y61+AF61)/$V61))</f>
        <v>0.252766892390431</v>
      </c>
      <c s="106" r="G61">
        <f>IF((+$V61=0),"..",(+(Z61+AG61)/$V61))</f>
        <v>0.145190116250471</v>
      </c>
      <c s="106" r="H61">
        <f>IF((+$V61=0),"..",(+(((X61+Y61)+Z61)+((AE61+AF61)+AG61))/$V61))</f>
        <v>0.542196133729033</v>
      </c>
      <c s="106" r="I61">
        <f>IF((+$V61=0),"..",(+(AA61+AH61)/$V61))</f>
        <v>0.425306202757874</v>
      </c>
      <c s="106" r="J61">
        <f>IF((+$V61=0),"..",(+(AB61+AI61)/$V61))</f>
        <v>0.032497663513092</v>
      </c>
      <c s="106" r="K61">
        <f>IF(((X61+AE61)=0),"..",(+X61/(X61+AE61)))</f>
        <v>0.482891894964192</v>
      </c>
      <c s="106" r="L61">
        <f>IF(((Y61+AF61)=0),"..",(+Y61/(Y61+AF61)))</f>
        <v>0.491826673585885</v>
      </c>
      <c s="106" r="M61">
        <f>IF(((Z61+AG61)=0),"..",(+Z61/(Z61+AG61)))</f>
        <v>0.481535855448899</v>
      </c>
      <c s="106" r="N61">
        <f>IF(((((((X61+Y61)+Z61)+AE61)+AF61)+AG61)=0),"..",(+((X61+Y61)+Z61)/(((((X61+Y61)+Z61)+AE61)+AF61)+AG61)))</f>
        <v>0.486694084915931</v>
      </c>
      <c s="106" r="O61">
        <f>IF(((AA61+AH61)=0),"..",(+AA61/(AA61+AH61)))</f>
        <v>0.493503990130691</v>
      </c>
      <c s="106" r="P61">
        <f>IF(((AB61+AI61)=0),"..",(+AB61/(AB61+AI61)))</f>
        <v>0.352674066599395</v>
      </c>
      <c t="str" s="106" r="Q61">
        <f>IF(((AC61+AJ61)=0),"..",(+AC61/(AC61+AJ61)))</f>
        <v>..</v>
      </c>
      <c s="106" r="R61">
        <f>IF(((AD61+AK61)=0),"..",(+(AD61)/(AD61+AK61)))</f>
        <v>0.485235042384692</v>
      </c>
      <c s="134" r="S61">
        <f>+D61</f>
        <v>60989</v>
      </c>
      <c s="106" r="T61">
        <f>+V61/S61</f>
        <v>1</v>
      </c>
      <c s="106" r="U61">
        <f>+(AD61+AK61)/S61</f>
        <v>1</v>
      </c>
      <c s="134" r="V61">
        <f>SUM(X61:AB61)+SUM(AE61:AI61)</f>
        <v>60989</v>
      </c>
      <c s="134" r="W61">
        <f>+AD61+AK61</f>
        <v>60989</v>
      </c>
      <c s="205" r="X61">
        <v>4248</v>
      </c>
      <c s="198" r="Y61">
        <v>7582</v>
      </c>
      <c s="198" r="Z61">
        <v>4264</v>
      </c>
      <c s="198" r="AA61">
        <v>12801</v>
      </c>
      <c s="198" r="AB61">
        <v>699</v>
      </c>
      <c s="198" r="AC61">
        <v>0</v>
      </c>
      <c s="198" r="AD61">
        <v>29594</v>
      </c>
      <c s="198" r="AE61">
        <v>4549</v>
      </c>
      <c s="198" r="AF61">
        <v>7834</v>
      </c>
      <c s="198" r="AG61">
        <v>4591</v>
      </c>
      <c s="198" r="AH61">
        <v>13138</v>
      </c>
      <c s="198" r="AI61">
        <v>1283</v>
      </c>
      <c s="198" r="AJ61">
        <v>0</v>
      </c>
      <c s="198" r="AK61">
        <v>31395</v>
      </c>
    </row>
    <row customHeight="1" r="62" ht="10.5">
      <c t="s" s="37" r="A62">
        <v>39</v>
      </c>
      <c t="s" s="67" r="B62">
        <v>950</v>
      </c>
      <c t="s" s="67" r="C62">
        <v>966</v>
      </c>
      <c s="134" r="D62">
        <v>1800</v>
      </c>
      <c s="106" r="E62">
        <f>IF((+$V62=0),"..",(+(X62+AE62)/$V62))</f>
        <v>0.143888888888889</v>
      </c>
      <c s="106" r="F62">
        <f>IF((+$V62=0),"..",(+(Y62+AF62)/$V62))</f>
        <v>0.252777777777778</v>
      </c>
      <c s="106" r="G62">
        <f>IF((+$V62=0),"..",(+(Z62+AG62)/$V62))</f>
        <v>0.145</v>
      </c>
      <c s="106" r="H62">
        <f>IF((+$V62=0),"..",(+(((X62+Y62)+Z62)+((AE62+AF62)+AG62))/$V62))</f>
        <v>0.541666666666667</v>
      </c>
      <c s="106" r="I62">
        <f>IF((+$V62=0),"..",(+(AA62+AH62)/$V62))</f>
        <v>0.425555555555556</v>
      </c>
      <c s="106" r="J62">
        <f>IF((+$V62=0),"..",(+(AB62+AI62)/$V62))</f>
        <v>0.032777777777778</v>
      </c>
      <c s="106" r="K62">
        <f>IF(((X62+AE62)=0),"..",(+X62/(X62+AE62)))</f>
        <v>0.482625482625483</v>
      </c>
      <c s="106" r="L62">
        <f>IF(((Y62+AF62)=0),"..",(+Y62/(Y62+AF62)))</f>
        <v>0.492307692307692</v>
      </c>
      <c s="106" r="M62">
        <f>IF(((Z62+AG62)=0),"..",(+Z62/(Z62+AG62)))</f>
        <v>0.482758620689655</v>
      </c>
      <c s="106" r="N62">
        <f>IF(((((((X62+Y62)+Z62)+AE62)+AF62)+AG62)=0),"..",(+((X62+Y62)+Z62)/(((((X62+Y62)+Z62)+AE62)+AF62)+AG62)))</f>
        <v>0.487179487179487</v>
      </c>
      <c s="106" r="O62">
        <f>IF(((AA62+AH62)=0),"..",(+AA62/(AA62+AH62)))</f>
        <v>0.493472584856397</v>
      </c>
      <c s="106" r="P62">
        <f>IF(((AB62+AI62)=0),"..",(+AB62/(AB62+AI62)))</f>
        <v>0.35593220338983</v>
      </c>
      <c t="str" s="106" r="Q62">
        <f>IF(((AC62+AJ62)=0),"..",(+AC62/(AC62+AJ62)))</f>
        <v>..</v>
      </c>
      <c s="106" r="R62">
        <f>IF(((AD62+AK62)=0),"..",(+(AD62)/(AD62+AK62)))</f>
        <v>0.485555555555556</v>
      </c>
      <c s="134" r="S62">
        <f>+D62</f>
        <v>1800</v>
      </c>
      <c s="106" r="T62">
        <f>+V62/S62</f>
        <v>1</v>
      </c>
      <c s="106" r="U62">
        <f>+(AD62+AK62)/S62</f>
        <v>1</v>
      </c>
      <c s="134" r="V62">
        <f>SUM(X62:AB62)+SUM(AE62:AI62)</f>
        <v>1800</v>
      </c>
      <c s="134" r="W62">
        <f>+AD62+AK62</f>
        <v>1800</v>
      </c>
      <c s="205" r="X62">
        <v>125</v>
      </c>
      <c s="198" r="Y62">
        <v>224</v>
      </c>
      <c s="198" r="Z62">
        <v>126</v>
      </c>
      <c s="198" r="AA62">
        <v>378</v>
      </c>
      <c s="198" r="AB62">
        <v>21</v>
      </c>
      <c s="198" r="AC62">
        <v>0</v>
      </c>
      <c s="198" r="AD62">
        <v>874</v>
      </c>
      <c s="198" r="AE62">
        <v>134</v>
      </c>
      <c s="198" r="AF62">
        <v>231</v>
      </c>
      <c s="198" r="AG62">
        <v>135</v>
      </c>
      <c s="198" r="AH62">
        <v>388</v>
      </c>
      <c s="198" r="AI62">
        <v>38</v>
      </c>
      <c s="198" r="AJ62">
        <v>0</v>
      </c>
      <c s="198" r="AK62">
        <v>926</v>
      </c>
    </row>
    <row r="63">
      <c t="s" s="37" r="A63">
        <v>39</v>
      </c>
      <c t="s" s="67" r="B63">
        <v>950</v>
      </c>
      <c t="s" s="67" r="C63">
        <v>967</v>
      </c>
      <c s="134" r="D63">
        <v>140</v>
      </c>
      <c s="106" r="E63">
        <f>IF((+$V63=0),"..",(+(X63+AE63)/$V63))</f>
        <v>0.142857142857143</v>
      </c>
      <c s="106" r="F63">
        <f>IF((+$V63=0),"..",(+(Y63+AF63)/$V63))</f>
        <v>0.25</v>
      </c>
      <c s="106" r="G63">
        <f>IF((+$V63=0),"..",(+(Z63+AG63)/$V63))</f>
        <v>0.15</v>
      </c>
      <c s="106" r="H63">
        <f>IF((+$V63=0),"..",(+(((X63+Y63)+Z63)+((AE63+AF63)+AG63))/$V63))</f>
        <v>0.542857142857143</v>
      </c>
      <c s="106" r="I63">
        <f>IF((+$V63=0),"..",(+(AA63+AH63)/$V63))</f>
        <v>0.421428571428571</v>
      </c>
      <c s="106" r="J63">
        <f>IF((+$V63=0),"..",(+(AB63+AI63)/$V63))</f>
        <v>0.035714285714286</v>
      </c>
      <c s="106" r="K63">
        <f>IF(((X63+AE63)=0),"..",(+X63/(X63+AE63)))</f>
        <v>0.5</v>
      </c>
      <c s="106" r="L63">
        <f>IF(((Y63+AF63)=0),"..",(+Y63/(Y63+AF63)))</f>
        <v>0.485714285714286</v>
      </c>
      <c s="106" r="M63">
        <f>IF(((Z63+AG63)=0),"..",(+Z63/(Z63+AG63)))</f>
        <v>0.476190476190476</v>
      </c>
      <c s="106" r="N63">
        <f>IF(((((((X63+Y63)+Z63)+AE63)+AF63)+AG63)=0),"..",(+((X63+Y63)+Z63)/(((((X63+Y63)+Z63)+AE63)+AF63)+AG63)))</f>
        <v>0.486842105263158</v>
      </c>
      <c s="106" r="O63">
        <f>IF(((AA63+AH63)=0),"..",(+AA63/(AA63+AH63)))</f>
        <v>0.491525423728814</v>
      </c>
      <c s="106" r="P63">
        <f>IF(((AB63+AI63)=0),"..",(+AB63/(AB63+AI63)))</f>
        <v>0.4</v>
      </c>
      <c t="str" s="106" r="Q63">
        <f>IF(((AC63+AJ63)=0),"..",(+AC63/(AC63+AJ63)))</f>
        <v>..</v>
      </c>
      <c s="106" r="R63">
        <f>IF(((AD63+AK63)=0),"..",(+(AD63)/(AD63+AK63)))</f>
        <v>0.485714285714286</v>
      </c>
      <c s="134" r="S63">
        <f>+D63</f>
        <v>140</v>
      </c>
      <c s="106" r="T63">
        <f>+V63/S63</f>
        <v>1</v>
      </c>
      <c s="106" r="U63">
        <f>+(AD63+AK63)/S63</f>
        <v>1</v>
      </c>
      <c s="134" r="V63">
        <f>SUM(X63:AB63)+SUM(AE63:AI63)</f>
        <v>140</v>
      </c>
      <c s="134" r="W63">
        <f>+AD63+AK63</f>
        <v>140</v>
      </c>
      <c s="172" r="X63">
        <v>10</v>
      </c>
      <c s="114" r="Y63">
        <v>17</v>
      </c>
      <c s="114" r="Z63">
        <v>10</v>
      </c>
      <c s="114" r="AA63">
        <v>29</v>
      </c>
      <c s="114" r="AB63">
        <v>2</v>
      </c>
      <c s="114" r="AC63">
        <v>0</v>
      </c>
      <c s="114" r="AD63">
        <v>68</v>
      </c>
      <c s="114" r="AE63">
        <v>10</v>
      </c>
      <c s="114" r="AF63">
        <v>18</v>
      </c>
      <c s="114" r="AG63">
        <v>11</v>
      </c>
      <c s="114" r="AH63">
        <v>30</v>
      </c>
      <c s="114" r="AI63">
        <v>3</v>
      </c>
      <c s="114" r="AJ63">
        <v>0</v>
      </c>
      <c s="114" r="AK63">
        <v>72</v>
      </c>
    </row>
    <row r="64">
      <c t="s" s="37" r="A64">
        <v>39</v>
      </c>
      <c t="s" s="67" r="B64">
        <v>950</v>
      </c>
      <c t="s" s="67" r="C64">
        <v>968</v>
      </c>
      <c s="134" r="D64">
        <v>1158</v>
      </c>
      <c s="106" r="E64">
        <f>IF((+$V64=0),"..",(+(X64+AE64)/$V64))</f>
        <v>0.087219343696028</v>
      </c>
      <c s="106" r="F64">
        <f>IF((+$V64=0),"..",(+(Y64+AF64)/$V64))</f>
        <v>0.238341968911917</v>
      </c>
      <c s="106" r="G64">
        <f>IF((+$V64=0),"..",(+(Z64+AG64)/$V64))</f>
        <v>0.173575129533679</v>
      </c>
      <c s="106" r="H64">
        <f>IF((+$V64=0),"..",(+(((X64+Y64)+Z64)+((AE64+AF64)+AG64))/$V64))</f>
        <v>0.499136442141624</v>
      </c>
      <c s="106" r="I64">
        <f>IF((+$V64=0),"..",(+(AA64+AH64)/$V64))</f>
        <v>0.476683937823834</v>
      </c>
      <c s="106" r="J64">
        <f>IF((+$V64=0),"..",(+(AB64+AI64)/$V64))</f>
        <v>0.024179620034542</v>
      </c>
      <c s="106" r="K64">
        <f>IF(((X64+AE64)=0),"..",(+X64/(X64+AE64)))</f>
        <v>0.554455445544554</v>
      </c>
      <c s="106" r="L64">
        <f>IF(((Y64+AF64)=0),"..",(+Y64/(Y64+AF64)))</f>
        <v>0.460144927536232</v>
      </c>
      <c s="106" r="M64">
        <f>IF(((Z64+AG64)=0),"..",(+Z64/(Z64+AG64)))</f>
        <v>0.557213930348259</v>
      </c>
      <c s="106" r="N64">
        <f>IF(((((((X64+Y64)+Z64)+AE64)+AF64)+AG64)=0),"..",(+((X64+Y64)+Z64)/(((((X64+Y64)+Z64)+AE64)+AF64)+AG64)))</f>
        <v>0.51038062283737</v>
      </c>
      <c s="106" r="O64">
        <f>IF(((AA64+AH64)=0),"..",(+AA64/(AA64+AH64)))</f>
        <v>0.463768115942029</v>
      </c>
      <c s="106" r="P64">
        <f>IF(((AB64+AI64)=0),"..",(+AB64/(AB64+AI64)))</f>
        <v>0.285714285714286</v>
      </c>
      <c t="str" s="106" r="Q64">
        <f>IF(((AC64+AJ64)=0),"..",(+AC64/(AC64+AJ64)))</f>
        <v>..</v>
      </c>
      <c s="106" r="R64">
        <f>IF(((AD64+AK64)=0),"..",(+(AD64)/(AD64+AK64)))</f>
        <v>0.48272884283247</v>
      </c>
      <c s="134" r="S64">
        <f>+D64</f>
        <v>1158</v>
      </c>
      <c s="106" r="T64">
        <f>+V64/S64</f>
        <v>1</v>
      </c>
      <c s="106" r="U64">
        <f>+(AD64+AK64)/S64</f>
        <v>1</v>
      </c>
      <c s="134" r="V64">
        <f>SUM(X64:AB64)+SUM(AE64:AI64)</f>
        <v>1158</v>
      </c>
      <c s="134" r="W64">
        <f>+AD64+AK64</f>
        <v>1158</v>
      </c>
      <c s="193" r="X64">
        <v>56</v>
      </c>
      <c s="38" r="Y64">
        <v>127</v>
      </c>
      <c s="38" r="Z64">
        <v>112</v>
      </c>
      <c s="38" r="AA64">
        <v>256</v>
      </c>
      <c s="38" r="AB64">
        <v>8</v>
      </c>
      <c s="38" r="AC64">
        <v>0</v>
      </c>
      <c s="38" r="AD64">
        <v>559</v>
      </c>
      <c s="38" r="AE64">
        <v>45</v>
      </c>
      <c s="38" r="AF64">
        <v>149</v>
      </c>
      <c s="38" r="AG64">
        <v>89</v>
      </c>
      <c s="38" r="AH64">
        <v>296</v>
      </c>
      <c s="38" r="AI64">
        <v>20</v>
      </c>
      <c s="38" r="AJ64">
        <v>0</v>
      </c>
      <c s="38" r="AK64">
        <v>599</v>
      </c>
    </row>
    <row customHeight="1" r="65" ht="11.25">
      <c t="s" s="37" r="A65">
        <v>969</v>
      </c>
      <c t="s" s="67" r="B65">
        <v>917</v>
      </c>
      <c t="s" s="67" r="C65">
        <v>970</v>
      </c>
      <c s="134" r="D65">
        <v>90000</v>
      </c>
      <c t="str" s="106" r="E65">
        <f>IF((+$V65=0),"..",(+(X65+AE65)/$V65))</f>
        <v>..</v>
      </c>
      <c t="str" s="106" r="F65">
        <f>IF((+$V65=0),"..",(+(Y65+AF65)/$V65))</f>
        <v>..</v>
      </c>
      <c t="str" s="106" r="G65">
        <f>IF((+$V65=0),"..",(+(Z65+AG65)/$V65))</f>
        <v>..</v>
      </c>
      <c t="str" s="106" r="H65">
        <f>IF((+$V65=0),"..",(+(((X65+Y65)+Z65)+((AE65+AF65)+AG65))/$V65))</f>
        <v>..</v>
      </c>
      <c t="str" s="106" r="I65">
        <f>IF((+$V65=0),"..",(+(AA65+AH65)/$V65))</f>
        <v>..</v>
      </c>
      <c t="str" s="106" r="J65">
        <f>IF((+$V65=0),"..",(+(AB65+AI65)/$V65))</f>
        <v>..</v>
      </c>
      <c t="str" s="106" r="K65">
        <f>IF(((X65+AE65)=0),"..",(+X65/(X65+AE65)))</f>
        <v>..</v>
      </c>
      <c t="str" s="106" r="L65">
        <f>IF(((Y65+AF65)=0),"..",(+Y65/(Y65+AF65)))</f>
        <v>..</v>
      </c>
      <c t="str" s="106" r="M65">
        <f>IF(((Z65+AG65)=0),"..",(+Z65/(Z65+AG65)))</f>
        <v>..</v>
      </c>
      <c t="str" s="106" r="N65">
        <f>IF(((((((X65+Y65)+Z65)+AE65)+AF65)+AG65)=0),"..",(+((X65+Y65)+Z65)/(((((X65+Y65)+Z65)+AE65)+AF65)+AG65)))</f>
        <v>..</v>
      </c>
      <c t="str" s="106" r="O65">
        <f>IF(((AA65+AH65)=0),"..",(+AA65/(AA65+AH65)))</f>
        <v>..</v>
      </c>
      <c t="str" s="106" r="P65">
        <f>IF(((AB65+AI65)=0),"..",(+AB65/(AB65+AI65)))</f>
        <v>..</v>
      </c>
      <c t="str" s="106" r="Q65">
        <f>IF(((AC65+AJ65)=0),"..",(+AC65/(AC65+AJ65)))</f>
        <v>..</v>
      </c>
      <c t="str" s="106" r="R65">
        <f>IF(((AD65+AK65)=0),"..",(+(AD65)/(AD65+AK65)))</f>
        <v>..</v>
      </c>
      <c s="134" r="S65">
        <f>+D65</f>
        <v>90000</v>
      </c>
      <c s="106" r="T65">
        <f>+V65/S65</f>
        <v>0</v>
      </c>
      <c s="106" r="U65">
        <f>+(AD65+AK65)/S65</f>
        <v>0</v>
      </c>
      <c s="134" r="V65">
        <f>SUM(X65:AB65)+SUM(AE65:AI65)</f>
        <v>0</v>
      </c>
      <c s="134" r="W65">
        <f>+AD65+AK65</f>
        <v>0</v>
      </c>
      <c s="193" r="X65">
        <v>0</v>
      </c>
      <c s="38" r="Y65">
        <v>0</v>
      </c>
      <c s="38" r="Z65">
        <v>0</v>
      </c>
      <c s="38" r="AA65">
        <v>0</v>
      </c>
      <c s="38" r="AB65">
        <v>0</v>
      </c>
      <c s="38" r="AC65">
        <v>0</v>
      </c>
      <c s="38" r="AD65">
        <v>0</v>
      </c>
      <c s="38" r="AE65">
        <v>0</v>
      </c>
      <c s="38" r="AF65">
        <v>0</v>
      </c>
      <c s="38" r="AG65">
        <v>0</v>
      </c>
      <c s="38" r="AH65">
        <v>0</v>
      </c>
      <c s="38" r="AI65">
        <v>0</v>
      </c>
      <c s="38" r="AJ65">
        <v>0</v>
      </c>
      <c s="38" r="AK65">
        <v>0</v>
      </c>
    </row>
    <row r="66">
      <c t="s" s="37" r="A66">
        <v>137</v>
      </c>
      <c t="s" s="67" r="B66">
        <v>950</v>
      </c>
      <c t="s" s="67" r="C66">
        <v>971</v>
      </c>
      <c s="134" r="D66">
        <v>285</v>
      </c>
      <c s="106" r="E66">
        <f>IF((+$V66=0),"..",(+(X66+AE66)/$V66))</f>
        <v>0.098245614035088</v>
      </c>
      <c s="106" r="F66">
        <f>IF((+$V66=0),"..",(+(Y66+AF66)/$V66))</f>
        <v>0.045614035087719</v>
      </c>
      <c s="106" r="G66">
        <f>IF((+$V66=0),"..",(+(Z66+AG66)/$V66))</f>
        <v>0.045614035087719</v>
      </c>
      <c s="106" r="H66">
        <f>IF((+$V66=0),"..",(+(((X66+Y66)+Z66)+((AE66+AF66)+AG66))/$V66))</f>
        <v>0.189473684210526</v>
      </c>
      <c s="106" r="I66">
        <f>IF((+$V66=0),"..",(+(AA66+AH66)/$V66))</f>
        <v>0.8</v>
      </c>
      <c s="106" r="J66">
        <f>IF((+$V66=0),"..",(+(AB66+AI66)/$V66))</f>
        <v>0.010526315789474</v>
      </c>
      <c s="106" r="K66">
        <f>IF(((X66+AE66)=0),"..",(+X66/(X66+AE66)))</f>
        <v>0.321428571428571</v>
      </c>
      <c s="106" r="L66">
        <f>IF(((Y66+AF66)=0),"..",(+Y66/(Y66+AF66)))</f>
        <v>0.615384615384615</v>
      </c>
      <c s="106" r="M66">
        <f>IF(((Z66+AG66)=0),"..",(+Z66/(Z66+AG66)))</f>
        <v>0.461538461538462</v>
      </c>
      <c s="106" r="N66">
        <f>IF(((((((X66+Y66)+Z66)+AE66)+AF66)+AG66)=0),"..",(+((X66+Y66)+Z66)/(((((X66+Y66)+Z66)+AE66)+AF66)+AG66)))</f>
        <v>0.425925925925926</v>
      </c>
      <c s="106" r="O66">
        <f>IF(((AA66+AH66)=0),"..",(+AA66/(AA66+AH66)))</f>
        <v>0.263157894736842</v>
      </c>
      <c s="106" r="P66">
        <f>IF(((AB66+AI66)=0),"..",(+AB66/(AB66+AI66)))</f>
        <v>0.333333333333333</v>
      </c>
      <c t="str" s="106" r="Q66">
        <f>IF(((AC66+AJ66)=0),"..",(+AC66/(AC66+AJ66)))</f>
        <v>..</v>
      </c>
      <c s="106" r="R66">
        <f>IF(((AD66+AK66)=0),"..",(+(AD66)/(AD66+AK66)))</f>
        <v>0.294736842105263</v>
      </c>
      <c s="134" r="S66">
        <f>+D66</f>
        <v>285</v>
      </c>
      <c s="106" r="T66">
        <f>+V66/S66</f>
        <v>1</v>
      </c>
      <c s="106" r="U66">
        <f>+(AD66+AK66)/S66</f>
        <v>1</v>
      </c>
      <c s="134" r="V66">
        <f>SUM(X66:AB66)+SUM(AE66:AI66)</f>
        <v>285</v>
      </c>
      <c s="134" r="W66">
        <f>+AD66+AK66</f>
        <v>285</v>
      </c>
      <c s="193" r="X66">
        <v>9</v>
      </c>
      <c s="38" r="Y66">
        <v>8</v>
      </c>
      <c s="38" r="Z66">
        <v>6</v>
      </c>
      <c s="38" r="AA66">
        <v>60</v>
      </c>
      <c s="38" r="AB66">
        <v>1</v>
      </c>
      <c s="38" r="AC66">
        <v>0</v>
      </c>
      <c s="38" r="AD66">
        <v>84</v>
      </c>
      <c s="38" r="AE66">
        <v>19</v>
      </c>
      <c s="38" r="AF66">
        <v>5</v>
      </c>
      <c s="38" r="AG66">
        <v>7</v>
      </c>
      <c s="38" r="AH66">
        <v>168</v>
      </c>
      <c s="38" r="AI66">
        <v>2</v>
      </c>
      <c s="38" r="AJ66">
        <v>0</v>
      </c>
      <c s="38" r="AK66">
        <v>201</v>
      </c>
    </row>
    <row r="67">
      <c t="s" s="37" r="A67">
        <v>52</v>
      </c>
      <c t="s" s="67" r="B67">
        <v>922</v>
      </c>
      <c t="s" s="67" r="C67">
        <v>972</v>
      </c>
      <c s="134" r="D67">
        <v>2184</v>
      </c>
      <c t="str" s="106" r="E67">
        <f>IF((+$V67=0),"..",(+(X67+AE67)/$V67))</f>
        <v>..</v>
      </c>
      <c t="str" s="106" r="F67">
        <f>IF((+$V67=0),"..",(+(Y67+AF67)/$V67))</f>
        <v>..</v>
      </c>
      <c t="str" s="106" r="G67">
        <f>IF((+$V67=0),"..",(+(Z67+AG67)/$V67))</f>
        <v>..</v>
      </c>
      <c t="str" s="106" r="H67">
        <f>IF((+$V67=0),"..",(+(((X67+Y67)+Z67)+((AE67+AF67)+AG67))/$V67))</f>
        <v>..</v>
      </c>
      <c t="str" s="106" r="I67">
        <f>IF((+$V67=0),"..",(+(AA67+AH67)/$V67))</f>
        <v>..</v>
      </c>
      <c t="str" s="106" r="J67">
        <f>IF((+$V67=0),"..",(+(AB67+AI67)/$V67))</f>
        <v>..</v>
      </c>
      <c t="str" s="106" r="K67">
        <f>IF(((X67+AE67)=0),"..",(+X67/(X67+AE67)))</f>
        <v>..</v>
      </c>
      <c t="str" s="106" r="L67">
        <f>IF(((Y67+AF67)=0),"..",(+Y67/(Y67+AF67)))</f>
        <v>..</v>
      </c>
      <c t="str" s="106" r="M67">
        <f>IF(((Z67+AG67)=0),"..",(+Z67/(Z67+AG67)))</f>
        <v>..</v>
      </c>
      <c t="str" s="106" r="N67">
        <f>IF(((((((X67+Y67)+Z67)+AE67)+AF67)+AG67)=0),"..",(+((X67+Y67)+Z67)/(((((X67+Y67)+Z67)+AE67)+AF67)+AG67)))</f>
        <v>..</v>
      </c>
      <c t="str" s="106" r="O67">
        <f>IF(((AA67+AH67)=0),"..",(+AA67/(AA67+AH67)))</f>
        <v>..</v>
      </c>
      <c t="str" s="106" r="P67">
        <f>IF(((AB67+AI67)=0),"..",(+AB67/(AB67+AI67)))</f>
        <v>..</v>
      </c>
      <c s="106" r="Q67">
        <f>IF(((AC67+AJ67)=0),"..",(+AC67/(AC67+AJ67)))</f>
        <v>0.521062271062271</v>
      </c>
      <c s="106" r="R67">
        <f>IF(((AD67+AK67)=0),"..",(+(AD67)/(AD67+AK67)))</f>
        <v>0.521062271062271</v>
      </c>
      <c s="134" r="S67">
        <f>+D67</f>
        <v>2184</v>
      </c>
      <c s="106" r="T67">
        <f>+V67/S67</f>
        <v>0</v>
      </c>
      <c s="106" r="U67">
        <f>+(AD67+AK67)/S67</f>
        <v>1</v>
      </c>
      <c s="134" r="V67">
        <f>SUM(X67:AB67)+SUM(AE67:AI67)</f>
        <v>0</v>
      </c>
      <c s="134" r="W67">
        <f>+AD67+AK67</f>
        <v>2184</v>
      </c>
      <c s="197" r="X67">
        <v>0</v>
      </c>
      <c s="143" r="Y67">
        <v>0</v>
      </c>
      <c s="143" r="Z67">
        <v>0</v>
      </c>
      <c s="143" r="AA67">
        <v>0</v>
      </c>
      <c s="143" r="AB67">
        <v>0</v>
      </c>
      <c s="143" r="AC67">
        <v>1138</v>
      </c>
      <c s="143" r="AD67">
        <v>1138</v>
      </c>
      <c s="143" r="AE67">
        <v>0</v>
      </c>
      <c s="143" r="AF67">
        <v>0</v>
      </c>
      <c s="143" r="AG67">
        <v>0</v>
      </c>
      <c s="143" r="AH67">
        <v>0</v>
      </c>
      <c s="143" r="AI67">
        <v>0</v>
      </c>
      <c s="143" r="AJ67">
        <v>1046</v>
      </c>
      <c s="143" r="AK67">
        <v>1046</v>
      </c>
    </row>
    <row r="68">
      <c t="s" s="37" r="A68">
        <v>52</v>
      </c>
      <c t="s" s="67" r="B68">
        <v>950</v>
      </c>
      <c t="s" s="67" r="C68">
        <v>973</v>
      </c>
      <c s="134" r="D68">
        <v>636</v>
      </c>
      <c t="str" s="106" r="E68">
        <f>IF((+$V68=0),"..",(+(X68+AE68)/$V68))</f>
        <v>..</v>
      </c>
      <c t="str" s="106" r="F68">
        <f>IF((+$V68=0),"..",(+(Y68+AF68)/$V68))</f>
        <v>..</v>
      </c>
      <c t="str" s="106" r="G68">
        <f>IF((+$V68=0),"..",(+(Z68+AG68)/$V68))</f>
        <v>..</v>
      </c>
      <c t="str" s="106" r="H68">
        <f>IF((+$V68=0),"..",(+(((X68+Y68)+Z68)+((AE68+AF68)+AG68))/$V68))</f>
        <v>..</v>
      </c>
      <c t="str" s="106" r="I68">
        <f>IF((+$V68=0),"..",(+(AA68+AH68)/$V68))</f>
        <v>..</v>
      </c>
      <c t="str" s="106" r="J68">
        <f>IF((+$V68=0),"..",(+(AB68+AI68)/$V68))</f>
        <v>..</v>
      </c>
      <c t="str" s="106" r="K68">
        <f>IF(((X68+AE68)=0),"..",(+X68/(X68+AE68)))</f>
        <v>..</v>
      </c>
      <c t="str" s="106" r="L68">
        <f>IF(((Y68+AF68)=0),"..",(+Y68/(Y68+AF68)))</f>
        <v>..</v>
      </c>
      <c t="str" s="106" r="M68">
        <f>IF(((Z68+AG68)=0),"..",(+Z68/(Z68+AG68)))</f>
        <v>..</v>
      </c>
      <c t="str" s="106" r="N68">
        <f>IF(((((((X68+Y68)+Z68)+AE68)+AF68)+AG68)=0),"..",(+((X68+Y68)+Z68)/(((((X68+Y68)+Z68)+AE68)+AF68)+AG68)))</f>
        <v>..</v>
      </c>
      <c t="str" s="106" r="O68">
        <f>IF(((AA68+AH68)=0),"..",(+AA68/(AA68+AH68)))</f>
        <v>..</v>
      </c>
      <c t="str" s="106" r="P68">
        <f>IF(((AB68+AI68)=0),"..",(+AB68/(AB68+AI68)))</f>
        <v>..</v>
      </c>
      <c s="106" r="Q68">
        <f>IF(((AC68+AJ68)=0),"..",(+AC68/(AC68+AJ68)))</f>
        <v>0.515723270440252</v>
      </c>
      <c s="106" r="R68">
        <f>IF(((AD68+AK68)=0),"..",(+(AD68)/(AD68+AK68)))</f>
        <v>0.515723270440252</v>
      </c>
      <c s="134" r="S68">
        <f>+D68</f>
        <v>636</v>
      </c>
      <c s="106" r="T68">
        <f>+V68/S68</f>
        <v>0</v>
      </c>
      <c s="106" r="U68">
        <f>+(AD68+AK68)/S68</f>
        <v>1</v>
      </c>
      <c s="134" r="V68">
        <f>SUM(X68:AB68)+SUM(AE68:AI68)</f>
        <v>0</v>
      </c>
      <c s="134" r="W68">
        <f>+AD68+AK68</f>
        <v>636</v>
      </c>
      <c s="172" r="X68">
        <v>0</v>
      </c>
      <c s="114" r="Y68">
        <v>0</v>
      </c>
      <c s="114" r="Z68">
        <v>0</v>
      </c>
      <c s="114" r="AA68">
        <v>0</v>
      </c>
      <c s="114" r="AB68">
        <v>0</v>
      </c>
      <c s="114" r="AC68">
        <v>328</v>
      </c>
      <c s="114" r="AD68">
        <v>328</v>
      </c>
      <c s="114" r="AE68">
        <v>0</v>
      </c>
      <c s="114" r="AF68">
        <v>0</v>
      </c>
      <c s="114" r="AG68">
        <v>0</v>
      </c>
      <c s="114" r="AH68">
        <v>0</v>
      </c>
      <c s="114" r="AI68">
        <v>0</v>
      </c>
      <c s="114" r="AJ68">
        <v>308</v>
      </c>
      <c s="114" r="AK68">
        <v>308</v>
      </c>
    </row>
    <row r="69">
      <c t="s" s="37" r="A69">
        <v>52</v>
      </c>
      <c t="s" s="67" r="B69">
        <v>950</v>
      </c>
      <c t="s" s="67" r="C69">
        <v>974</v>
      </c>
      <c s="134" r="D69">
        <v>254</v>
      </c>
      <c t="str" s="106" r="E69">
        <f>IF((+$V69=0),"..",(+(X69+AE69)/$V69))</f>
        <v>..</v>
      </c>
      <c t="str" s="106" r="F69">
        <f>IF((+$V69=0),"..",(+(Y69+AF69)/$V69))</f>
        <v>..</v>
      </c>
      <c t="str" s="106" r="G69">
        <f>IF((+$V69=0),"..",(+(Z69+AG69)/$V69))</f>
        <v>..</v>
      </c>
      <c t="str" s="106" r="H69">
        <f>IF((+$V69=0),"..",(+(((X69+Y69)+Z69)+((AE69+AF69)+AG69))/$V69))</f>
        <v>..</v>
      </c>
      <c t="str" s="106" r="I69">
        <f>IF((+$V69=0),"..",(+(AA69+AH69)/$V69))</f>
        <v>..</v>
      </c>
      <c t="str" s="106" r="J69">
        <f>IF((+$V69=0),"..",(+(AB69+AI69)/$V69))</f>
        <v>..</v>
      </c>
      <c t="str" s="106" r="K69">
        <f>IF(((X69+AE69)=0),"..",(+X69/(X69+AE69)))</f>
        <v>..</v>
      </c>
      <c t="str" s="106" r="L69">
        <f>IF(((Y69+AF69)=0),"..",(+Y69/(Y69+AF69)))</f>
        <v>..</v>
      </c>
      <c t="str" s="106" r="M69">
        <f>IF(((Z69+AG69)=0),"..",(+Z69/(Z69+AG69)))</f>
        <v>..</v>
      </c>
      <c t="str" s="106" r="N69">
        <f>IF(((((((X69+Y69)+Z69)+AE69)+AF69)+AG69)=0),"..",(+((X69+Y69)+Z69)/(((((X69+Y69)+Z69)+AE69)+AF69)+AG69)))</f>
        <v>..</v>
      </c>
      <c t="str" s="106" r="O69">
        <f>IF(((AA69+AH69)=0),"..",(+AA69/(AA69+AH69)))</f>
        <v>..</v>
      </c>
      <c t="str" s="106" r="P69">
        <f>IF(((AB69+AI69)=0),"..",(+AB69/(AB69+AI69)))</f>
        <v>..</v>
      </c>
      <c s="106" r="Q69">
        <f>IF(((AC69+AJ69)=0),"..",(+AC69/(AC69+AJ69)))</f>
        <v>0.492125984251968</v>
      </c>
      <c s="106" r="R69">
        <f>IF(((AD69+AK69)=0),"..",(+(AD69)/(AD69+AK69)))</f>
        <v>0.492125984251968</v>
      </c>
      <c s="134" r="S69">
        <f>+D69</f>
        <v>254</v>
      </c>
      <c s="106" r="T69">
        <f>+V69/S69</f>
        <v>0</v>
      </c>
      <c s="106" r="U69">
        <f>+(AD69+AK69)/S69</f>
        <v>1</v>
      </c>
      <c s="134" r="V69">
        <f>SUM(X69:AB69)+SUM(AE69:AI69)</f>
        <v>0</v>
      </c>
      <c s="134" r="W69">
        <f>+AD69+AK69</f>
        <v>254</v>
      </c>
      <c s="193" r="X69">
        <v>0</v>
      </c>
      <c s="38" r="Y69">
        <v>0</v>
      </c>
      <c s="38" r="Z69">
        <v>0</v>
      </c>
      <c s="38" r="AA69">
        <v>0</v>
      </c>
      <c s="38" r="AB69">
        <v>0</v>
      </c>
      <c s="38" r="AC69">
        <v>125</v>
      </c>
      <c s="38" r="AD69">
        <v>125</v>
      </c>
      <c s="38" r="AE69">
        <v>0</v>
      </c>
      <c s="38" r="AF69">
        <v>0</v>
      </c>
      <c s="38" r="AG69">
        <v>0</v>
      </c>
      <c s="38" r="AH69">
        <v>0</v>
      </c>
      <c s="38" r="AI69">
        <v>0</v>
      </c>
      <c s="38" r="AJ69">
        <v>129</v>
      </c>
      <c s="38" r="AK69">
        <v>129</v>
      </c>
    </row>
    <row r="70">
      <c t="s" s="37" r="A70">
        <v>52</v>
      </c>
      <c t="s" s="67" r="B70">
        <v>950</v>
      </c>
      <c t="s" s="67" r="C70">
        <v>975</v>
      </c>
      <c s="134" r="D70">
        <v>501</v>
      </c>
      <c t="str" s="106" r="E70">
        <f>IF((+$V70=0),"..",(+(X70+AE70)/$V70))</f>
        <v>..</v>
      </c>
      <c t="str" s="106" r="F70">
        <f>IF((+$V70=0),"..",(+(Y70+AF70)/$V70))</f>
        <v>..</v>
      </c>
      <c t="str" s="106" r="G70">
        <f>IF((+$V70=0),"..",(+(Z70+AG70)/$V70))</f>
        <v>..</v>
      </c>
      <c t="str" s="106" r="H70">
        <f>IF((+$V70=0),"..",(+(((X70+Y70)+Z70)+((AE70+AF70)+AG70))/$V70))</f>
        <v>..</v>
      </c>
      <c t="str" s="106" r="I70">
        <f>IF((+$V70=0),"..",(+(AA70+AH70)/$V70))</f>
        <v>..</v>
      </c>
      <c t="str" s="106" r="J70">
        <f>IF((+$V70=0),"..",(+(AB70+AI70)/$V70))</f>
        <v>..</v>
      </c>
      <c t="str" s="106" r="K70">
        <f>IF(((X70+AE70)=0),"..",(+X70/(X70+AE70)))</f>
        <v>..</v>
      </c>
      <c t="str" s="106" r="L70">
        <f>IF(((Y70+AF70)=0),"..",(+Y70/(Y70+AF70)))</f>
        <v>..</v>
      </c>
      <c t="str" s="106" r="M70">
        <f>IF(((Z70+AG70)=0),"..",(+Z70/(Z70+AG70)))</f>
        <v>..</v>
      </c>
      <c t="str" s="106" r="N70">
        <f>IF(((((((X70+Y70)+Z70)+AE70)+AF70)+AG70)=0),"..",(+((X70+Y70)+Z70)/(((((X70+Y70)+Z70)+AE70)+AF70)+AG70)))</f>
        <v>..</v>
      </c>
      <c t="str" s="106" r="O70">
        <f>IF(((AA70+AH70)=0),"..",(+AA70/(AA70+AH70)))</f>
        <v>..</v>
      </c>
      <c t="str" s="106" r="P70">
        <f>IF(((AB70+AI70)=0),"..",(+AB70/(AB70+AI70)))</f>
        <v>..</v>
      </c>
      <c s="106" r="Q70">
        <f>IF(((AC70+AJ70)=0),"..",(+AC70/(AC70+AJ70)))</f>
        <v>0.241516966067864</v>
      </c>
      <c s="106" r="R70">
        <f>IF(((AD70+AK70)=0),"..",(+(AD70)/(AD70+AK70)))</f>
        <v>0.241516966067864</v>
      </c>
      <c s="134" r="S70">
        <f>+D70</f>
        <v>501</v>
      </c>
      <c s="106" r="T70">
        <f>+V70/S70</f>
        <v>0</v>
      </c>
      <c s="106" r="U70">
        <f>+(AD70+AK70)/S70</f>
        <v>1</v>
      </c>
      <c s="134" r="V70">
        <f>SUM(X70:AB70)+SUM(AE70:AI70)</f>
        <v>0</v>
      </c>
      <c s="134" r="W70">
        <f>+AD70+AK70</f>
        <v>501</v>
      </c>
      <c s="193" r="X70">
        <v>0</v>
      </c>
      <c s="38" r="Y70">
        <v>0</v>
      </c>
      <c s="38" r="Z70">
        <v>0</v>
      </c>
      <c s="38" r="AA70">
        <v>0</v>
      </c>
      <c s="38" r="AB70">
        <v>0</v>
      </c>
      <c s="38" r="AC70">
        <v>121</v>
      </c>
      <c s="38" r="AD70">
        <v>121</v>
      </c>
      <c s="38" r="AE70">
        <v>0</v>
      </c>
      <c s="38" r="AF70">
        <v>0</v>
      </c>
      <c s="38" r="AG70">
        <v>0</v>
      </c>
      <c s="38" r="AH70">
        <v>0</v>
      </c>
      <c s="38" r="AI70">
        <v>0</v>
      </c>
      <c s="38" r="AJ70">
        <v>380</v>
      </c>
      <c s="38" r="AK70">
        <v>380</v>
      </c>
    </row>
    <row r="71">
      <c t="s" s="37" r="A71">
        <v>52</v>
      </c>
      <c t="s" s="67" r="B71">
        <v>950</v>
      </c>
      <c t="s" s="67" r="C71">
        <v>976</v>
      </c>
      <c s="134" r="D71">
        <v>11096</v>
      </c>
      <c s="106" r="E71">
        <f>IF((+$V71=0),"..",(+(X71+AE71)/$V71))</f>
        <v>0</v>
      </c>
      <c s="106" r="F71">
        <f>IF((+$V71=0),"..",(+(Y71+AF71)/$V71))</f>
        <v>0</v>
      </c>
      <c s="106" r="G71">
        <f>IF((+$V71=0),"..",(+(Z71+AG71)/$V71))</f>
        <v>0</v>
      </c>
      <c s="106" r="H71">
        <f>IF((+$V71=0),"..",(+(((X71+Y71)+Z71)+((AE71+AF71)+AG71))/$V71))</f>
        <v>0</v>
      </c>
      <c s="106" r="I71">
        <f>IF((+$V71=0),"..",(+(AA71+AH71)/$V71))</f>
        <v>1</v>
      </c>
      <c s="106" r="J71">
        <f>IF((+$V71=0),"..",(+(AB71+AI71)/$V71))</f>
        <v>0</v>
      </c>
      <c t="str" s="106" r="K71">
        <f>IF(((X71+AE71)=0),"..",(+X71/(X71+AE71)))</f>
        <v>..</v>
      </c>
      <c t="str" s="106" r="L71">
        <f>IF(((Y71+AF71)=0),"..",(+Y71/(Y71+AF71)))</f>
        <v>..</v>
      </c>
      <c t="str" s="106" r="M71">
        <f>IF(((Z71+AG71)=0),"..",(+Z71/(Z71+AG71)))</f>
        <v>..</v>
      </c>
      <c t="str" s="106" r="N71">
        <f>IF(((((((X71+Y71)+Z71)+AE71)+AF71)+AG71)=0),"..",(+((X71+Y71)+Z71)/(((((X71+Y71)+Z71)+AE71)+AF71)+AG71)))</f>
        <v>..</v>
      </c>
      <c s="106" r="O71">
        <f>IF(((AA71+AH71)=0),"..",(+AA71/(AA71+AH71)))</f>
        <v>0.130434782608696</v>
      </c>
      <c t="str" s="106" r="P71">
        <f>IF(((AB71+AI71)=0),"..",(+AB71/(AB71+AI71)))</f>
        <v>..</v>
      </c>
      <c s="106" r="Q71">
        <f>IF(((AC71+AJ71)=0),"..",(+AC71/(AC71+AJ71)))</f>
        <v>0.482976609771516</v>
      </c>
      <c s="106" r="R71">
        <f>IF(((AD71+AK71)=0),"..",(+(AD71)/(AD71+AK71)))</f>
        <v>0.482245854361932</v>
      </c>
      <c s="134" r="S71">
        <f>+D71</f>
        <v>11096</v>
      </c>
      <c s="106" r="T71">
        <f>+V71/S71</f>
        <v>0.002072819033886</v>
      </c>
      <c s="106" r="U71">
        <f>+(AD71+AK71)/S71</f>
        <v>1</v>
      </c>
      <c s="134" r="V71">
        <f>SUM(X71:AB71)+SUM(AE71:AI71)</f>
        <v>23</v>
      </c>
      <c s="134" r="W71">
        <f>+AD71+AK71</f>
        <v>11096</v>
      </c>
      <c s="197" r="X71">
        <v>0</v>
      </c>
      <c s="143" r="Y71">
        <v>0</v>
      </c>
      <c s="143" r="Z71">
        <v>0</v>
      </c>
      <c s="143" r="AA71">
        <v>3</v>
      </c>
      <c s="143" r="AB71">
        <v>0</v>
      </c>
      <c s="143" r="AC71">
        <v>5348</v>
      </c>
      <c s="143" r="AD71">
        <v>5351</v>
      </c>
      <c s="143" r="AE71">
        <v>0</v>
      </c>
      <c s="143" r="AF71">
        <v>0</v>
      </c>
      <c s="143" r="AG71">
        <v>0</v>
      </c>
      <c s="143" r="AH71">
        <v>20</v>
      </c>
      <c s="143" r="AI71">
        <v>0</v>
      </c>
      <c s="143" r="AJ71">
        <v>5725</v>
      </c>
      <c s="143" r="AK71">
        <v>5745</v>
      </c>
    </row>
    <row r="72">
      <c t="s" s="37" r="A72">
        <v>52</v>
      </c>
      <c t="s" s="67" r="B72">
        <v>950</v>
      </c>
      <c t="s" s="67" r="C72">
        <v>977</v>
      </c>
      <c s="134" r="D72">
        <v>455</v>
      </c>
      <c s="106" r="E72">
        <f>IF((+$V72=0),"..",(+(X72+AE72)/$V72))</f>
        <v>0</v>
      </c>
      <c s="106" r="F72">
        <f>IF((+$V72=0),"..",(+(Y72+AF72)/$V72))</f>
        <v>0</v>
      </c>
      <c s="106" r="G72">
        <f>IF((+$V72=0),"..",(+(Z72+AG72)/$V72))</f>
        <v>0</v>
      </c>
      <c s="106" r="H72">
        <f>IF((+$V72=0),"..",(+(((X72+Y72)+Z72)+((AE72+AF72)+AG72))/$V72))</f>
        <v>0</v>
      </c>
      <c s="106" r="I72">
        <f>IF((+$V72=0),"..",(+(AA72+AH72)/$V72))</f>
        <v>1</v>
      </c>
      <c s="106" r="J72">
        <f>IF((+$V72=0),"..",(+(AB72+AI72)/$V72))</f>
        <v>0</v>
      </c>
      <c t="str" s="106" r="K72">
        <f>IF(((X72+AE72)=0),"..",(+X72/(X72+AE72)))</f>
        <v>..</v>
      </c>
      <c t="str" s="106" r="L72">
        <f>IF(((Y72+AF72)=0),"..",(+Y72/(Y72+AF72)))</f>
        <v>..</v>
      </c>
      <c t="str" s="106" r="M72">
        <f>IF(((Z72+AG72)=0),"..",(+Z72/(Z72+AG72)))</f>
        <v>..</v>
      </c>
      <c t="str" s="106" r="N72">
        <f>IF(((((((X72+Y72)+Z72)+AE72)+AF72)+AG72)=0),"..",(+((X72+Y72)+Z72)/(((((X72+Y72)+Z72)+AE72)+AF72)+AG72)))</f>
        <v>..</v>
      </c>
      <c s="106" r="O72">
        <f>IF(((AA72+AH72)=0),"..",(+AA72/(AA72+AH72)))</f>
        <v>0</v>
      </c>
      <c t="str" s="106" r="P72">
        <f>IF(((AB72+AI72)=0),"..",(+AB72/(AB72+AI72)))</f>
        <v>..</v>
      </c>
      <c s="106" r="Q72">
        <f>IF(((AC72+AJ72)=0),"..",(+AC72/(AC72+AJ72)))</f>
        <v>0.405286343612335</v>
      </c>
      <c s="106" r="R72">
        <f>IF(((AD72+AK72)=0),"..",(+(AD72)/(AD72+AK72)))</f>
        <v>0.404395604395604</v>
      </c>
      <c s="134" r="S72">
        <f>+D72</f>
        <v>455</v>
      </c>
      <c s="106" r="T72">
        <f>+V72/S72</f>
        <v>0.002197802197802</v>
      </c>
      <c s="106" r="U72">
        <f>+(AD72+AK72)/S72</f>
        <v>1</v>
      </c>
      <c s="134" r="V72">
        <f>SUM(X72:AB72)+SUM(AE72:AI72)</f>
        <v>1</v>
      </c>
      <c s="134" r="W72">
        <f>+AD72+AK72</f>
        <v>455</v>
      </c>
      <c s="205" r="X72">
        <v>0</v>
      </c>
      <c s="198" r="Y72">
        <v>0</v>
      </c>
      <c s="198" r="Z72">
        <v>0</v>
      </c>
      <c s="198" r="AA72">
        <v>0</v>
      </c>
      <c s="198" r="AB72">
        <v>0</v>
      </c>
      <c s="198" r="AC72">
        <v>184</v>
      </c>
      <c s="198" r="AD72">
        <v>184</v>
      </c>
      <c s="198" r="AE72">
        <v>0</v>
      </c>
      <c s="198" r="AF72">
        <v>0</v>
      </c>
      <c s="198" r="AG72">
        <v>0</v>
      </c>
      <c s="198" r="AH72">
        <v>1</v>
      </c>
      <c s="198" r="AI72">
        <v>0</v>
      </c>
      <c s="198" r="AJ72">
        <v>270</v>
      </c>
      <c s="198" r="AK72">
        <v>271</v>
      </c>
    </row>
    <row r="73">
      <c t="s" s="37" r="A73">
        <v>52</v>
      </c>
      <c t="s" s="67" r="B73">
        <v>950</v>
      </c>
      <c t="s" s="67" r="C73">
        <v>978</v>
      </c>
      <c s="134" r="D73">
        <v>892</v>
      </c>
      <c t="str" s="106" r="E73">
        <f>IF((+$V73=0),"..",(+(X73+AE73)/$V73))</f>
        <v>..</v>
      </c>
      <c t="str" s="106" r="F73">
        <f>IF((+$V73=0),"..",(+(Y73+AF73)/$V73))</f>
        <v>..</v>
      </c>
      <c t="str" s="106" r="G73">
        <f>IF((+$V73=0),"..",(+(Z73+AG73)/$V73))</f>
        <v>..</v>
      </c>
      <c t="str" s="106" r="H73">
        <f>IF((+$V73=0),"..",(+(((X73+Y73)+Z73)+((AE73+AF73)+AG73))/$V73))</f>
        <v>..</v>
      </c>
      <c t="str" s="106" r="I73">
        <f>IF((+$V73=0),"..",(+(AA73+AH73)/$V73))</f>
        <v>..</v>
      </c>
      <c t="str" s="106" r="J73">
        <f>IF((+$V73=0),"..",(+(AB73+AI73)/$V73))</f>
        <v>..</v>
      </c>
      <c t="str" s="106" r="K73">
        <f>IF(((X73+AE73)=0),"..",(+X73/(X73+AE73)))</f>
        <v>..</v>
      </c>
      <c t="str" s="106" r="L73">
        <f>IF(((Y73+AF73)=0),"..",(+Y73/(Y73+AF73)))</f>
        <v>..</v>
      </c>
      <c t="str" s="106" r="M73">
        <f>IF(((Z73+AG73)=0),"..",(+Z73/(Z73+AG73)))</f>
        <v>..</v>
      </c>
      <c t="str" s="106" r="N73">
        <f>IF(((((((X73+Y73)+Z73)+AE73)+AF73)+AG73)=0),"..",(+((X73+Y73)+Z73)/(((((X73+Y73)+Z73)+AE73)+AF73)+AG73)))</f>
        <v>..</v>
      </c>
      <c t="str" s="106" r="O73">
        <f>IF(((AA73+AH73)=0),"..",(+AA73/(AA73+AH73)))</f>
        <v>..</v>
      </c>
      <c t="str" s="106" r="P73">
        <f>IF(((AB73+AI73)=0),"..",(+AB73/(AB73+AI73)))</f>
        <v>..</v>
      </c>
      <c s="106" r="Q73">
        <f>IF(((AC73+AJ73)=0),"..",(+AC73/(AC73+AJ73)))</f>
        <v>0.184977578475336</v>
      </c>
      <c s="106" r="R73">
        <f>IF(((AD73+AK73)=0),"..",(+(AD73)/(AD73+AK73)))</f>
        <v>0.184977578475336</v>
      </c>
      <c s="134" r="S73">
        <f>+D73</f>
        <v>892</v>
      </c>
      <c s="106" r="T73">
        <f>+V73/S73</f>
        <v>0</v>
      </c>
      <c s="106" r="U73">
        <f>+(AD73+AK73)/S73</f>
        <v>1</v>
      </c>
      <c s="134" r="V73">
        <f>SUM(X73:AB73)+SUM(AE73:AI73)</f>
        <v>0</v>
      </c>
      <c s="134" r="W73">
        <f>+AD73+AK73</f>
        <v>892</v>
      </c>
      <c s="205" r="X73">
        <v>0</v>
      </c>
      <c s="198" r="Y73">
        <v>0</v>
      </c>
      <c s="198" r="Z73">
        <v>0</v>
      </c>
      <c s="198" r="AA73">
        <v>0</v>
      </c>
      <c s="198" r="AB73">
        <v>0</v>
      </c>
      <c s="198" r="AC73">
        <v>165</v>
      </c>
      <c s="198" r="AD73">
        <v>165</v>
      </c>
      <c s="198" r="AE73">
        <v>0</v>
      </c>
      <c s="198" r="AF73">
        <v>0</v>
      </c>
      <c s="198" r="AG73">
        <v>0</v>
      </c>
      <c s="198" r="AH73">
        <v>0</v>
      </c>
      <c s="198" r="AI73">
        <v>0</v>
      </c>
      <c s="198" r="AJ73">
        <v>727</v>
      </c>
      <c s="198" r="AK73">
        <v>727</v>
      </c>
    </row>
    <row customHeight="1" r="74" ht="10.5">
      <c t="s" s="37" r="A74">
        <v>52</v>
      </c>
      <c t="s" s="67" r="B74">
        <v>950</v>
      </c>
      <c t="s" s="67" r="C74">
        <v>979</v>
      </c>
      <c s="134" r="D74">
        <v>1145</v>
      </c>
      <c s="106" r="E74">
        <f>IF((+$V74=0),"..",(+(X74+AE74)/$V74))</f>
        <v>0</v>
      </c>
      <c s="106" r="F74">
        <f>IF((+$V74=0),"..",(+(Y74+AF74)/$V74))</f>
        <v>0</v>
      </c>
      <c s="106" r="G74">
        <f>IF((+$V74=0),"..",(+(Z74+AG74)/$V74))</f>
        <v>0</v>
      </c>
      <c s="106" r="H74">
        <f>IF((+$V74=0),"..",(+(((X74+Y74)+Z74)+((AE74+AF74)+AG74))/$V74))</f>
        <v>0</v>
      </c>
      <c s="106" r="I74">
        <f>IF((+$V74=0),"..",(+(AA74+AH74)/$V74))</f>
        <v>1</v>
      </c>
      <c s="106" r="J74">
        <f>IF((+$V74=0),"..",(+(AB74+AI74)/$V74))</f>
        <v>0</v>
      </c>
      <c t="str" s="106" r="K74">
        <f>IF(((X74+AE74)=0),"..",(+X74/(X74+AE74)))</f>
        <v>..</v>
      </c>
      <c t="str" s="106" r="L74">
        <f>IF(((Y74+AF74)=0),"..",(+Y74/(Y74+AF74)))</f>
        <v>..</v>
      </c>
      <c t="str" s="106" r="M74">
        <f>IF(((Z74+AG74)=0),"..",(+Z74/(Z74+AG74)))</f>
        <v>..</v>
      </c>
      <c t="str" s="106" r="N74">
        <f>IF(((((((X74+Y74)+Z74)+AE74)+AF74)+AG74)=0),"..",(+((X74+Y74)+Z74)/(((((X74+Y74)+Z74)+AE74)+AF74)+AG74)))</f>
        <v>..</v>
      </c>
      <c s="106" r="O74">
        <f>IF(((AA74+AH74)=0),"..",(+AA74/(AA74+AH74)))</f>
        <v>1</v>
      </c>
      <c t="str" s="106" r="P74">
        <f>IF(((AB74+AI74)=0),"..",(+AB74/(AB74+AI74)))</f>
        <v>..</v>
      </c>
      <c s="106" r="Q74">
        <f>IF(((AC74+AJ74)=0),"..",(+AC74/(AC74+AJ74)))</f>
        <v>0.389132340052585</v>
      </c>
      <c s="106" r="R74">
        <f>IF(((AD74+AK74)=0),"..",(+(AD74)/(AD74+AK74)))</f>
        <v>0.391266375545852</v>
      </c>
      <c s="134" r="S74">
        <f>+D74</f>
        <v>1145</v>
      </c>
      <c s="106" r="T74">
        <f>+V74/S74</f>
        <v>0.003493449781659</v>
      </c>
      <c s="106" r="U74">
        <f>+(AD74+AK74)/S74</f>
        <v>1</v>
      </c>
      <c s="134" r="V74">
        <f>SUM(X74:AB74)+SUM(AE74:AI74)</f>
        <v>4</v>
      </c>
      <c s="134" r="W74">
        <f>+AD74+AK74</f>
        <v>1145</v>
      </c>
      <c s="205" r="X74">
        <v>0</v>
      </c>
      <c s="198" r="Y74">
        <v>0</v>
      </c>
      <c s="198" r="Z74">
        <v>0</v>
      </c>
      <c s="198" r="AA74">
        <v>4</v>
      </c>
      <c s="198" r="AB74">
        <v>0</v>
      </c>
      <c s="198" r="AC74">
        <v>444</v>
      </c>
      <c s="198" r="AD74">
        <v>448</v>
      </c>
      <c s="198" r="AE74">
        <v>0</v>
      </c>
      <c s="198" r="AF74">
        <v>0</v>
      </c>
      <c s="198" r="AG74">
        <v>0</v>
      </c>
      <c s="198" r="AH74">
        <v>0</v>
      </c>
      <c s="198" r="AI74">
        <v>0</v>
      </c>
      <c s="198" r="AJ74">
        <v>697</v>
      </c>
      <c s="198" r="AK74">
        <v>697</v>
      </c>
    </row>
    <row r="75">
      <c t="s" s="37" r="A75">
        <v>52</v>
      </c>
      <c t="s" s="67" r="B75">
        <v>950</v>
      </c>
      <c t="s" s="67" r="C75">
        <v>980</v>
      </c>
      <c s="134" r="D75">
        <v>878</v>
      </c>
      <c t="str" s="106" r="E75">
        <f>IF((+$V75=0),"..",(+(X75+AE75)/$V75))</f>
        <v>..</v>
      </c>
      <c t="str" s="106" r="F75">
        <f>IF((+$V75=0),"..",(+(Y75+AF75)/$V75))</f>
        <v>..</v>
      </c>
      <c t="str" s="106" r="G75">
        <f>IF((+$V75=0),"..",(+(Z75+AG75)/$V75))</f>
        <v>..</v>
      </c>
      <c t="str" s="106" r="H75">
        <f>IF((+$V75=0),"..",(+(((X75+Y75)+Z75)+((AE75+AF75)+AG75))/$V75))</f>
        <v>..</v>
      </c>
      <c t="str" s="106" r="I75">
        <f>IF((+$V75=0),"..",(+(AA75+AH75)/$V75))</f>
        <v>..</v>
      </c>
      <c t="str" s="106" r="J75">
        <f>IF((+$V75=0),"..",(+(AB75+AI75)/$V75))</f>
        <v>..</v>
      </c>
      <c t="str" s="106" r="K75">
        <f>IF(((X75+AE75)=0),"..",(+X75/(X75+AE75)))</f>
        <v>..</v>
      </c>
      <c t="str" s="106" r="L75">
        <f>IF(((Y75+AF75)=0),"..",(+Y75/(Y75+AF75)))</f>
        <v>..</v>
      </c>
      <c t="str" s="106" r="M75">
        <f>IF(((Z75+AG75)=0),"..",(+Z75/(Z75+AG75)))</f>
        <v>..</v>
      </c>
      <c t="str" s="106" r="N75">
        <f>IF(((((((X75+Y75)+Z75)+AE75)+AF75)+AG75)=0),"..",(+((X75+Y75)+Z75)/(((((X75+Y75)+Z75)+AE75)+AF75)+AG75)))</f>
        <v>..</v>
      </c>
      <c t="str" s="106" r="O75">
        <f>IF(((AA75+AH75)=0),"..",(+AA75/(AA75+AH75)))</f>
        <v>..</v>
      </c>
      <c t="str" s="106" r="P75">
        <f>IF(((AB75+AI75)=0),"..",(+AB75/(AB75+AI75)))</f>
        <v>..</v>
      </c>
      <c s="106" r="Q75">
        <f>IF(((AC75+AJ75)=0),"..",(+AC75/(AC75+AJ75)))</f>
        <v>0.445330296127563</v>
      </c>
      <c s="106" r="R75">
        <f>IF(((AD75+AK75)=0),"..",(+(AD75)/(AD75+AK75)))</f>
        <v>0.445330296127563</v>
      </c>
      <c s="134" r="S75">
        <f>+D75</f>
        <v>878</v>
      </c>
      <c s="106" r="T75">
        <f>+V75/S75</f>
        <v>0</v>
      </c>
      <c s="106" r="U75">
        <f>+(AD75+AK75)/S75</f>
        <v>1</v>
      </c>
      <c s="134" r="V75">
        <f>SUM(X75:AB75)+SUM(AE75:AI75)</f>
        <v>0</v>
      </c>
      <c s="134" r="W75">
        <f>+AD75+AK75</f>
        <v>878</v>
      </c>
      <c s="205" r="X75">
        <v>0</v>
      </c>
      <c s="198" r="Y75">
        <v>0</v>
      </c>
      <c s="198" r="Z75">
        <v>0</v>
      </c>
      <c s="198" r="AA75">
        <v>0</v>
      </c>
      <c s="198" r="AB75">
        <v>0</v>
      </c>
      <c s="198" r="AC75">
        <v>391</v>
      </c>
      <c s="198" r="AD75">
        <v>391</v>
      </c>
      <c s="198" r="AE75">
        <v>0</v>
      </c>
      <c s="198" r="AF75">
        <v>0</v>
      </c>
      <c s="198" r="AG75">
        <v>0</v>
      </c>
      <c s="198" r="AH75">
        <v>0</v>
      </c>
      <c s="198" r="AI75">
        <v>0</v>
      </c>
      <c s="198" r="AJ75">
        <v>487</v>
      </c>
      <c s="198" r="AK75">
        <v>487</v>
      </c>
    </row>
    <row r="76">
      <c t="s" s="37" r="A76">
        <v>52</v>
      </c>
      <c t="s" s="67" r="B76">
        <v>950</v>
      </c>
      <c t="s" s="67" r="C76">
        <v>972</v>
      </c>
      <c s="134" r="D76">
        <v>3033</v>
      </c>
      <c t="str" s="106" r="E76">
        <f>IF((+$V76=0),"..",(+(X76+AE76)/$V76))</f>
        <v>..</v>
      </c>
      <c t="str" s="106" r="F76">
        <f>IF((+$V76=0),"..",(+(Y76+AF76)/$V76))</f>
        <v>..</v>
      </c>
      <c t="str" s="106" r="G76">
        <f>IF((+$V76=0),"..",(+(Z76+AG76)/$V76))</f>
        <v>..</v>
      </c>
      <c t="str" s="106" r="H76">
        <f>IF((+$V76=0),"..",(+(((X76+Y76)+Z76)+((AE76+AF76)+AG76))/$V76))</f>
        <v>..</v>
      </c>
      <c t="str" s="106" r="I76">
        <f>IF((+$V76=0),"..",(+(AA76+AH76)/$V76))</f>
        <v>..</v>
      </c>
      <c t="str" s="106" r="J76">
        <f>IF((+$V76=0),"..",(+(AB76+AI76)/$V76))</f>
        <v>..</v>
      </c>
      <c t="str" s="106" r="K76">
        <f>IF(((X76+AE76)=0),"..",(+X76/(X76+AE76)))</f>
        <v>..</v>
      </c>
      <c t="str" s="106" r="L76">
        <f>IF(((Y76+AF76)=0),"..",(+Y76/(Y76+AF76)))</f>
        <v>..</v>
      </c>
      <c t="str" s="106" r="M76">
        <f>IF(((Z76+AG76)=0),"..",(+Z76/(Z76+AG76)))</f>
        <v>..</v>
      </c>
      <c t="str" s="106" r="N76">
        <f>IF(((((((X76+Y76)+Z76)+AE76)+AF76)+AG76)=0),"..",(+((X76+Y76)+Z76)/(((((X76+Y76)+Z76)+AE76)+AF76)+AG76)))</f>
        <v>..</v>
      </c>
      <c t="str" s="106" r="O76">
        <f>IF(((AA76+AH76)=0),"..",(+AA76/(AA76+AH76)))</f>
        <v>..</v>
      </c>
      <c t="str" s="106" r="P76">
        <f>IF(((AB76+AI76)=0),"..",(+AB76/(AB76+AI76)))</f>
        <v>..</v>
      </c>
      <c s="106" r="Q76">
        <f>IF(((AC76+AJ76)=0),"..",(+AC76/(AC76+AJ76)))</f>
        <v>0.398285525881965</v>
      </c>
      <c s="106" r="R76">
        <f>IF(((AD76+AK76)=0),"..",(+(AD76)/(AD76+AK76)))</f>
        <v>0.398285525881965</v>
      </c>
      <c s="134" r="S76">
        <f>+D76</f>
        <v>3033</v>
      </c>
      <c s="106" r="T76">
        <f>+V76/S76</f>
        <v>0</v>
      </c>
      <c s="106" r="U76">
        <f>+(AD76+AK76)/S76</f>
        <v>1</v>
      </c>
      <c s="134" r="V76">
        <f>SUM(X76:AB76)+SUM(AE76:AI76)</f>
        <v>0</v>
      </c>
      <c s="134" r="W76">
        <f>+AD76+AK76</f>
        <v>3033</v>
      </c>
      <c s="205" r="X76">
        <v>0</v>
      </c>
      <c s="198" r="Y76">
        <v>0</v>
      </c>
      <c s="198" r="Z76">
        <v>0</v>
      </c>
      <c s="198" r="AA76">
        <v>0</v>
      </c>
      <c s="198" r="AB76">
        <v>0</v>
      </c>
      <c s="198" r="AC76">
        <v>1208</v>
      </c>
      <c s="198" r="AD76">
        <v>1208</v>
      </c>
      <c s="198" r="AE76">
        <v>0</v>
      </c>
      <c s="198" r="AF76">
        <v>0</v>
      </c>
      <c s="198" r="AG76">
        <v>0</v>
      </c>
      <c s="198" r="AH76">
        <v>0</v>
      </c>
      <c s="198" r="AI76">
        <v>0</v>
      </c>
      <c s="198" r="AJ76">
        <v>1825</v>
      </c>
      <c s="198" r="AK76">
        <v>1825</v>
      </c>
    </row>
    <row customHeight="1" r="77" ht="10.5">
      <c t="s" s="37" r="A77">
        <v>57</v>
      </c>
      <c t="s" s="67" r="B77">
        <v>922</v>
      </c>
      <c t="s" s="67" r="C77">
        <v>981</v>
      </c>
      <c s="134" r="D77">
        <v>324</v>
      </c>
      <c s="106" r="E77">
        <f>IF((+$V77=0),"..",(+(X77+AE77)/$V77))</f>
        <v>0</v>
      </c>
      <c s="106" r="F77">
        <f>IF((+$V77=0),"..",(+(Y77+AF77)/$V77))</f>
        <v>0</v>
      </c>
      <c s="106" r="G77">
        <f>IF((+$V77=0),"..",(+(Z77+AG77)/$V77))</f>
        <v>0.006172839506173</v>
      </c>
      <c s="106" r="H77">
        <f>IF((+$V77=0),"..",(+(((X77+Y77)+Z77)+((AE77+AF77)+AG77))/$V77))</f>
        <v>0.006172839506173</v>
      </c>
      <c s="106" r="I77">
        <f>IF((+$V77=0),"..",(+(AA77+AH77)/$V77))</f>
        <v>0.737654320987654</v>
      </c>
      <c s="106" r="J77">
        <f>IF((+$V77=0),"..",(+(AB77+AI77)/$V77))</f>
        <v>0.256172839506173</v>
      </c>
      <c t="str" s="106" r="K77">
        <f>IF(((X77+AE77)=0),"..",(+X77/(X77+AE77)))</f>
        <v>..</v>
      </c>
      <c t="str" s="106" r="L77">
        <f>IF(((Y77+AF77)=0),"..",(+Y77/(Y77+AF77)))</f>
        <v>..</v>
      </c>
      <c s="106" r="M77">
        <f>IF(((Z77+AG77)=0),"..",(+Z77/(Z77+AG77)))</f>
        <v>0.5</v>
      </c>
      <c s="106" r="N77">
        <f>IF(((((((X77+Y77)+Z77)+AE77)+AF77)+AG77)=0),"..",(+((X77+Y77)+Z77)/(((((X77+Y77)+Z77)+AE77)+AF77)+AG77)))</f>
        <v>0.5</v>
      </c>
      <c s="106" r="O77">
        <f>IF(((AA77+AH77)=0),"..",(+AA77/(AA77+AH77)))</f>
        <v>0.355648535564854</v>
      </c>
      <c s="106" r="P77">
        <f>IF(((AB77+AI77)=0),"..",(+AB77/(AB77+AI77)))</f>
        <v>0.566265060240964</v>
      </c>
      <c t="str" s="106" r="Q77">
        <f>IF(((AC77+AJ77)=0),"..",(+AC77/(AC77+AJ77)))</f>
        <v>..</v>
      </c>
      <c s="106" r="R77">
        <f>IF(((AD77+AK77)=0),"..",(+(AD77)/(AD77+AK77)))</f>
        <v>0.410493827160494</v>
      </c>
      <c s="134" r="S77">
        <f>+D77</f>
        <v>324</v>
      </c>
      <c s="106" r="T77">
        <f>+V77/S77</f>
        <v>1</v>
      </c>
      <c s="106" r="U77">
        <f>+(AD77+AK77)/S77</f>
        <v>1</v>
      </c>
      <c s="134" r="V77">
        <f>SUM(X77:AB77)+SUM(AE77:AI77)</f>
        <v>324</v>
      </c>
      <c s="134" r="W77">
        <f>+AD77+AK77</f>
        <v>324</v>
      </c>
      <c s="205" r="X77">
        <v>0</v>
      </c>
      <c s="198" r="Y77">
        <v>0</v>
      </c>
      <c s="198" r="Z77">
        <v>1</v>
      </c>
      <c s="198" r="AA77">
        <v>85</v>
      </c>
      <c s="198" r="AB77">
        <v>47</v>
      </c>
      <c s="198" r="AC77">
        <v>0</v>
      </c>
      <c s="198" r="AD77">
        <v>133</v>
      </c>
      <c s="198" r="AE77">
        <v>0</v>
      </c>
      <c s="198" r="AF77">
        <v>0</v>
      </c>
      <c s="198" r="AG77">
        <v>1</v>
      </c>
      <c s="198" r="AH77">
        <v>154</v>
      </c>
      <c s="198" r="AI77">
        <v>36</v>
      </c>
      <c s="198" r="AJ77">
        <v>0</v>
      </c>
      <c s="198" r="AK77">
        <v>191</v>
      </c>
    </row>
    <row r="78">
      <c t="s" s="37" r="A78">
        <v>57</v>
      </c>
      <c t="s" s="67" r="B78">
        <v>922</v>
      </c>
      <c t="s" s="67" r="C78">
        <v>982</v>
      </c>
      <c s="134" r="D78">
        <v>126</v>
      </c>
      <c s="106" r="E78">
        <f>IF((+$V78=0),"..",(+(X78+AE78)/$V78))</f>
        <v>0</v>
      </c>
      <c s="106" r="F78">
        <f>IF((+$V78=0),"..",(+(Y78+AF78)/$V78))</f>
        <v>0</v>
      </c>
      <c s="106" r="G78">
        <f>IF((+$V78=0),"..",(+(Z78+AG78)/$V78))</f>
        <v>0</v>
      </c>
      <c s="106" r="H78">
        <f>IF((+$V78=0),"..",(+(((X78+Y78)+Z78)+((AE78+AF78)+AG78))/$V78))</f>
        <v>0</v>
      </c>
      <c s="106" r="I78">
        <f>IF((+$V78=0),"..",(+(AA78+AH78)/$V78))</f>
        <v>0.825396825396825</v>
      </c>
      <c s="106" r="J78">
        <f>IF((+$V78=0),"..",(+(AB78+AI78)/$V78))</f>
        <v>0.174603174603175</v>
      </c>
      <c t="str" s="106" r="K78">
        <f>IF(((X78+AE78)=0),"..",(+X78/(X78+AE78)))</f>
        <v>..</v>
      </c>
      <c t="str" s="106" r="L78">
        <f>IF(((Y78+AF78)=0),"..",(+Y78/(Y78+AF78)))</f>
        <v>..</v>
      </c>
      <c t="str" s="106" r="M78">
        <f>IF(((Z78+AG78)=0),"..",(+Z78/(Z78+AG78)))</f>
        <v>..</v>
      </c>
      <c t="str" s="106" r="N78">
        <f>IF(((((((X78+Y78)+Z78)+AE78)+AF78)+AG78)=0),"..",(+((X78+Y78)+Z78)/(((((X78+Y78)+Z78)+AE78)+AF78)+AG78)))</f>
        <v>..</v>
      </c>
      <c s="106" r="O78">
        <f>IF(((AA78+AH78)=0),"..",(+AA78/(AA78+AH78)))</f>
        <v>0.365384615384615</v>
      </c>
      <c s="106" r="P78">
        <f>IF(((AB78+AI78)=0),"..",(+AB78/(AB78+AI78)))</f>
        <v>0.5</v>
      </c>
      <c t="str" s="106" r="Q78">
        <f>IF(((AC78+AJ78)=0),"..",(+AC78/(AC78+AJ78)))</f>
        <v>..</v>
      </c>
      <c s="106" r="R78">
        <f>IF(((AD78+AK78)=0),"..",(+(AD78)/(AD78+AK78)))</f>
        <v>0.388888888888889</v>
      </c>
      <c s="134" r="S78">
        <f>+D78</f>
        <v>126</v>
      </c>
      <c s="106" r="T78">
        <f>+V78/S78</f>
        <v>1</v>
      </c>
      <c s="106" r="U78">
        <f>+(AD78+AK78)/S78</f>
        <v>1</v>
      </c>
      <c s="134" r="V78">
        <f>SUM(X78:AB78)+SUM(AE78:AI78)</f>
        <v>126</v>
      </c>
      <c s="134" r="W78">
        <f>+AD78+AK78</f>
        <v>126</v>
      </c>
      <c s="172" r="X78">
        <v>0</v>
      </c>
      <c s="114" r="Y78">
        <v>0</v>
      </c>
      <c s="114" r="Z78">
        <v>0</v>
      </c>
      <c s="114" r="AA78">
        <v>38</v>
      </c>
      <c s="114" r="AB78">
        <v>11</v>
      </c>
      <c s="114" r="AC78">
        <v>0</v>
      </c>
      <c s="114" r="AD78">
        <v>49</v>
      </c>
      <c s="114" r="AE78">
        <v>0</v>
      </c>
      <c s="114" r="AF78">
        <v>0</v>
      </c>
      <c s="114" r="AG78">
        <v>0</v>
      </c>
      <c s="114" r="AH78">
        <v>66</v>
      </c>
      <c s="114" r="AI78">
        <v>11</v>
      </c>
      <c s="114" r="AJ78">
        <v>0</v>
      </c>
      <c s="114" r="AK78">
        <v>77</v>
      </c>
    </row>
    <row r="79">
      <c t="s" s="37" r="A79">
        <v>57</v>
      </c>
      <c t="s" s="67" r="B79">
        <v>922</v>
      </c>
      <c t="s" s="67" r="C79">
        <v>983</v>
      </c>
      <c s="134" r="D79">
        <v>319</v>
      </c>
      <c s="106" r="E79">
        <f>IF((+$V79=0),"..",(+(X79+AE79)/$V79))</f>
        <v>0</v>
      </c>
      <c s="106" r="F79">
        <f>IF((+$V79=0),"..",(+(Y79+AF79)/$V79))</f>
        <v>0</v>
      </c>
      <c s="106" r="G79">
        <f>IF((+$V79=0),"..",(+(Z79+AG79)/$V79))</f>
        <v>0.003134796238245</v>
      </c>
      <c s="106" r="H79">
        <f>IF((+$V79=0),"..",(+(((X79+Y79)+Z79)+((AE79+AF79)+AG79))/$V79))</f>
        <v>0.003134796238245</v>
      </c>
      <c s="106" r="I79">
        <f>IF((+$V79=0),"..",(+(AA79+AH79)/$V79))</f>
        <v>0.702194357366771</v>
      </c>
      <c s="106" r="J79">
        <f>IF((+$V79=0),"..",(+(AB79+AI79)/$V79))</f>
        <v>0.294670846394984</v>
      </c>
      <c t="str" s="106" r="K79">
        <f>IF(((X79+AE79)=0),"..",(+X79/(X79+AE79)))</f>
        <v>..</v>
      </c>
      <c t="str" s="106" r="L79">
        <f>IF(((Y79+AF79)=0),"..",(+Y79/(Y79+AF79)))</f>
        <v>..</v>
      </c>
      <c s="106" r="M79">
        <f>IF(((Z79+AG79)=0),"..",(+Z79/(Z79+AG79)))</f>
        <v>0</v>
      </c>
      <c s="106" r="N79">
        <f>IF(((((((X79+Y79)+Z79)+AE79)+AF79)+AG79)=0),"..",(+((X79+Y79)+Z79)/(((((X79+Y79)+Z79)+AE79)+AF79)+AG79)))</f>
        <v>0</v>
      </c>
      <c s="106" r="O79">
        <f>IF(((AA79+AH79)=0),"..",(+AA79/(AA79+AH79)))</f>
        <v>0.446428571428571</v>
      </c>
      <c s="106" r="P79">
        <f>IF(((AB79+AI79)=0),"..",(+AB79/(AB79+AI79)))</f>
        <v>0.680851063829787</v>
      </c>
      <c t="str" s="106" r="Q79">
        <f>IF(((AC79+AJ79)=0),"..",(+AC79/(AC79+AJ79)))</f>
        <v>..</v>
      </c>
      <c s="106" r="R79">
        <f>IF(((AD79+AK79)=0),"..",(+(AD79)/(AD79+AK79)))</f>
        <v>0.5141065830721</v>
      </c>
      <c s="134" r="S79">
        <f>+D79</f>
        <v>319</v>
      </c>
      <c s="106" r="T79">
        <f>+V79/S79</f>
        <v>1</v>
      </c>
      <c s="106" r="U79">
        <f>+(AD79+AK79)/S79</f>
        <v>1</v>
      </c>
      <c s="134" r="V79">
        <f>SUM(X79:AB79)+SUM(AE79:AI79)</f>
        <v>319</v>
      </c>
      <c s="134" r="W79">
        <f>+AD79+AK79</f>
        <v>319</v>
      </c>
      <c s="197" r="X79">
        <v>0</v>
      </c>
      <c s="143" r="Y79">
        <v>0</v>
      </c>
      <c s="143" r="Z79">
        <v>0</v>
      </c>
      <c s="143" r="AA79">
        <v>100</v>
      </c>
      <c s="143" r="AB79">
        <v>64</v>
      </c>
      <c s="143" r="AC79">
        <v>0</v>
      </c>
      <c s="143" r="AD79">
        <v>164</v>
      </c>
      <c s="143" r="AE79">
        <v>0</v>
      </c>
      <c s="143" r="AF79">
        <v>0</v>
      </c>
      <c s="143" r="AG79">
        <v>1</v>
      </c>
      <c s="143" r="AH79">
        <v>124</v>
      </c>
      <c s="143" r="AI79">
        <v>30</v>
      </c>
      <c s="143" r="AJ79">
        <v>0</v>
      </c>
      <c s="143" r="AK79">
        <v>155</v>
      </c>
    </row>
    <row r="80">
      <c t="s" s="37" r="A80">
        <v>57</v>
      </c>
      <c t="s" s="67" r="B80">
        <v>950</v>
      </c>
      <c t="s" s="67" r="C80">
        <v>984</v>
      </c>
      <c s="134" r="D80">
        <v>1682</v>
      </c>
      <c s="106" r="E80">
        <f>IF((+$V80=0),"..",(+(X80+AE80)/$V80))</f>
        <v>0.027348394768133</v>
      </c>
      <c s="106" r="F80">
        <f>IF((+$V80=0),"..",(+(Y80+AF80)/$V80))</f>
        <v>0.045184304399524</v>
      </c>
      <c s="106" r="G80">
        <f>IF((+$V80=0),"..",(+(Z80+AG80)/$V80))</f>
        <v>0.068370986920333</v>
      </c>
      <c s="106" r="H80">
        <f>IF((+$V80=0),"..",(+(((X80+Y80)+Z80)+((AE80+AF80)+AG80))/$V80))</f>
        <v>0.14090368608799</v>
      </c>
      <c s="106" r="I80">
        <f>IF((+$V80=0),"..",(+(AA80+AH80)/$V80))</f>
        <v>0.665873959571938</v>
      </c>
      <c s="106" r="J80">
        <f>IF((+$V80=0),"..",(+(AB80+AI80)/$V80))</f>
        <v>0.193222354340071</v>
      </c>
      <c s="106" r="K80">
        <f>IF(((X80+AE80)=0),"..",(+X80/(X80+AE80)))</f>
        <v>0.41304347826087</v>
      </c>
      <c s="106" r="L80">
        <f>IF(((Y80+AF80)=0),"..",(+Y80/(Y80+AF80)))</f>
        <v>0.5</v>
      </c>
      <c s="106" r="M80">
        <f>IF(((Z80+AG80)=0),"..",(+Z80/(Z80+AG80)))</f>
        <v>0.521739130434783</v>
      </c>
      <c s="106" r="N80">
        <f>IF(((((((X80+Y80)+Z80)+AE80)+AF80)+AG80)=0),"..",(+((X80+Y80)+Z80)/(((((X80+Y80)+Z80)+AE80)+AF80)+AG80)))</f>
        <v>0.493670886075949</v>
      </c>
      <c s="106" r="O80">
        <f>IF(((AA80+AH80)=0),"..",(+AA80/(AA80+AH80)))</f>
        <v>0.469642857142857</v>
      </c>
      <c s="106" r="P80">
        <f>IF(((AB80+AI80)=0),"..",(+AB80/(AB80+AI80)))</f>
        <v>0.64</v>
      </c>
      <c t="str" s="106" r="Q80">
        <f>IF(((AC80+AJ80)=0),"..",(+AC80/(AC80+AJ80)))</f>
        <v>..</v>
      </c>
      <c s="106" r="R80">
        <f>IF(((AD80+AK80)=0),"..",(+(AD80)/(AD80+AK80)))</f>
        <v>0.505945303210464</v>
      </c>
      <c s="134" r="S80">
        <f>+D80</f>
        <v>1682</v>
      </c>
      <c s="106" r="T80">
        <f>+V80/S80</f>
        <v>1</v>
      </c>
      <c s="106" r="U80">
        <f>+(AD80+AK80)/S80</f>
        <v>1</v>
      </c>
      <c s="134" r="V80">
        <f>SUM(X80:AB80)+SUM(AE80:AI80)</f>
        <v>1682</v>
      </c>
      <c s="134" r="W80">
        <f>+AD80+AK80</f>
        <v>1682</v>
      </c>
      <c s="205" r="X80">
        <v>19</v>
      </c>
      <c s="198" r="Y80">
        <v>38</v>
      </c>
      <c s="198" r="Z80">
        <v>60</v>
      </c>
      <c s="198" r="AA80">
        <v>526</v>
      </c>
      <c s="198" r="AB80">
        <v>208</v>
      </c>
      <c s="198" r="AC80">
        <v>0</v>
      </c>
      <c s="198" r="AD80">
        <v>851</v>
      </c>
      <c s="198" r="AE80">
        <v>27</v>
      </c>
      <c s="198" r="AF80">
        <v>38</v>
      </c>
      <c s="198" r="AG80">
        <v>55</v>
      </c>
      <c s="198" r="AH80">
        <v>594</v>
      </c>
      <c s="198" r="AI80">
        <v>117</v>
      </c>
      <c s="198" r="AJ80">
        <v>0</v>
      </c>
      <c s="198" r="AK80">
        <v>831</v>
      </c>
    </row>
    <row r="81">
      <c t="s" s="37" r="A81">
        <v>58</v>
      </c>
      <c t="s" s="67" r="B81">
        <v>950</v>
      </c>
      <c t="s" s="67" r="C81">
        <v>985</v>
      </c>
      <c s="134" r="D81">
        <v>2170</v>
      </c>
      <c s="106" r="E81">
        <f>IF((+$V81=0),"..",(+(X81+AE81)/$V81))</f>
        <v>0.112442396313364</v>
      </c>
      <c s="106" r="F81">
        <f>IF((+$V81=0),"..",(+(Y81+AF81)/$V81))</f>
        <v>0.17741935483871</v>
      </c>
      <c s="106" r="G81">
        <f>IF((+$V81=0),"..",(+(Z81+AG81)/$V81))</f>
        <v>0.108755760368664</v>
      </c>
      <c s="106" r="H81">
        <f>IF((+$V81=0),"..",(+(((X81+Y81)+Z81)+((AE81+AF81)+AG81))/$V81))</f>
        <v>0.398617511520737</v>
      </c>
      <c s="106" r="I81">
        <f>IF((+$V81=0),"..",(+(AA81+AH81)/$V81))</f>
        <v>0.577880184331797</v>
      </c>
      <c s="106" r="J81">
        <f>IF((+$V81=0),"..",(+(AB81+AI81)/$V81))</f>
        <v>0.023502304147465</v>
      </c>
      <c s="106" r="K81">
        <f>IF(((X81+AE81)=0),"..",(+X81/(X81+AE81)))</f>
        <v>0.512295081967213</v>
      </c>
      <c s="106" r="L81">
        <f>IF(((Y81+AF81)=0),"..",(+Y81/(Y81+AF81)))</f>
        <v>0.45974025974026</v>
      </c>
      <c s="106" r="M81">
        <f>IF(((Z81+AG81)=0),"..",(+Z81/(Z81+AG81)))</f>
        <v>0.483050847457627</v>
      </c>
      <c s="106" r="N81">
        <f>IF(((((((X81+Y81)+Z81)+AE81)+AF81)+AG81)=0),"..",(+((X81+Y81)+Z81)/(((((X81+Y81)+Z81)+AE81)+AF81)+AG81)))</f>
        <v>0.480924855491329</v>
      </c>
      <c s="106" r="O81">
        <f>IF(((AA81+AH81)=0),"..",(+AA81/(AA81+AH81)))</f>
        <v>0.42822966507177</v>
      </c>
      <c s="106" r="P81">
        <f>IF(((AB81+AI81)=0),"..",(+AB81/(AB81+AI81)))</f>
        <v>0.607843137254902</v>
      </c>
      <c t="str" s="106" r="Q81">
        <f>IF(((AC81+AJ81)=0),"..",(+AC81/(AC81+AJ81)))</f>
        <v>..</v>
      </c>
      <c s="106" r="R81">
        <f>IF(((AD81+AK81)=0),"..",(+(AD81)/(AD81+AK81)))</f>
        <v>0.453456221198157</v>
      </c>
      <c s="134" r="S81">
        <f>+D81</f>
        <v>2170</v>
      </c>
      <c s="106" r="T81">
        <f>+V81/S81</f>
        <v>1</v>
      </c>
      <c s="106" r="U81">
        <f>+(AD81+AK81)/S81</f>
        <v>1</v>
      </c>
      <c s="134" r="V81">
        <f>SUM(X81:AB81)+SUM(AE81:AI81)</f>
        <v>2170</v>
      </c>
      <c s="134" r="W81">
        <f>+AD81+AK81</f>
        <v>2170</v>
      </c>
      <c s="205" r="X81">
        <v>125</v>
      </c>
      <c s="198" r="Y81">
        <v>177</v>
      </c>
      <c s="198" r="Z81">
        <v>114</v>
      </c>
      <c s="198" r="AA81">
        <v>537</v>
      </c>
      <c s="198" r="AB81">
        <v>31</v>
      </c>
      <c s="198" r="AC81">
        <v>0</v>
      </c>
      <c s="198" r="AD81">
        <v>984</v>
      </c>
      <c s="198" r="AE81">
        <v>119</v>
      </c>
      <c s="198" r="AF81">
        <v>208</v>
      </c>
      <c s="198" r="AG81">
        <v>122</v>
      </c>
      <c s="198" r="AH81">
        <v>717</v>
      </c>
      <c s="198" r="AI81">
        <v>20</v>
      </c>
      <c s="198" r="AJ81">
        <v>0</v>
      </c>
      <c s="198" r="AK81">
        <v>1186</v>
      </c>
    </row>
    <row r="82">
      <c t="s" s="37" r="A82">
        <v>201</v>
      </c>
      <c t="s" s="67" r="B82">
        <v>950</v>
      </c>
      <c t="s" s="67" r="C82">
        <v>986</v>
      </c>
      <c s="134" r="D82">
        <v>151</v>
      </c>
      <c s="106" r="E82">
        <f>IF((+$V82=0),"..",(+(X82+AE82)/$V82))</f>
        <v>0.119205298013245</v>
      </c>
      <c s="106" r="F82">
        <f>IF((+$V82=0),"..",(+(Y82+AF82)/$V82))</f>
        <v>0.059602649006622</v>
      </c>
      <c s="106" r="G82">
        <f>IF((+$V82=0),"..",(+(Z82+AG82)/$V82))</f>
        <v>0.09271523178808</v>
      </c>
      <c s="106" r="H82">
        <f>IF((+$V82=0),"..",(+(((X82+Y82)+Z82)+((AE82+AF82)+AG82))/$V82))</f>
        <v>0.271523178807947</v>
      </c>
      <c s="106" r="I82">
        <f>IF((+$V82=0),"..",(+(AA82+AH82)/$V82))</f>
        <v>0.708609271523179</v>
      </c>
      <c s="106" r="J82">
        <f>IF((+$V82=0),"..",(+(AB82+AI82)/$V82))</f>
        <v>0.019867549668874</v>
      </c>
      <c s="106" r="K82">
        <f>IF(((X82+AE82)=0),"..",(+X82/(X82+AE82)))</f>
        <v>0.555555555555556</v>
      </c>
      <c s="106" r="L82">
        <f>IF(((Y82+AF82)=0),"..",(+Y82/(Y82+AF82)))</f>
        <v>0.555555555555556</v>
      </c>
      <c s="106" r="M82">
        <f>IF(((Z82+AG82)=0),"..",(+Z82/(Z82+AG82)))</f>
        <v>0.428571428571429</v>
      </c>
      <c s="106" r="N82">
        <f>IF(((((((X82+Y82)+Z82)+AE82)+AF82)+AG82)=0),"..",(+((X82+Y82)+Z82)/(((((X82+Y82)+Z82)+AE82)+AF82)+AG82)))</f>
        <v>0.51219512195122</v>
      </c>
      <c s="106" r="O82">
        <f>IF(((AA82+AH82)=0),"..",(+AA82/(AA82+AH82)))</f>
        <v>0.411214953271028</v>
      </c>
      <c s="106" r="P82">
        <f>IF(((AB82+AI82)=0),"..",(+AB82/(AB82+AI82)))</f>
        <v>0</v>
      </c>
      <c t="str" s="106" r="Q82">
        <f>IF(((AC82+AJ82)=0),"..",(+AC82/(AC82+AJ82)))</f>
        <v>..</v>
      </c>
      <c s="106" r="R82">
        <f>IF(((AD82+AK82)=0),"..",(+(AD82)/(AD82+AK82)))</f>
        <v>0.43046357615894</v>
      </c>
      <c s="134" r="S82">
        <f>+D82</f>
        <v>151</v>
      </c>
      <c s="106" r="T82">
        <f>+V82/S82</f>
        <v>1</v>
      </c>
      <c s="106" r="U82">
        <f>+(AD82+AK82)/S82</f>
        <v>1</v>
      </c>
      <c s="134" r="V82">
        <f>SUM(X82:AB82)+SUM(AE82:AI82)</f>
        <v>151</v>
      </c>
      <c s="134" r="W82">
        <f>+AD82+AK82</f>
        <v>151</v>
      </c>
      <c s="205" r="X82">
        <v>10</v>
      </c>
      <c s="198" r="Y82">
        <v>5</v>
      </c>
      <c s="198" r="Z82">
        <v>6</v>
      </c>
      <c s="198" r="AA82">
        <v>44</v>
      </c>
      <c s="198" r="AB82">
        <v>0</v>
      </c>
      <c s="198" r="AC82">
        <v>0</v>
      </c>
      <c s="198" r="AD82">
        <v>65</v>
      </c>
      <c s="198" r="AE82">
        <v>8</v>
      </c>
      <c s="198" r="AF82">
        <v>4</v>
      </c>
      <c s="198" r="AG82">
        <v>8</v>
      </c>
      <c s="198" r="AH82">
        <v>63</v>
      </c>
      <c s="198" r="AI82">
        <v>3</v>
      </c>
      <c s="198" r="AJ82">
        <v>0</v>
      </c>
      <c s="198" r="AK82">
        <v>86</v>
      </c>
    </row>
    <row r="83">
      <c t="s" s="37" r="A83">
        <v>117</v>
      </c>
      <c t="s" s="67" r="B83">
        <v>917</v>
      </c>
      <c t="s" s="67" r="C83">
        <v>987</v>
      </c>
      <c s="134" r="D83">
        <v>11251</v>
      </c>
      <c s="106" r="E83">
        <f>IF((+$V83=0),"..",(+(X83+AE83)/$V83))</f>
        <v>0.192338458803662</v>
      </c>
      <c s="106" r="F83">
        <f>IF((+$V83=0),"..",(+(Y83+AF83)/$V83))</f>
        <v>0.239267620655942</v>
      </c>
      <c s="106" r="G83">
        <f>IF((+$V83=0),"..",(+(Z83+AG83)/$V83))</f>
        <v>0.158474802239801</v>
      </c>
      <c s="106" r="H83">
        <f>IF((+$V83=0),"..",(+(((X83+Y83)+Z83)+((AE83+AF83)+AG83))/$V83))</f>
        <v>0.590080881699404</v>
      </c>
      <c s="106" r="I83">
        <f>IF((+$V83=0),"..",(+(AA83+AH83)/$V83))</f>
        <v>0.391787396675851</v>
      </c>
      <c s="106" r="J83">
        <f>IF((+$V83=0),"..",(+(AB83+AI83)/$V83))</f>
        <v>0.018131721624744</v>
      </c>
      <c s="106" r="K83">
        <f>IF(((X83+AE83)=0),"..",(+X83/(X83+AE83)))</f>
        <v>0.491219963031423</v>
      </c>
      <c s="106" r="L83">
        <f>IF(((Y83+AF83)=0),"..",(+Y83/(Y83+AF83)))</f>
        <v>0.4981426448737</v>
      </c>
      <c s="106" r="M83">
        <f>IF(((Z83+AG83)=0),"..",(+Z83/(Z83+AG83)))</f>
        <v>0.485137408861469</v>
      </c>
      <c s="106" r="N83">
        <f>IF(((((((X83+Y83)+Z83)+AE83)+AF83)+AG83)=0),"..",(+((X83+Y83)+Z83)/(((((X83+Y83)+Z83)+AE83)+AF83)+AG83)))</f>
        <v>0.492393432745896</v>
      </c>
      <c s="106" r="O83">
        <f>IF(((AA83+AH83)=0),"..",(+AA83/(AA83+AH83)))</f>
        <v>0.537205081669692</v>
      </c>
      <c s="106" r="P83">
        <f>IF(((AB83+AI83)=0),"..",(+AB83/(AB83+AI83)))</f>
        <v>0.534313725490196</v>
      </c>
      <c t="str" s="106" r="Q83">
        <f>IF(((AC83+AJ83)=0),"..",(+AC83/(AC83+AJ83)))</f>
        <v>..</v>
      </c>
      <c s="106" r="R83">
        <f>IF(((AD83+AK83)=0),"..",(+(AD83)/(AD83+AK83)))</f>
        <v>0.510710159096969</v>
      </c>
      <c s="134" r="S83">
        <f>+D83</f>
        <v>11251</v>
      </c>
      <c s="106" r="T83">
        <f>+V83/S83</f>
        <v>1</v>
      </c>
      <c s="106" r="U83">
        <f>+(AD83+AK83)/S83</f>
        <v>1</v>
      </c>
      <c s="134" r="V83">
        <f>SUM(X83:AB83)+SUM(AE83:AI83)</f>
        <v>11251</v>
      </c>
      <c s="134" r="W83">
        <f>+AD83+AK83</f>
        <v>11251</v>
      </c>
      <c s="205" r="X83">
        <v>1063</v>
      </c>
      <c s="198" r="Y83">
        <v>1341</v>
      </c>
      <c s="198" r="Z83">
        <v>865</v>
      </c>
      <c s="198" r="AA83">
        <v>2368</v>
      </c>
      <c s="198" r="AB83">
        <v>109</v>
      </c>
      <c s="198" r="AC83">
        <v>0</v>
      </c>
      <c s="198" r="AD83">
        <v>5746</v>
      </c>
      <c s="198" r="AE83">
        <v>1101</v>
      </c>
      <c s="198" r="AF83">
        <v>1351</v>
      </c>
      <c s="198" r="AG83">
        <v>918</v>
      </c>
      <c s="198" r="AH83">
        <v>2040</v>
      </c>
      <c s="198" r="AI83">
        <v>95</v>
      </c>
      <c s="198" r="AJ83">
        <v>0</v>
      </c>
      <c s="198" r="AK83">
        <v>5505</v>
      </c>
    </row>
    <row r="84">
      <c t="s" s="37" r="A84">
        <v>117</v>
      </c>
      <c t="s" s="67" r="B84">
        <v>917</v>
      </c>
      <c t="s" s="67" r="C84">
        <v>988</v>
      </c>
      <c s="134" r="D84">
        <v>17091</v>
      </c>
      <c s="106" r="E84">
        <f>IF((+$V84=0),"..",(+(X84+AE84)/$V84))</f>
        <v>0.182669241121058</v>
      </c>
      <c s="106" r="F84">
        <f>IF((+$V84=0),"..",(+(Y84+AF84)/$V84))</f>
        <v>0.247147621555204</v>
      </c>
      <c s="106" r="G84">
        <f>IF((+$V84=0),"..",(+(Z84+AG84)/$V84))</f>
        <v>0.159265110291967</v>
      </c>
      <c s="106" r="H84">
        <f>IF((+$V84=0),"..",(+(((X84+Y84)+Z84)+((AE84+AF84)+AG84))/$V84))</f>
        <v>0.589081972968229</v>
      </c>
      <c s="106" r="I84">
        <f>IF((+$V84=0),"..",(+(AA84+AH84)/$V84))</f>
        <v>0.392779825639225</v>
      </c>
      <c s="106" r="J84">
        <f>IF((+$V84=0),"..",(+(AB84+AI84)/$V84))</f>
        <v>0.018138201392546</v>
      </c>
      <c s="106" r="K84">
        <f>IF(((X84+AE84)=0),"..",(+X84/(X84+AE84)))</f>
        <v>0.503203074951954</v>
      </c>
      <c s="106" r="L84">
        <f>IF(((Y84+AF84)=0),"..",(+Y84/(Y84+AF84)))</f>
        <v>0.486742424242424</v>
      </c>
      <c s="106" r="M84">
        <f>IF(((Z84+AG84)=0),"..",(+Z84/(Z84+AG84)))</f>
        <v>0.524614254224835</v>
      </c>
      <c s="106" r="N84">
        <f>IF(((((((X84+Y84)+Z84)+AE84)+AF84)+AG84)=0),"..",(+((X84+Y84)+Z84)/(((((X84+Y84)+Z84)+AE84)+AF84)+AG84)))</f>
        <v>0.502085816448153</v>
      </c>
      <c s="106" r="O84">
        <f>IF(((AA84+AH84)=0),"..",(+AA84/(AA84+AH84)))</f>
        <v>0.551318337554</v>
      </c>
      <c s="106" r="P84">
        <f>IF(((AB84+AI84)=0),"..",(+AB84/(AB84+AI84)))</f>
        <v>0.474193548387097</v>
      </c>
      <c t="str" s="106" r="Q84">
        <f>IF(((AC84+AJ84)=0),"..",(+AC84/(AC84+AJ84)))</f>
        <v>..</v>
      </c>
      <c s="106" r="R84">
        <f>IF(((AD84+AK84)=0),"..",(+(AD84)/(AD84+AK84)))</f>
        <v>0.5209174419285</v>
      </c>
      <c s="134" r="S84">
        <f>+D84</f>
        <v>17091</v>
      </c>
      <c s="106" r="T84">
        <f>+V84/S84</f>
        <v>1</v>
      </c>
      <c s="106" r="U84">
        <f>+(AD84+AK84)/S84</f>
        <v>1</v>
      </c>
      <c s="134" r="V84">
        <f>SUM(X84:AB84)+SUM(AE84:AI84)</f>
        <v>17091</v>
      </c>
      <c s="134" r="W84">
        <f>+AD84+AK84</f>
        <v>17091</v>
      </c>
      <c s="205" r="X84">
        <v>1571</v>
      </c>
      <c s="198" r="Y84">
        <v>2056</v>
      </c>
      <c s="198" r="Z84">
        <v>1428</v>
      </c>
      <c s="198" r="AA84">
        <v>3701</v>
      </c>
      <c s="198" r="AB84">
        <v>147</v>
      </c>
      <c s="198" r="AC84">
        <v>0</v>
      </c>
      <c s="198" r="AD84">
        <v>8903</v>
      </c>
      <c s="198" r="AE84">
        <v>1551</v>
      </c>
      <c s="198" r="AF84">
        <v>2168</v>
      </c>
      <c s="198" r="AG84">
        <v>1294</v>
      </c>
      <c s="198" r="AH84">
        <v>3012</v>
      </c>
      <c s="198" r="AI84">
        <v>163</v>
      </c>
      <c s="198" r="AJ84">
        <v>0</v>
      </c>
      <c s="198" r="AK84">
        <v>8188</v>
      </c>
    </row>
    <row r="85">
      <c t="s" s="37" r="A85">
        <v>205</v>
      </c>
      <c t="s" s="67" r="B85">
        <v>950</v>
      </c>
      <c t="s" s="67" r="C85">
        <v>989</v>
      </c>
      <c s="134" r="D85">
        <v>104</v>
      </c>
      <c s="106" r="E85">
        <f>IF((+$V85=0),"..",(+(X85+AE85)/$V85))</f>
        <v>0.096153846153846</v>
      </c>
      <c s="106" r="F85">
        <f>IF((+$V85=0),"..",(+(Y85+AF85)/$V85))</f>
        <v>0.134615384615385</v>
      </c>
      <c s="106" r="G85">
        <f>IF((+$V85=0),"..",(+(Z85+AG85)/$V85))</f>
        <v>0.096153846153846</v>
      </c>
      <c s="106" r="H85">
        <f>IF((+$V85=0),"..",(+(((X85+Y85)+Z85)+((AE85+AF85)+AG85))/$V85))</f>
        <v>0.326923076923077</v>
      </c>
      <c s="106" r="I85">
        <f>IF((+$V85=0),"..",(+(AA85+AH85)/$V85))</f>
        <v>0.653846153846154</v>
      </c>
      <c s="106" r="J85">
        <f>IF((+$V85=0),"..",(+(AB85+AI85)/$V85))</f>
        <v>0.019230769230769</v>
      </c>
      <c s="106" r="K85">
        <f>IF(((X85+AE85)=0),"..",(+X85/(X85+AE85)))</f>
        <v>0.5</v>
      </c>
      <c s="106" r="L85">
        <f>IF(((Y85+AF85)=0),"..",(+Y85/(Y85+AF85)))</f>
        <v>0.428571428571429</v>
      </c>
      <c s="106" r="M85">
        <f>IF(((Z85+AG85)=0),"..",(+Z85/(Z85+AG85)))</f>
        <v>0.5</v>
      </c>
      <c s="106" r="N85">
        <f>IF(((((((X85+Y85)+Z85)+AE85)+AF85)+AG85)=0),"..",(+((X85+Y85)+Z85)/(((((X85+Y85)+Z85)+AE85)+AF85)+AG85)))</f>
        <v>0.470588235294118</v>
      </c>
      <c s="106" r="O85">
        <f>IF(((AA85+AH85)=0),"..",(+AA85/(AA85+AH85)))</f>
        <v>0.426470588235294</v>
      </c>
      <c s="106" r="P85">
        <f>IF(((AB85+AI85)=0),"..",(+AB85/(AB85+AI85)))</f>
        <v>0.5</v>
      </c>
      <c t="str" s="106" r="Q85">
        <f>IF(((AC85+AJ85)=0),"..",(+AC85/(AC85+AJ85)))</f>
        <v>..</v>
      </c>
      <c s="106" r="R85">
        <f>IF(((AD85+AK85)=0),"..",(+(AD85)/(AD85+AK85)))</f>
        <v>0.442307692307692</v>
      </c>
      <c s="134" r="S85">
        <f>+D85</f>
        <v>104</v>
      </c>
      <c s="106" r="T85">
        <f>+V85/S85</f>
        <v>1</v>
      </c>
      <c s="106" r="U85">
        <f>+(AD85+AK85)/S85</f>
        <v>1</v>
      </c>
      <c s="134" r="V85">
        <f>SUM(X85:AB85)+SUM(AE85:AI85)</f>
        <v>104</v>
      </c>
      <c s="134" r="W85">
        <f>+AD85+AK85</f>
        <v>104</v>
      </c>
      <c s="205" r="X85">
        <v>5</v>
      </c>
      <c s="198" r="Y85">
        <v>6</v>
      </c>
      <c s="198" r="Z85">
        <v>5</v>
      </c>
      <c s="198" r="AA85">
        <v>29</v>
      </c>
      <c s="198" r="AB85">
        <v>1</v>
      </c>
      <c s="198" r="AC85">
        <v>0</v>
      </c>
      <c s="198" r="AD85">
        <v>46</v>
      </c>
      <c s="198" r="AE85">
        <v>5</v>
      </c>
      <c s="198" r="AF85">
        <v>8</v>
      </c>
      <c s="198" r="AG85">
        <v>5</v>
      </c>
      <c s="198" r="AH85">
        <v>39</v>
      </c>
      <c s="198" r="AI85">
        <v>1</v>
      </c>
      <c s="198" r="AJ85">
        <v>0</v>
      </c>
      <c s="198" r="AK85">
        <v>58</v>
      </c>
    </row>
    <row r="86">
      <c t="s" s="37" r="A86">
        <v>205</v>
      </c>
      <c t="s" s="67" r="B86">
        <v>950</v>
      </c>
      <c t="s" s="67" r="C86">
        <v>990</v>
      </c>
      <c s="134" r="D86">
        <v>365</v>
      </c>
      <c s="106" r="E86">
        <f>IF((+$V86=0),"..",(+(X86+AE86)/$V86))</f>
        <v>0.06027397260274</v>
      </c>
      <c s="106" r="F86">
        <f>IF((+$V86=0),"..",(+(Y86+AF86)/$V86))</f>
        <v>0.13972602739726</v>
      </c>
      <c s="106" r="G86">
        <f>IF((+$V86=0),"..",(+(Z86+AG86)/$V86))</f>
        <v>0.136986301369863</v>
      </c>
      <c s="106" r="H86">
        <f>IF((+$V86=0),"..",(+(((X86+Y86)+Z86)+((AE86+AF86)+AG86))/$V86))</f>
        <v>0.336986301369863</v>
      </c>
      <c s="106" r="I86">
        <f>IF((+$V86=0),"..",(+(AA86+AH86)/$V86))</f>
        <v>0.627397260273973</v>
      </c>
      <c s="106" r="J86">
        <f>IF((+$V86=0),"..",(+(AB86+AI86)/$V86))</f>
        <v>0.035616438356164</v>
      </c>
      <c s="106" r="K86">
        <f>IF(((X86+AE86)=0),"..",(+X86/(X86+AE86)))</f>
        <v>0.363636363636364</v>
      </c>
      <c s="106" r="L86">
        <f>IF(((Y86+AF86)=0),"..",(+Y86/(Y86+AF86)))</f>
        <v>0.568627450980392</v>
      </c>
      <c s="106" r="M86">
        <f>IF(((Z86+AG86)=0),"..",(+Z86/(Z86+AG86)))</f>
        <v>0.58</v>
      </c>
      <c s="106" r="N86">
        <f>IF(((((((X86+Y86)+Z86)+AE86)+AF86)+AG86)=0),"..",(+((X86+Y86)+Z86)/(((((X86+Y86)+Z86)+AE86)+AF86)+AG86)))</f>
        <v>0.536585365853659</v>
      </c>
      <c s="106" r="O86">
        <f>IF(((AA86+AH86)=0),"..",(+AA86/(AA86+AH86)))</f>
        <v>0.323144104803493</v>
      </c>
      <c s="106" r="P86">
        <f>IF(((AB86+AI86)=0),"..",(+AB86/(AB86+AI86)))</f>
        <v>0.692307692307692</v>
      </c>
      <c t="str" s="106" r="Q86">
        <f>IF(((AC86+AJ86)=0),"..",(+AC86/(AC86+AJ86)))</f>
        <v>..</v>
      </c>
      <c s="106" r="R86">
        <f>IF(((AD86+AK86)=0),"..",(+(AD86)/(AD86+AK86)))</f>
        <v>0.408219178082192</v>
      </c>
      <c s="134" r="S86">
        <f>+D86</f>
        <v>365</v>
      </c>
      <c s="106" r="T86">
        <f>+V86/S86</f>
        <v>1</v>
      </c>
      <c s="106" r="U86">
        <f>+(AD86+AK86)/S86</f>
        <v>1</v>
      </c>
      <c s="134" r="V86">
        <f>SUM(X86:AB86)+SUM(AE86:AI86)</f>
        <v>365</v>
      </c>
      <c s="134" r="W86">
        <f>+AD86+AK86</f>
        <v>365</v>
      </c>
      <c s="205" r="X86">
        <v>8</v>
      </c>
      <c s="198" r="Y86">
        <v>29</v>
      </c>
      <c s="198" r="Z86">
        <v>29</v>
      </c>
      <c s="198" r="AA86">
        <v>74</v>
      </c>
      <c s="198" r="AB86">
        <v>9</v>
      </c>
      <c s="198" r="AC86">
        <v>0</v>
      </c>
      <c s="198" r="AD86">
        <v>149</v>
      </c>
      <c s="198" r="AE86">
        <v>14</v>
      </c>
      <c s="198" r="AF86">
        <v>22</v>
      </c>
      <c s="198" r="AG86">
        <v>21</v>
      </c>
      <c s="198" r="AH86">
        <v>155</v>
      </c>
      <c s="198" r="AI86">
        <v>4</v>
      </c>
      <c s="198" r="AJ86">
        <v>0</v>
      </c>
      <c s="198" r="AK86">
        <v>216</v>
      </c>
    </row>
    <row r="87">
      <c t="s" s="37" r="A87">
        <v>133</v>
      </c>
      <c t="s" s="67" r="B87">
        <v>917</v>
      </c>
      <c t="s" s="67" r="C87">
        <v>991</v>
      </c>
      <c s="134" r="D87">
        <v>2783</v>
      </c>
      <c s="106" r="E87">
        <f>IF((+$V87=0),"..",(+(X87+AE87)/$V87))</f>
        <v>0.140855192238591</v>
      </c>
      <c s="106" r="F87">
        <f>IF((+$V87=0),"..",(+(Y87+AF87)/$V87))</f>
        <v>0.185052102048149</v>
      </c>
      <c s="106" r="G87">
        <f>IF((+$V87=0),"..",(+(Z87+AG87)/$V87))</f>
        <v>0.1200143729788</v>
      </c>
      <c s="106" r="H87">
        <f>IF((+$V87=0),"..",(+(((X87+Y87)+Z87)+((AE87+AF87)+AG87))/$V87))</f>
        <v>0.445921667265541</v>
      </c>
      <c s="106" r="I87">
        <f>IF((+$V87=0),"..",(+(AA87+AH87)/$V87))</f>
        <v>0.541861300754581</v>
      </c>
      <c s="106" r="J87">
        <f>IF((+$V87=0),"..",(+(AB87+AI87)/$V87))</f>
        <v>0.012217031979878</v>
      </c>
      <c s="106" r="K87">
        <f>IF(((X87+AE87)=0),"..",(+X87/(X87+AE87)))</f>
        <v>0.459183673469388</v>
      </c>
      <c s="106" r="L87">
        <f>IF(((Y87+AF87)=0),"..",(+Y87/(Y87+AF87)))</f>
        <v>0.45631067961165</v>
      </c>
      <c s="106" r="M87">
        <f>IF(((Z87+AG87)=0),"..",(+Z87/(Z87+AG87)))</f>
        <v>0.502994011976048</v>
      </c>
      <c s="106" r="N87">
        <f>IF(((((((X87+Y87)+Z87)+AE87)+AF87)+AG87)=0),"..",(+((X87+Y87)+Z87)/(((((X87+Y87)+Z87)+AE87)+AF87)+AG87)))</f>
        <v>0.469782433521354</v>
      </c>
      <c s="106" r="O87">
        <f>IF(((AA87+AH87)=0),"..",(+AA87/(AA87+AH87)))</f>
        <v>0.434350132625995</v>
      </c>
      <c s="106" r="P87">
        <f>IF(((AB87+AI87)=0),"..",(+AB87/(AB87+AI87)))</f>
        <v>0.647058823529412</v>
      </c>
      <c t="str" s="106" r="Q87">
        <f>IF(((AC87+AJ87)=0),"..",(+AC87/(AC87+AJ87)))</f>
        <v>..</v>
      </c>
      <c s="106" r="R87">
        <f>IF(((AD87+AK87)=0),"..",(+(AD87)/(AD87+AK87)))</f>
        <v>0.452748832195472</v>
      </c>
      <c s="134" r="S87">
        <f>+D87</f>
        <v>2783</v>
      </c>
      <c s="106" r="T87">
        <f>+V87/S87</f>
        <v>1</v>
      </c>
      <c s="106" r="U87">
        <f>+(AD87+AK87)/S87</f>
        <v>1</v>
      </c>
      <c s="134" r="V87">
        <f>SUM(X87:AB87)+SUM(AE87:AI87)</f>
        <v>2783</v>
      </c>
      <c s="134" r="W87">
        <f>+AD87+AK87</f>
        <v>2783</v>
      </c>
      <c s="205" r="X87">
        <v>180</v>
      </c>
      <c s="198" r="Y87">
        <v>235</v>
      </c>
      <c s="198" r="Z87">
        <v>168</v>
      </c>
      <c s="198" r="AA87">
        <v>655</v>
      </c>
      <c s="198" r="AB87">
        <v>22</v>
      </c>
      <c s="198" r="AC87">
        <v>0</v>
      </c>
      <c s="198" r="AD87">
        <v>1260</v>
      </c>
      <c s="198" r="AE87">
        <v>212</v>
      </c>
      <c s="198" r="AF87">
        <v>280</v>
      </c>
      <c s="198" r="AG87">
        <v>166</v>
      </c>
      <c s="198" r="AH87">
        <v>853</v>
      </c>
      <c s="198" r="AI87">
        <v>12</v>
      </c>
      <c s="198" r="AJ87">
        <v>0</v>
      </c>
      <c s="198" r="AK87">
        <v>1523</v>
      </c>
    </row>
    <row r="88">
      <c t="s" s="37" r="A88">
        <v>133</v>
      </c>
      <c t="s" s="67" r="B88">
        <v>917</v>
      </c>
      <c t="s" s="67" r="C88">
        <v>992</v>
      </c>
      <c s="134" r="D88">
        <v>282</v>
      </c>
      <c s="106" r="E88">
        <f>IF((+$V88=0),"..",(+(X88+AE88)/$V88))</f>
        <v>0.074468085106383</v>
      </c>
      <c s="106" r="F88">
        <f>IF((+$V88=0),"..",(+(Y88+AF88)/$V88))</f>
        <v>0.113475177304965</v>
      </c>
      <c s="106" r="G88">
        <f>IF((+$V88=0),"..",(+(Z88+AG88)/$V88))</f>
        <v>0.117021276595745</v>
      </c>
      <c s="106" r="H88">
        <f>IF((+$V88=0),"..",(+(((X88+Y88)+Z88)+((AE88+AF88)+AG88))/$V88))</f>
        <v>0.304964539007092</v>
      </c>
      <c s="106" r="I88">
        <f>IF((+$V88=0),"..",(+(AA88+AH88)/$V88))</f>
        <v>0.677304964539007</v>
      </c>
      <c s="106" r="J88">
        <f>IF((+$V88=0),"..",(+(AB88+AI88)/$V88))</f>
        <v>0.017730496453901</v>
      </c>
      <c s="106" r="K88">
        <f>IF(((X88+AE88)=0),"..",(+X88/(X88+AE88)))</f>
        <v>0.428571428571429</v>
      </c>
      <c s="106" r="L88">
        <f>IF(((Y88+AF88)=0),"..",(+Y88/(Y88+AF88)))</f>
        <v>0.4375</v>
      </c>
      <c s="106" r="M88">
        <f>IF(((Z88+AG88)=0),"..",(+Z88/(Z88+AG88)))</f>
        <v>0.333333333333333</v>
      </c>
      <c s="106" r="N88">
        <f>IF(((((((X88+Y88)+Z88)+AE88)+AF88)+AG88)=0),"..",(+((X88+Y88)+Z88)/(((((X88+Y88)+Z88)+AE88)+AF88)+AG88)))</f>
        <v>0.395348837209302</v>
      </c>
      <c s="106" r="O88">
        <f>IF(((AA88+AH88)=0),"..",(+AA88/(AA88+AH88)))</f>
        <v>0.445026178010471</v>
      </c>
      <c s="106" r="P88">
        <f>IF(((AB88+AI88)=0),"..",(+AB88/(AB88+AI88)))</f>
        <v>0.4</v>
      </c>
      <c t="str" s="106" r="Q88">
        <f>IF(((AC88+AJ88)=0),"..",(+AC88/(AC88+AJ88)))</f>
        <v>..</v>
      </c>
      <c s="106" r="R88">
        <f>IF(((AD88+AK88)=0),"..",(+(AD88)/(AD88+AK88)))</f>
        <v>0.429078014184397</v>
      </c>
      <c s="134" r="S88">
        <f>+D88</f>
        <v>282</v>
      </c>
      <c s="106" r="T88">
        <f>+V88/S88</f>
        <v>1</v>
      </c>
      <c s="106" r="U88">
        <f>+(AD88+AK88)/S88</f>
        <v>1</v>
      </c>
      <c s="134" r="V88">
        <f>SUM(X88:AB88)+SUM(AE88:AI88)</f>
        <v>282</v>
      </c>
      <c s="134" r="W88">
        <f>+AD88+AK88</f>
        <v>282</v>
      </c>
      <c s="205" r="X88">
        <v>9</v>
      </c>
      <c s="198" r="Y88">
        <v>14</v>
      </c>
      <c s="198" r="Z88">
        <v>11</v>
      </c>
      <c s="198" r="AA88">
        <v>85</v>
      </c>
      <c s="198" r="AB88">
        <v>2</v>
      </c>
      <c s="198" r="AC88">
        <v>0</v>
      </c>
      <c s="198" r="AD88">
        <v>121</v>
      </c>
      <c s="198" r="AE88">
        <v>12</v>
      </c>
      <c s="198" r="AF88">
        <v>18</v>
      </c>
      <c s="198" r="AG88">
        <v>22</v>
      </c>
      <c s="198" r="AH88">
        <v>106</v>
      </c>
      <c s="198" r="AI88">
        <v>3</v>
      </c>
      <c s="198" r="AJ88">
        <v>0</v>
      </c>
      <c s="198" r="AK88">
        <v>161</v>
      </c>
    </row>
    <row r="89">
      <c t="s" s="37" r="A89">
        <v>133</v>
      </c>
      <c t="s" s="67" r="B89">
        <v>950</v>
      </c>
      <c t="s" s="67" r="C89">
        <v>993</v>
      </c>
      <c s="134" r="D89">
        <v>4264</v>
      </c>
      <c s="106" r="E89">
        <f>IF((+$V89=0),"..",(+(X89+AE89)/$V89))</f>
        <v>0.102251407129456</v>
      </c>
      <c s="106" r="F89">
        <f>IF((+$V89=0),"..",(+(Y89+AF89)/$V89))</f>
        <v>0.12124765478424</v>
      </c>
      <c s="106" r="G89">
        <f>IF((+$V89=0),"..",(+(Z89+AG89)/$V89))</f>
        <v>0.092636022514071</v>
      </c>
      <c s="106" r="H89">
        <f>IF((+$V89=0),"..",(+(((X89+Y89)+Z89)+((AE89+AF89)+AG89))/$V89))</f>
        <v>0.316135084427767</v>
      </c>
      <c s="106" r="I89">
        <f>IF((+$V89=0),"..",(+(AA89+AH89)/$V89))</f>
        <v>0.672607879924953</v>
      </c>
      <c s="106" r="J89">
        <f>IF((+$V89=0),"..",(+(AB89+AI89)/$V89))</f>
        <v>0.01125703564728</v>
      </c>
      <c s="106" r="K89">
        <f>IF(((X89+AE89)=0),"..",(+X89/(X89+AE89)))</f>
        <v>0.511467889908257</v>
      </c>
      <c s="106" r="L89">
        <f>IF(((Y89+AF89)=0),"..",(+Y89/(Y89+AF89)))</f>
        <v>0.462282398452611</v>
      </c>
      <c s="106" r="M89">
        <f>IF(((Z89+AG89)=0),"..",(+Z89/(Z89+AG89)))</f>
        <v>0.551898734177215</v>
      </c>
      <c s="106" r="N89">
        <f>IF(((((((X89+Y89)+Z89)+AE89)+AF89)+AG89)=0),"..",(+((X89+Y89)+Z89)/(((((X89+Y89)+Z89)+AE89)+AF89)+AG89)))</f>
        <v>0.504451038575668</v>
      </c>
      <c s="106" r="O89">
        <f>IF(((AA89+AH89)=0),"..",(+AA89/(AA89+AH89)))</f>
        <v>0.335425383542538</v>
      </c>
      <c s="106" r="P89">
        <f>IF(((AB89+AI89)=0),"..",(+AB89/(AB89+AI89)))</f>
        <v>0.5</v>
      </c>
      <c t="str" s="106" r="Q89">
        <f>IF(((AC89+AJ89)=0),"..",(+AC89/(AC89+AJ89)))</f>
        <v>..</v>
      </c>
      <c s="106" r="R89">
        <f>IF(((AD89+AK89)=0),"..",(+(AD89)/(AD89+AK89)))</f>
        <v>0.390712945590994</v>
      </c>
      <c s="134" r="S89">
        <f>+D89</f>
        <v>4264</v>
      </c>
      <c s="106" r="T89">
        <f>+V89/S89</f>
        <v>1</v>
      </c>
      <c s="106" r="U89">
        <f>+(AD89+AK89)/S89</f>
        <v>1</v>
      </c>
      <c s="134" r="V89">
        <f>SUM(X89:AB89)+SUM(AE89:AI89)</f>
        <v>4264</v>
      </c>
      <c s="134" r="W89">
        <f>+AD89+AK89</f>
        <v>4264</v>
      </c>
      <c s="205" r="X89">
        <v>223</v>
      </c>
      <c s="198" r="Y89">
        <v>239</v>
      </c>
      <c s="198" r="Z89">
        <v>218</v>
      </c>
      <c s="198" r="AA89">
        <v>962</v>
      </c>
      <c s="198" r="AB89">
        <v>24</v>
      </c>
      <c s="198" r="AC89">
        <v>0</v>
      </c>
      <c s="198" r="AD89">
        <v>1666</v>
      </c>
      <c s="198" r="AE89">
        <v>213</v>
      </c>
      <c s="198" r="AF89">
        <v>278</v>
      </c>
      <c s="198" r="AG89">
        <v>177</v>
      </c>
      <c s="198" r="AH89">
        <v>1906</v>
      </c>
      <c s="198" r="AI89">
        <v>24</v>
      </c>
      <c s="198" r="AJ89">
        <v>0</v>
      </c>
      <c s="198" r="AK89">
        <v>2598</v>
      </c>
    </row>
    <row customHeight="1" r="90" ht="20.25">
      <c t="s" s="127" r="A90">
        <v>214</v>
      </c>
      <c t="s" s="67" r="B90">
        <v>950</v>
      </c>
      <c t="s" s="67" r="C90">
        <v>994</v>
      </c>
      <c s="134" r="D90">
        <v>354</v>
      </c>
      <c s="106" r="E90">
        <f>IF((+$V90=0),"..",(+(X90+AE90)/$V90))</f>
        <v>0.008474576271186</v>
      </c>
      <c s="106" r="F90">
        <f>IF((+$V90=0),"..",(+(Y90+AF90)/$V90))</f>
        <v>0.031073446327684</v>
      </c>
      <c s="106" r="G90">
        <f>IF((+$V90=0),"..",(+(Z90+AG90)/$V90))</f>
        <v>0.141242937853107</v>
      </c>
      <c s="106" r="H90">
        <f>IF((+$V90=0),"..",(+(((X90+Y90)+Z90)+((AE90+AF90)+AG90))/$V90))</f>
        <v>0.180790960451977</v>
      </c>
      <c s="106" r="I90">
        <f>IF((+$V90=0),"..",(+(AA90+AH90)/$V90))</f>
        <v>0.788135593220339</v>
      </c>
      <c s="106" r="J90">
        <f>IF((+$V90=0),"..",(+(AB90+AI90)/$V90))</f>
        <v>0.031073446327684</v>
      </c>
      <c s="106" r="K90">
        <f>IF(((X90+AE90)=0),"..",(+X90/(X90+AE90)))</f>
        <v>0</v>
      </c>
      <c s="106" r="L90">
        <f>IF(((Y90+AF90)=0),"..",(+Y90/(Y90+AF90)))</f>
        <v>0.090909090909091</v>
      </c>
      <c s="106" r="M90">
        <f>IF(((Z90+AG90)=0),"..",(+Z90/(Z90+AG90)))</f>
        <v>0.46</v>
      </c>
      <c s="106" r="N90">
        <f>IF(((((((X90+Y90)+Z90)+AE90)+AF90)+AG90)=0),"..",(+((X90+Y90)+Z90)/(((((X90+Y90)+Z90)+AE90)+AF90)+AG90)))</f>
        <v>0.375</v>
      </c>
      <c s="106" r="O90">
        <f>IF(((AA90+AH90)=0),"..",(+AA90/(AA90+AH90)))</f>
        <v>0.39426523297491</v>
      </c>
      <c s="106" r="P90">
        <f>IF(((AB90+AI90)=0),"..",(+AB90/(AB90+AI90)))</f>
        <v>0.363636363636364</v>
      </c>
      <c t="str" s="106" r="Q90">
        <f>IF(((AC90+AJ90)=0),"..",(+AC90/(AC90+AJ90)))</f>
        <v>..</v>
      </c>
      <c s="106" r="R90">
        <f>IF(((AD90+AK90)=0),"..",(+(AD90)/(AD90+AK90)))</f>
        <v>0.389830508474576</v>
      </c>
      <c s="134" r="S90">
        <f>+D90</f>
        <v>354</v>
      </c>
      <c s="106" r="T90">
        <f>+V90/S90</f>
        <v>1</v>
      </c>
      <c s="106" r="U90">
        <f>+(AD90+AK90)/S90</f>
        <v>1</v>
      </c>
      <c s="134" r="V90">
        <f>SUM(X90:AB90)+SUM(AE90:AI90)</f>
        <v>354</v>
      </c>
      <c s="134" r="W90">
        <f>+AD90+AK90</f>
        <v>354</v>
      </c>
      <c s="205" r="X90">
        <v>0</v>
      </c>
      <c s="198" r="Y90">
        <v>1</v>
      </c>
      <c s="198" r="Z90">
        <v>23</v>
      </c>
      <c s="198" r="AA90">
        <v>110</v>
      </c>
      <c s="198" r="AB90">
        <v>4</v>
      </c>
      <c s="198" r="AC90">
        <v>0</v>
      </c>
      <c s="198" r="AD90">
        <v>138</v>
      </c>
      <c s="198" r="AE90">
        <v>3</v>
      </c>
      <c s="198" r="AF90">
        <v>10</v>
      </c>
      <c s="198" r="AG90">
        <v>27</v>
      </c>
      <c s="198" r="AH90">
        <v>169</v>
      </c>
      <c s="198" r="AI90">
        <v>7</v>
      </c>
      <c s="198" r="AJ90">
        <v>0</v>
      </c>
      <c s="198" r="AK90">
        <v>216</v>
      </c>
    </row>
    <row r="91">
      <c t="s" s="37" r="A91">
        <v>61</v>
      </c>
      <c t="s" s="67" r="B91">
        <v>917</v>
      </c>
      <c t="s" s="67" r="C91">
        <v>995</v>
      </c>
      <c s="134" r="D91">
        <v>181</v>
      </c>
      <c s="106" r="E91">
        <f>IF((+$V91=0),"..",(+(X91+AE91)/$V91))</f>
        <v>0.12707182320442</v>
      </c>
      <c s="106" r="F91">
        <f>IF((+$V91=0),"..",(+(Y91+AF91)/$V91))</f>
        <v>0.187845303867403</v>
      </c>
      <c s="106" r="G91">
        <f>IF((+$V91=0),"..",(+(Z91+AG91)/$V91))</f>
        <v>0.176795580110497</v>
      </c>
      <c s="106" r="H91">
        <f>IF((+$V91=0),"..",(+(((X91+Y91)+Z91)+((AE91+AF91)+AG91))/$V91))</f>
        <v>0.49171270718232</v>
      </c>
      <c s="106" r="I91">
        <f>IF((+$V91=0),"..",(+(AA91+AH91)/$V91))</f>
        <v>0.480662983425414</v>
      </c>
      <c s="106" r="J91">
        <f>IF((+$V91=0),"..",(+(AB91+AI91)/$V91))</f>
        <v>0.027624309392265</v>
      </c>
      <c s="106" r="K91">
        <f>IF(((X91+AE91)=0),"..",(+X91/(X91+AE91)))</f>
        <v>0.347826086956522</v>
      </c>
      <c s="106" r="L91">
        <f>IF(((Y91+AF91)=0),"..",(+Y91/(Y91+AF91)))</f>
        <v>0.558823529411765</v>
      </c>
      <c s="106" r="M91">
        <f>IF(((Z91+AG91)=0),"..",(+Z91/(Z91+AG91)))</f>
        <v>0.53125</v>
      </c>
      <c s="106" r="N91">
        <f>IF(((((((X91+Y91)+Z91)+AE91)+AF91)+AG91)=0),"..",(+((X91+Y91)+Z91)/(((((X91+Y91)+Z91)+AE91)+AF91)+AG91)))</f>
        <v>0.49438202247191</v>
      </c>
      <c s="106" r="O91">
        <f>IF(((AA91+AH91)=0),"..",(+AA91/(AA91+AH91)))</f>
        <v>0.425287356321839</v>
      </c>
      <c s="106" r="P91">
        <f>IF(((AB91+AI91)=0),"..",(+AB91/(AB91+AI91)))</f>
        <v>0.6</v>
      </c>
      <c t="str" s="106" r="Q91">
        <f>IF(((AC91+AJ91)=0),"..",(+AC91/(AC91+AJ91)))</f>
        <v>..</v>
      </c>
      <c s="106" r="R91">
        <f>IF(((AD91+AK91)=0),"..",(+(AD91)/(AD91+AK91)))</f>
        <v>0.464088397790055</v>
      </c>
      <c s="134" r="S91">
        <f>+D91</f>
        <v>181</v>
      </c>
      <c s="106" r="T91">
        <f>+V91/S91</f>
        <v>1</v>
      </c>
      <c s="106" r="U91">
        <f>+(AD91+AK91)/S91</f>
        <v>1</v>
      </c>
      <c s="134" r="V91">
        <f>SUM(X91:AB91)+SUM(AE91:AI91)</f>
        <v>181</v>
      </c>
      <c s="134" r="W91">
        <f>+AD91+AK91</f>
        <v>181</v>
      </c>
      <c s="205" r="X91">
        <v>8</v>
      </c>
      <c s="198" r="Y91">
        <v>19</v>
      </c>
      <c s="198" r="Z91">
        <v>17</v>
      </c>
      <c s="198" r="AA91">
        <v>37</v>
      </c>
      <c s="198" r="AB91">
        <v>3</v>
      </c>
      <c s="198" r="AC91">
        <v>0</v>
      </c>
      <c s="198" r="AD91">
        <v>84</v>
      </c>
      <c s="198" r="AE91">
        <v>15</v>
      </c>
      <c s="198" r="AF91">
        <v>15</v>
      </c>
      <c s="198" r="AG91">
        <v>15</v>
      </c>
      <c s="198" r="AH91">
        <v>50</v>
      </c>
      <c s="198" r="AI91">
        <v>2</v>
      </c>
      <c s="198" r="AJ91">
        <v>0</v>
      </c>
      <c s="198" r="AK91">
        <v>97</v>
      </c>
    </row>
    <row r="92">
      <c t="s" s="37" r="A92">
        <v>61</v>
      </c>
      <c t="s" s="67" r="B92">
        <v>950</v>
      </c>
      <c t="s" s="67" r="C92">
        <v>995</v>
      </c>
      <c s="134" r="D92">
        <v>145</v>
      </c>
      <c s="106" r="E92">
        <f>IF((+$V92=0),"..",(+(X92+AE92)/$V92))</f>
        <v>0.082758620689655</v>
      </c>
      <c s="106" r="F92">
        <f>IF((+$V92=0),"..",(+(Y92+AF92)/$V92))</f>
        <v>0.186206896551724</v>
      </c>
      <c s="106" r="G92">
        <f>IF((+$V92=0),"..",(+(Z92+AG92)/$V92))</f>
        <v>0.137931034482759</v>
      </c>
      <c s="106" r="H92">
        <f>IF((+$V92=0),"..",(+(((X92+Y92)+Z92)+((AE92+AF92)+AG92))/$V92))</f>
        <v>0.406896551724138</v>
      </c>
      <c s="106" r="I92">
        <f>IF((+$V92=0),"..",(+(AA92+AH92)/$V92))</f>
        <v>0.558620689655172</v>
      </c>
      <c s="106" r="J92">
        <f>IF((+$V92=0),"..",(+(AB92+AI92)/$V92))</f>
        <v>0.03448275862069</v>
      </c>
      <c s="106" r="K92">
        <f>IF(((X92+AE92)=0),"..",(+X92/(X92+AE92)))</f>
        <v>0.583333333333333</v>
      </c>
      <c s="106" r="L92">
        <f>IF(((Y92+AF92)=0),"..",(+Y92/(Y92+AF92)))</f>
        <v>0.481481481481481</v>
      </c>
      <c s="106" r="M92">
        <f>IF(((Z92+AG92)=0),"..",(+Z92/(Z92+AG92)))</f>
        <v>0.7</v>
      </c>
      <c s="106" r="N92">
        <f>IF(((((((X92+Y92)+Z92)+AE92)+AF92)+AG92)=0),"..",(+((X92+Y92)+Z92)/(((((X92+Y92)+Z92)+AE92)+AF92)+AG92)))</f>
        <v>0.576271186440678</v>
      </c>
      <c s="106" r="O92">
        <f>IF(((AA92+AH92)=0),"..",(+AA92/(AA92+AH92)))</f>
        <v>0.493827160493827</v>
      </c>
      <c s="106" r="P92">
        <f>IF(((AB92+AI92)=0),"..",(+AB92/(AB92+AI92)))</f>
        <v>0.4</v>
      </c>
      <c t="str" s="106" r="Q92">
        <f>IF(((AC92+AJ92)=0),"..",(+AC92/(AC92+AJ92)))</f>
        <v>..</v>
      </c>
      <c s="106" r="R92">
        <f>IF(((AD92+AK92)=0),"..",(+(AD92)/(AD92+AK92)))</f>
        <v>0.524137931034483</v>
      </c>
      <c s="134" r="S92">
        <f>+D92</f>
        <v>145</v>
      </c>
      <c s="106" r="T92">
        <f>+V92/S92</f>
        <v>1</v>
      </c>
      <c s="106" r="U92">
        <f>+(AD92+AK92)/S92</f>
        <v>1</v>
      </c>
      <c s="134" r="V92">
        <f>SUM(X92:AB92)+SUM(AE92:AI92)</f>
        <v>145</v>
      </c>
      <c s="134" r="W92">
        <f>+AD92+AK92</f>
        <v>145</v>
      </c>
      <c s="205" r="X92">
        <v>7</v>
      </c>
      <c s="198" r="Y92">
        <v>13</v>
      </c>
      <c s="198" r="Z92">
        <v>14</v>
      </c>
      <c s="198" r="AA92">
        <v>40</v>
      </c>
      <c s="198" r="AB92">
        <v>2</v>
      </c>
      <c s="198" r="AC92">
        <v>0</v>
      </c>
      <c s="198" r="AD92">
        <v>76</v>
      </c>
      <c s="198" r="AE92">
        <v>5</v>
      </c>
      <c s="198" r="AF92">
        <v>14</v>
      </c>
      <c s="198" r="AG92">
        <v>6</v>
      </c>
      <c s="198" r="AH92">
        <v>41</v>
      </c>
      <c s="198" r="AI92">
        <v>3</v>
      </c>
      <c s="198" r="AJ92">
        <v>0</v>
      </c>
      <c s="198" r="AK92">
        <v>69</v>
      </c>
    </row>
    <row r="93">
      <c t="s" s="37" r="A93">
        <v>61</v>
      </c>
      <c t="s" s="67" r="B93">
        <v>950</v>
      </c>
      <c t="s" s="67" r="C93">
        <v>996</v>
      </c>
      <c s="134" r="D93">
        <v>6908</v>
      </c>
      <c s="106" r="E93">
        <f>IF((+$V93=0),"..",(+(X93+AE93)/$V93))</f>
        <v>0</v>
      </c>
      <c s="106" r="F93">
        <f>IF((+$V93=0),"..",(+(Y93+AF93)/$V93))</f>
        <v>0.044441227562247</v>
      </c>
      <c s="106" r="G93">
        <f>IF((+$V93=0),"..",(+(Z93+AG93)/$V93))</f>
        <v>0.071366531557614</v>
      </c>
      <c s="106" r="H93">
        <f>IF((+$V93=0),"..",(+(((X93+Y93)+Z93)+((AE93+AF93)+AG93))/$V93))</f>
        <v>0.115807759119861</v>
      </c>
      <c s="106" r="I93">
        <f>IF((+$V93=0),"..",(+(AA93+AH93)/$V93))</f>
        <v>0.705993051534453</v>
      </c>
      <c s="106" r="J93">
        <f>IF((+$V93=0),"..",(+(AB93+AI93)/$V93))</f>
        <v>0.178199189345686</v>
      </c>
      <c t="str" s="106" r="K93">
        <f>IF(((X93+AE93)=0),"..",(+X93/(X93+AE93)))</f>
        <v>..</v>
      </c>
      <c s="106" r="L93">
        <f>IF(((Y93+AF93)=0),"..",(+Y93/(Y93+AF93)))</f>
        <v>0.439739413680782</v>
      </c>
      <c s="106" r="M93">
        <f>IF(((Z93+AG93)=0),"..",(+Z93/(Z93+AG93)))</f>
        <v>0.553752535496957</v>
      </c>
      <c s="106" r="N93">
        <f>IF(((((((X93+Y93)+Z93)+AE93)+AF93)+AG93)=0),"..",(+((X93+Y93)+Z93)/(((((X93+Y93)+Z93)+AE93)+AF93)+AG93)))</f>
        <v>0.51</v>
      </c>
      <c s="106" r="O93">
        <f>IF(((AA93+AH93)=0),"..",(+AA93/(AA93+AH93)))</f>
        <v>0.49887225753537</v>
      </c>
      <c s="106" r="P93">
        <f>IF(((AB93+AI93)=0),"..",(+AB93/(AB93+AI93)))</f>
        <v>0.483346872461414</v>
      </c>
      <c t="str" s="106" r="Q93">
        <f>IF(((AC93+AJ93)=0),"..",(+AC93/(AC93+AJ93)))</f>
        <v>..</v>
      </c>
      <c s="106" r="R93">
        <f>IF(((AD93+AK93)=0),"..",(+(AD93)/(AD93+AK93)))</f>
        <v>0.497394325419803</v>
      </c>
      <c s="134" r="S93">
        <f>+D93</f>
        <v>6908</v>
      </c>
      <c s="106" r="T93">
        <f>+V93/S93</f>
        <v>1</v>
      </c>
      <c s="106" r="U93">
        <f>+(AD93+AK93)/S93</f>
        <v>1</v>
      </c>
      <c s="134" r="V93">
        <f>SUM(X93:AB93)+SUM(AE93:AI93)</f>
        <v>6908</v>
      </c>
      <c s="134" r="W93">
        <f>+AD93+AK93</f>
        <v>6908</v>
      </c>
      <c s="205" r="X93">
        <v>0</v>
      </c>
      <c s="198" r="Y93">
        <v>135</v>
      </c>
      <c s="198" r="Z93">
        <v>273</v>
      </c>
      <c s="198" r="AA93">
        <v>2433</v>
      </c>
      <c s="198" r="AB93">
        <v>595</v>
      </c>
      <c s="198" r="AC93">
        <v>0</v>
      </c>
      <c s="198" r="AD93">
        <v>3436</v>
      </c>
      <c s="198" r="AE93">
        <v>0</v>
      </c>
      <c s="198" r="AF93">
        <v>172</v>
      </c>
      <c s="198" r="AG93">
        <v>220</v>
      </c>
      <c s="198" r="AH93">
        <v>2444</v>
      </c>
      <c s="198" r="AI93">
        <v>636</v>
      </c>
      <c s="198" r="AJ93">
        <v>0</v>
      </c>
      <c s="198" r="AK93">
        <v>3472</v>
      </c>
    </row>
    <row r="94">
      <c t="s" s="37" r="A94">
        <v>61</v>
      </c>
      <c t="s" s="67" r="B94">
        <v>997</v>
      </c>
      <c t="s" s="67" r="C94">
        <v>998</v>
      </c>
      <c s="134" r="D94">
        <v>246</v>
      </c>
      <c s="106" r="E94">
        <f>IF((+$V94=0),"..",(+(X94+AE94)/$V94))</f>
        <v>0.02601908065915</v>
      </c>
      <c s="106" r="F94">
        <f>IF((+$V94=0),"..",(+(Y94+AF94)/$V94))</f>
        <v>0.068516912402428</v>
      </c>
      <c s="106" r="G94">
        <f>IF((+$V94=0),"..",(+(Z94+AG94)/$V94))</f>
        <v>0.070251517779705</v>
      </c>
      <c s="106" r="H94">
        <f>IF((+$V94=0),"..",(+(((X94+Y94)+Z94)+((AE94+AF94)+AG94))/$V94))</f>
        <v>0.164787510841284</v>
      </c>
      <c s="106" r="I94">
        <f>IF((+$V94=0),"..",(+(AA94+AH94)/$V94))</f>
        <v>0.611448395490026</v>
      </c>
      <c s="106" r="J94">
        <f>IF((+$V94=0),"..",(+(AB94+AI94)/$V94))</f>
        <v>0.223764093668691</v>
      </c>
      <c s="106" r="K94">
        <f>IF(((X94+AE94)=0),"..",(+X94/(X94+AE94)))</f>
        <v>0.433333333333333</v>
      </c>
      <c s="106" r="L94">
        <f>IF(((Y94+AF94)=0),"..",(+Y94/(Y94+AF94)))</f>
        <v>0.443037974683544</v>
      </c>
      <c s="106" r="M94">
        <f>IF(((Z94+AG94)=0),"..",(+Z94/(Z94+AG94)))</f>
        <v>0.444444444444444</v>
      </c>
      <c s="106" r="N94">
        <f>IF(((((((X94+Y94)+Z94)+AE94)+AF94)+AG94)=0),"..",(+((X94+Y94)+Z94)/(((((X94+Y94)+Z94)+AE94)+AF94)+AG94)))</f>
        <v>0.442105263157894</v>
      </c>
      <c s="106" r="O94">
        <f>IF(((AA94+AH94)=0),"..",(+AA94/(AA94+AH94)))</f>
        <v>0.526241134751773</v>
      </c>
      <c s="106" r="P94">
        <f>IF(((AB94+AI94)=0),"..",(+AB94/(AB94+AI94)))</f>
        <v>0.62015503875969</v>
      </c>
      <c t="str" s="106" r="Q94">
        <f>IF(((AC94+AJ94)=0),"..",(+AC94/(AC94+AJ94)))</f>
        <v>..</v>
      </c>
      <c s="106" r="R94">
        <f>IF(((AD94+AK94)=0),"..",(+(AD94)/(AD94+AK94)))</f>
        <v>0.533391153512577</v>
      </c>
      <c s="134" r="S94">
        <f>+D94</f>
        <v>246</v>
      </c>
      <c s="106" r="T94">
        <f>+V94/S94</f>
        <v>1</v>
      </c>
      <c s="106" r="U94">
        <f>+(AD94+AK94)/S94</f>
        <v>1</v>
      </c>
      <c s="134" r="V94">
        <f>SUM(X94:AB94)+SUM(AE94:AI94)</f>
        <v>246</v>
      </c>
      <c s="134" r="W94">
        <f>+AD94+AK94</f>
        <v>246</v>
      </c>
      <c s="205" r="X94">
        <v>2.77363399826539</v>
      </c>
      <c s="198" r="Y94">
        <v>7.46747614917606</v>
      </c>
      <c s="198" r="Z94">
        <v>7.68083261058109</v>
      </c>
      <c s="198" r="AA94">
        <v>79.1552471812663</v>
      </c>
      <c s="198" r="AB94">
        <v>34.1370338248049</v>
      </c>
      <c s="198" r="AC94">
        <v>0</v>
      </c>
      <c s="198" r="AD94">
        <v>131.214223764094</v>
      </c>
      <c s="198" r="AE94">
        <v>3.62705984388552</v>
      </c>
      <c s="198" r="AF94">
        <v>9.38768430182134</v>
      </c>
      <c s="198" r="AG94">
        <v>9.60104076322637</v>
      </c>
      <c s="198" r="AH94">
        <v>71.2610581092801</v>
      </c>
      <c s="198" r="AI94">
        <v>20.908933217693</v>
      </c>
      <c s="198" r="AJ94">
        <v>0</v>
      </c>
      <c s="198" r="AK94">
        <v>114.785776235906</v>
      </c>
    </row>
    <row r="95">
      <c t="s" s="37" r="A95">
        <v>61</v>
      </c>
      <c t="s" s="67" r="B95">
        <v>997</v>
      </c>
      <c t="s" s="67" r="C95">
        <v>995</v>
      </c>
      <c s="134" r="D95">
        <v>56700</v>
      </c>
      <c s="106" r="E95">
        <f>IF((+$V95=0),"..",(+(X95+AE95)/$V95))</f>
        <v>0.028096986902869</v>
      </c>
      <c s="106" r="F95">
        <f>IF((+$V95=0),"..",(+(Y95+AF95)/$V95))</f>
        <v>0.090191255240835</v>
      </c>
      <c s="106" r="G95">
        <f>IF((+$V95=0),"..",(+(Z95+AG95)/$V95))</f>
        <v>0.093790366056332</v>
      </c>
      <c s="106" r="H95">
        <f>IF((+$V95=0),"..",(+(((X95+Y95)+Z95)+((AE95+AF95)+AG95))/$V95))</f>
        <v>0.212078608200037</v>
      </c>
      <c s="106" r="I95">
        <f>IF((+$V95=0),"..",(+(AA95+AH95)/$V95))</f>
        <v>0.615997027459632</v>
      </c>
      <c s="106" r="J95">
        <f>IF((+$V95=0),"..",(+(AB95+AI95)/$V95))</f>
        <v>0.171924364340331</v>
      </c>
      <c s="106" r="K95">
        <f>IF(((X95+AE95)=0),"..",(+X95/(X95+AE95)))</f>
        <v>0.491923517465836</v>
      </c>
      <c s="106" r="L95">
        <f>IF(((Y95+AF95)=0),"..",(+Y95/(Y95+AF95)))</f>
        <v>0.495077198645214</v>
      </c>
      <c s="106" r="M95">
        <f>IF(((Z95+AG95)=0),"..",(+Z95/(Z95+AG95)))</f>
        <v>0.497316153177955</v>
      </c>
      <c s="106" r="N95">
        <f>IF(((((((X95+Y95)+Z95)+AE95)+AF95)+AG95)=0),"..",(+((X95+Y95)+Z95)/(((((X95+Y95)+Z95)+AE95)+AF95)+AG95)))</f>
        <v>0.495649549753356</v>
      </c>
      <c s="106" r="O95">
        <f>IF(((AA95+AH95)=0),"..",(+AA95/(AA95+AH95)))</f>
        <v>0.537071282778504</v>
      </c>
      <c s="106" r="P95">
        <f>IF(((AB95+AI95)=0),"..",(+AB95/(AB95+AI95)))</f>
        <v>0.547037180964472</v>
      </c>
      <c s="106" r="Q95">
        <f>IF(((AC95+AJ95)=0),"..",(+AC95/(AC95+AJ95)))</f>
        <v>0.509964682139253</v>
      </c>
      <c s="106" r="R95">
        <f>IF(((AD95+AK95)=0),"..",(+(AD95)/(AD95+AK95)))</f>
        <v>0.527198589065256</v>
      </c>
      <c s="134" r="S95">
        <f>+D95</f>
        <v>56700</v>
      </c>
      <c s="106" r="T95">
        <f>+V95/S95</f>
        <v>0.860176366843034</v>
      </c>
      <c s="106" r="U95">
        <f>+(AD95+AK95)/S95</f>
        <v>1</v>
      </c>
      <c s="134" r="V95">
        <f>SUM(X95:AB95)+SUM(AE95:AI95)</f>
        <v>48772</v>
      </c>
      <c s="134" r="W95">
        <f>+AD95+AK95</f>
        <v>56700</v>
      </c>
      <c s="205" r="X95">
        <v>674.105545098039</v>
      </c>
      <c s="198" r="Y95">
        <v>2177.74949281046</v>
      </c>
      <c s="198" r="Z95">
        <v>2274.89502875817</v>
      </c>
      <c s="198" r="AA95">
        <v>16135.4511490196</v>
      </c>
      <c s="198" r="AB95">
        <v>4586.95878431373</v>
      </c>
      <c s="198" r="AC95">
        <v>4043</v>
      </c>
      <c s="198" r="AD95">
        <v>29892.16</v>
      </c>
      <c s="198" r="AE95">
        <v>696.2407001287</v>
      </c>
      <c s="198" r="AF95">
        <v>2221.05840779555</v>
      </c>
      <c s="198" r="AG95">
        <v>2299.44870454128</v>
      </c>
      <c s="198" r="AH95">
        <v>13907.9558742416</v>
      </c>
      <c s="198" r="AI95">
        <v>3798.13631329288</v>
      </c>
      <c s="198" r="AJ95">
        <v>3885</v>
      </c>
      <c s="198" r="AK95">
        <v>26807.84</v>
      </c>
    </row>
    <row r="96">
      <c t="s" s="37" r="A96">
        <v>61</v>
      </c>
      <c t="s" s="67" r="B96">
        <v>997</v>
      </c>
      <c t="s" s="67" r="C96">
        <v>996</v>
      </c>
      <c s="134" r="D96">
        <v>67568</v>
      </c>
      <c s="106" r="E96">
        <f>IF((+$V96=0),"..",(+(X96+AE96)/$V96))</f>
        <v>0.021419845632739</v>
      </c>
      <c s="106" r="F96">
        <f>IF((+$V96=0),"..",(+(Y96+AF96)/$V96))</f>
        <v>0.073282803042923</v>
      </c>
      <c s="106" r="G96">
        <f>IF((+$V96=0),"..",(+(Z96+AG96)/$V96))</f>
        <v>0.07383808095952</v>
      </c>
      <c s="106" r="H96">
        <f>IF((+$V96=0),"..",(+(((X96+Y96)+Z96)+((AE96+AF96)+AG96))/$V96))</f>
        <v>0.168540729635182</v>
      </c>
      <c s="106" r="I96">
        <f>IF((+$V96=0),"..",(+(AA96+AH96)/$V96))</f>
        <v>0.623826975401188</v>
      </c>
      <c s="106" r="J96">
        <f>IF((+$V96=0),"..",(+(AB96+AI96)/$V96))</f>
        <v>0.207632294963629</v>
      </c>
      <c s="106" r="K96">
        <f>IF(((X96+AE96)=0),"..",(+X96/(X96+AE96)))</f>
        <v>0.490602721970188</v>
      </c>
      <c s="106" r="L96">
        <f>IF(((Y96+AF96)=0),"..",(+Y96/(Y96+AF96)))</f>
        <v>0.499526425459368</v>
      </c>
      <c s="106" r="M96">
        <f>IF(((Z96+AG96)=0),"..",(+Z96/(Z96+AG96)))</f>
        <v>0.497085918405715</v>
      </c>
      <c s="106" r="N96">
        <f>IF(((((((X96+Y96)+Z96)+AE96)+AF96)+AG96)=0),"..",(+((X96+Y96)+Z96)/(((((X96+Y96)+Z96)+AE96)+AF96)+AG96)))</f>
        <v>0.497323120006589</v>
      </c>
      <c s="106" r="O96">
        <f>IF(((AA96+AH96)=0),"..",(+AA96/(AA96+AH96)))</f>
        <v>0.487338110285283</v>
      </c>
      <c s="106" r="P96">
        <f>IF(((AB96+AI96)=0),"..",(+AB96/(AB96+AI96)))</f>
        <v>0.562144815136725</v>
      </c>
      <c s="106" r="Q96">
        <f>IF(((AC96+AJ96)=0),"..",(+AC96/(AC96+AJ96)))</f>
        <v>0.537024456521739</v>
      </c>
      <c s="106" r="R96">
        <f>IF(((AD96+AK96)=0),"..",(+(AD96)/(AD96+AK96)))</f>
        <v>0.505968078035074</v>
      </c>
      <c s="134" r="S96">
        <f>+D96</f>
        <v>67568</v>
      </c>
      <c s="106" r="T96">
        <f>+V96/S96</f>
        <v>0.956429078853895</v>
      </c>
      <c s="106" r="U96">
        <f>+(AD96+AK96)/S96</f>
        <v>1</v>
      </c>
      <c s="134" r="V96">
        <f>SUM(X96:AB96)+SUM(AE96:AI96)</f>
        <v>64624</v>
      </c>
      <c s="134" r="W96">
        <f>+AD96+AK96</f>
        <v>67568</v>
      </c>
      <c s="205" r="X96">
        <v>679.110000555278</v>
      </c>
      <c s="198" r="Y96">
        <v>2365.67116441779</v>
      </c>
      <c s="198" r="Z96">
        <v>2371.95091343217</v>
      </c>
      <c s="198" r="AA96">
        <v>19646.6433449942</v>
      </c>
      <c s="198" r="AB96">
        <v>7542.87567327447</v>
      </c>
      <c s="198" r="AC96">
        <v>1581</v>
      </c>
      <c s="198" r="AD96">
        <v>34187.2510966739</v>
      </c>
      <c s="198" r="AE96">
        <v>705.126103614859</v>
      </c>
      <c s="198" r="AF96">
        <v>2370.15669942806</v>
      </c>
      <c s="198" r="AG96">
        <v>2399.76123049586</v>
      </c>
      <c s="198" r="AH96">
        <v>20667.5511133322</v>
      </c>
      <c s="198" r="AI96">
        <v>5875.1537564551</v>
      </c>
      <c s="198" r="AJ96">
        <v>1363</v>
      </c>
      <c s="198" r="AK96">
        <v>33380.7489033261</v>
      </c>
    </row>
    <row r="97">
      <c t="s" s="37" r="A97">
        <v>217</v>
      </c>
      <c t="s" s="67" r="B97">
        <v>917</v>
      </c>
      <c t="s" s="67" r="C97">
        <v>999</v>
      </c>
      <c s="134" r="D97">
        <v>2934</v>
      </c>
      <c s="106" r="E97">
        <f>IF((+$V97=0),"..",(+(X97+AE97)/$V97))</f>
        <v>0.124744376278119</v>
      </c>
      <c s="106" r="F97">
        <f>IF((+$V97=0),"..",(+(Y97+AF97)/$V97))</f>
        <v>0.157464212678937</v>
      </c>
      <c s="106" r="G97">
        <f>IF((+$V97=0),"..",(+(Z97+AG97)/$V97))</f>
        <v>0.112815269256987</v>
      </c>
      <c s="106" r="H97">
        <f>IF((+$V97=0),"..",(+(((X97+Y97)+Z97)+((AE97+AF97)+AG97))/$V97))</f>
        <v>0.395023858214042</v>
      </c>
      <c s="106" r="I97">
        <f>IF((+$V97=0),"..",(+(AA97+AH97)/$V97))</f>
        <v>0.581117927743695</v>
      </c>
      <c s="106" r="J97">
        <f>IF((+$V97=0),"..",(+(AB97+AI97)/$V97))</f>
        <v>0.023858214042263</v>
      </c>
      <c s="106" r="K97">
        <f>IF(((X97+AE97)=0),"..",(+X97/(X97+AE97)))</f>
        <v>0.510928961748634</v>
      </c>
      <c s="106" r="L97">
        <f>IF(((Y97+AF97)=0),"..",(+Y97/(Y97+AF97)))</f>
        <v>0.521645021645022</v>
      </c>
      <c s="106" r="M97">
        <f>IF(((Z97+AG97)=0),"..",(+Z97/(Z97+AG97)))</f>
        <v>0.492447129909366</v>
      </c>
      <c s="106" r="N97">
        <f>IF(((((((X97+Y97)+Z97)+AE97)+AF97)+AG97)=0),"..",(+((X97+Y97)+Z97)/(((((X97+Y97)+Z97)+AE97)+AF97)+AG97)))</f>
        <v>0.509922346850733</v>
      </c>
      <c s="106" r="O97">
        <f>IF(((AA97+AH97)=0),"..",(+AA97/(AA97+AH97)))</f>
        <v>0.297360703812317</v>
      </c>
      <c s="106" r="P97">
        <f>IF(((AB97+AI97)=0),"..",(+AB97/(AB97+AI97)))</f>
        <v>0.485714285714286</v>
      </c>
      <c t="str" s="106" r="Q97">
        <f>IF(((AC97+AJ97)=0),"..",(+AC97/(AC97+AJ97)))</f>
        <v>..</v>
      </c>
      <c s="106" r="R97">
        <f>IF(((AD97+AK97)=0),"..",(+(AD97)/(AD97+AK97)))</f>
        <v>0.385821404226312</v>
      </c>
      <c s="134" r="S97">
        <f>+D97</f>
        <v>2934</v>
      </c>
      <c s="106" r="T97">
        <f>+V97/S97</f>
        <v>1</v>
      </c>
      <c s="106" r="U97">
        <f>+(AD97+AK97)/S97</f>
        <v>1</v>
      </c>
      <c s="134" r="V97">
        <f>SUM(X97:AB97)+SUM(AE97:AI97)</f>
        <v>2934</v>
      </c>
      <c s="134" r="W97">
        <f>+AD97+AK97</f>
        <v>2934</v>
      </c>
      <c s="205" r="X97">
        <v>187</v>
      </c>
      <c s="198" r="Y97">
        <v>241</v>
      </c>
      <c s="198" r="Z97">
        <v>163</v>
      </c>
      <c s="198" r="AA97">
        <v>507</v>
      </c>
      <c s="198" r="AB97">
        <v>34</v>
      </c>
      <c s="198" r="AC97">
        <v>0</v>
      </c>
      <c s="198" r="AD97">
        <v>1132</v>
      </c>
      <c s="198" r="AE97">
        <v>179</v>
      </c>
      <c s="198" r="AF97">
        <v>221</v>
      </c>
      <c s="198" r="AG97">
        <v>168</v>
      </c>
      <c s="198" r="AH97">
        <v>1198</v>
      </c>
      <c s="198" r="AI97">
        <v>36</v>
      </c>
      <c s="198" r="AJ97">
        <v>0</v>
      </c>
      <c s="198" r="AK97">
        <v>1802</v>
      </c>
    </row>
    <row r="98">
      <c t="s" s="37" r="A98">
        <v>217</v>
      </c>
      <c t="s" s="67" r="B98">
        <v>950</v>
      </c>
      <c t="s" s="67" r="C98">
        <v>1000</v>
      </c>
      <c s="134" r="D98">
        <v>294</v>
      </c>
      <c s="106" r="E98">
        <f>IF((+$V98=0),"..",(+(X98+AE98)/$V98))</f>
        <v>0.139455782312925</v>
      </c>
      <c s="106" r="F98">
        <f>IF((+$V98=0),"..",(+(Y98+AF98)/$V98))</f>
        <v>0.034013605442177</v>
      </c>
      <c s="106" r="G98">
        <f>IF((+$V98=0),"..",(+(Z98+AG98)/$V98))</f>
        <v>0.08843537414966</v>
      </c>
      <c s="106" r="H98">
        <f>IF((+$V98=0),"..",(+(((X98+Y98)+Z98)+((AE98+AF98)+AG98))/$V98))</f>
        <v>0.261904761904762</v>
      </c>
      <c s="106" r="I98">
        <f>IF((+$V98=0),"..",(+(AA98+AH98)/$V98))</f>
        <v>0.73469387755102</v>
      </c>
      <c s="106" r="J98">
        <f>IF((+$V98=0),"..",(+(AB98+AI98)/$V98))</f>
        <v>0.003401360544218</v>
      </c>
      <c s="106" r="K98">
        <f>IF(((X98+AE98)=0),"..",(+X98/(X98+AE98)))</f>
        <v>0.51219512195122</v>
      </c>
      <c s="106" r="L98">
        <f>IF(((Y98+AF98)=0),"..",(+Y98/(Y98+AF98)))</f>
        <v>0.6</v>
      </c>
      <c s="106" r="M98">
        <f>IF(((Z98+AG98)=0),"..",(+Z98/(Z98+AG98)))</f>
        <v>0.5</v>
      </c>
      <c s="106" r="N98">
        <f>IF(((((((X98+Y98)+Z98)+AE98)+AF98)+AG98)=0),"..",(+((X98+Y98)+Z98)/(((((X98+Y98)+Z98)+AE98)+AF98)+AG98)))</f>
        <v>0.519480519480519</v>
      </c>
      <c s="106" r="O98">
        <f>IF(((AA98+AH98)=0),"..",(+AA98/(AA98+AH98)))</f>
        <v>0.212962962962963</v>
      </c>
      <c s="106" r="P98">
        <f>IF(((AB98+AI98)=0),"..",(+AB98/(AB98+AI98)))</f>
        <v>0</v>
      </c>
      <c t="str" s="106" r="Q98">
        <f>IF(((AC98+AJ98)=0),"..",(+AC98/(AC98+AJ98)))</f>
        <v>..</v>
      </c>
      <c s="106" r="R98">
        <f>IF(((AD98+AK98)=0),"..",(+(AD98)/(AD98+AK98)))</f>
        <v>0.292517006802721</v>
      </c>
      <c s="134" r="S98">
        <f>+D98</f>
        <v>294</v>
      </c>
      <c s="106" r="T98">
        <f>+V98/S98</f>
        <v>1</v>
      </c>
      <c s="106" r="U98">
        <f>+(AD98+AK98)/S98</f>
        <v>1</v>
      </c>
      <c s="134" r="V98">
        <f>SUM(X98:AB98)+SUM(AE98:AI98)</f>
        <v>294</v>
      </c>
      <c s="134" r="W98">
        <f>+AD98+AK98</f>
        <v>294</v>
      </c>
      <c s="205" r="X98">
        <v>21</v>
      </c>
      <c s="198" r="Y98">
        <v>6</v>
      </c>
      <c s="198" r="Z98">
        <v>13</v>
      </c>
      <c s="198" r="AA98">
        <v>46</v>
      </c>
      <c s="198" r="AB98">
        <v>0</v>
      </c>
      <c s="198" r="AC98">
        <v>0</v>
      </c>
      <c s="198" r="AD98">
        <v>86</v>
      </c>
      <c s="198" r="AE98">
        <v>20</v>
      </c>
      <c s="198" r="AF98">
        <v>4</v>
      </c>
      <c s="198" r="AG98">
        <v>13</v>
      </c>
      <c s="198" r="AH98">
        <v>170</v>
      </c>
      <c s="198" r="AI98">
        <v>1</v>
      </c>
      <c s="198" r="AJ98">
        <v>0</v>
      </c>
      <c s="198" r="AK98">
        <v>208</v>
      </c>
    </row>
    <row r="99">
      <c t="s" s="37" r="A99">
        <v>225</v>
      </c>
      <c t="s" s="67" r="B99">
        <v>917</v>
      </c>
      <c t="s" s="67" r="C99">
        <v>1001</v>
      </c>
      <c s="134" r="D99">
        <v>853</v>
      </c>
      <c s="106" r="E99">
        <f>IF((+$V99=0),"..",(+(X99+AE99)/$V99))</f>
        <v>0.026963657678781</v>
      </c>
      <c s="106" r="F99">
        <f>IF((+$V99=0),"..",(+(Y99+AF99)/$V99))</f>
        <v>0.05978898007034</v>
      </c>
      <c s="106" r="G99">
        <f>IF((+$V99=0),"..",(+(Z99+AG99)/$V99))</f>
        <v>0.039859320046893</v>
      </c>
      <c s="106" r="H99">
        <f>IF((+$V99=0),"..",(+(((X99+Y99)+Z99)+((AE99+AF99)+AG99))/$V99))</f>
        <v>0.126611957796014</v>
      </c>
      <c s="106" r="I99">
        <f>IF((+$V99=0),"..",(+(AA99+AH99)/$V99))</f>
        <v>0.848769050410317</v>
      </c>
      <c s="106" r="J99">
        <f>IF((+$V99=0),"..",(+(AB99+AI99)/$V99))</f>
        <v>0.024618991793669</v>
      </c>
      <c s="106" r="K99">
        <f>IF(((X99+AE99)=0),"..",(+X99/(X99+AE99)))</f>
        <v>0.478260869565217</v>
      </c>
      <c s="106" r="L99">
        <f>IF(((Y99+AF99)=0),"..",(+Y99/(Y99+AF99)))</f>
        <v>0.333333333333333</v>
      </c>
      <c s="106" r="M99">
        <f>IF(((Z99+AG99)=0),"..",(+Z99/(Z99+AG99)))</f>
        <v>0.147058823529412</v>
      </c>
      <c s="106" r="N99">
        <f>IF(((((((X99+Y99)+Z99)+AE99)+AF99)+AG99)=0),"..",(+((X99+Y99)+Z99)/(((((X99+Y99)+Z99)+AE99)+AF99)+AG99)))</f>
        <v>0.305555555555556</v>
      </c>
      <c s="106" r="O99">
        <f>IF(((AA99+AH99)=0),"..",(+AA99/(AA99+AH99)))</f>
        <v>0.145027624309392</v>
      </c>
      <c s="106" r="P99">
        <f>IF(((AB99+AI99)=0),"..",(+AB99/(AB99+AI99)))</f>
        <v>0.476190476190476</v>
      </c>
      <c t="str" s="106" r="Q99">
        <f>IF(((AC99+AJ99)=0),"..",(+AC99/(AC99+AJ99)))</f>
        <v>..</v>
      </c>
      <c s="106" r="R99">
        <f>IF(((AD99+AK99)=0),"..",(+(AD99)/(AD99+AK99)))</f>
        <v>0.173505275498242</v>
      </c>
      <c s="134" r="S99">
        <f>+D99</f>
        <v>853</v>
      </c>
      <c s="106" r="T99">
        <f>+V99/S99</f>
        <v>1</v>
      </c>
      <c s="106" r="U99">
        <f>+(AD99+AK99)/S99</f>
        <v>1</v>
      </c>
      <c s="134" r="V99">
        <f>SUM(X99:AB99)+SUM(AE99:AI99)</f>
        <v>853</v>
      </c>
      <c s="134" r="W99">
        <f>+AD99+AK99</f>
        <v>853</v>
      </c>
      <c s="205" r="X99">
        <v>11</v>
      </c>
      <c s="198" r="Y99">
        <v>17</v>
      </c>
      <c s="198" r="Z99">
        <v>5</v>
      </c>
      <c s="198" r="AA99">
        <v>105</v>
      </c>
      <c s="198" r="AB99">
        <v>10</v>
      </c>
      <c s="198" r="AC99">
        <v>0</v>
      </c>
      <c s="198" r="AD99">
        <v>148</v>
      </c>
      <c s="198" r="AE99">
        <v>12</v>
      </c>
      <c s="198" r="AF99">
        <v>34</v>
      </c>
      <c s="198" r="AG99">
        <v>29</v>
      </c>
      <c s="198" r="AH99">
        <v>619</v>
      </c>
      <c s="198" r="AI99">
        <v>11</v>
      </c>
      <c s="198" r="AJ99">
        <v>0</v>
      </c>
      <c s="198" r="AK99">
        <v>705</v>
      </c>
    </row>
    <row r="100">
      <c t="s" s="37" r="A100">
        <v>227</v>
      </c>
      <c t="s" s="67" r="B100">
        <v>950</v>
      </c>
      <c t="s" s="67" r="C100">
        <v>1002</v>
      </c>
      <c s="134" r="D100">
        <v>1058</v>
      </c>
      <c s="106" r="E100">
        <f>IF((+$V100=0),"..",(+(X100+AE100)/$V100))</f>
        <v>0.065217391304348</v>
      </c>
      <c s="106" r="F100">
        <f>IF((+$V100=0),"..",(+(Y100+AF100)/$V100))</f>
        <v>0.116257088846881</v>
      </c>
      <c s="106" r="G100">
        <f>IF((+$V100=0),"..",(+(Z100+AG100)/$V100))</f>
        <v>0.104914933837429</v>
      </c>
      <c s="106" r="H100">
        <f>IF((+$V100=0),"..",(+(((X100+Y100)+Z100)+((AE100+AF100)+AG100))/$V100))</f>
        <v>0.286389413988658</v>
      </c>
      <c s="106" r="I100">
        <f>IF((+$V100=0),"..",(+(AA100+AH100)/$V100))</f>
        <v>0.706994328922495</v>
      </c>
      <c s="106" r="J100">
        <f>IF((+$V100=0),"..",(+(AB100+AI100)/$V100))</f>
        <v>0.006616257088847</v>
      </c>
      <c s="106" r="K100">
        <f>IF(((X100+AE100)=0),"..",(+X100/(X100+AE100)))</f>
        <v>0.63768115942029</v>
      </c>
      <c s="106" r="L100">
        <f>IF(((Y100+AF100)=0),"..",(+Y100/(Y100+AF100)))</f>
        <v>0.552845528455285</v>
      </c>
      <c s="106" r="M100">
        <f>IF(((Z100+AG100)=0),"..",(+Z100/(Z100+AG100)))</f>
        <v>0.504504504504504</v>
      </c>
      <c s="106" r="N100">
        <f>IF(((((((X100+Y100)+Z100)+AE100)+AF100)+AG100)=0),"..",(+((X100+Y100)+Z100)/(((((X100+Y100)+Z100)+AE100)+AF100)+AG100)))</f>
        <v>0.554455445544554</v>
      </c>
      <c s="106" r="O100">
        <f>IF(((AA100+AH100)=0),"..",(+AA100/(AA100+AH100)))</f>
        <v>0.304812834224599</v>
      </c>
      <c s="106" r="P100">
        <f>IF(((AB100+AI100)=0),"..",(+AB100/(AB100+AI100)))</f>
        <v>0.285714285714286</v>
      </c>
      <c t="str" s="106" r="Q100">
        <f>IF(((AC100+AJ100)=0),"..",(+AC100/(AC100+AJ100)))</f>
        <v>..</v>
      </c>
      <c s="106" r="R100">
        <f>IF(((AD100+AK100)=0),"..",(+(AD100)/(AD100+AK100)))</f>
        <v>0.376181474480151</v>
      </c>
      <c s="134" r="S100">
        <f>+D100</f>
        <v>1058</v>
      </c>
      <c s="106" r="T100">
        <f>+V100/S100</f>
        <v>1</v>
      </c>
      <c s="106" r="U100">
        <f>+(AD100+AK100)/S100</f>
        <v>1</v>
      </c>
      <c s="134" r="V100">
        <f>SUM(X100:AB100)+SUM(AE100:AI100)</f>
        <v>1058</v>
      </c>
      <c s="134" r="W100">
        <f>+AD100+AK100</f>
        <v>1058</v>
      </c>
      <c s="205" r="X100">
        <v>44</v>
      </c>
      <c s="198" r="Y100">
        <v>68</v>
      </c>
      <c s="198" r="Z100">
        <v>56</v>
      </c>
      <c s="198" r="AA100">
        <v>228</v>
      </c>
      <c s="198" r="AB100">
        <v>2</v>
      </c>
      <c s="198" r="AC100">
        <v>0</v>
      </c>
      <c s="198" r="AD100">
        <v>398</v>
      </c>
      <c s="198" r="AE100">
        <v>25</v>
      </c>
      <c s="198" r="AF100">
        <v>55</v>
      </c>
      <c s="198" r="AG100">
        <v>55</v>
      </c>
      <c s="198" r="AH100">
        <v>520</v>
      </c>
      <c s="198" r="AI100">
        <v>5</v>
      </c>
      <c s="198" r="AJ100">
        <v>0</v>
      </c>
      <c s="198" r="AK100">
        <v>660</v>
      </c>
    </row>
    <row r="101">
      <c t="s" s="37" r="A101">
        <v>64</v>
      </c>
      <c t="s" s="67" r="B101">
        <v>917</v>
      </c>
      <c t="s" s="67" r="C101">
        <v>1003</v>
      </c>
      <c s="134" r="D101">
        <v>2896</v>
      </c>
      <c s="106" r="E101">
        <f>IF((+$V101=0),"..",(+(X101+AE101)/$V101))</f>
        <v>0.212361878453039</v>
      </c>
      <c s="106" r="F101">
        <f>IF((+$V101=0),"..",(+(Y101+AF101)/$V101))</f>
        <v>0.190262430939226</v>
      </c>
      <c s="106" r="G101">
        <f>IF((+$V101=0),"..",(+(Z101+AG101)/$V101))</f>
        <v>0.159530386740332</v>
      </c>
      <c s="106" r="H101">
        <f>IF((+$V101=0),"..",(+(((X101+Y101)+Z101)+((AE101+AF101)+AG101))/$V101))</f>
        <v>0.562154696132597</v>
      </c>
      <c s="106" r="I101">
        <f>IF((+$V101=0),"..",(+(AA101+AH101)/$V101))</f>
        <v>0.412983425414365</v>
      </c>
      <c s="106" r="J101">
        <f>IF((+$V101=0),"..",(+(AB101+AI101)/$V101))</f>
        <v>0.024861878453039</v>
      </c>
      <c s="106" r="K101">
        <f>IF(((X101+AE101)=0),"..",(+X101/(X101+AE101)))</f>
        <v>0.473170731707317</v>
      </c>
      <c s="106" r="L101">
        <f>IF(((Y101+AF101)=0),"..",(+Y101/(Y101+AF101)))</f>
        <v>0.484573502722323</v>
      </c>
      <c s="106" r="M101">
        <f>IF(((Z101+AG101)=0),"..",(+Z101/(Z101+AG101)))</f>
        <v>0.495670995670996</v>
      </c>
      <c s="106" r="N101">
        <f>IF(((((((X101+Y101)+Z101)+AE101)+AF101)+AG101)=0),"..",(+((X101+Y101)+Z101)/(((((X101+Y101)+Z101)+AE101)+AF101)+AG101)))</f>
        <v>0.483415233415233</v>
      </c>
      <c s="106" r="O101">
        <f>IF(((AA101+AH101)=0),"..",(+AA101/(AA101+AH101)))</f>
        <v>0.528428093645485</v>
      </c>
      <c s="106" r="P101">
        <f>IF(((AB101+AI101)=0),"..",(+AB101/(AB101+AI101)))</f>
        <v>0.583333333333333</v>
      </c>
      <c t="str" s="106" r="Q101">
        <f>IF(((AC101+AJ101)=0),"..",(+AC101/(AC101+AJ101)))</f>
        <v>..</v>
      </c>
      <c s="106" r="R101">
        <f>IF(((AD101+AK101)=0),"..",(+(AD101)/(AD101+AK101)))</f>
        <v>0.504488950276243</v>
      </c>
      <c s="134" r="S101">
        <f>+D101</f>
        <v>2896</v>
      </c>
      <c s="106" r="T101">
        <f>+V101/S101</f>
        <v>1</v>
      </c>
      <c s="106" r="U101">
        <f>+(AD101+AK101)/S101</f>
        <v>1</v>
      </c>
      <c s="134" r="V101">
        <f>SUM(X101:AB101)+SUM(AE101:AI101)</f>
        <v>2896</v>
      </c>
      <c s="134" r="W101">
        <f>+AD101+AK101</f>
        <v>2896</v>
      </c>
      <c s="205" r="X101">
        <v>291</v>
      </c>
      <c s="198" r="Y101">
        <v>267</v>
      </c>
      <c s="198" r="Z101">
        <v>229</v>
      </c>
      <c s="198" r="AA101">
        <v>632</v>
      </c>
      <c s="198" r="AB101">
        <v>42</v>
      </c>
      <c s="198" r="AC101">
        <v>0</v>
      </c>
      <c s="198" r="AD101">
        <v>1461</v>
      </c>
      <c s="198" r="AE101">
        <v>324</v>
      </c>
      <c s="198" r="AF101">
        <v>284</v>
      </c>
      <c s="198" r="AG101">
        <v>233</v>
      </c>
      <c s="198" r="AH101">
        <v>564</v>
      </c>
      <c s="198" r="AI101">
        <v>30</v>
      </c>
      <c s="198" r="AJ101">
        <v>0</v>
      </c>
      <c s="198" r="AK101">
        <v>1435</v>
      </c>
    </row>
    <row r="102">
      <c t="s" s="37" r="A102">
        <v>64</v>
      </c>
      <c t="s" s="67" r="B102">
        <v>917</v>
      </c>
      <c t="s" s="67" r="C102">
        <v>1004</v>
      </c>
      <c s="134" r="D102">
        <v>241</v>
      </c>
      <c s="106" r="E102">
        <f>IF((+$V102=0),"..",(+(X102+AE102)/$V102))</f>
        <v>0.24896265560166</v>
      </c>
      <c s="106" r="F102">
        <f>IF((+$V102=0),"..",(+(Y102+AF102)/$V102))</f>
        <v>0.161825726141079</v>
      </c>
      <c s="106" r="G102">
        <f>IF((+$V102=0),"..",(+(Z102+AG102)/$V102))</f>
        <v>0.12448132780083</v>
      </c>
      <c s="106" r="H102">
        <f>IF((+$V102=0),"..",(+(((X102+Y102)+Z102)+((AE102+AF102)+AG102))/$V102))</f>
        <v>0.535269709543568</v>
      </c>
      <c s="106" r="I102">
        <f>IF((+$V102=0),"..",(+(AA102+AH102)/$V102))</f>
        <v>0.443983402489627</v>
      </c>
      <c s="106" r="J102">
        <f>IF((+$V102=0),"..",(+(AB102+AI102)/$V102))</f>
        <v>0.020746887966805</v>
      </c>
      <c s="106" r="K102">
        <f>IF(((X102+AE102)=0),"..",(+X102/(X102+AE102)))</f>
        <v>0.566666666666667</v>
      </c>
      <c s="106" r="L102">
        <f>IF(((Y102+AF102)=0),"..",(+Y102/(Y102+AF102)))</f>
        <v>0.358974358974359</v>
      </c>
      <c s="106" r="M102">
        <f>IF(((Z102+AG102)=0),"..",(+Z102/(Z102+AG102)))</f>
        <v>0.5</v>
      </c>
      <c s="106" r="N102">
        <f>IF(((((((X102+Y102)+Z102)+AE102)+AF102)+AG102)=0),"..",(+((X102+Y102)+Z102)/(((((X102+Y102)+Z102)+AE102)+AF102)+AG102)))</f>
        <v>0.488372093023256</v>
      </c>
      <c s="106" r="O102">
        <f>IF(((AA102+AH102)=0),"..",(+AA102/(AA102+AH102)))</f>
        <v>0.542056074766355</v>
      </c>
      <c s="106" r="P102">
        <f>IF(((AB102+AI102)=0),"..",(+AB102/(AB102+AI102)))</f>
        <v>0.4</v>
      </c>
      <c t="str" s="106" r="Q102">
        <f>IF(((AC102+AJ102)=0),"..",(+AC102/(AC102+AJ102)))</f>
        <v>..</v>
      </c>
      <c s="106" r="R102">
        <f>IF(((AD102+AK102)=0),"..",(+(AD102)/(AD102+AK102)))</f>
        <v>0.510373443983402</v>
      </c>
      <c s="134" r="S102">
        <f>+D102</f>
        <v>241</v>
      </c>
      <c s="106" r="T102">
        <f>+V102/S102</f>
        <v>1</v>
      </c>
      <c s="106" r="U102">
        <f>+(AD102+AK102)/S102</f>
        <v>1</v>
      </c>
      <c s="134" r="V102">
        <f>SUM(X102:AB102)+SUM(AE102:AI102)</f>
        <v>241</v>
      </c>
      <c s="134" r="W102">
        <f>+AD102+AK102</f>
        <v>241</v>
      </c>
      <c s="205" r="X102">
        <v>34</v>
      </c>
      <c s="198" r="Y102">
        <v>14</v>
      </c>
      <c s="198" r="Z102">
        <v>15</v>
      </c>
      <c s="198" r="AA102">
        <v>58</v>
      </c>
      <c s="198" r="AB102">
        <v>2</v>
      </c>
      <c s="198" r="AC102">
        <v>0</v>
      </c>
      <c s="198" r="AD102">
        <v>123</v>
      </c>
      <c s="198" r="AE102">
        <v>26</v>
      </c>
      <c s="198" r="AF102">
        <v>25</v>
      </c>
      <c s="198" r="AG102">
        <v>15</v>
      </c>
      <c s="198" r="AH102">
        <v>49</v>
      </c>
      <c s="198" r="AI102">
        <v>3</v>
      </c>
      <c s="198" r="AJ102">
        <v>0</v>
      </c>
      <c s="198" r="AK102">
        <v>118</v>
      </c>
    </row>
    <row r="103">
      <c t="s" s="37" r="A103">
        <v>64</v>
      </c>
      <c t="s" s="67" r="B103">
        <v>917</v>
      </c>
      <c t="s" s="67" r="C103">
        <v>1005</v>
      </c>
      <c s="134" r="D103">
        <v>9369</v>
      </c>
      <c s="106" r="E103">
        <f>IF((+$V103=0),"..",(+(X103+AE103)/$V103))</f>
        <v>0.218379763048351</v>
      </c>
      <c s="106" r="F103">
        <f>IF((+$V103=0),"..",(+(Y103+AF103)/$V103))</f>
        <v>0.262888248479027</v>
      </c>
      <c s="106" r="G103">
        <f>IF((+$V103=0),"..",(+(Z103+AG103)/$V103))</f>
        <v>0.155299391610631</v>
      </c>
      <c s="106" r="H103">
        <f>IF((+$V103=0),"..",(+(((X103+Y103)+Z103)+((AE103+AF103)+AG103))/$V103))</f>
        <v>0.636567403138008</v>
      </c>
      <c s="106" r="I103">
        <f>IF((+$V103=0),"..",(+(AA103+AH103)/$V103))</f>
        <v>0.348169495143559</v>
      </c>
      <c s="106" r="J103">
        <f>IF((+$V103=0),"..",(+(AB103+AI103)/$V103))</f>
        <v>0.015263101718433</v>
      </c>
      <c s="106" r="K103">
        <f>IF(((X103+AE103)=0),"..",(+X103/(X103+AE103)))</f>
        <v>0.495112414467253</v>
      </c>
      <c s="106" r="L103">
        <f>IF(((Y103+AF103)=0),"..",(+Y103/(Y103+AF103)))</f>
        <v>0.504263093788063</v>
      </c>
      <c s="106" r="M103">
        <f>IF(((Z103+AG103)=0),"..",(+Z103/(Z103+AG103)))</f>
        <v>0.493470790378007</v>
      </c>
      <c s="106" r="N103">
        <f>IF(((((((X103+Y103)+Z103)+AE103)+AF103)+AG103)=0),"..",(+((X103+Y103)+Z103)/(((((X103+Y103)+Z103)+AE103)+AF103)+AG103)))</f>
        <v>0.498490945674044</v>
      </c>
      <c s="106" r="O103">
        <f>IF(((AA103+AH103)=0),"..",(+AA103/(AA103+AH103)))</f>
        <v>0.569895769466585</v>
      </c>
      <c s="106" r="P103">
        <f>IF(((AB103+AI103)=0),"..",(+AB103/(AB103+AI103)))</f>
        <v>0.636363636363636</v>
      </c>
      <c t="str" s="106" r="Q103">
        <f>IF(((AC103+AJ103)=0),"..",(+AC103/(AC103+AJ103)))</f>
        <v>..</v>
      </c>
      <c s="106" r="R103">
        <f>IF(((AD103+AK103)=0),"..",(+(AD103)/(AD103+AK103)))</f>
        <v>0.525456292026897</v>
      </c>
      <c s="134" r="S103">
        <f>+D103</f>
        <v>9369</v>
      </c>
      <c s="106" r="T103">
        <f>+V103/S103</f>
        <v>1</v>
      </c>
      <c s="106" r="U103">
        <f>+(AD103+AK103)/S103</f>
        <v>1</v>
      </c>
      <c s="134" r="V103">
        <f>SUM(X103:AB103)+SUM(AE103:AI103)</f>
        <v>9369</v>
      </c>
      <c s="134" r="W103">
        <f>+AD103+AK103</f>
        <v>9369</v>
      </c>
      <c s="205" r="X103">
        <v>1013</v>
      </c>
      <c s="198" r="Y103">
        <v>1242</v>
      </c>
      <c s="198" r="Z103">
        <v>718</v>
      </c>
      <c s="198" r="AA103">
        <v>1859</v>
      </c>
      <c s="198" r="AB103">
        <v>91</v>
      </c>
      <c s="198" r="AC103">
        <v>0</v>
      </c>
      <c s="198" r="AD103">
        <v>4923</v>
      </c>
      <c s="198" r="AE103">
        <v>1033</v>
      </c>
      <c s="198" r="AF103">
        <v>1221</v>
      </c>
      <c s="198" r="AG103">
        <v>737</v>
      </c>
      <c s="198" r="AH103">
        <v>1403</v>
      </c>
      <c s="198" r="AI103">
        <v>52</v>
      </c>
      <c s="198" r="AJ103">
        <v>0</v>
      </c>
      <c s="198" r="AK103">
        <v>4446</v>
      </c>
    </row>
    <row r="104">
      <c t="s" s="37" r="A104">
        <v>64</v>
      </c>
      <c t="s" s="67" r="B104">
        <v>917</v>
      </c>
      <c t="s" s="67" r="C104">
        <v>1006</v>
      </c>
      <c s="134" r="D104">
        <v>6572</v>
      </c>
      <c s="106" r="E104">
        <f>IF((+$V104=0),"..",(+(X104+AE104)/$V104))</f>
        <v>0.223524041387705</v>
      </c>
      <c s="106" r="F104">
        <f>IF((+$V104=0),"..",(+(Y104+AF104)/$V104))</f>
        <v>0.251978088861838</v>
      </c>
      <c s="106" r="G104">
        <f>IF((+$V104=0),"..",(+(Z104+AG104)/$V104))</f>
        <v>0.148813146682897</v>
      </c>
      <c s="106" r="H104">
        <f>IF((+$V104=0),"..",(+(((X104+Y104)+Z104)+((AE104+AF104)+AG104))/$V104))</f>
        <v>0.624315276932441</v>
      </c>
      <c s="106" r="I104">
        <f>IF((+$V104=0),"..",(+(AA104+AH104)/$V104))</f>
        <v>0.363816189896531</v>
      </c>
      <c s="106" r="J104">
        <f>IF((+$V104=0),"..",(+(AB104+AI104)/$V104))</f>
        <v>0.011868533171029</v>
      </c>
      <c s="106" r="K104">
        <f>IF(((X104+AE104)=0),"..",(+X104/(X104+AE104)))</f>
        <v>0.524166099387338</v>
      </c>
      <c s="106" r="L104">
        <f>IF(((Y104+AF104)=0),"..",(+Y104/(Y104+AF104)))</f>
        <v>0.483695652173913</v>
      </c>
      <c s="106" r="M104">
        <f>IF(((Z104+AG104)=0),"..",(+Z104/(Z104+AG104)))</f>
        <v>0.493865030674847</v>
      </c>
      <c s="106" r="N104">
        <f>IF(((((((X104+Y104)+Z104)+AE104)+AF104)+AG104)=0),"..",(+((X104+Y104)+Z104)/(((((X104+Y104)+Z104)+AE104)+AF104)+AG104)))</f>
        <v>0.500609310260785</v>
      </c>
      <c s="106" r="O104">
        <f>IF(((AA104+AH104)=0),"..",(+AA104/(AA104+AH104)))</f>
        <v>0.52823086574655</v>
      </c>
      <c s="106" r="P104">
        <f>IF(((AB104+AI104)=0),"..",(+AB104/(AB104+AI104)))</f>
        <v>0.692307692307692</v>
      </c>
      <c t="str" s="106" r="Q104">
        <f>IF(((AC104+AJ104)=0),"..",(+AC104/(AC104+AJ104)))</f>
        <v>..</v>
      </c>
      <c s="106" r="R104">
        <f>IF(((AD104+AK104)=0),"..",(+(AD104)/(AD104+AK104)))</f>
        <v>0.512933657942788</v>
      </c>
      <c s="134" r="S104">
        <f>+D104</f>
        <v>6572</v>
      </c>
      <c s="106" r="T104">
        <f>+V104/S104</f>
        <v>1</v>
      </c>
      <c s="106" r="U104">
        <f>+(AD104+AK104)/S104</f>
        <v>1</v>
      </c>
      <c s="134" r="V104">
        <f>SUM(X104:AB104)+SUM(AE104:AI104)</f>
        <v>6572</v>
      </c>
      <c s="134" r="W104">
        <f>+AD104+AK104</f>
        <v>6572</v>
      </c>
      <c s="205" r="X104">
        <v>770</v>
      </c>
      <c s="198" r="Y104">
        <v>801</v>
      </c>
      <c s="198" r="Z104">
        <v>483</v>
      </c>
      <c s="198" r="AA104">
        <v>1263</v>
      </c>
      <c s="198" r="AB104">
        <v>54</v>
      </c>
      <c s="198" r="AC104">
        <v>0</v>
      </c>
      <c s="198" r="AD104">
        <v>3371</v>
      </c>
      <c s="198" r="AE104">
        <v>699</v>
      </c>
      <c s="198" r="AF104">
        <v>855</v>
      </c>
      <c s="198" r="AG104">
        <v>495</v>
      </c>
      <c s="198" r="AH104">
        <v>1128</v>
      </c>
      <c s="198" r="AI104">
        <v>24</v>
      </c>
      <c s="198" r="AJ104">
        <v>0</v>
      </c>
      <c s="198" r="AK104">
        <v>3201</v>
      </c>
    </row>
    <row r="105">
      <c t="s" s="37" r="A105">
        <v>64</v>
      </c>
      <c t="s" s="67" r="B105">
        <v>950</v>
      </c>
      <c t="s" s="67" r="C105">
        <v>1007</v>
      </c>
      <c s="134" r="D105">
        <v>12227</v>
      </c>
      <c s="106" r="E105">
        <f>IF((+$V105=0),"..",(+(X105+AE105)/$V105))</f>
        <v>0.108693874212808</v>
      </c>
      <c s="106" r="F105">
        <f>IF((+$V105=0),"..",(+(Y105+AF105)/$V105))</f>
        <v>0.221395272757013</v>
      </c>
      <c s="106" r="G105">
        <f>IF((+$V105=0),"..",(+(Z105+AG105)/$V105))</f>
        <v>0.188762574629917</v>
      </c>
      <c s="106" r="H105">
        <f>IF((+$V105=0),"..",(+(((X105+Y105)+Z105)+((AE105+AF105)+AG105))/$V105))</f>
        <v>0.518851721599738</v>
      </c>
      <c s="106" r="I105">
        <f>IF((+$V105=0),"..",(+(AA105+AH105)/$V105))</f>
        <v>0.457103132411875</v>
      </c>
      <c s="106" r="J105">
        <f>IF((+$V105=0),"..",(+(AB105+AI105)/$V105))</f>
        <v>0.024045145988386</v>
      </c>
      <c s="106" r="K105">
        <f>IF(((X105+AE105)=0),"..",(+X105/(X105+AE105)))</f>
        <v>0.488337095560572</v>
      </c>
      <c s="106" r="L105">
        <f>IF(((Y105+AF105)=0),"..",(+Y105/(Y105+AF105)))</f>
        <v>0.496490579977835</v>
      </c>
      <c s="106" r="M105">
        <f>IF(((Z105+AG105)=0),"..",(+Z105/(Z105+AG105)))</f>
        <v>0.487435008665511</v>
      </c>
      <c s="106" r="N105">
        <f>IF(((((((X105+Y105)+Z105)+AE105)+AF105)+AG105)=0),"..",(+((X105+Y105)+Z105)/(((((X105+Y105)+Z105)+AE105)+AF105)+AG105)))</f>
        <v>0.491488020176545</v>
      </c>
      <c s="106" r="O105">
        <f>IF(((AA105+AH105)=0),"..",(+AA105/(AA105+AH105)))</f>
        <v>0.547504025764895</v>
      </c>
      <c s="106" r="P105">
        <f>IF(((AB105+AI105)=0),"..",(+AB105/(AB105+AI105)))</f>
        <v>0.581632653061224</v>
      </c>
      <c t="str" s="106" r="Q105">
        <f>IF(((AC105+AJ105)=0),"..",(+AC105/(AC105+AJ105)))</f>
        <v>..</v>
      </c>
      <c s="106" r="R105">
        <f>IF(((AD105+AK105)=0),"..",(+(AD105)/(AD105+AK105)))</f>
        <v>0.519260652653963</v>
      </c>
      <c s="134" r="S105">
        <f>+D105</f>
        <v>12227</v>
      </c>
      <c s="106" r="T105">
        <f>+V105/S105</f>
        <v>1</v>
      </c>
      <c s="106" r="U105">
        <f>+(AD105+AK105)/S105</f>
        <v>1</v>
      </c>
      <c s="134" r="V105">
        <f>SUM(X105:AB105)+SUM(AE105:AI105)</f>
        <v>12227</v>
      </c>
      <c s="134" r="W105">
        <f>+AD105+AK105</f>
        <v>12227</v>
      </c>
      <c s="205" r="X105">
        <v>649</v>
      </c>
      <c s="198" r="Y105">
        <v>1344</v>
      </c>
      <c s="198" r="Z105">
        <v>1125</v>
      </c>
      <c s="198" r="AA105">
        <v>3060</v>
      </c>
      <c s="198" r="AB105">
        <v>171</v>
      </c>
      <c s="198" r="AC105">
        <v>0</v>
      </c>
      <c s="198" r="AD105">
        <v>6349</v>
      </c>
      <c s="198" r="AE105">
        <v>680</v>
      </c>
      <c s="198" r="AF105">
        <v>1363</v>
      </c>
      <c s="198" r="AG105">
        <v>1183</v>
      </c>
      <c s="198" r="AH105">
        <v>2529</v>
      </c>
      <c s="198" r="AI105">
        <v>123</v>
      </c>
      <c s="198" r="AJ105">
        <v>0</v>
      </c>
      <c s="198" r="AK105">
        <v>5878</v>
      </c>
    </row>
    <row r="106">
      <c t="s" s="37" r="A106">
        <v>68</v>
      </c>
      <c t="s" s="67" r="B106">
        <v>917</v>
      </c>
      <c t="s" s="67" r="C106">
        <v>1008</v>
      </c>
      <c s="134" r="D106">
        <v>3626</v>
      </c>
      <c s="106" r="E106">
        <f>IF((+$V106=0),"..",(+(X106+AE106)/$V106))</f>
        <v>0.183397683397683</v>
      </c>
      <c s="106" r="F106">
        <f>IF((+$V106=0),"..",(+(Y106+AF106)/$V106))</f>
        <v>0.238830667402096</v>
      </c>
      <c s="106" r="G106">
        <f>IF((+$V106=0),"..",(+(Z106+AG106)/$V106))</f>
        <v>0.087148372862659</v>
      </c>
      <c s="106" r="H106">
        <f>IF((+$V106=0),"..",(+(((X106+Y106)+Z106)+((AE106+AF106)+AG106))/$V106))</f>
        <v>0.509376723662438</v>
      </c>
      <c s="106" r="I106">
        <f>IF((+$V106=0),"..",(+(AA106+AH106)/$V106))</f>
        <v>0.452840595697739</v>
      </c>
      <c s="106" r="J106">
        <f>IF((+$V106=0),"..",(+(AB106+AI106)/$V106))</f>
        <v>0.037782680639824</v>
      </c>
      <c s="106" r="K106">
        <f>IF(((X106+AE106)=0),"..",(+X106/(X106+AE106)))</f>
        <v>0.493233082706767</v>
      </c>
      <c s="106" r="L106">
        <f>IF(((Y106+AF106)=0),"..",(+Y106/(Y106+AF106)))</f>
        <v>0.524249422632794</v>
      </c>
      <c s="106" r="M106">
        <f>IF(((Z106+AG106)=0),"..",(+Z106/(Z106+AG106)))</f>
        <v>0.506329113924051</v>
      </c>
      <c s="106" r="N106">
        <f>IF(((((((X106+Y106)+Z106)+AE106)+AF106)+AG106)=0),"..",(+((X106+Y106)+Z106)/(((((X106+Y106)+Z106)+AE106)+AF106)+AG106)))</f>
        <v>0.510016242555495</v>
      </c>
      <c s="106" r="O106">
        <f>IF(((AA106+AH106)=0),"..",(+AA106/(AA106+AH106)))</f>
        <v>0.471376370280146</v>
      </c>
      <c s="106" r="P106">
        <f>IF(((AB106+AI106)=0),"..",(+AB106/(AB106+AI106)))</f>
        <v>0.635036496350365</v>
      </c>
      <c t="str" s="106" r="Q106">
        <f>IF(((AC106+AJ106)=0),"..",(+AC106/(AC106+AJ106)))</f>
        <v>..</v>
      </c>
      <c s="106" r="R106">
        <f>IF(((AD106+AK106)=0),"..",(+(AD106)/(AD106+AK106)))</f>
        <v>0.497242140099283</v>
      </c>
      <c s="134" r="S106">
        <f>+D106</f>
        <v>3626</v>
      </c>
      <c s="106" r="T106">
        <f>+V106/S106</f>
        <v>1</v>
      </c>
      <c s="106" r="U106">
        <f>+(AD106+AK106)/S106</f>
        <v>1</v>
      </c>
      <c s="134" r="V106">
        <f>SUM(X106:AB106)+SUM(AE106:AI106)</f>
        <v>3626</v>
      </c>
      <c s="134" r="W106">
        <f>+AD106+AK106</f>
        <v>3626</v>
      </c>
      <c s="205" r="X106">
        <v>328</v>
      </c>
      <c s="198" r="Y106">
        <v>454</v>
      </c>
      <c s="198" r="Z106">
        <v>160</v>
      </c>
      <c s="198" r="AA106">
        <v>774</v>
      </c>
      <c s="198" r="AB106">
        <v>87</v>
      </c>
      <c s="198" r="AC106">
        <v>0</v>
      </c>
      <c s="198" r="AD106">
        <v>1803</v>
      </c>
      <c s="198" r="AE106">
        <v>337</v>
      </c>
      <c s="198" r="AF106">
        <v>412</v>
      </c>
      <c s="198" r="AG106">
        <v>156</v>
      </c>
      <c s="198" r="AH106">
        <v>868</v>
      </c>
      <c s="198" r="AI106">
        <v>50</v>
      </c>
      <c s="198" r="AJ106">
        <v>0</v>
      </c>
      <c s="198" r="AK106">
        <v>1823</v>
      </c>
    </row>
    <row r="107">
      <c t="s" s="37" r="A107">
        <v>68</v>
      </c>
      <c t="s" s="67" r="B107">
        <v>922</v>
      </c>
      <c t="s" s="67" r="C107">
        <v>1009</v>
      </c>
      <c s="134" r="D107">
        <v>83751</v>
      </c>
      <c s="106" r="E107">
        <f>IF((+$V107=0),"..",(+(X107+AE107)/$V107))</f>
        <v>0.168260677484448</v>
      </c>
      <c s="106" r="F107">
        <f>IF((+$V107=0),"..",(+(Y107+AF107)/$V107))</f>
        <v>0.294933791835321</v>
      </c>
      <c s="106" r="G107">
        <f>IF((+$V107=0),"..",(+(Z107+AG107)/$V107))</f>
        <v>0.142481880813363</v>
      </c>
      <c s="106" r="H107">
        <f>IF((+$V107=0),"..",(+(((X107+Y107)+Z107)+((AE107+AF107)+AG107))/$V107))</f>
        <v>0.605676350133133</v>
      </c>
      <c s="106" r="I107">
        <f>IF((+$V107=0),"..",(+(AA107+AH107)/$V107))</f>
        <v>0.368676194911106</v>
      </c>
      <c s="106" r="J107">
        <f>IF((+$V107=0),"..",(+(AB107+AI107)/$V107))</f>
        <v>0.025647454955762</v>
      </c>
      <c s="106" r="K107">
        <f>IF(((X107+AE107)=0),"..",(+X107/(X107+AE107)))</f>
        <v>0.496026114107295</v>
      </c>
      <c s="106" r="L107">
        <f>IF(((Y107+AF107)=0),"..",(+Y107/(Y107+AF107)))</f>
        <v>0.496336180721428</v>
      </c>
      <c s="106" r="M107">
        <f>IF(((Z107+AG107)=0),"..",(+Z107/(Z107+AG107)))</f>
        <v>0.519148579569262</v>
      </c>
      <c s="106" r="N107">
        <f>IF(((((((X107+Y107)+Z107)+AE107)+AF107)+AG107)=0),"..",(+((X107+Y107)+Z107)/(((((X107+Y107)+Z107)+AE107)+AF107)+AG107)))</f>
        <v>0.501616528013248</v>
      </c>
      <c s="106" r="O107">
        <f>IF(((AA107+AH107)=0),"..",(+AA107/(AA107+AH107)))</f>
        <v>0.591313922984746</v>
      </c>
      <c s="106" r="P107">
        <f>IF(((AB107+AI107)=0),"..",(+AB107/(AB107+AI107)))</f>
        <v>0.376163873370577</v>
      </c>
      <c t="str" s="106" r="Q107">
        <f>IF(((AC107+AJ107)=0),"..",(+AC107/(AC107+AJ107)))</f>
        <v>..</v>
      </c>
      <c s="106" r="R107">
        <f>IF(((AD107+AK107)=0),"..",(+(AD107)/(AD107+AK107)))</f>
        <v>0.53146828097575</v>
      </c>
      <c s="134" r="S107">
        <f>+D107</f>
        <v>83751</v>
      </c>
      <c s="106" r="T107">
        <f>+V107/S107</f>
        <v>1</v>
      </c>
      <c s="106" r="U107">
        <f>+(AD107+AK107)/S107</f>
        <v>1</v>
      </c>
      <c s="134" r="V107">
        <f>SUM(X107:AB107)+SUM(AE107:AI107)</f>
        <v>83751</v>
      </c>
      <c s="134" r="W107">
        <f>+AD107+AK107</f>
        <v>83751</v>
      </c>
      <c s="205" r="X107">
        <v>6990</v>
      </c>
      <c s="198" r="Y107">
        <v>12260</v>
      </c>
      <c s="198" r="Z107">
        <v>6195</v>
      </c>
      <c s="198" r="AA107">
        <v>18258</v>
      </c>
      <c s="198" r="AB107">
        <v>808</v>
      </c>
      <c s="198" r="AC107">
        <v>0</v>
      </c>
      <c s="198" r="AD107">
        <v>44511</v>
      </c>
      <c s="198" r="AE107">
        <v>7102</v>
      </c>
      <c s="198" r="AF107">
        <v>12441</v>
      </c>
      <c s="198" r="AG107">
        <v>5738</v>
      </c>
      <c s="198" r="AH107">
        <v>12619</v>
      </c>
      <c s="198" r="AI107">
        <v>1340</v>
      </c>
      <c s="198" r="AJ107">
        <v>0</v>
      </c>
      <c s="198" r="AK107">
        <v>39240</v>
      </c>
    </row>
    <row r="108">
      <c t="s" s="37" r="A108">
        <v>68</v>
      </c>
      <c t="s" s="67" r="B108">
        <v>950</v>
      </c>
      <c t="s" s="67" r="C108">
        <v>1010</v>
      </c>
      <c s="134" r="D108">
        <v>8752</v>
      </c>
      <c s="106" r="E108">
        <f>IF((+$V108=0),"..",(+(X108+AE108)/$V108))</f>
        <v>0.114945155393053</v>
      </c>
      <c s="106" r="F108">
        <f>IF((+$V108=0),"..",(+(Y108+AF108)/$V108))</f>
        <v>0.164305301645338</v>
      </c>
      <c s="106" r="G108">
        <f>IF((+$V108=0),"..",(+(Z108+AG108)/$V108))</f>
        <v>0.106604204753199</v>
      </c>
      <c s="106" r="H108">
        <f>IF((+$V108=0),"..",(+(((X108+Y108)+Z108)+((AE108+AF108)+AG108))/$V108))</f>
        <v>0.38585466179159</v>
      </c>
      <c s="106" r="I108">
        <f>IF((+$V108=0),"..",(+(AA108+AH108)/$V108))</f>
        <v>0.602148080438757</v>
      </c>
      <c s="106" r="J108">
        <f>IF((+$V108=0),"..",(+(AB108+AI108)/$V108))</f>
        <v>0.011997257769653</v>
      </c>
      <c s="106" r="K108">
        <f>IF(((X108+AE108)=0),"..",(+X108/(X108+AE108)))</f>
        <v>0.500994035785288</v>
      </c>
      <c s="106" r="L108">
        <f>IF(((Y108+AF108)=0),"..",(+Y108/(Y108+AF108)))</f>
        <v>0.525730180806676</v>
      </c>
      <c s="106" r="M108">
        <f>IF(((Z108+AG108)=0),"..",(+Z108/(Z108+AG108)))</f>
        <v>0.504823151125402</v>
      </c>
      <c s="106" r="N108">
        <f>IF(((((((X108+Y108)+Z108)+AE108)+AF108)+AG108)=0),"..",(+((X108+Y108)+Z108)/(((((X108+Y108)+Z108)+AE108)+AF108)+AG108)))</f>
        <v>0.512585134734972</v>
      </c>
      <c s="106" r="O108">
        <f>IF(((AA108+AH108)=0),"..",(+AA108/(AA108+AH108)))</f>
        <v>0.418216318785579</v>
      </c>
      <c s="106" r="P108">
        <f>IF(((AB108+AI108)=0),"..",(+AB108/(AB108+AI108)))</f>
        <v>0.447619047619048</v>
      </c>
      <c t="str" s="106" r="Q108">
        <f>IF(((AC108+AJ108)=0),"..",(+AC108/(AC108+AJ108)))</f>
        <v>..</v>
      </c>
      <c s="106" r="R108">
        <f>IF(((AD108+AK108)=0),"..",(+(AD108)/(AD108+AK108)))</f>
        <v>0.454981718464351</v>
      </c>
      <c s="134" r="S108">
        <f>+D108</f>
        <v>8752</v>
      </c>
      <c s="106" r="T108">
        <f>+V108/S108</f>
        <v>1</v>
      </c>
      <c s="106" r="U108">
        <f>+(AD108+AK108)/S108</f>
        <v>1</v>
      </c>
      <c s="134" r="V108">
        <f>SUM(X108:AB108)+SUM(AE108:AI108)</f>
        <v>8752</v>
      </c>
      <c s="134" r="W108">
        <f>+AD108+AK108</f>
        <v>8752</v>
      </c>
      <c s="205" r="X108">
        <v>504</v>
      </c>
      <c s="198" r="Y108">
        <v>756</v>
      </c>
      <c s="198" r="Z108">
        <v>471</v>
      </c>
      <c s="198" r="AA108">
        <v>2204</v>
      </c>
      <c s="198" r="AB108">
        <v>47</v>
      </c>
      <c s="198" r="AC108">
        <v>0</v>
      </c>
      <c s="198" r="AD108">
        <v>3982</v>
      </c>
      <c s="198" r="AE108">
        <v>502</v>
      </c>
      <c s="198" r="AF108">
        <v>682</v>
      </c>
      <c s="198" r="AG108">
        <v>462</v>
      </c>
      <c s="198" r="AH108">
        <v>3066</v>
      </c>
      <c s="198" r="AI108">
        <v>58</v>
      </c>
      <c s="198" r="AJ108">
        <v>0</v>
      </c>
      <c s="198" r="AK108">
        <v>4770</v>
      </c>
    </row>
    <row r="109">
      <c t="s" s="37" r="A109">
        <v>68</v>
      </c>
      <c t="s" s="67" r="B109">
        <v>950</v>
      </c>
      <c t="s" s="67" r="C109">
        <v>1011</v>
      </c>
      <c s="134" r="D109">
        <v>4804</v>
      </c>
      <c s="106" r="E109">
        <f>IF((+$V109=0),"..",(+(X109+AE109)/$V109))</f>
        <v>0.040174854288093</v>
      </c>
      <c s="106" r="F109">
        <f>IF((+$V109=0),"..",(+(Y109+AF109)/$V109))</f>
        <v>0.072439633638634</v>
      </c>
      <c s="106" r="G109">
        <f>IF((+$V109=0),"..",(+(Z109+AG109)/$V109))</f>
        <v>0.102622814321399</v>
      </c>
      <c s="106" r="H109">
        <f>IF((+$V109=0),"..",(+(((X109+Y109)+Z109)+((AE109+AF109)+AG109))/$V109))</f>
        <v>0.215237302248127</v>
      </c>
      <c s="106" r="I109">
        <f>IF((+$V109=0),"..",(+(AA109+AH109)/$V109))</f>
        <v>0.762073272273106</v>
      </c>
      <c s="106" r="J109">
        <f>IF((+$V109=0),"..",(+(AB109+AI109)/$V109))</f>
        <v>0.022689425478768</v>
      </c>
      <c s="106" r="K109">
        <f>IF(((X109+AE109)=0),"..",(+X109/(X109+AE109)))</f>
        <v>0.450777202072539</v>
      </c>
      <c s="106" r="L109">
        <f>IF(((Y109+AF109)=0),"..",(+Y109/(Y109+AF109)))</f>
        <v>0.511494252873563</v>
      </c>
      <c s="106" r="M109">
        <f>IF(((Z109+AG109)=0),"..",(+Z109/(Z109+AG109)))</f>
        <v>0.503042596348884</v>
      </c>
      <c s="106" r="N109">
        <f>IF(((((((X109+Y109)+Z109)+AE109)+AF109)+AG109)=0),"..",(+((X109+Y109)+Z109)/(((((X109+Y109)+Z109)+AE109)+AF109)+AG109)))</f>
        <v>0.496131528046422</v>
      </c>
      <c s="106" r="O109">
        <f>IF(((AA109+AH109)=0),"..",(+AA109/(AA109+AH109)))</f>
        <v>0.381589729582081</v>
      </c>
      <c s="106" r="P109">
        <f>IF(((AB109+AI109)=0),"..",(+AB109/(AB109+AI109)))</f>
        <v>0.284403669724771</v>
      </c>
      <c t="str" s="106" r="Q109">
        <f>IF(((AC109+AJ109)=0),"..",(+AC109/(AC109+AJ109)))</f>
        <v>..</v>
      </c>
      <c s="106" r="R109">
        <f>IF(((AD109+AK109)=0),"..",(+(AD109)/(AD109+AK109)))</f>
        <v>0.404038301415487</v>
      </c>
      <c s="134" r="S109">
        <f>+D109</f>
        <v>4804</v>
      </c>
      <c s="106" r="T109">
        <f>+V109/S109</f>
        <v>1</v>
      </c>
      <c s="106" r="U109">
        <f>+(AD109+AK109)/S109</f>
        <v>1</v>
      </c>
      <c s="134" r="V109">
        <f>SUM(X109:AB109)+SUM(AE109:AI109)</f>
        <v>4804</v>
      </c>
      <c s="134" r="W109">
        <f>+AD109+AK109</f>
        <v>4804</v>
      </c>
      <c s="172" r="X109">
        <v>87</v>
      </c>
      <c s="114" r="Y109">
        <v>178</v>
      </c>
      <c s="114" r="Z109">
        <v>248</v>
      </c>
      <c s="114" r="AA109">
        <v>1397</v>
      </c>
      <c s="114" r="AB109">
        <v>31</v>
      </c>
      <c s="114" r="AC109">
        <v>0</v>
      </c>
      <c s="114" r="AD109">
        <v>1941</v>
      </c>
      <c s="114" r="AE109">
        <v>106</v>
      </c>
      <c s="114" r="AF109">
        <v>170</v>
      </c>
      <c s="114" r="AG109">
        <v>245</v>
      </c>
      <c s="114" r="AH109">
        <v>2264</v>
      </c>
      <c s="114" r="AI109">
        <v>78</v>
      </c>
      <c s="114" r="AJ109">
        <v>0</v>
      </c>
      <c s="114" r="AK109">
        <v>2863</v>
      </c>
    </row>
    <row r="110">
      <c t="s" s="37" r="A110">
        <v>68</v>
      </c>
      <c t="s" s="67" r="B110">
        <v>950</v>
      </c>
      <c t="s" s="67" r="C110">
        <v>1012</v>
      </c>
      <c s="134" r="D110">
        <v>330</v>
      </c>
      <c s="106" r="E110">
        <f>IF((+$V110=0),"..",(+(X110+AE110)/$V110))</f>
        <v>0.021212121212121</v>
      </c>
      <c s="106" r="F110">
        <f>IF((+$V110=0),"..",(+(Y110+AF110)/$V110))</f>
        <v>0.012121212121212</v>
      </c>
      <c s="106" r="G110">
        <f>IF((+$V110=0),"..",(+(Z110+AG110)/$V110))</f>
        <v>0.036363636363636</v>
      </c>
      <c s="106" r="H110">
        <f>IF((+$V110=0),"..",(+(((X110+Y110)+Z110)+((AE110+AF110)+AG110))/$V110))</f>
        <v>0.06969696969697</v>
      </c>
      <c s="106" r="I110">
        <f>IF((+$V110=0),"..",(+(AA110+AH110)/$V110))</f>
        <v>0.906060606060606</v>
      </c>
      <c s="106" r="J110">
        <f>IF((+$V110=0),"..",(+(AB110+AI110)/$V110))</f>
        <v>0.024242424242424</v>
      </c>
      <c s="106" r="K110">
        <f>IF(((X110+AE110)=0),"..",(+X110/(X110+AE110)))</f>
        <v>0.142857142857143</v>
      </c>
      <c s="106" r="L110">
        <f>IF(((Y110+AF110)=0),"..",(+Y110/(Y110+AF110)))</f>
        <v>0.5</v>
      </c>
      <c s="106" r="M110">
        <f>IF(((Z110+AG110)=0),"..",(+Z110/(Z110+AG110)))</f>
        <v>0.333333333333333</v>
      </c>
      <c s="106" r="N110">
        <f>IF(((((((X110+Y110)+Z110)+AE110)+AF110)+AG110)=0),"..",(+((X110+Y110)+Z110)/(((((X110+Y110)+Z110)+AE110)+AF110)+AG110)))</f>
        <v>0.304347826086957</v>
      </c>
      <c s="106" r="O110">
        <f>IF(((AA110+AH110)=0),"..",(+AA110/(AA110+AH110)))</f>
        <v>0.127090301003344</v>
      </c>
      <c s="106" r="P110">
        <f>IF(((AB110+AI110)=0),"..",(+AB110/(AB110+AI110)))</f>
        <v>0.125</v>
      </c>
      <c t="str" s="106" r="Q110">
        <f>IF(((AC110+AJ110)=0),"..",(+AC110/(AC110+AJ110)))</f>
        <v>..</v>
      </c>
      <c s="106" r="R110">
        <f>IF(((AD110+AK110)=0),"..",(+(AD110)/(AD110+AK110)))</f>
        <v>0.139393939393939</v>
      </c>
      <c s="134" r="S110">
        <f>+D110</f>
        <v>330</v>
      </c>
      <c s="106" r="T110">
        <f>+V110/S110</f>
        <v>1</v>
      </c>
      <c s="106" r="U110">
        <f>+(AD110+AK110)/S110</f>
        <v>1</v>
      </c>
      <c s="134" r="V110">
        <f>SUM(X110:AB110)+SUM(AE110:AI110)</f>
        <v>330</v>
      </c>
      <c s="134" r="W110">
        <f>+AD110+AK110</f>
        <v>330</v>
      </c>
      <c s="197" r="X110">
        <v>1</v>
      </c>
      <c s="143" r="Y110">
        <v>2</v>
      </c>
      <c s="143" r="Z110">
        <v>4</v>
      </c>
      <c s="143" r="AA110">
        <v>38</v>
      </c>
      <c s="143" r="AB110">
        <v>1</v>
      </c>
      <c s="143" r="AC110">
        <v>0</v>
      </c>
      <c s="143" r="AD110">
        <v>46</v>
      </c>
      <c s="143" r="AE110">
        <v>6</v>
      </c>
      <c s="143" r="AF110">
        <v>2</v>
      </c>
      <c s="143" r="AG110">
        <v>8</v>
      </c>
      <c s="143" r="AH110">
        <v>261</v>
      </c>
      <c s="143" r="AI110">
        <v>7</v>
      </c>
      <c s="143" r="AJ110">
        <v>0</v>
      </c>
      <c s="143" r="AK110">
        <v>284</v>
      </c>
    </row>
    <row r="111">
      <c t="s" s="37" r="A111">
        <v>69</v>
      </c>
      <c t="s" s="67" r="B111">
        <v>917</v>
      </c>
      <c t="s" s="67" r="C111">
        <v>1013</v>
      </c>
      <c s="134" r="D111">
        <v>1046</v>
      </c>
      <c s="106" r="E111">
        <f>IF((+$V111=0),"..",(+(X111+AE111)/$V111))</f>
        <v>0.15774378585086</v>
      </c>
      <c s="106" r="F111">
        <f>IF((+$V111=0),"..",(+(Y111+AF111)/$V111))</f>
        <v>0.149139579349904</v>
      </c>
      <c s="106" r="G111">
        <f>IF((+$V111=0),"..",(+(Z111+AG111)/$V111))</f>
        <v>0.11472275334608</v>
      </c>
      <c s="106" r="H111">
        <f>IF((+$V111=0),"..",(+(((X111+Y111)+Z111)+((AE111+AF111)+AG111))/$V111))</f>
        <v>0.421606118546845</v>
      </c>
      <c s="106" r="I111">
        <f>IF((+$V111=0),"..",(+(AA111+AH111)/$V111))</f>
        <v>0.55736137667304</v>
      </c>
      <c s="106" r="J111">
        <f>IF((+$V111=0),"..",(+(AB111+AI111)/$V111))</f>
        <v>0.021032504780115</v>
      </c>
      <c s="106" r="K111">
        <f>IF(((X111+AE111)=0),"..",(+X111/(X111+AE111)))</f>
        <v>0.533333333333333</v>
      </c>
      <c s="106" r="L111">
        <f>IF(((Y111+AF111)=0),"..",(+Y111/(Y111+AF111)))</f>
        <v>0.544871794871795</v>
      </c>
      <c s="106" r="M111">
        <f>IF(((Z111+AG111)=0),"..",(+Z111/(Z111+AG111)))</f>
        <v>0.541666666666667</v>
      </c>
      <c s="106" r="N111">
        <f>IF(((((((X111+Y111)+Z111)+AE111)+AF111)+AG111)=0),"..",(+((X111+Y111)+Z111)/(((((X111+Y111)+Z111)+AE111)+AF111)+AG111)))</f>
        <v>0.53968253968254</v>
      </c>
      <c s="106" r="O111">
        <f>IF(((AA111+AH111)=0),"..",(+AA111/(AA111+AH111)))</f>
        <v>0.507718696397942</v>
      </c>
      <c s="106" r="P111">
        <f>IF(((AB111+AI111)=0),"..",(+AB111/(AB111+AI111)))</f>
        <v>0.5</v>
      </c>
      <c t="str" s="106" r="Q111">
        <f>IF(((AC111+AJ111)=0),"..",(+AC111/(AC111+AJ111)))</f>
        <v>..</v>
      </c>
      <c s="106" r="R111">
        <f>IF(((AD111+AK111)=0),"..",(+(AD111)/(AD111+AK111)))</f>
        <v>0.521032504780115</v>
      </c>
      <c s="134" r="S111">
        <f>+D111</f>
        <v>1046</v>
      </c>
      <c s="106" r="T111">
        <f>+V111/S111</f>
        <v>1</v>
      </c>
      <c s="106" r="U111">
        <f>+(AD111+AK111)/S111</f>
        <v>1</v>
      </c>
      <c s="134" r="V111">
        <f>SUM(X111:AB111)+SUM(AE111:AI111)</f>
        <v>1046</v>
      </c>
      <c s="134" r="W111">
        <f>+AD111+AK111</f>
        <v>1046</v>
      </c>
      <c s="205" r="X111">
        <v>88</v>
      </c>
      <c s="198" r="Y111">
        <v>85</v>
      </c>
      <c s="198" r="Z111">
        <v>65</v>
      </c>
      <c s="198" r="AA111">
        <v>296</v>
      </c>
      <c s="198" r="AB111">
        <v>11</v>
      </c>
      <c s="198" r="AC111">
        <v>0</v>
      </c>
      <c s="198" r="AD111">
        <v>545</v>
      </c>
      <c s="198" r="AE111">
        <v>77</v>
      </c>
      <c s="198" r="AF111">
        <v>71</v>
      </c>
      <c s="198" r="AG111">
        <v>55</v>
      </c>
      <c s="198" r="AH111">
        <v>287</v>
      </c>
      <c s="198" r="AI111">
        <v>11</v>
      </c>
      <c s="198" r="AJ111">
        <v>0</v>
      </c>
      <c s="198" r="AK111">
        <v>501</v>
      </c>
    </row>
    <row r="112">
      <c t="s" s="37" r="A112">
        <v>69</v>
      </c>
      <c t="s" s="67" r="B112">
        <v>917</v>
      </c>
      <c t="s" s="67" r="C112">
        <v>1014</v>
      </c>
      <c s="134" r="D112">
        <v>112</v>
      </c>
      <c s="106" r="E112">
        <f>IF((+$V112=0),"..",(+(X112+AE112)/$V112))</f>
        <v>0.196428571428571</v>
      </c>
      <c s="106" r="F112">
        <f>IF((+$V112=0),"..",(+(Y112+AF112)/$V112))</f>
        <v>0.205357142857143</v>
      </c>
      <c s="106" r="G112">
        <f>IF((+$V112=0),"..",(+(Z112+AG112)/$V112))</f>
        <v>0.151785714285714</v>
      </c>
      <c s="106" r="H112">
        <f>IF((+$V112=0),"..",(+(((X112+Y112)+Z112)+((AE112+AF112)+AG112))/$V112))</f>
        <v>0.553571428571429</v>
      </c>
      <c s="106" r="I112">
        <f>IF((+$V112=0),"..",(+(AA112+AH112)/$V112))</f>
        <v>0.428571428571429</v>
      </c>
      <c s="106" r="J112">
        <f>IF((+$V112=0),"..",(+(AB112+AI112)/$V112))</f>
        <v>0.017857142857143</v>
      </c>
      <c s="106" r="K112">
        <f>IF(((X112+AE112)=0),"..",(+X112/(X112+AE112)))</f>
        <v>0.545454545454545</v>
      </c>
      <c s="106" r="L112">
        <f>IF(((Y112+AF112)=0),"..",(+Y112/(Y112+AF112)))</f>
        <v>0.608695652173913</v>
      </c>
      <c s="106" r="M112">
        <f>IF(((Z112+AG112)=0),"..",(+Z112/(Z112+AG112)))</f>
        <v>0.588235294117647</v>
      </c>
      <c s="106" r="N112">
        <f>IF(((((((X112+Y112)+Z112)+AE112)+AF112)+AG112)=0),"..",(+((X112+Y112)+Z112)/(((((X112+Y112)+Z112)+AE112)+AF112)+AG112)))</f>
        <v>0.580645161290323</v>
      </c>
      <c s="106" r="O112">
        <f>IF(((AA112+AH112)=0),"..",(+AA112/(AA112+AH112)))</f>
        <v>0.4375</v>
      </c>
      <c s="106" r="P112">
        <f>IF(((AB112+AI112)=0),"..",(+AB112/(AB112+AI112)))</f>
        <v>0</v>
      </c>
      <c t="str" s="106" r="Q112">
        <f>IF(((AC112+AJ112)=0),"..",(+AC112/(AC112+AJ112)))</f>
        <v>..</v>
      </c>
      <c s="106" r="R112">
        <f>IF(((AD112+AK112)=0),"..",(+(AD112)/(AD112+AK112)))</f>
        <v>0.508928571428571</v>
      </c>
      <c s="134" r="S112">
        <f>+D112</f>
        <v>112</v>
      </c>
      <c s="106" r="T112">
        <f>+V112/S112</f>
        <v>1</v>
      </c>
      <c s="106" r="U112">
        <f>+(AD112+AK112)/S112</f>
        <v>1</v>
      </c>
      <c s="134" r="V112">
        <f>SUM(X112:AB112)+SUM(AE112:AI112)</f>
        <v>112</v>
      </c>
      <c s="134" r="W112">
        <f>+AD112+AK112</f>
        <v>112</v>
      </c>
      <c s="205" r="X112">
        <v>12</v>
      </c>
      <c s="198" r="Y112">
        <v>14</v>
      </c>
      <c s="198" r="Z112">
        <v>10</v>
      </c>
      <c s="198" r="AA112">
        <v>21</v>
      </c>
      <c s="198" r="AB112">
        <v>0</v>
      </c>
      <c s="198" r="AC112">
        <v>0</v>
      </c>
      <c s="198" r="AD112">
        <v>57</v>
      </c>
      <c s="198" r="AE112">
        <v>10</v>
      </c>
      <c s="198" r="AF112">
        <v>9</v>
      </c>
      <c s="198" r="AG112">
        <v>7</v>
      </c>
      <c s="198" r="AH112">
        <v>27</v>
      </c>
      <c s="198" r="AI112">
        <v>2</v>
      </c>
      <c s="198" r="AJ112">
        <v>0</v>
      </c>
      <c s="198" r="AK112">
        <v>55</v>
      </c>
    </row>
    <row r="113">
      <c t="s" s="37" r="A113">
        <v>69</v>
      </c>
      <c t="s" s="67" r="B113">
        <v>917</v>
      </c>
      <c t="s" s="67" r="C113">
        <v>1015</v>
      </c>
      <c s="134" r="D113">
        <v>15581</v>
      </c>
      <c s="106" r="E113">
        <f>IF((+$V113=0),"..",(+(X113+AE113)/$V113))</f>
        <v>0.211732237982158</v>
      </c>
      <c s="106" r="F113">
        <f>IF((+$V113=0),"..",(+(Y113+AF113)/$V113))</f>
        <v>0.249983954816764</v>
      </c>
      <c s="106" r="G113">
        <f>IF((+$V113=0),"..",(+(Z113+AG113)/$V113))</f>
        <v>0.130030164944484</v>
      </c>
      <c s="106" r="H113">
        <f>IF((+$V113=0),"..",(+(((X113+Y113)+Z113)+((AE113+AF113)+AG113))/$V113))</f>
        <v>0.591746357743406</v>
      </c>
      <c s="106" r="I113">
        <f>IF((+$V113=0),"..",(+(AA113+AH113)/$V113))</f>
        <v>0.388229253578076</v>
      </c>
      <c s="106" r="J113">
        <f>IF((+$V113=0),"..",(+(AB113+AI113)/$V113))</f>
        <v>0.020024388678519</v>
      </c>
      <c s="106" r="K113">
        <f>IF(((X113+AE113)=0),"..",(+X113/(X113+AE113)))</f>
        <v>0.472264322521976</v>
      </c>
      <c s="106" r="L113">
        <f>IF(((Y113+AF113)=0),"..",(+Y113/(Y113+AF113)))</f>
        <v>0.5198973042362</v>
      </c>
      <c s="106" r="M113">
        <f>IF(((Z113+AG113)=0),"..",(+Z113/(Z113+AG113)))</f>
        <v>0.538499506416584</v>
      </c>
      <c s="106" r="N113">
        <f>IF(((((((X113+Y113)+Z113)+AE113)+AF113)+AG113)=0),"..",(+((X113+Y113)+Z113)/(((((X113+Y113)+Z113)+AE113)+AF113)+AG113)))</f>
        <v>0.506941431670282</v>
      </c>
      <c s="106" r="O113">
        <f>IF(((AA113+AH113)=0),"..",(+AA113/(AA113+AH113)))</f>
        <v>0.437923623739461</v>
      </c>
      <c s="106" r="P113">
        <f>IF(((AB113+AI113)=0),"..",(+AB113/(AB113+AI113)))</f>
        <v>0.467948717948718</v>
      </c>
      <c t="str" s="106" r="Q113">
        <f>IF(((AC113+AJ113)=0),"..",(+AC113/(AC113+AJ113)))</f>
        <v>..</v>
      </c>
      <c s="106" r="R113">
        <f>IF(((AD113+AK113)=0),"..",(+(AD113)/(AD113+AK113)))</f>
        <v>0.479365894358514</v>
      </c>
      <c s="134" r="S113">
        <f>+D113</f>
        <v>15581</v>
      </c>
      <c s="106" r="T113">
        <f>+V113/S113</f>
        <v>1</v>
      </c>
      <c s="106" r="U113">
        <f>+(AD113+AK113)/S113</f>
        <v>1</v>
      </c>
      <c s="134" r="V113">
        <f>SUM(X113:AB113)+SUM(AE113:AI113)</f>
        <v>15581</v>
      </c>
      <c s="134" r="W113">
        <f>+AD113+AK113</f>
        <v>15581</v>
      </c>
      <c s="205" r="X113">
        <v>1558</v>
      </c>
      <c s="198" r="Y113">
        <v>2025</v>
      </c>
      <c s="198" r="Z113">
        <v>1091</v>
      </c>
      <c s="198" r="AA113">
        <v>2649</v>
      </c>
      <c s="198" r="AB113">
        <v>146</v>
      </c>
      <c s="198" r="AC113">
        <v>0</v>
      </c>
      <c s="198" r="AD113">
        <v>7469</v>
      </c>
      <c s="198" r="AE113">
        <v>1741</v>
      </c>
      <c s="198" r="AF113">
        <v>1870</v>
      </c>
      <c s="198" r="AG113">
        <v>935</v>
      </c>
      <c s="198" r="AH113">
        <v>3400</v>
      </c>
      <c s="198" r="AI113">
        <v>166</v>
      </c>
      <c s="198" r="AJ113">
        <v>0</v>
      </c>
      <c s="198" r="AK113">
        <v>8112</v>
      </c>
    </row>
    <row r="114">
      <c t="s" s="37" r="A114">
        <v>69</v>
      </c>
      <c t="s" s="67" r="B114">
        <v>917</v>
      </c>
      <c t="s" s="67" r="C114">
        <v>1016</v>
      </c>
      <c s="134" r="D114">
        <v>337</v>
      </c>
      <c s="106" r="E114">
        <f>IF((+$V114=0),"..",(+(X114+AE114)/$V114))</f>
        <v>0.097922848664688</v>
      </c>
      <c s="106" r="F114">
        <f>IF((+$V114=0),"..",(+(Y114+AF114)/$V114))</f>
        <v>0.124629080118694</v>
      </c>
      <c s="106" r="G114">
        <f>IF((+$V114=0),"..",(+(Z114+AG114)/$V114))</f>
        <v>0.097922848664688</v>
      </c>
      <c s="106" r="H114">
        <f>IF((+$V114=0),"..",(+(((X114+Y114)+Z114)+((AE114+AF114)+AG114))/$V114))</f>
        <v>0.320474777448071</v>
      </c>
      <c s="106" r="I114">
        <f>IF((+$V114=0),"..",(+(AA114+AH114)/$V114))</f>
        <v>0.640949554896142</v>
      </c>
      <c s="106" r="J114">
        <f>IF((+$V114=0),"..",(+(AB114+AI114)/$V114))</f>
        <v>0.038575667655786</v>
      </c>
      <c s="106" r="K114">
        <f>IF(((X114+AE114)=0),"..",(+X114/(X114+AE114)))</f>
        <v>0.545454545454545</v>
      </c>
      <c s="106" r="L114">
        <f>IF(((Y114+AF114)=0),"..",(+Y114/(Y114+AF114)))</f>
        <v>0.595238095238095</v>
      </c>
      <c s="106" r="M114">
        <f>IF(((Z114+AG114)=0),"..",(+Z114/(Z114+AG114)))</f>
        <v>0.636363636363636</v>
      </c>
      <c s="106" r="N114">
        <f>IF(((((((X114+Y114)+Z114)+AE114)+AF114)+AG114)=0),"..",(+((X114+Y114)+Z114)/(((((X114+Y114)+Z114)+AE114)+AF114)+AG114)))</f>
        <v>0.592592592592592</v>
      </c>
      <c s="106" r="O114">
        <f>IF(((AA114+AH114)=0),"..",(+AA114/(AA114+AH114)))</f>
        <v>0.453703703703704</v>
      </c>
      <c s="106" r="P114">
        <f>IF(((AB114+AI114)=0),"..",(+AB114/(AB114+AI114)))</f>
        <v>0.461538461538462</v>
      </c>
      <c t="str" s="106" r="Q114">
        <f>IF(((AC114+AJ114)=0),"..",(+AC114/(AC114+AJ114)))</f>
        <v>..</v>
      </c>
      <c s="106" r="R114">
        <f>IF(((AD114+AK114)=0),"..",(+(AD114)/(AD114+AK114)))</f>
        <v>0.498516320474777</v>
      </c>
      <c s="134" r="S114">
        <f>+D114</f>
        <v>337</v>
      </c>
      <c s="106" r="T114">
        <f>+V114/S114</f>
        <v>1</v>
      </c>
      <c s="106" r="U114">
        <f>+(AD114+AK114)/S114</f>
        <v>1</v>
      </c>
      <c s="134" r="V114">
        <f>SUM(X114:AB114)+SUM(AE114:AI114)</f>
        <v>337</v>
      </c>
      <c s="134" r="W114">
        <f>+AD114+AK114</f>
        <v>337</v>
      </c>
      <c s="205" r="X114">
        <v>18</v>
      </c>
      <c s="198" r="Y114">
        <v>25</v>
      </c>
      <c s="198" r="Z114">
        <v>21</v>
      </c>
      <c s="198" r="AA114">
        <v>98</v>
      </c>
      <c s="198" r="AB114">
        <v>6</v>
      </c>
      <c s="198" r="AC114">
        <v>0</v>
      </c>
      <c s="198" r="AD114">
        <v>168</v>
      </c>
      <c s="198" r="AE114">
        <v>15</v>
      </c>
      <c s="198" r="AF114">
        <v>17</v>
      </c>
      <c s="198" r="AG114">
        <v>12</v>
      </c>
      <c s="198" r="AH114">
        <v>118</v>
      </c>
      <c s="198" r="AI114">
        <v>7</v>
      </c>
      <c s="198" r="AJ114">
        <v>0</v>
      </c>
      <c s="198" r="AK114">
        <v>169</v>
      </c>
    </row>
    <row r="115">
      <c t="s" s="37" r="A115">
        <v>69</v>
      </c>
      <c t="s" s="67" r="B115">
        <v>917</v>
      </c>
      <c t="s" s="67" r="C115">
        <v>1017</v>
      </c>
      <c s="134" r="D115">
        <v>3244</v>
      </c>
      <c s="106" r="E115">
        <f>IF((+$V115=0),"..",(+(X115+AE115)/$V115))</f>
        <v>0.273427866831073</v>
      </c>
      <c s="106" r="F115">
        <f>IF((+$V115=0),"..",(+(Y115+AF115)/$V115))</f>
        <v>0.228729963008631</v>
      </c>
      <c s="106" r="G115">
        <f>IF((+$V115=0),"..",(+(Z115+AG115)/$V115))</f>
        <v>0.110049321824908</v>
      </c>
      <c s="106" r="H115">
        <f>IF((+$V115=0),"..",(+(((X115+Y115)+Z115)+((AE115+AF115)+AG115))/$V115))</f>
        <v>0.612207151664612</v>
      </c>
      <c s="106" r="I115">
        <f>IF((+$V115=0),"..",(+(AA115+AH115)/$V115))</f>
        <v>0.344327990135635</v>
      </c>
      <c s="106" r="J115">
        <f>IF((+$V115=0),"..",(+(AB115+AI115)/$V115))</f>
        <v>0.043464858199753</v>
      </c>
      <c s="106" r="K115">
        <f>IF(((X115+AE115)=0),"..",(+X115/(X115+AE115)))</f>
        <v>0.499436302142052</v>
      </c>
      <c s="106" r="L115">
        <f>IF(((Y115+AF115)=0),"..",(+Y115/(Y115+AF115)))</f>
        <v>0.48921832884097</v>
      </c>
      <c s="106" r="M115">
        <f>IF(((Z115+AG115)=0),"..",(+Z115/(Z115+AG115)))</f>
        <v>0.487394957983193</v>
      </c>
      <c s="106" r="N115">
        <f>IF(((((((X115+Y115)+Z115)+AE115)+AF115)+AG115)=0),"..",(+((X115+Y115)+Z115)/(((((X115+Y115)+Z115)+AE115)+AF115)+AG115)))</f>
        <v>0.493454179254783</v>
      </c>
      <c s="106" r="O115">
        <f>IF(((AA115+AH115)=0),"..",(+AA115/(AA115+AH115)))</f>
        <v>0.55237242614145</v>
      </c>
      <c s="106" r="P115">
        <f>IF(((AB115+AI115)=0),"..",(+AB115/(AB115+AI115)))</f>
        <v>0.354609929078014</v>
      </c>
      <c t="str" s="106" r="Q115">
        <f>IF(((AC115+AJ115)=0),"..",(+AC115/(AC115+AJ115)))</f>
        <v>..</v>
      </c>
      <c s="106" r="R115">
        <f>IF(((AD115+AK115)=0),"..",(+(AD115)/(AD115+AK115)))</f>
        <v>0.5077065351418</v>
      </c>
      <c s="134" r="S115">
        <f>+D115</f>
        <v>3244</v>
      </c>
      <c s="106" r="T115">
        <f>+V115/S115</f>
        <v>1</v>
      </c>
      <c s="106" r="U115">
        <f>+(AD115+AK115)/S115</f>
        <v>1</v>
      </c>
      <c s="134" r="V115">
        <f>SUM(X115:AB115)+SUM(AE115:AI115)</f>
        <v>3244</v>
      </c>
      <c s="134" r="W115">
        <f>+AD115+AK115</f>
        <v>3244</v>
      </c>
      <c s="205" r="X115">
        <v>443</v>
      </c>
      <c s="198" r="Y115">
        <v>363</v>
      </c>
      <c s="198" r="Z115">
        <v>174</v>
      </c>
      <c s="198" r="AA115">
        <v>617</v>
      </c>
      <c s="198" r="AB115">
        <v>50</v>
      </c>
      <c s="198" r="AC115">
        <v>0</v>
      </c>
      <c s="198" r="AD115">
        <v>1647</v>
      </c>
      <c s="198" r="AE115">
        <v>444</v>
      </c>
      <c s="198" r="AF115">
        <v>379</v>
      </c>
      <c s="198" r="AG115">
        <v>183</v>
      </c>
      <c s="198" r="AH115">
        <v>500</v>
      </c>
      <c s="198" r="AI115">
        <v>91</v>
      </c>
      <c s="198" r="AJ115">
        <v>0</v>
      </c>
      <c s="198" r="AK115">
        <v>1597</v>
      </c>
    </row>
    <row r="116">
      <c t="s" s="37" r="A116">
        <v>69</v>
      </c>
      <c t="s" s="67" r="B116">
        <v>917</v>
      </c>
      <c t="s" s="67" r="C116">
        <v>1018</v>
      </c>
      <c s="134" r="D116">
        <v>2480</v>
      </c>
      <c s="106" r="E116">
        <f>IF((+$V116=0),"..",(+(X116+AE116)/$V116))</f>
        <v>0.171370967741935</v>
      </c>
      <c s="106" r="F116">
        <f>IF((+$V116=0),"..",(+(Y116+AF116)/$V116))</f>
        <v>0.160483870967742</v>
      </c>
      <c s="106" r="G116">
        <f>IF((+$V116=0),"..",(+(Z116+AG116)/$V116))</f>
        <v>0.093951612903226</v>
      </c>
      <c s="106" r="H116">
        <f>IF((+$V116=0),"..",(+(((X116+Y116)+Z116)+((AE116+AF116)+AG116))/$V116))</f>
        <v>0.425806451612903</v>
      </c>
      <c s="106" r="I116">
        <f>IF((+$V116=0),"..",(+(AA116+AH116)/$V116))</f>
        <v>0.499596774193548</v>
      </c>
      <c s="106" r="J116">
        <f>IF((+$V116=0),"..",(+(AB116+AI116)/$V116))</f>
        <v>0.074596774193548</v>
      </c>
      <c s="106" r="K116">
        <f>IF(((X116+AE116)=0),"..",(+X116/(X116+AE116)))</f>
        <v>0.498823529411765</v>
      </c>
      <c s="106" r="L116">
        <f>IF(((Y116+AF116)=0),"..",(+Y116/(Y116+AF116)))</f>
        <v>0.482412060301508</v>
      </c>
      <c s="106" r="M116">
        <f>IF(((Z116+AG116)=0),"..",(+Z116/(Z116+AG116)))</f>
        <v>0.497854077253219</v>
      </c>
      <c s="106" r="N116">
        <f>IF(((((((X116+Y116)+Z116)+AE116)+AF116)+AG116)=0),"..",(+((X116+Y116)+Z116)/(((((X116+Y116)+Z116)+AE116)+AF116)+AG116)))</f>
        <v>0.492424242424242</v>
      </c>
      <c s="106" r="O116">
        <f>IF(((AA116+AH116)=0),"..",(+AA116/(AA116+AH116)))</f>
        <v>0.482647296206618</v>
      </c>
      <c s="106" r="P116">
        <f>IF(((AB116+AI116)=0),"..",(+AB116/(AB116+AI116)))</f>
        <v>0.389189189189189</v>
      </c>
      <c t="str" s="106" r="Q116">
        <f>IF(((AC116+AJ116)=0),"..",(+AC116/(AC116+AJ116)))</f>
        <v>..</v>
      </c>
      <c s="106" r="R116">
        <f>IF(((AD116+AK116)=0),"..",(+(AD116)/(AD116+AK116)))</f>
        <v>0.479838709677419</v>
      </c>
      <c s="134" r="S116">
        <f>+D116</f>
        <v>2480</v>
      </c>
      <c s="106" r="T116">
        <f>+V116/S116</f>
        <v>1</v>
      </c>
      <c s="106" r="U116">
        <f>+(AD116+AK116)/S116</f>
        <v>1</v>
      </c>
      <c s="134" r="V116">
        <f>SUM(X116:AB116)+SUM(AE116:AI116)</f>
        <v>2480</v>
      </c>
      <c s="134" r="W116">
        <f>+AD116+AK116</f>
        <v>2480</v>
      </c>
      <c s="172" r="X116">
        <v>212</v>
      </c>
      <c s="114" r="Y116">
        <v>192</v>
      </c>
      <c s="114" r="Z116">
        <v>116</v>
      </c>
      <c s="114" r="AA116">
        <v>598</v>
      </c>
      <c s="114" r="AB116">
        <v>72</v>
      </c>
      <c s="114" r="AC116">
        <v>0</v>
      </c>
      <c s="114" r="AD116">
        <v>1190</v>
      </c>
      <c s="114" r="AE116">
        <v>213</v>
      </c>
      <c s="114" r="AF116">
        <v>206</v>
      </c>
      <c s="114" r="AG116">
        <v>117</v>
      </c>
      <c s="114" r="AH116">
        <v>641</v>
      </c>
      <c s="114" r="AI116">
        <v>113</v>
      </c>
      <c s="114" r="AJ116">
        <v>0</v>
      </c>
      <c s="114" r="AK116">
        <v>1290</v>
      </c>
    </row>
    <row r="117">
      <c t="s" s="37" r="A117">
        <v>69</v>
      </c>
      <c t="s" s="67" r="B117">
        <v>922</v>
      </c>
      <c t="s" s="67" r="C117">
        <v>1019</v>
      </c>
      <c s="134" r="D117">
        <v>8000</v>
      </c>
      <c s="106" r="E117">
        <f>IF((+$V117=0),"..",(+(X117+AE117)/$V117))</f>
        <v>0.123125</v>
      </c>
      <c s="106" r="F117">
        <f>IF((+$V117=0),"..",(+(Y117+AF117)/$V117))</f>
        <v>0.19125</v>
      </c>
      <c s="106" r="G117">
        <f>IF((+$V117=0),"..",(+(Z117+AG117)/$V117))</f>
        <v>0.08375</v>
      </c>
      <c s="106" r="H117">
        <f>IF((+$V117=0),"..",(+(((X117+Y117)+Z117)+((AE117+AF117)+AG117))/$V117))</f>
        <v>0.398125</v>
      </c>
      <c s="106" r="I117">
        <f>IF((+$V117=0),"..",(+(AA117+AH117)/$V117))</f>
        <v>0.59</v>
      </c>
      <c s="106" r="J117">
        <f>IF((+$V117=0),"..",(+(AB117+AI117)/$V117))</f>
        <v>0.011875</v>
      </c>
      <c s="106" r="K117">
        <f>IF(((X117+AE117)=0),"..",(+X117/(X117+AE117)))</f>
        <v>0.50761421319797</v>
      </c>
      <c s="106" r="L117">
        <f>IF(((Y117+AF117)=0),"..",(+Y117/(Y117+AF117)))</f>
        <v>0.496732026143791</v>
      </c>
      <c s="106" r="M117">
        <f>IF(((Z117+AG117)=0),"..",(+Z117/(Z117+AG117)))</f>
        <v>0.462686567164179</v>
      </c>
      <c s="106" r="N117">
        <f>IF(((((((X117+Y117)+Z117)+AE117)+AF117)+AG117)=0),"..",(+((X117+Y117)+Z117)/(((((X117+Y117)+Z117)+AE117)+AF117)+AG117)))</f>
        <v>0.492935635792779</v>
      </c>
      <c s="106" r="O117">
        <f>IF(((AA117+AH117)=0),"..",(+AA117/(AA117+AH117)))</f>
        <v>0.540254237288136</v>
      </c>
      <c s="106" r="P117">
        <f>IF(((AB117+AI117)=0),"..",(+AB117/(AB117+AI117)))</f>
        <v>0.526315789473684</v>
      </c>
      <c t="str" s="106" r="Q117">
        <f>IF(((AC117+AJ117)=0),"..",(+AC117/(AC117+AJ117)))</f>
        <v>..</v>
      </c>
      <c s="106" r="R117">
        <f>IF(((AD117+AK117)=0),"..",(+(AD117)/(AD117+AK117)))</f>
        <v>0.52125</v>
      </c>
      <c s="134" r="S117">
        <f>+D117</f>
        <v>8000</v>
      </c>
      <c s="106" r="T117">
        <f>+V117/S117</f>
        <v>1</v>
      </c>
      <c s="106" r="U117">
        <f>+(AD117+AK117)/S117</f>
        <v>1</v>
      </c>
      <c s="134" r="V117">
        <f>SUM(X117:AB117)+SUM(AE117:AI117)</f>
        <v>8000</v>
      </c>
      <c s="134" r="W117">
        <f>+AD117+AK117</f>
        <v>8000</v>
      </c>
      <c s="197" r="X117">
        <v>500</v>
      </c>
      <c s="143" r="Y117">
        <v>760</v>
      </c>
      <c s="143" r="Z117">
        <v>310</v>
      </c>
      <c s="143" r="AA117">
        <v>2550</v>
      </c>
      <c s="143" r="AB117">
        <v>50</v>
      </c>
      <c s="143" r="AC117">
        <v>0</v>
      </c>
      <c s="143" r="AD117">
        <v>4170</v>
      </c>
      <c s="143" r="AE117">
        <v>485</v>
      </c>
      <c s="143" r="AF117">
        <v>770</v>
      </c>
      <c s="143" r="AG117">
        <v>360</v>
      </c>
      <c s="143" r="AH117">
        <v>2170</v>
      </c>
      <c s="143" r="AI117">
        <v>45</v>
      </c>
      <c s="143" r="AJ117">
        <v>0</v>
      </c>
      <c s="143" r="AK117">
        <v>3830</v>
      </c>
    </row>
    <row r="118">
      <c t="s" s="37" r="A118">
        <v>69</v>
      </c>
      <c t="s" s="67" r="B118">
        <v>922</v>
      </c>
      <c t="s" s="67" r="C118">
        <v>1020</v>
      </c>
      <c s="134" r="D118">
        <v>20000</v>
      </c>
      <c s="106" r="E118">
        <f>IF((+$V118=0),"..",(+(X118+AE118)/$V118))</f>
        <v>0.125</v>
      </c>
      <c s="106" r="F118">
        <f>IF((+$V118=0),"..",(+(Y118+AF118)/$V118))</f>
        <v>0.17155</v>
      </c>
      <c s="106" r="G118">
        <f>IF((+$V118=0),"..",(+(Z118+AG118)/$V118))</f>
        <v>0.195</v>
      </c>
      <c s="106" r="H118">
        <f>IF((+$V118=0),"..",(+(((X118+Y118)+Z118)+((AE118+AF118)+AG118))/$V118))</f>
        <v>0.49155</v>
      </c>
      <c s="106" r="I118">
        <f>IF((+$V118=0),"..",(+(AA118+AH118)/$V118))</f>
        <v>0.5</v>
      </c>
      <c s="106" r="J118">
        <f>IF((+$V118=0),"..",(+(AB118+AI118)/$V118))</f>
        <v>0.00845</v>
      </c>
      <c s="106" r="K118">
        <f>IF(((X118+AE118)=0),"..",(+X118/(X118+AE118)))</f>
        <v>0.6</v>
      </c>
      <c s="106" r="L118">
        <f>IF(((Y118+AF118)=0),"..",(+Y118/(Y118+AF118)))</f>
        <v>0.582920431361119</v>
      </c>
      <c s="106" r="M118">
        <f>IF(((Z118+AG118)=0),"..",(+Z118/(Z118+AG118)))</f>
        <v>0.487179487179487</v>
      </c>
      <c s="106" r="N118">
        <f>IF(((((((X118+Y118)+Z118)+AE118)+AF118)+AG118)=0),"..",(+((X118+Y118)+Z118)/(((((X118+Y118)+Z118)+AE118)+AF118)+AG118)))</f>
        <v>0.549282880683552</v>
      </c>
      <c s="106" r="O118">
        <f>IF(((AA118+AH118)=0),"..",(+AA118/(AA118+AH118)))</f>
        <v>0.45</v>
      </c>
      <c s="106" r="P118">
        <f>IF(((AB118+AI118)=0),"..",(+AB118/(AB118+AI118)))</f>
        <v>0.532544378698225</v>
      </c>
      <c t="str" s="106" r="Q118">
        <f>IF(((AC118+AJ118)=0),"..",(+AC118/(AC118+AJ118)))</f>
        <v>..</v>
      </c>
      <c s="106" r="R118">
        <f>IF(((AD118+AK118)=0),"..",(+(AD118)/(AD118+AK118)))</f>
        <v>0.4995</v>
      </c>
      <c s="134" r="S118">
        <f>+D118</f>
        <v>20000</v>
      </c>
      <c s="106" r="T118">
        <f>+V118/S118</f>
        <v>1</v>
      </c>
      <c s="106" r="U118">
        <f>+(AD118+AK118)/S118</f>
        <v>1</v>
      </c>
      <c s="134" r="V118">
        <f>SUM(X118:AB118)+SUM(AE118:AI118)</f>
        <v>20000</v>
      </c>
      <c s="134" r="W118">
        <f>+AD118+AK118</f>
        <v>20000</v>
      </c>
      <c s="205" r="X118">
        <v>1500</v>
      </c>
      <c s="198" r="Y118">
        <v>2000</v>
      </c>
      <c s="198" r="Z118">
        <v>1900</v>
      </c>
      <c s="198" r="AA118">
        <v>4500</v>
      </c>
      <c s="198" r="AB118">
        <v>90</v>
      </c>
      <c s="198" r="AC118">
        <v>0</v>
      </c>
      <c s="198" r="AD118">
        <v>9990</v>
      </c>
      <c s="198" r="AE118">
        <v>1000</v>
      </c>
      <c s="198" r="AF118">
        <v>1431</v>
      </c>
      <c s="198" r="AG118">
        <v>2000</v>
      </c>
      <c s="198" r="AH118">
        <v>5500</v>
      </c>
      <c s="198" r="AI118">
        <v>79</v>
      </c>
      <c s="198" r="AJ118">
        <v>0</v>
      </c>
      <c s="198" r="AK118">
        <v>10010</v>
      </c>
    </row>
    <row r="119">
      <c t="s" s="37" r="A119">
        <v>69</v>
      </c>
      <c t="s" s="67" r="B119">
        <v>922</v>
      </c>
      <c t="s" s="67" r="C119">
        <v>1021</v>
      </c>
      <c s="134" r="D119">
        <v>5000</v>
      </c>
      <c s="106" r="E119">
        <f>IF((+$V119=0),"..",(+(X119+AE119)/$V119))</f>
        <v>0.0628</v>
      </c>
      <c s="106" r="F119">
        <f>IF((+$V119=0),"..",(+(Y119+AF119)/$V119))</f>
        <v>0.173</v>
      </c>
      <c s="106" r="G119">
        <f>IF((+$V119=0),"..",(+(Z119+AG119)/$V119))</f>
        <v>0.212</v>
      </c>
      <c s="106" r="H119">
        <f>IF((+$V119=0),"..",(+(((X119+Y119)+Z119)+((AE119+AF119)+AG119))/$V119))</f>
        <v>0.4478</v>
      </c>
      <c s="106" r="I119">
        <f>IF((+$V119=0),"..",(+(AA119+AH119)/$V119))</f>
        <v>0.536</v>
      </c>
      <c s="106" r="J119">
        <f>IF((+$V119=0),"..",(+(AB119+AI119)/$V119))</f>
        <v>0.0162</v>
      </c>
      <c s="106" r="K119">
        <f>IF(((X119+AE119)=0),"..",(+X119/(X119+AE119)))</f>
        <v>0.522292993630573</v>
      </c>
      <c s="106" r="L119">
        <f>IF(((Y119+AF119)=0),"..",(+Y119/(Y119+AF119)))</f>
        <v>0.479768786127168</v>
      </c>
      <c s="106" r="M119">
        <f>IF(((Z119+AG119)=0),"..",(+Z119/(Z119+AG119)))</f>
        <v>0.358490566037736</v>
      </c>
      <c s="106" r="N119">
        <f>IF(((((((X119+Y119)+Z119)+AE119)+AF119)+AG119)=0),"..",(+((X119+Y119)+Z119)/(((((X119+Y119)+Z119)+AE119)+AF119)+AG119)))</f>
        <v>0.428316212594908</v>
      </c>
      <c s="106" r="O119">
        <f>IF(((AA119+AH119)=0),"..",(+AA119/(AA119+AH119)))</f>
        <v>0.419776119402985</v>
      </c>
      <c s="106" r="P119">
        <f>IF(((AB119+AI119)=0),"..",(+AB119/(AB119+AI119)))</f>
        <v>0.567901234567901</v>
      </c>
      <c t="str" s="106" r="Q119">
        <f>IF(((AC119+AJ119)=0),"..",(+AC119/(AC119+AJ119)))</f>
        <v>..</v>
      </c>
      <c s="106" r="R119">
        <f>IF(((AD119+AK119)=0),"..",(+(AD119)/(AD119+AK119)))</f>
        <v>0.426</v>
      </c>
      <c s="134" r="S119">
        <f>+D119</f>
        <v>5000</v>
      </c>
      <c s="106" r="T119">
        <f>+V119/S119</f>
        <v>1</v>
      </c>
      <c s="106" r="U119">
        <f>+(AD119+AK119)/S119</f>
        <v>1</v>
      </c>
      <c s="134" r="V119">
        <f>SUM(X119:AB119)+SUM(AE119:AI119)</f>
        <v>5000</v>
      </c>
      <c s="134" r="W119">
        <f>+AD119+AK119</f>
        <v>5000</v>
      </c>
      <c s="205" r="X119">
        <v>164</v>
      </c>
      <c s="198" r="Y119">
        <v>415</v>
      </c>
      <c s="198" r="Z119">
        <v>380</v>
      </c>
      <c s="198" r="AA119">
        <v>1125</v>
      </c>
      <c s="198" r="AB119">
        <v>46</v>
      </c>
      <c s="198" r="AC119">
        <v>0</v>
      </c>
      <c s="198" r="AD119">
        <v>2130</v>
      </c>
      <c s="198" r="AE119">
        <v>150</v>
      </c>
      <c s="198" r="AF119">
        <v>450</v>
      </c>
      <c s="198" r="AG119">
        <v>680</v>
      </c>
      <c s="198" r="AH119">
        <v>1555</v>
      </c>
      <c s="198" r="AI119">
        <v>35</v>
      </c>
      <c s="198" r="AJ119">
        <v>0</v>
      </c>
      <c s="198" r="AK119">
        <v>2870</v>
      </c>
    </row>
    <row r="120">
      <c t="s" s="37" r="A120">
        <v>69</v>
      </c>
      <c t="s" s="67" r="B120">
        <v>922</v>
      </c>
      <c t="s" s="67" r="C120">
        <v>1022</v>
      </c>
      <c s="134" r="D120">
        <v>17000</v>
      </c>
      <c s="106" r="E120">
        <f>IF((+$V120=0),"..",(+(X120+AE120)/$V120))</f>
        <v>0.09</v>
      </c>
      <c s="106" r="F120">
        <f>IF((+$V120=0),"..",(+(Y120+AF120)/$V120))</f>
        <v>0.231764705882353</v>
      </c>
      <c s="106" r="G120">
        <f>IF((+$V120=0),"..",(+(Z120+AG120)/$V120))</f>
        <v>0.17</v>
      </c>
      <c s="106" r="H120">
        <f>IF((+$V120=0),"..",(+(((X120+Y120)+Z120)+((AE120+AF120)+AG120))/$V120))</f>
        <v>0.491764705882353</v>
      </c>
      <c s="106" r="I120">
        <f>IF((+$V120=0),"..",(+(AA120+AH120)/$V120))</f>
        <v>0.488235294117647</v>
      </c>
      <c s="106" r="J120">
        <f>IF((+$V120=0),"..",(+(AB120+AI120)/$V120))</f>
        <v>0.02</v>
      </c>
      <c s="106" r="K120">
        <f>IF(((X120+AE120)=0),"..",(+X120/(X120+AE120)))</f>
        <v>0.444444444444444</v>
      </c>
      <c s="106" r="L120">
        <f>IF(((Y120+AF120)=0),"..",(+Y120/(Y120+AF120)))</f>
        <v>0.431472081218274</v>
      </c>
      <c s="106" r="M120">
        <f>IF(((Z120+AG120)=0),"..",(+Z120/(Z120+AG120)))</f>
        <v>0.470588235294118</v>
      </c>
      <c s="106" r="N120">
        <f>IF(((((((X120+Y120)+Z120)+AE120)+AF120)+AG120)=0),"..",(+((X120+Y120)+Z120)/(((((X120+Y120)+Z120)+AE120)+AF120)+AG120)))</f>
        <v>0.447368421052632</v>
      </c>
      <c s="106" r="O120">
        <f>IF(((AA120+AH120)=0),"..",(+AA120/(AA120+AH120)))</f>
        <v>0.491566265060241</v>
      </c>
      <c s="106" r="P120">
        <f>IF(((AB120+AI120)=0),"..",(+AB120/(AB120+AI120)))</f>
        <v>0.35</v>
      </c>
      <c t="str" s="106" r="Q120">
        <f>IF(((AC120+AJ120)=0),"..",(+AC120/(AC120+AJ120)))</f>
        <v>..</v>
      </c>
      <c s="106" r="R120">
        <f>IF(((AD120+AK120)=0),"..",(+(AD120)/(AD120+AK120)))</f>
        <v>0.467</v>
      </c>
      <c s="134" r="S120">
        <f>+D120</f>
        <v>17000</v>
      </c>
      <c s="106" r="T120">
        <f>+V120/S120</f>
        <v>1</v>
      </c>
      <c s="106" r="U120">
        <f>+(AD120+AK120)/S120</f>
        <v>1</v>
      </c>
      <c s="134" r="V120">
        <f>SUM(X120:AB120)+SUM(AE120:AI120)</f>
        <v>17000</v>
      </c>
      <c s="134" r="W120">
        <f>+AD120+AK120</f>
        <v>17000</v>
      </c>
      <c s="205" r="X120">
        <v>680</v>
      </c>
      <c s="198" r="Y120">
        <v>1700</v>
      </c>
      <c s="198" r="Z120">
        <v>1360</v>
      </c>
      <c s="198" r="AA120">
        <v>4080</v>
      </c>
      <c s="198" r="AB120">
        <v>119</v>
      </c>
      <c s="198" r="AC120">
        <v>0</v>
      </c>
      <c s="198" r="AD120">
        <v>7939</v>
      </c>
      <c s="198" r="AE120">
        <v>850</v>
      </c>
      <c s="198" r="AF120">
        <v>2240</v>
      </c>
      <c s="198" r="AG120">
        <v>1530</v>
      </c>
      <c s="198" r="AH120">
        <v>4220</v>
      </c>
      <c s="198" r="AI120">
        <v>221</v>
      </c>
      <c s="198" r="AJ120">
        <v>0</v>
      </c>
      <c s="198" r="AK120">
        <v>9061</v>
      </c>
    </row>
    <row r="121">
      <c t="s" s="37" r="A121">
        <v>69</v>
      </c>
      <c t="s" s="67" r="B121">
        <v>922</v>
      </c>
      <c t="s" s="67" r="C121">
        <v>1023</v>
      </c>
      <c s="134" r="D121">
        <v>28000</v>
      </c>
      <c s="106" r="E121">
        <f>IF((+$V121=0),"..",(+(X121+AE121)/$V121))</f>
        <v>0.085178571428571</v>
      </c>
      <c s="106" r="F121">
        <f>IF((+$V121=0),"..",(+(Y121+AF121)/$V121))</f>
        <v>0.18</v>
      </c>
      <c s="106" r="G121">
        <f>IF((+$V121=0),"..",(+(Z121+AG121)/$V121))</f>
        <v>0.14</v>
      </c>
      <c s="106" r="H121">
        <f>IF((+$V121=0),"..",(+(((X121+Y121)+Z121)+((AE121+AF121)+AG121))/$V121))</f>
        <v>0.405178571428571</v>
      </c>
      <c s="106" r="I121">
        <f>IF((+$V121=0),"..",(+(AA121+AH121)/$V121))</f>
        <v>0.58</v>
      </c>
      <c s="106" r="J121">
        <f>IF((+$V121=0),"..",(+(AB121+AI121)/$V121))</f>
        <v>0.014821428571429</v>
      </c>
      <c s="106" r="K121">
        <f>IF(((X121+AE121)=0),"..",(+X121/(X121+AE121)))</f>
        <v>0.29559748427673</v>
      </c>
      <c s="106" r="L121">
        <f>IF(((Y121+AF121)=0),"..",(+Y121/(Y121+AF121)))</f>
        <v>0.444444444444444</v>
      </c>
      <c s="106" r="M121">
        <f>IF(((Z121+AG121)=0),"..",(+Z121/(Z121+AG121)))</f>
        <v>0.428571428571429</v>
      </c>
      <c s="106" r="N121">
        <f>IF(((((((X121+Y121)+Z121)+AE121)+AF121)+AG121)=0),"..",(+((X121+Y121)+Z121)/(((((X121+Y121)+Z121)+AE121)+AF121)+AG121)))</f>
        <v>0.407668576465403</v>
      </c>
      <c s="106" r="O121">
        <f>IF(((AA121+AH121)=0),"..",(+AA121/(AA121+AH121)))</f>
        <v>0.413793103448276</v>
      </c>
      <c s="106" r="P121">
        <f>IF(((AB121+AI121)=0),"..",(+AB121/(AB121+AI121)))</f>
        <v>0.351807228915663</v>
      </c>
      <c t="str" s="106" r="Q121">
        <f>IF(((AC121+AJ121)=0),"..",(+AC121/(AC121+AJ121)))</f>
        <v>..</v>
      </c>
      <c s="106" r="R121">
        <f>IF(((AD121+AK121)=0),"..",(+(AD121)/(AD121+AK121)))</f>
        <v>0.410392857142857</v>
      </c>
      <c s="134" r="S121">
        <f>+D121</f>
        <v>28000</v>
      </c>
      <c s="106" r="T121">
        <f>+V121/S121</f>
        <v>1</v>
      </c>
      <c s="106" r="U121">
        <f>+(AD121+AK121)/S121</f>
        <v>1</v>
      </c>
      <c s="134" r="V121">
        <f>SUM(X121:AB121)+SUM(AE121:AI121)</f>
        <v>28000</v>
      </c>
      <c s="134" r="W121">
        <f>+AD121+AK121</f>
        <v>28000</v>
      </c>
      <c s="172" r="X121">
        <v>705</v>
      </c>
      <c s="114" r="Y121">
        <v>2240</v>
      </c>
      <c s="114" r="Z121">
        <v>1680</v>
      </c>
      <c s="114" r="AA121">
        <v>6720</v>
      </c>
      <c s="114" r="AB121">
        <v>146</v>
      </c>
      <c s="114" r="AC121">
        <v>0</v>
      </c>
      <c s="114" r="AD121">
        <v>11491</v>
      </c>
      <c s="114" r="AE121">
        <v>1680</v>
      </c>
      <c s="114" r="AF121">
        <v>2800</v>
      </c>
      <c s="114" r="AG121">
        <v>2240</v>
      </c>
      <c s="114" r="AH121">
        <v>9520</v>
      </c>
      <c s="114" r="AI121">
        <v>269</v>
      </c>
      <c s="114" r="AJ121">
        <v>0</v>
      </c>
      <c s="114" r="AK121">
        <v>16509</v>
      </c>
    </row>
    <row r="122">
      <c t="s" s="37" r="A122">
        <v>69</v>
      </c>
      <c t="s" s="67" r="B122">
        <v>922</v>
      </c>
      <c t="s" s="67" r="C122">
        <v>1024</v>
      </c>
      <c s="134" r="D122">
        <v>25000</v>
      </c>
      <c s="106" r="E122">
        <f>IF((+$V122=0),"..",(+(X122+AE122)/$V122))</f>
        <v>0.248</v>
      </c>
      <c s="106" r="F122">
        <f>IF((+$V122=0),"..",(+(Y122+AF122)/$V122))</f>
        <v>0.204</v>
      </c>
      <c s="106" r="G122">
        <f>IF((+$V122=0),"..",(+(Z122+AG122)/$V122))</f>
        <v>0.0968</v>
      </c>
      <c s="106" r="H122">
        <f>IF((+$V122=0),"..",(+(((X122+Y122)+Z122)+((AE122+AF122)+AG122))/$V122))</f>
        <v>0.5488</v>
      </c>
      <c s="106" r="I122">
        <f>IF((+$V122=0),"..",(+(AA122+AH122)/$V122))</f>
        <v>0.4376</v>
      </c>
      <c s="106" r="J122">
        <f>IF((+$V122=0),"..",(+(AB122+AI122)/$V122))</f>
        <v>0.0136</v>
      </c>
      <c s="106" r="K122">
        <f>IF(((X122+AE122)=0),"..",(+X122/(X122+AE122)))</f>
        <v>0.306451612903226</v>
      </c>
      <c s="106" r="L122">
        <f>IF(((Y122+AF122)=0),"..",(+Y122/(Y122+AF122)))</f>
        <v>0.509803921568627</v>
      </c>
      <c s="106" r="M122">
        <f>IF(((Z122+AG122)=0),"..",(+Z122/(Z122+AG122)))</f>
        <v>0.537190082644628</v>
      </c>
      <c s="106" r="N122">
        <f>IF(((((((X122+Y122)+Z122)+AE122)+AF122)+AG122)=0),"..",(+((X122+Y122)+Z122)/(((((X122+Y122)+Z122)+AE122)+AF122)+AG122)))</f>
        <v>0.422740524781341</v>
      </c>
      <c s="106" r="O122">
        <f>IF(((AA122+AH122)=0),"..",(+AA122/(AA122+AH122)))</f>
        <v>0.517367458866545</v>
      </c>
      <c s="106" r="P122">
        <f>IF(((AB122+AI122)=0),"..",(+AB122/(AB122+AI122)))</f>
        <v>0.5</v>
      </c>
      <c t="str" s="106" r="Q122">
        <f>IF(((AC122+AJ122)=0),"..",(+AC122/(AC122+AJ122)))</f>
        <v>..</v>
      </c>
      <c s="106" r="R122">
        <f>IF(((AD122+AK122)=0),"..",(+(AD122)/(AD122+AK122)))</f>
        <v>0.4652</v>
      </c>
      <c s="134" r="S122">
        <f>+D122</f>
        <v>25000</v>
      </c>
      <c s="106" r="T122">
        <f>+V122/S122</f>
        <v>1</v>
      </c>
      <c s="106" r="U122">
        <f>+(AD122+AK122)/S122</f>
        <v>1</v>
      </c>
      <c s="134" r="V122">
        <f>SUM(X122:AB122)+SUM(AE122:AI122)</f>
        <v>25000</v>
      </c>
      <c s="134" r="W122">
        <f>+AD122+AK122</f>
        <v>25000</v>
      </c>
      <c s="197" r="X122">
        <v>1900</v>
      </c>
      <c s="143" r="Y122">
        <v>2600</v>
      </c>
      <c s="143" r="Z122">
        <v>1300</v>
      </c>
      <c s="143" r="AA122">
        <v>5660</v>
      </c>
      <c s="143" r="AB122">
        <v>170</v>
      </c>
      <c s="143" r="AC122">
        <v>0</v>
      </c>
      <c s="143" r="AD122">
        <v>11630</v>
      </c>
      <c s="143" r="AE122">
        <v>4300</v>
      </c>
      <c s="143" r="AF122">
        <v>2500</v>
      </c>
      <c s="143" r="AG122">
        <v>1120</v>
      </c>
      <c s="143" r="AH122">
        <v>5280</v>
      </c>
      <c s="143" r="AI122">
        <v>170</v>
      </c>
      <c s="143" r="AJ122">
        <v>0</v>
      </c>
      <c s="143" r="AK122">
        <v>13370</v>
      </c>
    </row>
    <row r="123">
      <c t="s" s="37" r="A123">
        <v>69</v>
      </c>
      <c t="s" s="67" r="B123">
        <v>922</v>
      </c>
      <c t="s" s="67" r="C123">
        <v>1025</v>
      </c>
      <c s="134" r="D123">
        <v>24000</v>
      </c>
      <c s="106" r="E123">
        <f>IF((+$V123=0),"..",(+(X123+AE123)/$V123))</f>
        <v>0.19</v>
      </c>
      <c s="106" r="F123">
        <f>IF((+$V123=0),"..",(+(Y123+AF123)/$V123))</f>
        <v>0.242166666666667</v>
      </c>
      <c s="106" r="G123">
        <f>IF((+$V123=0),"..",(+(Z123+AG123)/$V123))</f>
        <v>0.209583333333333</v>
      </c>
      <c s="106" r="H123">
        <f>IF((+$V123=0),"..",(+(((X123+Y123)+Z123)+((AE123+AF123)+AG123))/$V123))</f>
        <v>0.64175</v>
      </c>
      <c s="106" r="I123">
        <f>IF((+$V123=0),"..",(+(AA123+AH123)/$V123))</f>
        <v>0.341666666666667</v>
      </c>
      <c s="106" r="J123">
        <f>IF((+$V123=0),"..",(+(AB123+AI123)/$V123))</f>
        <v>0.016583333333333</v>
      </c>
      <c s="106" r="K123">
        <f>IF(((X123+AE123)=0),"..",(+X123/(X123+AE123)))</f>
        <v>0.473684210526316</v>
      </c>
      <c s="106" r="L123">
        <f>IF(((Y123+AF123)=0),"..",(+Y123/(Y123+AF123)))</f>
        <v>0.505849965588438</v>
      </c>
      <c s="106" r="M123">
        <f>IF(((Z123+AG123)=0),"..",(+Z123/(Z123+AG123)))</f>
        <v>0.493836978131213</v>
      </c>
      <c s="106" r="N123">
        <f>IF(((((((X123+Y123)+Z123)+AE123)+AF123)+AG123)=0),"..",(+((X123+Y123)+Z123)/(((((X123+Y123)+Z123)+AE123)+AF123)+AG123)))</f>
        <v>0.492403583950136</v>
      </c>
      <c s="106" r="O123">
        <f>IF(((AA123+AH123)=0),"..",(+AA123/(AA123+AH123)))</f>
        <v>0.451219512195122</v>
      </c>
      <c s="106" r="P123">
        <f>IF(((AB123+AI123)=0),"..",(+AB123/(AB123+AI123)))</f>
        <v>0.542713567839196</v>
      </c>
      <c t="str" s="106" r="Q123">
        <f>IF(((AC123+AJ123)=0),"..",(+AC123/(AC123+AJ123)))</f>
        <v>..</v>
      </c>
      <c s="106" r="R123">
        <f>IF(((AD123+AK123)=0),"..",(+(AD123)/(AD123+AK123)))</f>
        <v>0.479166666666667</v>
      </c>
      <c s="134" r="S123">
        <f>+D123</f>
        <v>24000</v>
      </c>
      <c s="106" r="T123">
        <f>+V123/S123</f>
        <v>1</v>
      </c>
      <c s="106" r="U123">
        <f>+(AD123+AK123)/S123</f>
        <v>1</v>
      </c>
      <c s="134" r="V123">
        <f>SUM(X123:AB123)+SUM(AE123:AI123)</f>
        <v>24000</v>
      </c>
      <c s="134" r="W123">
        <f>+AD123+AK123</f>
        <v>24000</v>
      </c>
      <c s="172" r="X123">
        <v>2160</v>
      </c>
      <c s="114" r="Y123">
        <v>2940</v>
      </c>
      <c s="114" r="Z123">
        <v>2484</v>
      </c>
      <c s="114" r="AA123">
        <v>3700</v>
      </c>
      <c s="114" r="AB123">
        <v>216</v>
      </c>
      <c s="114" r="AC123">
        <v>0</v>
      </c>
      <c s="114" r="AD123">
        <v>11500</v>
      </c>
      <c s="114" r="AE123">
        <v>2400</v>
      </c>
      <c s="114" r="AF123">
        <v>2872</v>
      </c>
      <c s="114" r="AG123">
        <v>2546</v>
      </c>
      <c s="114" r="AH123">
        <v>4500</v>
      </c>
      <c s="114" r="AI123">
        <v>182</v>
      </c>
      <c s="114" r="AJ123">
        <v>0</v>
      </c>
      <c s="114" r="AK123">
        <v>12500</v>
      </c>
    </row>
    <row r="124">
      <c t="s" s="37" r="A124">
        <v>69</v>
      </c>
      <c t="s" s="67" r="B124">
        <v>922</v>
      </c>
      <c t="s" s="67" r="C124">
        <v>1026</v>
      </c>
      <c s="134" r="D124">
        <v>50000</v>
      </c>
      <c s="106" r="E124">
        <f>IF((+$V124=0),"..",(+(X124+AE124)/$V124))</f>
        <v>0.1465</v>
      </c>
      <c s="106" r="F124">
        <f>IF((+$V124=0),"..",(+(Y124+AF124)/$V124))</f>
        <v>0.19412</v>
      </c>
      <c s="106" r="G124">
        <f>IF((+$V124=0),"..",(+(Z124+AG124)/$V124))</f>
        <v>0.1097</v>
      </c>
      <c s="106" r="H124">
        <f>IF((+$V124=0),"..",(+(((X124+Y124)+Z124)+((AE124+AF124)+AG124))/$V124))</f>
        <v>0.45032</v>
      </c>
      <c s="106" r="I124">
        <f>IF((+$V124=0),"..",(+(AA124+AH124)/$V124))</f>
        <v>0.53268</v>
      </c>
      <c s="106" r="J124">
        <f>IF((+$V124=0),"..",(+(AB124+AI124)/$V124))</f>
        <v>0.017</v>
      </c>
      <c s="106" r="K124">
        <f>IF(((X124+AE124)=0),"..",(+X124/(X124+AE124)))</f>
        <v>0.494880546075085</v>
      </c>
      <c s="106" r="L124">
        <f>IF(((Y124+AF124)=0),"..",(+Y124/(Y124+AF124)))</f>
        <v>0.50030908716258</v>
      </c>
      <c s="106" r="M124">
        <f>IF(((Z124+AG124)=0),"..",(+Z124/(Z124+AG124)))</f>
        <v>0.489516864175023</v>
      </c>
      <c s="106" r="N124">
        <f>IF(((((((X124+Y124)+Z124)+AE124)+AF124)+AG124)=0),"..",(+((X124+Y124)+Z124)/(((((X124+Y124)+Z124)+AE124)+AF124)+AG124)))</f>
        <v>0.495914016699236</v>
      </c>
      <c s="106" r="O124">
        <f>IF(((AA124+AH124)=0),"..",(+AA124/(AA124+AH124)))</f>
        <v>0.50687091687317</v>
      </c>
      <c s="106" r="P124">
        <f>IF(((AB124+AI124)=0),"..",(+AB124/(AB124+AI124)))</f>
        <v>0.529411764705882</v>
      </c>
      <c t="str" s="106" r="Q124">
        <f>IF(((AC124+AJ124)=0),"..",(+AC124/(AC124+AJ124)))</f>
        <v>..</v>
      </c>
      <c s="106" r="R124">
        <f>IF(((AD124+AK124)=0),"..",(+(AD124)/(AD124+AK124)))</f>
        <v>0.50232</v>
      </c>
      <c s="134" r="S124">
        <f>+D124</f>
        <v>50000</v>
      </c>
      <c s="106" r="T124">
        <f>+V124/S124</f>
        <v>1</v>
      </c>
      <c s="106" r="U124">
        <f>+(AD124+AK124)/S124</f>
        <v>1</v>
      </c>
      <c s="134" r="V124">
        <f>SUM(X124:AB124)+SUM(AE124:AI124)</f>
        <v>50000</v>
      </c>
      <c s="134" r="W124">
        <f>+AD124+AK124</f>
        <v>50000</v>
      </c>
      <c s="197" r="X124">
        <v>3625</v>
      </c>
      <c s="143" r="Y124">
        <v>4856</v>
      </c>
      <c s="143" r="Z124">
        <v>2685</v>
      </c>
      <c s="143" r="AA124">
        <v>13500</v>
      </c>
      <c s="143" r="AB124">
        <v>450</v>
      </c>
      <c s="143" r="AC124">
        <v>0</v>
      </c>
      <c s="143" r="AD124">
        <v>25116</v>
      </c>
      <c s="143" r="AE124">
        <v>3700</v>
      </c>
      <c s="143" r="AF124">
        <v>4850</v>
      </c>
      <c s="143" r="AG124">
        <v>2800</v>
      </c>
      <c s="143" r="AH124">
        <v>13134</v>
      </c>
      <c s="143" r="AI124">
        <v>400</v>
      </c>
      <c s="143" r="AJ124">
        <v>0</v>
      </c>
      <c s="143" r="AK124">
        <v>24884</v>
      </c>
    </row>
    <row r="125">
      <c t="s" s="37" r="A125">
        <v>69</v>
      </c>
      <c t="s" s="67" r="B125">
        <v>922</v>
      </c>
      <c t="s" s="67" r="C125">
        <v>1027</v>
      </c>
      <c s="134" r="D125">
        <v>20000</v>
      </c>
      <c s="106" r="E125">
        <f>IF((+$V125=0),"..",(+(X125+AE125)/$V125))</f>
        <v>0.02645</v>
      </c>
      <c s="106" r="F125">
        <f>IF((+$V125=0),"..",(+(Y125+AF125)/$V125))</f>
        <v>0.1155</v>
      </c>
      <c s="106" r="G125">
        <f>IF((+$V125=0),"..",(+(Z125+AG125)/$V125))</f>
        <v>0.27065</v>
      </c>
      <c s="106" r="H125">
        <f>IF((+$V125=0),"..",(+(((X125+Y125)+Z125)+((AE125+AF125)+AG125))/$V125))</f>
        <v>0.4126</v>
      </c>
      <c s="106" r="I125">
        <f>IF((+$V125=0),"..",(+(AA125+AH125)/$V125))</f>
        <v>0.56325</v>
      </c>
      <c s="106" r="J125">
        <f>IF((+$V125=0),"..",(+(AB125+AI125)/$V125))</f>
        <v>0.02415</v>
      </c>
      <c s="106" r="K125">
        <f>IF(((X125+AE125)=0),"..",(+X125/(X125+AE125)))</f>
        <v>0.349716446124764</v>
      </c>
      <c s="106" r="L125">
        <f>IF(((Y125+AF125)=0),"..",(+Y125/(Y125+AF125)))</f>
        <v>0.428571428571429</v>
      </c>
      <c s="106" r="M125">
        <f>IF(((Z125+AG125)=0),"..",(+Z125/(Z125+AG125)))</f>
        <v>0.64640679844818</v>
      </c>
      <c s="106" r="N125">
        <f>IF(((((((X125+Y125)+Z125)+AE125)+AF125)+AG125)=0),"..",(+((X125+Y125)+Z125)/(((((X125+Y125)+Z125)+AE125)+AF125)+AG125)))</f>
        <v>0.566408143480368</v>
      </c>
      <c s="106" r="O125">
        <f>IF(((AA125+AH125)=0),"..",(+AA125/(AA125+AH125)))</f>
        <v>0.410119840213049</v>
      </c>
      <c s="106" r="P125">
        <f>IF(((AB125+AI125)=0),"..",(+AB125/(AB125+AI125)))</f>
        <v>0.478260869565217</v>
      </c>
      <c t="str" s="106" r="Q125">
        <f>IF(((AC125+AJ125)=0),"..",(+AC125/(AC125+AJ125)))</f>
        <v>..</v>
      </c>
      <c s="106" r="R125">
        <f>IF(((AD125+AK125)=0),"..",(+(AD125)/(AD125+AK125)))</f>
        <v>0.47625</v>
      </c>
      <c s="134" r="S125">
        <f>+D125</f>
        <v>20000</v>
      </c>
      <c s="106" r="T125">
        <f>+V125/S125</f>
        <v>1</v>
      </c>
      <c s="106" r="U125">
        <f>+(AD125+AK125)/S125</f>
        <v>1</v>
      </c>
      <c s="134" r="V125">
        <f>SUM(X125:AB125)+SUM(AE125:AI125)</f>
        <v>20000</v>
      </c>
      <c s="134" r="W125">
        <f>+AD125+AK125</f>
        <v>20000</v>
      </c>
      <c s="172" r="X125">
        <v>185</v>
      </c>
      <c s="114" r="Y125">
        <v>990</v>
      </c>
      <c s="114" r="Z125">
        <v>3499</v>
      </c>
      <c s="114" r="AA125">
        <v>4620</v>
      </c>
      <c s="114" r="AB125">
        <v>231</v>
      </c>
      <c s="114" r="AC125">
        <v>0</v>
      </c>
      <c s="114" r="AD125">
        <v>9525</v>
      </c>
      <c s="114" r="AE125">
        <v>344</v>
      </c>
      <c s="114" r="AF125">
        <v>1320</v>
      </c>
      <c s="114" r="AG125">
        <v>1914</v>
      </c>
      <c s="114" r="AH125">
        <v>6645</v>
      </c>
      <c s="114" r="AI125">
        <v>252</v>
      </c>
      <c s="114" r="AJ125">
        <v>0</v>
      </c>
      <c s="114" r="AK125">
        <v>10475</v>
      </c>
    </row>
    <row r="126">
      <c t="s" s="37" r="A126">
        <v>69</v>
      </c>
      <c t="s" s="67" r="B126">
        <v>950</v>
      </c>
      <c t="s" s="67" r="C126">
        <v>1028</v>
      </c>
      <c s="134" r="D126">
        <v>5509</v>
      </c>
      <c s="106" r="E126">
        <f>IF((+$V126=0),"..",(+(X126+AE126)/$V126))</f>
        <v>0.107097476856054</v>
      </c>
      <c s="106" r="F126">
        <f>IF((+$V126=0),"..",(+(Y126+AF126)/$V126))</f>
        <v>0.137774550735161</v>
      </c>
      <c s="106" r="G126">
        <f>IF((+$V126=0),"..",(+(Z126+AG126)/$V126))</f>
        <v>0.146487565801416</v>
      </c>
      <c s="106" r="H126">
        <f>IF((+$V126=0),"..",(+(((X126+Y126)+Z126)+((AE126+AF126)+AG126))/$V126))</f>
        <v>0.39135959339263</v>
      </c>
      <c s="106" r="I126">
        <f>IF((+$V126=0),"..",(+(AA126+AH126)/$V126))</f>
        <v>0.603739335632601</v>
      </c>
      <c s="106" r="J126">
        <f>IF((+$V126=0),"..",(+(AB126+AI126)/$V126))</f>
        <v>0.004901070974769</v>
      </c>
      <c s="106" r="K126">
        <f>IF(((X126+AE126)=0),"..",(+X126/(X126+AE126)))</f>
        <v>0.461016949152542</v>
      </c>
      <c s="106" r="L126">
        <f>IF(((Y126+AF126)=0),"..",(+Y126/(Y126+AF126)))</f>
        <v>0.490118577075099</v>
      </c>
      <c s="106" r="M126">
        <f>IF(((Z126+AG126)=0),"..",(+Z126/(Z126+AG126)))</f>
        <v>0.521685254027262</v>
      </c>
      <c s="106" r="N126">
        <f>IF(((((((X126+Y126)+Z126)+AE126)+AF126)+AG126)=0),"..",(+((X126+Y126)+Z126)/(((((X126+Y126)+Z126)+AE126)+AF126)+AG126)))</f>
        <v>0.493970315398887</v>
      </c>
      <c s="106" r="O126">
        <f>IF(((AA126+AH126)=0),"..",(+AA126/(AA126+AH126)))</f>
        <v>0.338244137101624</v>
      </c>
      <c s="106" r="P126">
        <f>IF(((AB126+AI126)=0),"..",(+AB126/(AB126+AI126)))</f>
        <v>0.444444444444444</v>
      </c>
      <c t="str" s="106" r="Q126">
        <f>IF(((AC126+AJ126)=0),"..",(+AC126/(AC126+AJ126)))</f>
        <v>..</v>
      </c>
      <c s="106" r="R126">
        <f>IF(((AD126+AK126)=0),"..",(+(AD126)/(AD126+AK126)))</f>
        <v>0.399709566164458</v>
      </c>
      <c s="134" r="S126">
        <f>+D126</f>
        <v>5509</v>
      </c>
      <c s="106" r="T126">
        <f>+V126/S126</f>
        <v>1</v>
      </c>
      <c s="106" r="U126">
        <f>+(AD126+AK126)/S126</f>
        <v>1</v>
      </c>
      <c s="134" r="V126">
        <f>SUM(X126:AB126)+SUM(AE126:AI126)</f>
        <v>5509</v>
      </c>
      <c s="134" r="W126">
        <f>+AD126+AK126</f>
        <v>5509</v>
      </c>
      <c s="193" r="X126">
        <v>272</v>
      </c>
      <c s="38" r="Y126">
        <v>372</v>
      </c>
      <c s="38" r="Z126">
        <v>421</v>
      </c>
      <c s="38" r="AA126">
        <v>1125</v>
      </c>
      <c s="38" r="AB126">
        <v>12</v>
      </c>
      <c s="38" r="AC126">
        <v>0</v>
      </c>
      <c s="38" r="AD126">
        <v>2202</v>
      </c>
      <c s="38" r="AE126">
        <v>318</v>
      </c>
      <c s="38" r="AF126">
        <v>387</v>
      </c>
      <c s="38" r="AG126">
        <v>386</v>
      </c>
      <c s="38" r="AH126">
        <v>2201</v>
      </c>
      <c s="38" r="AI126">
        <v>15</v>
      </c>
      <c s="38" r="AJ126">
        <v>0</v>
      </c>
      <c s="38" r="AK126">
        <v>3307</v>
      </c>
    </row>
    <row r="127">
      <c t="s" s="37" r="A127">
        <v>70</v>
      </c>
      <c t="s" s="67" r="B127">
        <v>917</v>
      </c>
      <c t="s" s="67" r="C127">
        <v>1029</v>
      </c>
      <c s="134" r="D127">
        <v>17402</v>
      </c>
      <c s="106" r="E127">
        <f>IF((+$V127=0),"..",(+(X127+AE127)/$V127))</f>
        <v>0.153660498793242</v>
      </c>
      <c s="106" r="F127">
        <f>IF((+$V127=0),"..",(+(Y127+AF127)/$V127))</f>
        <v>0.305079875876336</v>
      </c>
      <c s="106" r="G127">
        <f>IF((+$V127=0),"..",(+(Z127+AG127)/$V127))</f>
        <v>0.151361912423859</v>
      </c>
      <c s="106" r="H127">
        <f>IF((+$V127=0),"..",(+(((X127+Y127)+Z127)+((AE127+AF127)+AG127))/$V127))</f>
        <v>0.610102287093438</v>
      </c>
      <c s="106" r="I127">
        <f>IF((+$V127=0),"..",(+(AA127+AH127)/$V127))</f>
        <v>0.345879783932881</v>
      </c>
      <c s="106" r="J127">
        <f>IF((+$V127=0),"..",(+(AB127+AI127)/$V127))</f>
        <v>0.044017928973681</v>
      </c>
      <c s="106" r="K127">
        <f>IF(((X127+AE127)=0),"..",(+X127/(X127+AE127)))</f>
        <v>0.494016454749439</v>
      </c>
      <c s="106" r="L127">
        <f>IF(((Y127+AF127)=0),"..",(+Y127/(Y127+AF127)))</f>
        <v>0.520060275004709</v>
      </c>
      <c s="106" r="M127">
        <f>IF(((Z127+AG127)=0),"..",(+Z127/(Z127+AG127)))</f>
        <v>0.591116173120729</v>
      </c>
      <c s="106" r="N127">
        <f>IF(((((((X127+Y127)+Z127)+AE127)+AF127)+AG127)=0),"..",(+((X127+Y127)+Z127)/(((((X127+Y127)+Z127)+AE127)+AF127)+AG127)))</f>
        <v>0.531129320900443</v>
      </c>
      <c s="106" r="O127">
        <f>IF(((AA127+AH127)=0),"..",(+AA127/(AA127+AH127)))</f>
        <v>0.748795480976906</v>
      </c>
      <c s="106" r="P127">
        <f>IF(((AB127+AI127)=0),"..",(+AB127/(AB127+AI127)))</f>
        <v>0.617493472584856</v>
      </c>
      <c t="str" s="106" r="Q127">
        <f>IF(((AC127+AJ127)=0),"..",(+AC127/(AC127+AJ127)))</f>
        <v>..</v>
      </c>
      <c s="106" r="R127">
        <f>IF(((AD127+AK127)=0),"..",(+(AD127)/(AD127+AK127)))</f>
        <v>0.610217216411907</v>
      </c>
      <c s="134" r="S127">
        <f>+D127</f>
        <v>17402</v>
      </c>
      <c s="106" r="T127">
        <f>+V127/S127</f>
        <v>1</v>
      </c>
      <c s="106" r="U127">
        <f>+(AD127+AK127)/S127</f>
        <v>1</v>
      </c>
      <c s="134" r="V127">
        <f>SUM(X127:AB127)+SUM(AE127:AI127)</f>
        <v>17402</v>
      </c>
      <c s="134" r="W127">
        <f>+AD127+AK127</f>
        <v>17402</v>
      </c>
      <c s="193" r="X127">
        <v>1321</v>
      </c>
      <c s="38" r="Y127">
        <v>2761</v>
      </c>
      <c s="38" r="Z127">
        <v>1557</v>
      </c>
      <c s="38" r="AA127">
        <v>4507</v>
      </c>
      <c s="38" r="AB127">
        <v>473</v>
      </c>
      <c s="38" r="AC127">
        <v>0</v>
      </c>
      <c s="38" r="AD127">
        <v>10619</v>
      </c>
      <c s="38" r="AE127">
        <v>1353</v>
      </c>
      <c s="38" r="AF127">
        <v>2548</v>
      </c>
      <c s="38" r="AG127">
        <v>1077</v>
      </c>
      <c s="38" r="AH127">
        <v>1512</v>
      </c>
      <c s="38" r="AI127">
        <v>293</v>
      </c>
      <c s="38" r="AJ127">
        <v>0</v>
      </c>
      <c s="38" r="AK127">
        <v>6783</v>
      </c>
    </row>
    <row r="128">
      <c t="s" s="37" r="A128">
        <v>70</v>
      </c>
      <c t="s" s="67" r="B128">
        <v>917</v>
      </c>
      <c t="s" s="67" r="C128">
        <v>1030</v>
      </c>
      <c s="134" r="D128">
        <v>11671</v>
      </c>
      <c s="106" r="E128">
        <f>IF((+$V128=0),"..",(+(X128+AE128)/$V128))</f>
        <v>0.13443578099563</v>
      </c>
      <c s="106" r="F128">
        <f>IF((+$V128=0),"..",(+(Y128+AF128)/$V128))</f>
        <v>0.321394910461828</v>
      </c>
      <c s="106" r="G128">
        <f>IF((+$V128=0),"..",(+(Z128+AG128)/$V128))</f>
        <v>0.189529603290206</v>
      </c>
      <c s="106" r="H128">
        <f>IF((+$V128=0),"..",(+(((X128+Y128)+Z128)+((AE128+AF128)+AG128))/$V128))</f>
        <v>0.645360294747665</v>
      </c>
      <c s="106" r="I128">
        <f>IF((+$V128=0),"..",(+(AA128+AH128)/$V128))</f>
        <v>0.32807814240425</v>
      </c>
      <c s="106" r="J128">
        <f>IF((+$V128=0),"..",(+(AB128+AI128)/$V128))</f>
        <v>0.026561562848085</v>
      </c>
      <c s="106" r="K128">
        <f>IF(((X128+AE128)=0),"..",(+X128/(X128+AE128)))</f>
        <v>0.523900573613767</v>
      </c>
      <c s="106" r="L128">
        <f>IF(((Y128+AF128)=0),"..",(+Y128/(Y128+AF128)))</f>
        <v>0.519328179152226</v>
      </c>
      <c s="106" r="M128">
        <f>IF(((Z128+AG128)=0),"..",(+Z128/(Z128+AG128)))</f>
        <v>0.470162748643761</v>
      </c>
      <c s="106" r="N128">
        <f>IF(((((((X128+Y128)+Z128)+AE128)+AF128)+AG128)=0),"..",(+((X128+Y128)+Z128)/(((((X128+Y128)+Z128)+AE128)+AF128)+AG128)))</f>
        <v>0.505841741901221</v>
      </c>
      <c s="106" r="O128">
        <f>IF(((AA128+AH128)=0),"..",(+AA128/(AA128+AH128)))</f>
        <v>0.598067380517106</v>
      </c>
      <c s="106" r="P128">
        <f>IF(((AB128+AI128)=0),"..",(+AB128/(AB128+AI128)))</f>
        <v>0.312903225806452</v>
      </c>
      <c t="str" s="106" r="Q128">
        <f>IF(((AC128+AJ128)=0),"..",(+AC128/(AC128+AJ128)))</f>
        <v>..</v>
      </c>
      <c s="106" r="R128">
        <f>IF(((AD128+AK128)=0),"..",(+(AD128)/(AD128+AK128)))</f>
        <v>0.530974209579299</v>
      </c>
      <c s="134" r="S128">
        <f>+D128</f>
        <v>11671</v>
      </c>
      <c s="106" r="T128">
        <f>+V128/S128</f>
        <v>1</v>
      </c>
      <c s="106" r="U128">
        <f>+(AD128+AK128)/S128</f>
        <v>1</v>
      </c>
      <c s="134" r="V128">
        <f>SUM(X128:AB128)+SUM(AE128:AI128)</f>
        <v>11671</v>
      </c>
      <c s="134" r="W128">
        <f>+AD128+AK128</f>
        <v>11671</v>
      </c>
      <c s="193" r="X128">
        <v>822</v>
      </c>
      <c s="38" r="Y128">
        <v>1948</v>
      </c>
      <c s="38" r="Z128">
        <v>1040</v>
      </c>
      <c s="38" r="AA128">
        <v>2290</v>
      </c>
      <c s="38" r="AB128">
        <v>97</v>
      </c>
      <c s="38" r="AC128">
        <v>0</v>
      </c>
      <c s="38" r="AD128">
        <v>6197</v>
      </c>
      <c s="38" r="AE128">
        <v>747</v>
      </c>
      <c s="38" r="AF128">
        <v>1803</v>
      </c>
      <c s="38" r="AG128">
        <v>1172</v>
      </c>
      <c s="38" r="AH128">
        <v>1539</v>
      </c>
      <c s="38" r="AI128">
        <v>213</v>
      </c>
      <c s="38" r="AJ128">
        <v>0</v>
      </c>
      <c s="38" r="AK128">
        <v>5474</v>
      </c>
    </row>
    <row r="129">
      <c t="s" s="37" r="A129">
        <v>70</v>
      </c>
      <c t="s" s="67" r="B129">
        <v>917</v>
      </c>
      <c t="s" s="67" r="C129">
        <v>1031</v>
      </c>
      <c s="134" r="D129">
        <v>555</v>
      </c>
      <c s="106" r="E129">
        <f>IF((+$V129=0),"..",(+(X129+AE129)/$V129))</f>
        <v>0.255855855855856</v>
      </c>
      <c s="106" r="F129">
        <f>IF((+$V129=0),"..",(+(Y129+AF129)/$V129))</f>
        <v>0.122522522522523</v>
      </c>
      <c s="106" r="G129">
        <f>IF((+$V129=0),"..",(+(Z129+AG129)/$V129))</f>
        <v>0.147747747747748</v>
      </c>
      <c s="106" r="H129">
        <f>IF((+$V129=0),"..",(+(((X129+Y129)+Z129)+((AE129+AF129)+AG129))/$V129))</f>
        <v>0.526126126126126</v>
      </c>
      <c s="106" r="I129">
        <f>IF((+$V129=0),"..",(+(AA129+AH129)/$V129))</f>
        <v>0.284684684684685</v>
      </c>
      <c s="106" r="J129">
        <f>IF((+$V129=0),"..",(+(AB129+AI129)/$V129))</f>
        <v>0.189189189189189</v>
      </c>
      <c s="106" r="K129">
        <f>IF(((X129+AE129)=0),"..",(+X129/(X129+AE129)))</f>
        <v>0.507042253521127</v>
      </c>
      <c s="106" r="L129">
        <f>IF(((Y129+AF129)=0),"..",(+Y129/(Y129+AF129)))</f>
        <v>0.514705882352941</v>
      </c>
      <c s="106" r="M129">
        <f>IF(((Z129+AG129)=0),"..",(+Z129/(Z129+AG129)))</f>
        <v>0.51219512195122</v>
      </c>
      <c s="106" r="N129">
        <f>IF(((((((X129+Y129)+Z129)+AE129)+AF129)+AG129)=0),"..",(+((X129+Y129)+Z129)/(((((X129+Y129)+Z129)+AE129)+AF129)+AG129)))</f>
        <v>0.51027397260274</v>
      </c>
      <c s="106" r="O129">
        <f>IF(((AA129+AH129)=0),"..",(+AA129/(AA129+AH129)))</f>
        <v>0.550632911392405</v>
      </c>
      <c s="106" r="P129">
        <f>IF(((AB129+AI129)=0),"..",(+AB129/(AB129+AI129)))</f>
        <v>0.504761904761905</v>
      </c>
      <c t="str" s="106" r="Q129">
        <f>IF(((AC129+AJ129)=0),"..",(+AC129/(AC129+AJ129)))</f>
        <v>..</v>
      </c>
      <c s="106" r="R129">
        <f>IF(((AD129+AK129)=0),"..",(+(AD129)/(AD129+AK129)))</f>
        <v>0.520720720720721</v>
      </c>
      <c s="134" r="S129">
        <f>+D129</f>
        <v>555</v>
      </c>
      <c s="106" r="T129">
        <f>+V129/S129</f>
        <v>1</v>
      </c>
      <c s="106" r="U129">
        <f>+(AD129+AK129)/S129</f>
        <v>1</v>
      </c>
      <c s="134" r="V129">
        <f>SUM(X129:AB129)+SUM(AE129:AI129)</f>
        <v>555</v>
      </c>
      <c s="134" r="W129">
        <f>+AD129+AK129</f>
        <v>555</v>
      </c>
      <c s="197" r="X129">
        <v>72</v>
      </c>
      <c s="143" r="Y129">
        <v>35</v>
      </c>
      <c s="143" r="Z129">
        <v>42</v>
      </c>
      <c s="143" r="AA129">
        <v>87</v>
      </c>
      <c s="143" r="AB129">
        <v>53</v>
      </c>
      <c s="143" r="AC129">
        <v>0</v>
      </c>
      <c s="143" r="AD129">
        <v>289</v>
      </c>
      <c s="143" r="AE129">
        <v>70</v>
      </c>
      <c s="143" r="AF129">
        <v>33</v>
      </c>
      <c s="143" r="AG129">
        <v>40</v>
      </c>
      <c s="143" r="AH129">
        <v>71</v>
      </c>
      <c s="143" r="AI129">
        <v>52</v>
      </c>
      <c s="143" r="AJ129">
        <v>0</v>
      </c>
      <c s="143" r="AK129">
        <v>266</v>
      </c>
    </row>
    <row r="130">
      <c t="s" s="37" r="A130">
        <v>70</v>
      </c>
      <c t="s" s="67" r="B130">
        <v>917</v>
      </c>
      <c t="s" s="67" r="C130">
        <v>1032</v>
      </c>
      <c s="134" r="D130">
        <v>32559</v>
      </c>
      <c s="106" r="E130">
        <f>IF((+$V130=0),"..",(+(X130+AE130)/$V130))</f>
        <v>0.213059369145244</v>
      </c>
      <c s="106" r="F130">
        <f>IF((+$V130=0),"..",(+(Y130+AF130)/$V130))</f>
        <v>0.215700727909334</v>
      </c>
      <c s="106" r="G130">
        <f>IF((+$V130=0),"..",(+(Z130+AG130)/$V130))</f>
        <v>0.129764427654412</v>
      </c>
      <c s="106" r="H130">
        <f>IF((+$V130=0),"..",(+(((X130+Y130)+Z130)+((AE130+AF130)+AG130))/$V130))</f>
        <v>0.55852452470899</v>
      </c>
      <c s="106" r="I130">
        <f>IF((+$V130=0),"..",(+(AA130+AH130)/$V130))</f>
        <v>0.395681685555453</v>
      </c>
      <c s="106" r="J130">
        <f>IF((+$V130=0),"..",(+(AB130+AI130)/$V130))</f>
        <v>0.045793789735557</v>
      </c>
      <c s="106" r="K130">
        <f>IF(((X130+AE130)=0),"..",(+X130/(X130+AE130)))</f>
        <v>0.497333141127288</v>
      </c>
      <c s="106" r="L130">
        <f>IF(((Y130+AF130)=0),"..",(+Y130/(Y130+AF130)))</f>
        <v>0.497081019507333</v>
      </c>
      <c s="106" r="M130">
        <f>IF(((Z130+AG130)=0),"..",(+Z130/(Z130+AG130)))</f>
        <v>0.491597633136095</v>
      </c>
      <c s="106" r="N130">
        <f>IF(((((((X130+Y130)+Z130)+AE130)+AF130)+AG130)=0),"..",(+((X130+Y130)+Z130)/(((((X130+Y130)+Z130)+AE130)+AF130)+AG130)))</f>
        <v>0.495903216937036</v>
      </c>
      <c s="106" r="O130">
        <f>IF(((AA130+AH130)=0),"..",(+AA130/(AA130+AH130)))</f>
        <v>0.613987425289141</v>
      </c>
      <c s="106" r="P130">
        <f>IF(((AB130+AI130)=0),"..",(+AB130/(AB130+AI130)))</f>
        <v>0.60429242119383</v>
      </c>
      <c t="str" s="106" r="Q130">
        <f>IF(((AC130+AJ130)=0),"..",(+AC130/(AC130+AJ130)))</f>
        <v>..</v>
      </c>
      <c s="106" r="R130">
        <f>IF(((AD130+AK130)=0),"..",(+(AD130)/(AD130+AK130)))</f>
        <v>0.547590527964618</v>
      </c>
      <c s="134" r="S130">
        <f>+D130</f>
        <v>32559</v>
      </c>
      <c s="106" r="T130">
        <f>+V130/S130</f>
        <v>1</v>
      </c>
      <c s="106" r="U130">
        <f>+(AD130+AK130)/S130</f>
        <v>1</v>
      </c>
      <c s="134" r="V130">
        <f>SUM(X130:AB130)+SUM(AE130:AI130)</f>
        <v>32559</v>
      </c>
      <c s="134" r="W130">
        <f>+AD130+AK130</f>
        <v>32559</v>
      </c>
      <c s="172" r="X130">
        <v>3450</v>
      </c>
      <c s="114" r="Y130">
        <v>3491</v>
      </c>
      <c s="114" r="Z130">
        <v>2077</v>
      </c>
      <c s="114" r="AA130">
        <v>7910</v>
      </c>
      <c s="114" r="AB130">
        <v>901</v>
      </c>
      <c s="114" r="AC130">
        <v>0</v>
      </c>
      <c s="114" r="AD130">
        <v>17829</v>
      </c>
      <c s="114" r="AE130">
        <v>3487</v>
      </c>
      <c s="114" r="AF130">
        <v>3532</v>
      </c>
      <c s="114" r="AG130">
        <v>2148</v>
      </c>
      <c s="114" r="AH130">
        <v>4973</v>
      </c>
      <c s="114" r="AI130">
        <v>590</v>
      </c>
      <c s="114" r="AJ130">
        <v>0</v>
      </c>
      <c s="114" r="AK130">
        <v>14730</v>
      </c>
    </row>
    <row r="131">
      <c t="s" s="37" r="A131">
        <v>70</v>
      </c>
      <c t="s" s="67" r="B131">
        <v>917</v>
      </c>
      <c t="s" s="67" r="C131">
        <v>1033</v>
      </c>
      <c s="134" r="D131">
        <v>5308</v>
      </c>
      <c s="106" r="E131">
        <f>IF((+$V131=0),"..",(+(X131+AE131)/$V131))</f>
        <v>0.152976639035418</v>
      </c>
      <c s="106" r="F131">
        <f>IF((+$V131=0),"..",(+(Y131+AF131)/$V131))</f>
        <v>0.094197437829691</v>
      </c>
      <c s="106" r="G131">
        <f>IF((+$V131=0),"..",(+(Z131+AG131)/$V131))</f>
        <v>0.111718161266014</v>
      </c>
      <c s="106" r="H131">
        <f>IF((+$V131=0),"..",(+(((X131+Y131)+Z131)+((AE131+AF131)+AG131))/$V131))</f>
        <v>0.358892238131123</v>
      </c>
      <c s="106" r="I131">
        <f>IF((+$V131=0),"..",(+(AA131+AH131)/$V131))</f>
        <v>0.481348907309721</v>
      </c>
      <c s="106" r="J131">
        <f>IF((+$V131=0),"..",(+(AB131+AI131)/$V131))</f>
        <v>0.159758854559156</v>
      </c>
      <c s="106" r="K131">
        <f>IF(((X131+AE131)=0),"..",(+X131/(X131+AE131)))</f>
        <v>0.722906403940887</v>
      </c>
      <c s="106" r="L131">
        <f>IF(((Y131+AF131)=0),"..",(+Y131/(Y131+AF131)))</f>
        <v>0.8</v>
      </c>
      <c s="106" r="M131">
        <f>IF(((Z131+AG131)=0),"..",(+Z131/(Z131+AG131)))</f>
        <v>0.704890387858347</v>
      </c>
      <c s="106" r="N131">
        <f>IF(((((((X131+Y131)+Z131)+AE131)+AF131)+AG131)=0),"..",(+((X131+Y131)+Z131)/(((((X131+Y131)+Z131)+AE131)+AF131)+AG131)))</f>
        <v>0.73753280839895</v>
      </c>
      <c s="106" r="O131">
        <f>IF(((AA131+AH131)=0),"..",(+AA131/(AA131+AH131)))</f>
        <v>0.642270058708415</v>
      </c>
      <c s="106" r="P131">
        <f>IF(((AB131+AI131)=0),"..",(+AB131/(AB131+AI131)))</f>
        <v>0.786556603773585</v>
      </c>
      <c t="str" s="106" r="Q131">
        <f>IF(((AC131+AJ131)=0),"..",(+AC131/(AC131+AJ131)))</f>
        <v>..</v>
      </c>
      <c s="106" r="R131">
        <f>IF(((AD131+AK131)=0),"..",(+(AD131)/(AD131+AK131)))</f>
        <v>0.699510173323286</v>
      </c>
      <c s="134" r="S131">
        <f>+D131</f>
        <v>5308</v>
      </c>
      <c s="106" r="T131">
        <f>+V131/S131</f>
        <v>1</v>
      </c>
      <c s="106" r="U131">
        <f>+(AD131+AK131)/S131</f>
        <v>1</v>
      </c>
      <c s="134" r="V131">
        <f>SUM(X131:AB131)+SUM(AE131:AI131)</f>
        <v>5308</v>
      </c>
      <c s="134" r="W131">
        <f>+AD131+AK131</f>
        <v>5308</v>
      </c>
      <c s="193" r="X131">
        <v>587</v>
      </c>
      <c s="38" r="Y131">
        <v>400</v>
      </c>
      <c s="38" r="Z131">
        <v>418</v>
      </c>
      <c s="38" r="AA131">
        <v>1641</v>
      </c>
      <c s="38" r="AB131">
        <v>667</v>
      </c>
      <c s="38" r="AC131">
        <v>0</v>
      </c>
      <c s="38" r="AD131">
        <v>3713</v>
      </c>
      <c s="38" r="AE131">
        <v>225</v>
      </c>
      <c s="38" r="AF131">
        <v>100</v>
      </c>
      <c s="38" r="AG131">
        <v>175</v>
      </c>
      <c s="38" r="AH131">
        <v>914</v>
      </c>
      <c s="38" r="AI131">
        <v>181</v>
      </c>
      <c s="38" r="AJ131">
        <v>0</v>
      </c>
      <c s="38" r="AK131">
        <v>1595</v>
      </c>
    </row>
    <row r="132">
      <c t="s" s="37" r="A132">
        <v>70</v>
      </c>
      <c t="s" s="67" r="B132">
        <v>917</v>
      </c>
      <c t="s" s="67" r="C132">
        <v>1034</v>
      </c>
      <c s="134" r="D132">
        <v>4624</v>
      </c>
      <c s="106" r="E132">
        <f>IF((+$V132=0),"..",(+(X132+AE132)/$V132))</f>
        <v>0.219290657439446</v>
      </c>
      <c s="106" r="F132">
        <f>IF((+$V132=0),"..",(+(Y132+AF132)/$V132))</f>
        <v>0.123269896193772</v>
      </c>
      <c s="106" r="G132">
        <f>IF((+$V132=0),"..",(+(Z132+AG132)/$V132))</f>
        <v>0.139273356401384</v>
      </c>
      <c s="106" r="H132">
        <f>IF((+$V132=0),"..",(+(((X132+Y132)+Z132)+((AE132+AF132)+AG132))/$V132))</f>
        <v>0.481833910034602</v>
      </c>
      <c s="106" r="I132">
        <f>IF((+$V132=0),"..",(+(AA132+AH132)/$V132))</f>
        <v>0.418901384083045</v>
      </c>
      <c s="106" r="J132">
        <f>IF((+$V132=0),"..",(+(AB132+AI132)/$V132))</f>
        <v>0.099264705882353</v>
      </c>
      <c s="106" r="K132">
        <f>IF(((X132+AE132)=0),"..",(+X132/(X132+AE132)))</f>
        <v>0.564102564102564</v>
      </c>
      <c s="106" r="L132">
        <f>IF(((Y132+AF132)=0),"..",(+Y132/(Y132+AF132)))</f>
        <v>0.526315789473684</v>
      </c>
      <c s="106" r="M132">
        <f>IF(((Z132+AG132)=0),"..",(+Z132/(Z132+AG132)))</f>
        <v>0.486024844720497</v>
      </c>
      <c s="106" r="N132">
        <f>IF(((((((X132+Y132)+Z132)+AE132)+AF132)+AG132)=0),"..",(+((X132+Y132)+Z132)/(((((X132+Y132)+Z132)+AE132)+AF132)+AG132)))</f>
        <v>0.531867145421903</v>
      </c>
      <c s="106" r="O132">
        <f>IF(((AA132+AH132)=0),"..",(+AA132/(AA132+AH132)))</f>
        <v>0.536912751677852</v>
      </c>
      <c s="106" r="P132">
        <f>IF(((AB132+AI132)=0),"..",(+AB132/(AB132+AI132)))</f>
        <v>0.494553376906318</v>
      </c>
      <c t="str" s="106" r="Q132">
        <f>IF(((AC132+AJ132)=0),"..",(+AC132/(AC132+AJ132)))</f>
        <v>..</v>
      </c>
      <c s="106" r="R132">
        <f>IF(((AD132+AK132)=0),"..",(+(AD132)/(AD132+AK132)))</f>
        <v>0.530276816608996</v>
      </c>
      <c s="134" r="S132">
        <f>+D132</f>
        <v>4624</v>
      </c>
      <c s="106" r="T132">
        <f>+V132/S132</f>
        <v>1</v>
      </c>
      <c s="106" r="U132">
        <f>+(AD132+AK132)/S132</f>
        <v>1</v>
      </c>
      <c s="134" r="V132">
        <f>SUM(X132:AB132)+SUM(AE132:AI132)</f>
        <v>4624</v>
      </c>
      <c s="134" r="W132">
        <f>+AD132+AK132</f>
        <v>4624</v>
      </c>
      <c s="197" r="X132">
        <v>572</v>
      </c>
      <c s="143" r="Y132">
        <v>300</v>
      </c>
      <c s="143" r="Z132">
        <v>313</v>
      </c>
      <c s="143" r="AA132">
        <v>1040</v>
      </c>
      <c s="143" r="AB132">
        <v>227</v>
      </c>
      <c s="143" r="AC132">
        <v>0</v>
      </c>
      <c s="143" r="AD132">
        <v>2452</v>
      </c>
      <c s="143" r="AE132">
        <v>442</v>
      </c>
      <c s="143" r="AF132">
        <v>270</v>
      </c>
      <c s="143" r="AG132">
        <v>331</v>
      </c>
      <c s="143" r="AH132">
        <v>897</v>
      </c>
      <c s="143" r="AI132">
        <v>232</v>
      </c>
      <c s="143" r="AJ132">
        <v>0</v>
      </c>
      <c s="143" r="AK132">
        <v>2172</v>
      </c>
    </row>
    <row customHeight="1" r="133" ht="10.5">
      <c t="s" s="37" r="A133">
        <v>70</v>
      </c>
      <c t="s" s="67" r="B133">
        <v>917</v>
      </c>
      <c t="s" s="67" r="C133">
        <v>1035</v>
      </c>
      <c s="134" r="D133">
        <v>15693</v>
      </c>
      <c s="106" r="E133">
        <f>IF((+$V133=0),"..",(+(X133+AE133)/$V133))</f>
        <v>0.207417319824125</v>
      </c>
      <c s="106" r="F133">
        <f>IF((+$V133=0),"..",(+(Y133+AF133)/$V133))</f>
        <v>0.231249601733257</v>
      </c>
      <c s="106" r="G133">
        <f>IF((+$V133=0),"..",(+(Z133+AG133)/$V133))</f>
        <v>0.136940036959154</v>
      </c>
      <c s="106" r="H133">
        <f>IF((+$V133=0),"..",(+(((X133+Y133)+Z133)+((AE133+AF133)+AG133))/$V133))</f>
        <v>0.575606958516536</v>
      </c>
      <c s="106" r="I133">
        <f>IF((+$V133=0),"..",(+(AA133+AH133)/$V133))</f>
        <v>0.38386541770216</v>
      </c>
      <c s="106" r="J133">
        <f>IF((+$V133=0),"..",(+(AB133+AI133)/$V133))</f>
        <v>0.040527623781304</v>
      </c>
      <c s="106" r="K133">
        <f>IF(((X133+AE133)=0),"..",(+X133/(X133+AE133)))</f>
        <v>0.498310291858679</v>
      </c>
      <c s="106" r="L133">
        <f>IF(((Y133+AF133)=0),"..",(+Y133/(Y133+AF133)))</f>
        <v>0.495453292918159</v>
      </c>
      <c s="106" r="M133">
        <f>IF(((Z133+AG133)=0),"..",(+Z133/(Z133+AG133)))</f>
        <v>0.522568636575151</v>
      </c>
      <c s="106" r="N133">
        <f>IF(((((((X133+Y133)+Z133)+AE133)+AF133)+AG133)=0),"..",(+((X133+Y133)+Z133)/(((((X133+Y133)+Z133)+AE133)+AF133)+AG133)))</f>
        <v>0.502933687589948</v>
      </c>
      <c s="106" r="O133">
        <f>IF(((AA133+AH133)=0),"..",(+AA133/(AA133+AH133)))</f>
        <v>0.638446215139442</v>
      </c>
      <c s="106" r="P133">
        <f>IF(((AB133+AI133)=0),"..",(+AB133/(AB133+AI133)))</f>
        <v>0.562893081761006</v>
      </c>
      <c t="str" s="106" r="Q133">
        <f>IF(((AC133+AJ133)=0),"..",(+AC133/(AC133+AJ133)))</f>
        <v>..</v>
      </c>
      <c s="106" r="R133">
        <f>IF(((AD133+AK133)=0),"..",(+(AD133)/(AD133+AK133)))</f>
        <v>0.55738227235073</v>
      </c>
      <c s="134" r="S133">
        <f>+D133</f>
        <v>15693</v>
      </c>
      <c s="106" r="T133">
        <f>+V133/S133</f>
        <v>1</v>
      </c>
      <c s="106" r="U133">
        <f>+(AD133+AK133)/S133</f>
        <v>1</v>
      </c>
      <c s="134" r="V133">
        <f>SUM(X133:AB133)+SUM(AE133:AI133)</f>
        <v>15693</v>
      </c>
      <c s="134" r="W133">
        <f>+AD133+AK133</f>
        <v>15693</v>
      </c>
      <c s="172" r="X133">
        <v>1622</v>
      </c>
      <c s="114" r="Y133">
        <v>1798</v>
      </c>
      <c s="114" r="Z133">
        <v>1123</v>
      </c>
      <c s="114" r="AA133">
        <v>3846</v>
      </c>
      <c s="114" r="AB133">
        <v>358</v>
      </c>
      <c s="114" r="AC133">
        <v>0</v>
      </c>
      <c s="114" r="AD133">
        <v>8747</v>
      </c>
      <c s="114" r="AE133">
        <v>1633</v>
      </c>
      <c s="114" r="AF133">
        <v>1831</v>
      </c>
      <c s="114" r="AG133">
        <v>1026</v>
      </c>
      <c s="114" r="AH133">
        <v>2178</v>
      </c>
      <c s="114" r="AI133">
        <v>278</v>
      </c>
      <c s="114" r="AJ133">
        <v>0</v>
      </c>
      <c s="114" r="AK133">
        <v>6946</v>
      </c>
    </row>
    <row r="134">
      <c t="s" s="37" r="A134">
        <v>70</v>
      </c>
      <c t="s" s="67" r="B134">
        <v>917</v>
      </c>
      <c t="s" s="67" r="C134">
        <v>1036</v>
      </c>
      <c s="134" r="D134">
        <v>9607</v>
      </c>
      <c s="106" r="E134">
        <f>IF((+$V134=0),"..",(+(X134+AE134)/$V134))</f>
        <v>0.201727906734673</v>
      </c>
      <c s="106" r="F134">
        <f>IF((+$V134=0),"..",(+(Y134+AF134)/$V134))</f>
        <v>0.313833662954096</v>
      </c>
      <c s="106" r="G134">
        <f>IF((+$V134=0),"..",(+(Z134+AG134)/$V134))</f>
        <v>0.145935255542833</v>
      </c>
      <c s="106" r="H134">
        <f>IF((+$V134=0),"..",(+(((X134+Y134)+Z134)+((AE134+AF134)+AG134))/$V134))</f>
        <v>0.661496825231602</v>
      </c>
      <c s="106" r="I134">
        <f>IF((+$V134=0),"..",(+(AA134+AH134)/$V134))</f>
        <v>0.317060476735714</v>
      </c>
      <c s="106" r="J134">
        <f>IF((+$V134=0),"..",(+(AB134+AI134)/$V134))</f>
        <v>0.021442698032684</v>
      </c>
      <c s="106" r="K134">
        <f>IF(((X134+AE134)=0),"..",(+X134/(X134+AE134)))</f>
        <v>0.514963880288958</v>
      </c>
      <c s="106" r="L134">
        <f>IF(((Y134+AF134)=0),"..",(+Y134/(Y134+AF134)))</f>
        <v>0.523714759535655</v>
      </c>
      <c s="106" r="M134">
        <f>IF(((Z134+AG134)=0),"..",(+Z134/(Z134+AG134)))</f>
        <v>0.553495007132668</v>
      </c>
      <c s="106" r="N134">
        <f>IF(((((((X134+Y134)+Z134)+AE134)+AF134)+AG134)=0),"..",(+((X134+Y134)+Z134)/(((((X134+Y134)+Z134)+AE134)+AF134)+AG134)))</f>
        <v>0.527616050354052</v>
      </c>
      <c s="106" r="O134">
        <f>IF(((AA134+AH134)=0),"..",(+AA134/(AA134+AH134)))</f>
        <v>0.646749835850296</v>
      </c>
      <c s="106" r="P134">
        <f>IF(((AB134+AI134)=0),"..",(+AB134/(AB134+AI134)))</f>
        <v>0.466019417475728</v>
      </c>
      <c t="str" s="106" r="Q134">
        <f>IF(((AC134+AJ134)=0),"..",(+AC134/(AC134+AJ134)))</f>
        <v>..</v>
      </c>
      <c s="106" r="R134">
        <f>IF(((AD134+AK134)=0),"..",(+(AD134)/(AD134+AK134)))</f>
        <v>0.564067867180181</v>
      </c>
      <c s="134" r="S134">
        <f>+D134</f>
        <v>9607</v>
      </c>
      <c s="106" r="T134">
        <f>+V134/S134</f>
        <v>1</v>
      </c>
      <c s="106" r="U134">
        <f>+(AD134+AK134)/S134</f>
        <v>1</v>
      </c>
      <c s="134" r="V134">
        <f>SUM(X134:AB134)+SUM(AE134:AI134)</f>
        <v>9607</v>
      </c>
      <c s="134" r="W134">
        <f>+AD134+AK134</f>
        <v>9607</v>
      </c>
      <c s="193" r="X134">
        <v>998</v>
      </c>
      <c s="38" r="Y134">
        <v>1579</v>
      </c>
      <c s="38" r="Z134">
        <v>776</v>
      </c>
      <c s="38" r="AA134">
        <v>1970</v>
      </c>
      <c s="38" r="AB134">
        <v>96</v>
      </c>
      <c s="38" r="AC134">
        <v>0</v>
      </c>
      <c s="38" r="AD134">
        <v>5419</v>
      </c>
      <c s="38" r="AE134">
        <v>940</v>
      </c>
      <c s="38" r="AF134">
        <v>1436</v>
      </c>
      <c s="38" r="AG134">
        <v>626</v>
      </c>
      <c s="38" r="AH134">
        <v>1076</v>
      </c>
      <c s="38" r="AI134">
        <v>110</v>
      </c>
      <c s="38" r="AJ134">
        <v>0</v>
      </c>
      <c s="38" r="AK134">
        <v>4188</v>
      </c>
    </row>
    <row r="135">
      <c t="s" s="37" r="A135">
        <v>70</v>
      </c>
      <c t="s" s="67" r="B135">
        <v>917</v>
      </c>
      <c t="s" s="67" r="C135">
        <v>1037</v>
      </c>
      <c s="134" r="D135">
        <v>20915</v>
      </c>
      <c s="106" r="E135">
        <f>IF((+$V135=0),"..",(+(X135+AE135)/$V135))</f>
        <v>0.198135309586421</v>
      </c>
      <c s="106" r="F135">
        <f>IF((+$V135=0),"..",(+(Y135+AF135)/$V135))</f>
        <v>0.256753526177385</v>
      </c>
      <c s="106" r="G135">
        <f>IF((+$V135=0),"..",(+(Z135+AG135)/$V135))</f>
        <v>0.145732727707387</v>
      </c>
      <c s="106" r="H135">
        <f>IF((+$V135=0),"..",(+(((X135+Y135)+Z135)+((AE135+AF135)+AG135))/$V135))</f>
        <v>0.600621563471193</v>
      </c>
      <c s="106" r="I135">
        <f>IF((+$V135=0),"..",(+(AA135+AH135)/$V135))</f>
        <v>0.355056179775281</v>
      </c>
      <c s="106" r="J135">
        <f>IF((+$V135=0),"..",(+(AB135+AI135)/$V135))</f>
        <v>0.044322256753526</v>
      </c>
      <c s="106" r="K135">
        <f>IF(((X135+AE135)=0),"..",(+X135/(X135+AE135)))</f>
        <v>0.506274131274131</v>
      </c>
      <c s="106" r="L135">
        <f>IF(((Y135+AF135)=0),"..",(+Y135/(Y135+AF135)))</f>
        <v>0.498882681564246</v>
      </c>
      <c s="106" r="M135">
        <f>IF(((Z135+AG135)=0),"..",(+Z135/(Z135+AG135)))</f>
        <v>0.533136482939633</v>
      </c>
      <c s="106" r="N135">
        <f>IF(((((((X135+Y135)+Z135)+AE135)+AF135)+AG135)=0),"..",(+((X135+Y135)+Z135)/(((((X135+Y135)+Z135)+AE135)+AF135)+AG135)))</f>
        <v>0.509632224168126</v>
      </c>
      <c s="106" r="O135">
        <f>IF(((AA135+AH135)=0),"..",(+AA135/(AA135+AH135)))</f>
        <v>0.64839752221923</v>
      </c>
      <c s="106" r="P135">
        <f>IF(((AB135+AI135)=0),"..",(+AB135/(AB135+AI135)))</f>
        <v>0.617044228694714</v>
      </c>
      <c t="str" s="106" r="Q135">
        <f>IF(((AC135+AJ135)=0),"..",(+AC135/(AC135+AJ135)))</f>
        <v>..</v>
      </c>
      <c s="106" r="R135">
        <f>IF(((AD135+AK135)=0),"..",(+(AD135)/(AD135+AK135)))</f>
        <v>0.563662443222568</v>
      </c>
      <c s="134" r="S135">
        <f>+D135</f>
        <v>20915</v>
      </c>
      <c s="106" r="T135">
        <f>+V135/S135</f>
        <v>1</v>
      </c>
      <c s="106" r="U135">
        <f>+(AD135+AK135)/S135</f>
        <v>1</v>
      </c>
      <c s="134" r="V135">
        <f>SUM(X135:AB135)+SUM(AE135:AI135)</f>
        <v>20915</v>
      </c>
      <c s="134" r="W135">
        <f>+AD135+AK135</f>
        <v>20915</v>
      </c>
      <c s="193" r="X135">
        <v>2098</v>
      </c>
      <c s="38" r="Y135">
        <v>2679</v>
      </c>
      <c s="38" r="Z135">
        <v>1625</v>
      </c>
      <c s="38" r="AA135">
        <v>4815</v>
      </c>
      <c s="38" r="AB135">
        <v>572</v>
      </c>
      <c s="38" r="AC135">
        <v>0</v>
      </c>
      <c s="38" r="AD135">
        <v>11789</v>
      </c>
      <c s="38" r="AE135">
        <v>2046</v>
      </c>
      <c s="38" r="AF135">
        <v>2691</v>
      </c>
      <c s="38" r="AG135">
        <v>1423</v>
      </c>
      <c s="38" r="AH135">
        <v>2611</v>
      </c>
      <c s="38" r="AI135">
        <v>355</v>
      </c>
      <c s="38" r="AJ135">
        <v>0</v>
      </c>
      <c s="38" r="AK135">
        <v>9126</v>
      </c>
    </row>
    <row r="136">
      <c t="s" s="37" r="A136">
        <v>70</v>
      </c>
      <c t="s" s="67" r="B136">
        <v>917</v>
      </c>
      <c t="s" s="67" r="C136">
        <v>1038</v>
      </c>
      <c s="134" r="D136">
        <v>19043</v>
      </c>
      <c s="106" r="E136">
        <f>IF((+$V136=0),"..",(+(X136+AE136)/$V136))</f>
        <v>0.224596964763955</v>
      </c>
      <c s="106" r="F136">
        <f>IF((+$V136=0),"..",(+(Y136+AF136)/$V136))</f>
        <v>0.271123247387491</v>
      </c>
      <c s="106" r="G136">
        <f>IF((+$V136=0),"..",(+(Z136+AG136)/$V136))</f>
        <v>0.127133329832484</v>
      </c>
      <c s="106" r="H136">
        <f>IF((+$V136=0),"..",(+(((X136+Y136)+Z136)+((AE136+AF136)+AG136))/$V136))</f>
        <v>0.622853541983931</v>
      </c>
      <c s="106" r="I136">
        <f>IF((+$V136=0),"..",(+(AA136+AH136)/$V136))</f>
        <v>0.34763430131807</v>
      </c>
      <c s="106" r="J136">
        <f>IF((+$V136=0),"..",(+(AB136+AI136)/$V136))</f>
        <v>0.029512156697999</v>
      </c>
      <c s="106" r="K136">
        <f>IF(((X136+AE136)=0),"..",(+X136/(X136+AE136)))</f>
        <v>0.510170680383446</v>
      </c>
      <c s="106" r="L136">
        <f>IF(((Y136+AF136)=0),"..",(+Y136/(Y136+AF136)))</f>
        <v>0.503776873910517</v>
      </c>
      <c s="106" r="M136">
        <f>IF(((Z136+AG136)=0),"..",(+Z136/(Z136+AG136)))</f>
        <v>0.496902106567534</v>
      </c>
      <c s="106" r="N136">
        <f>IF(((((((X136+Y136)+Z136)+AE136)+AF136)+AG136)=0),"..",(+((X136+Y136)+Z136)/(((((X136+Y136)+Z136)+AE136)+AF136)+AG136)))</f>
        <v>0.504679200741927</v>
      </c>
      <c s="106" r="O136">
        <f>IF(((AA136+AH136)=0),"..",(+AA136/(AA136+AH136)))</f>
        <v>0.646978851963746</v>
      </c>
      <c s="106" r="P136">
        <f>IF(((AB136+AI136)=0),"..",(+AB136/(AB136+AI136)))</f>
        <v>0.567615658362989</v>
      </c>
      <c t="str" s="106" r="Q136">
        <f>IF(((AC136+AJ136)=0),"..",(+AC136/(AC136+AJ136)))</f>
        <v>..</v>
      </c>
      <c s="106" r="R136">
        <f>IF(((AD136+AK136)=0),"..",(+(AD136)/(AD136+AK136)))</f>
        <v>0.556004831171559</v>
      </c>
      <c s="134" r="S136">
        <f>+D136</f>
        <v>19043</v>
      </c>
      <c s="106" r="T136">
        <f>+V136/S136</f>
        <v>1</v>
      </c>
      <c s="106" r="U136">
        <f>+(AD136+AK136)/S136</f>
        <v>1</v>
      </c>
      <c s="134" r="V136">
        <f>SUM(X136:AB136)+SUM(AE136:AI136)</f>
        <v>19043</v>
      </c>
      <c s="134" r="W136">
        <f>+AD136+AK136</f>
        <v>19043</v>
      </c>
      <c s="197" r="X136">
        <v>2182</v>
      </c>
      <c s="143" r="Y136">
        <v>2601</v>
      </c>
      <c s="143" r="Z136">
        <v>1203</v>
      </c>
      <c s="143" r="AA136">
        <v>4283</v>
      </c>
      <c s="143" r="AB136">
        <v>319</v>
      </c>
      <c s="143" r="AC136">
        <v>0</v>
      </c>
      <c s="143" r="AD136">
        <v>10588</v>
      </c>
      <c s="143" r="AE136">
        <v>2095</v>
      </c>
      <c s="143" r="AF136">
        <v>2562</v>
      </c>
      <c s="143" r="AG136">
        <v>1218</v>
      </c>
      <c s="143" r="AH136">
        <v>2337</v>
      </c>
      <c s="143" r="AI136">
        <v>243</v>
      </c>
      <c s="143" r="AJ136">
        <v>0</v>
      </c>
      <c s="143" r="AK136">
        <v>8455</v>
      </c>
    </row>
    <row r="137">
      <c t="s" s="37" r="A137">
        <v>70</v>
      </c>
      <c t="s" s="67" r="B137">
        <v>917</v>
      </c>
      <c t="s" s="67" r="C137">
        <v>1039</v>
      </c>
      <c s="134" r="D137">
        <v>11184</v>
      </c>
      <c s="106" r="E137">
        <f>IF((+$V137=0),"..",(+(X137+AE137)/$V137))</f>
        <v>0.150572246065808</v>
      </c>
      <c s="106" r="F137">
        <f>IF((+$V137=0),"..",(+(Y137+AF137)/$V137))</f>
        <v>0.320010729613734</v>
      </c>
      <c s="106" r="G137">
        <f>IF((+$V137=0),"..",(+(Z137+AG137)/$V137))</f>
        <v>0.161659513590844</v>
      </c>
      <c s="106" r="H137">
        <f>IF((+$V137=0),"..",(+(((X137+Y137)+Z137)+((AE137+AF137)+AG137))/$V137))</f>
        <v>0.632242489270386</v>
      </c>
      <c s="106" r="I137">
        <f>IF((+$V137=0),"..",(+(AA137+AH137)/$V137))</f>
        <v>0.35497138769671</v>
      </c>
      <c s="106" r="J137">
        <f>IF((+$V137=0),"..",(+(AB137+AI137)/$V137))</f>
        <v>0.012786123032904</v>
      </c>
      <c s="106" r="K137">
        <f>IF(((X137+AE137)=0),"..",(+X137/(X137+AE137)))</f>
        <v>0.507125890736342</v>
      </c>
      <c s="106" r="L137">
        <f>IF(((Y137+AF137)=0),"..",(+Y137/(Y137+AF137)))</f>
        <v>0.507963118189438</v>
      </c>
      <c s="106" r="M137">
        <f>IF(((Z137+AG137)=0),"..",(+Z137/(Z137+AG137)))</f>
        <v>0.47787610619469</v>
      </c>
      <c s="106" r="N137">
        <f>IF(((((((X137+Y137)+Z137)+AE137)+AF137)+AG137)=0),"..",(+((X137+Y137)+Z137)/(((((X137+Y137)+Z137)+AE137)+AF137)+AG137)))</f>
        <v>0.500070711356244</v>
      </c>
      <c s="106" r="O137">
        <f>IF(((AA137+AH137)=0),"..",(+AA137/(AA137+AH137)))</f>
        <v>0.597229219143577</v>
      </c>
      <c s="106" r="P137">
        <f>IF(((AB137+AI137)=0),"..",(+AB137/(AB137+AI137)))</f>
        <v>0.58041958041958</v>
      </c>
      <c t="str" s="106" r="Q137">
        <f>IF(((AC137+AJ137)=0),"..",(+AC137/(AC137+AJ137)))</f>
        <v>..</v>
      </c>
      <c s="106" r="R137">
        <f>IF(((AD137+AK137)=0),"..",(+(AD137)/(AD137+AK137)))</f>
        <v>0.535586552217454</v>
      </c>
      <c s="134" r="S137">
        <f>+D137</f>
        <v>11184</v>
      </c>
      <c s="106" r="T137">
        <f>+V137/S137</f>
        <v>1</v>
      </c>
      <c s="106" r="U137">
        <f>+(AD137+AK137)/S137</f>
        <v>1</v>
      </c>
      <c s="134" r="V137">
        <f>SUM(X137:AB137)+SUM(AE137:AI137)</f>
        <v>11184</v>
      </c>
      <c s="134" r="W137">
        <f>+AD137+AK137</f>
        <v>11184</v>
      </c>
      <c s="172" r="X137">
        <v>854</v>
      </c>
      <c s="114" r="Y137">
        <v>1818</v>
      </c>
      <c s="114" r="Z137">
        <v>864</v>
      </c>
      <c s="114" r="AA137">
        <v>2371</v>
      </c>
      <c s="114" r="AB137">
        <v>83</v>
      </c>
      <c s="114" r="AC137">
        <v>0</v>
      </c>
      <c s="114" r="AD137">
        <v>5990</v>
      </c>
      <c s="114" r="AE137">
        <v>830</v>
      </c>
      <c s="114" r="AF137">
        <v>1761</v>
      </c>
      <c s="114" r="AG137">
        <v>944</v>
      </c>
      <c s="114" r="AH137">
        <v>1599</v>
      </c>
      <c s="114" r="AI137">
        <v>60</v>
      </c>
      <c s="114" r="AJ137">
        <v>0</v>
      </c>
      <c s="114" r="AK137">
        <v>5194</v>
      </c>
    </row>
    <row r="138">
      <c t="s" s="37" r="A138">
        <v>70</v>
      </c>
      <c t="s" s="67" r="B138">
        <v>917</v>
      </c>
      <c t="s" s="67" r="C138">
        <v>1040</v>
      </c>
      <c s="134" r="D138">
        <v>21449</v>
      </c>
      <c s="106" r="E138">
        <f>IF((+$V138=0),"..",(+(X138+AE138)/$V138))</f>
        <v>0.220662967970535</v>
      </c>
      <c s="106" r="F138">
        <f>IF((+$V138=0),"..",(+(Y138+AF138)/$V138))</f>
        <v>0.220429856869784</v>
      </c>
      <c s="106" r="G138">
        <f>IF((+$V138=0),"..",(+(Z138+AG138)/$V138))</f>
        <v>0.130915194181547</v>
      </c>
      <c s="106" r="H138">
        <f>IF((+$V138=0),"..",(+(((X138+Y138)+Z138)+((AE138+AF138)+AG138))/$V138))</f>
        <v>0.572008019021866</v>
      </c>
      <c s="106" r="I138">
        <f>IF((+$V138=0),"..",(+(AA138+AH138)/$V138))</f>
        <v>0.381463005268311</v>
      </c>
      <c s="106" r="J138">
        <f>IF((+$V138=0),"..",(+(AB138+AI138)/$V138))</f>
        <v>0.046528975709823</v>
      </c>
      <c s="106" r="K138">
        <f>IF(((X138+AE138)=0),"..",(+X138/(X138+AE138)))</f>
        <v>0.489752799492922</v>
      </c>
      <c s="106" r="L138">
        <f>IF(((Y138+AF138)=0),"..",(+Y138/(Y138+AF138)))</f>
        <v>0.491328257191201</v>
      </c>
      <c s="106" r="M138">
        <f>IF(((Z138+AG138)=0),"..",(+Z138/(Z138+AG138)))</f>
        <v>0.523504273504274</v>
      </c>
      <c s="106" r="N138">
        <f>IF(((((((X138+Y138)+Z138)+AE138)+AF138)+AG138)=0),"..",(+((X138+Y138)+Z138)/(((((X138+Y138)+Z138)+AE138)+AF138)+AG138)))</f>
        <v>0.498084603472166</v>
      </c>
      <c s="106" r="O138">
        <f>IF(((AA138+AH138)=0),"..",(+AA138/(AA138+AH138)))</f>
        <v>0.623808359814226</v>
      </c>
      <c s="106" r="P138">
        <f>IF(((AB138+AI138)=0),"..",(+AB138/(AB138+AI138)))</f>
        <v>0.551102204408818</v>
      </c>
      <c t="str" s="106" r="Q138">
        <f>IF(((AC138+AJ138)=0),"..",(+AC138/(AC138+AJ138)))</f>
        <v>..</v>
      </c>
      <c s="106" r="R138">
        <f>IF(((AD138+AK138)=0),"..",(+(AD138)/(AD138+AK138)))</f>
        <v>0.548510420066204</v>
      </c>
      <c s="134" r="S138">
        <f>+D138</f>
        <v>21449</v>
      </c>
      <c s="106" r="T138">
        <f>+V138/S138</f>
        <v>1</v>
      </c>
      <c s="106" r="U138">
        <f>+(AD138+AK138)/S138</f>
        <v>1</v>
      </c>
      <c s="134" r="V138">
        <f>SUM(X138:AB138)+SUM(AE138:AI138)</f>
        <v>21449</v>
      </c>
      <c s="134" r="W138">
        <f>+AD138+AK138</f>
        <v>21449</v>
      </c>
      <c s="197" r="X138">
        <v>2318</v>
      </c>
      <c s="143" r="Y138">
        <v>2323</v>
      </c>
      <c s="143" r="Z138">
        <v>1470</v>
      </c>
      <c s="143" r="AA138">
        <v>5104</v>
      </c>
      <c s="143" r="AB138">
        <v>550</v>
      </c>
      <c s="143" r="AC138">
        <v>0</v>
      </c>
      <c s="143" r="AD138">
        <v>11765</v>
      </c>
      <c s="143" r="AE138">
        <v>2415</v>
      </c>
      <c s="143" r="AF138">
        <v>2405</v>
      </c>
      <c s="143" r="AG138">
        <v>1338</v>
      </c>
      <c s="143" r="AH138">
        <v>3078</v>
      </c>
      <c s="143" r="AI138">
        <v>448</v>
      </c>
      <c s="143" r="AJ138">
        <v>0</v>
      </c>
      <c s="143" r="AK138">
        <v>9684</v>
      </c>
    </row>
    <row r="139">
      <c t="s" s="37" r="A139">
        <v>70</v>
      </c>
      <c t="s" s="67" r="B139">
        <v>917</v>
      </c>
      <c t="s" s="67" r="C139">
        <v>1041</v>
      </c>
      <c s="134" r="D139">
        <v>18154</v>
      </c>
      <c s="106" r="E139">
        <f>IF((+$V139=0),"..",(+(X139+AE139)/$V139))</f>
        <v>0.191913627850611</v>
      </c>
      <c s="106" r="F139">
        <f>IF((+$V139=0),"..",(+(Y139+AF139)/$V139))</f>
        <v>0.304340641181007</v>
      </c>
      <c s="106" r="G139">
        <f>IF((+$V139=0),"..",(+(Z139+AG139)/$V139))</f>
        <v>0.1715324446403</v>
      </c>
      <c s="106" r="H139">
        <f>IF((+$V139=0),"..",(+(((X139+Y139)+Z139)+((AE139+AF139)+AG139))/$V139))</f>
        <v>0.667786713671918</v>
      </c>
      <c s="106" r="I139">
        <f>IF((+$V139=0),"..",(+(AA139+AH139)/$V139))</f>
        <v>0.296628842128456</v>
      </c>
      <c s="106" r="J139">
        <f>IF((+$V139=0),"..",(+(AB139+AI139)/$V139))</f>
        <v>0.035584444199625</v>
      </c>
      <c s="106" r="K139">
        <f>IF(((X139+AE139)=0),"..",(+X139/(X139+AE139)))</f>
        <v>0.506601607347876</v>
      </c>
      <c s="106" r="L139">
        <f>IF(((Y139+AF139)=0),"..",(+Y139/(Y139+AF139)))</f>
        <v>0.523800904977376</v>
      </c>
      <c s="106" r="M139">
        <f>IF(((Z139+AG139)=0),"..",(+Z139/(Z139+AG139)))</f>
        <v>0.517662170841362</v>
      </c>
      <c s="106" r="N139">
        <f>IF(((((((X139+Y139)+Z139)+AE139)+AF139)+AG139)=0),"..",(+((X139+Y139)+Z139)/(((((X139+Y139)+Z139)+AE139)+AF139)+AG139)))</f>
        <v>0.517281201022849</v>
      </c>
      <c s="106" r="O139">
        <f>IF(((AA139+AH139)=0),"..",(+AA139/(AA139+AH139)))</f>
        <v>0.726090993500464</v>
      </c>
      <c s="106" r="P139">
        <f>IF(((AB139+AI139)=0),"..",(+AB139/(AB139+AI139)))</f>
        <v>0.630030959752322</v>
      </c>
      <c t="str" s="106" r="Q139">
        <f>IF(((AC139+AJ139)=0),"..",(+AC139/(AC139+AJ139)))</f>
        <v>..</v>
      </c>
      <c s="106" r="R139">
        <f>IF(((AD139+AK139)=0),"..",(+(AD139)/(AD139+AK139)))</f>
        <v>0.583232345488598</v>
      </c>
      <c s="134" r="S139">
        <f>+D139</f>
        <v>18154</v>
      </c>
      <c s="106" r="T139">
        <f>+V139/S139</f>
        <v>1</v>
      </c>
      <c s="106" r="U139">
        <f>+(AD139+AK139)/S139</f>
        <v>1</v>
      </c>
      <c s="134" r="V139">
        <f>SUM(X139:AB139)+SUM(AE139:AI139)</f>
        <v>18154</v>
      </c>
      <c s="134" r="W139">
        <f>+AD139+AK139</f>
        <v>18154</v>
      </c>
      <c s="205" r="X139">
        <v>1765</v>
      </c>
      <c s="198" r="Y139">
        <v>2894</v>
      </c>
      <c s="198" r="Z139">
        <v>1612</v>
      </c>
      <c s="198" r="AA139">
        <v>3910</v>
      </c>
      <c s="198" r="AB139">
        <v>407</v>
      </c>
      <c s="198" r="AC139">
        <v>0</v>
      </c>
      <c s="198" r="AD139">
        <v>10588</v>
      </c>
      <c s="198" r="AE139">
        <v>1719</v>
      </c>
      <c s="198" r="AF139">
        <v>2631</v>
      </c>
      <c s="198" r="AG139">
        <v>1502</v>
      </c>
      <c s="198" r="AH139">
        <v>1475</v>
      </c>
      <c s="198" r="AI139">
        <v>239</v>
      </c>
      <c s="198" r="AJ139">
        <v>0</v>
      </c>
      <c s="198" r="AK139">
        <v>7566</v>
      </c>
    </row>
    <row r="140">
      <c t="s" s="37" r="A140">
        <v>70</v>
      </c>
      <c t="s" s="67" r="B140">
        <v>917</v>
      </c>
      <c t="s" s="67" r="C140">
        <v>1042</v>
      </c>
      <c s="134" r="D140">
        <v>2206</v>
      </c>
      <c s="106" r="E140">
        <f>IF((+$V140=0),"..",(+(X140+AE140)/$V140))</f>
        <v>0.272438803263826</v>
      </c>
      <c s="106" r="F140">
        <f>IF((+$V140=0),"..",(+(Y140+AF140)/$V140))</f>
        <v>0.146418857660925</v>
      </c>
      <c s="106" r="G140">
        <f>IF((+$V140=0),"..",(+(Z140+AG140)/$V140))</f>
        <v>0.14324569356301</v>
      </c>
      <c s="106" r="H140">
        <f>IF((+$V140=0),"..",(+(((X140+Y140)+Z140)+((AE140+AF140)+AG140))/$V140))</f>
        <v>0.562103354487761</v>
      </c>
      <c s="106" r="I140">
        <f>IF((+$V140=0),"..",(+(AA140+AH140)/$V140))</f>
        <v>0.320942883046238</v>
      </c>
      <c s="106" r="J140">
        <f>IF((+$V140=0),"..",(+(AB140+AI140)/$V140))</f>
        <v>0.116953762466002</v>
      </c>
      <c s="106" r="K140">
        <f>IF(((X140+AE140)=0),"..",(+X140/(X140+AE140)))</f>
        <v>0.515806988352745</v>
      </c>
      <c s="106" r="L140">
        <f>IF(((Y140+AF140)=0),"..",(+Y140/(Y140+AF140)))</f>
        <v>0.619195046439628</v>
      </c>
      <c s="106" r="M140">
        <f>IF(((Z140+AG140)=0),"..",(+Z140/(Z140+AG140)))</f>
        <v>0.430379746835443</v>
      </c>
      <c s="106" r="N140">
        <f>IF(((((((X140+Y140)+Z140)+AE140)+AF140)+AG140)=0),"..",(+((X140+Y140)+Z140)/(((((X140+Y140)+Z140)+AE140)+AF140)+AG140)))</f>
        <v>0.520967741935484</v>
      </c>
      <c s="106" r="O140">
        <f>IF(((AA140+AH140)=0),"..",(+AA140/(AA140+AH140)))</f>
        <v>0.545197740112994</v>
      </c>
      <c s="106" r="P140">
        <f>IF(((AB140+AI140)=0),"..",(+AB140/(AB140+AI140)))</f>
        <v>0.5</v>
      </c>
      <c t="str" s="106" r="Q140">
        <f>IF(((AC140+AJ140)=0),"..",(+AC140/(AC140+AJ140)))</f>
        <v>..</v>
      </c>
      <c s="106" r="R140">
        <f>IF(((AD140+AK140)=0),"..",(+(AD140)/(AD140+AK140)))</f>
        <v>0.526291931097008</v>
      </c>
      <c s="134" r="S140">
        <f>+D140</f>
        <v>2206</v>
      </c>
      <c s="106" r="T140">
        <f>+V140/S140</f>
        <v>1</v>
      </c>
      <c s="106" r="U140">
        <f>+(AD140+AK140)/S140</f>
        <v>1</v>
      </c>
      <c s="134" r="V140">
        <f>SUM(X140:AB140)+SUM(AE140:AI140)</f>
        <v>2206</v>
      </c>
      <c s="134" r="W140">
        <f>+AD140+AK140</f>
        <v>2206</v>
      </c>
      <c s="172" r="X140">
        <v>310</v>
      </c>
      <c s="114" r="Y140">
        <v>200</v>
      </c>
      <c s="114" r="Z140">
        <v>136</v>
      </c>
      <c s="114" r="AA140">
        <v>386</v>
      </c>
      <c s="114" r="AB140">
        <v>129</v>
      </c>
      <c s="114" r="AC140">
        <v>0</v>
      </c>
      <c s="114" r="AD140">
        <v>1161</v>
      </c>
      <c s="114" r="AE140">
        <v>291</v>
      </c>
      <c s="114" r="AF140">
        <v>123</v>
      </c>
      <c s="114" r="AG140">
        <v>180</v>
      </c>
      <c s="114" r="AH140">
        <v>322</v>
      </c>
      <c s="114" r="AI140">
        <v>129</v>
      </c>
      <c s="114" r="AJ140">
        <v>0</v>
      </c>
      <c s="114" r="AK140">
        <v>1045</v>
      </c>
    </row>
    <row r="141">
      <c t="s" s="37" r="A141">
        <v>70</v>
      </c>
      <c t="s" s="67" r="B141">
        <v>917</v>
      </c>
      <c t="s" s="67" r="C141">
        <v>1043</v>
      </c>
      <c s="134" r="D141">
        <v>16237</v>
      </c>
      <c s="106" r="E141">
        <f>IF((+$V141=0),"..",(+(X141+AE141)/$V141))</f>
        <v>0.178111720145347</v>
      </c>
      <c s="106" r="F141">
        <f>IF((+$V141=0),"..",(+(Y141+AF141)/$V141))</f>
        <v>0.312003448912977</v>
      </c>
      <c s="106" r="G141">
        <f>IF((+$V141=0),"..",(+(Z141+AG141)/$V141))</f>
        <v>0.151136293650305</v>
      </c>
      <c s="106" r="H141">
        <f>IF((+$V141=0),"..",(+(((X141+Y141)+Z141)+((AE141+AF141)+AG141))/$V141))</f>
        <v>0.641251462708628</v>
      </c>
      <c s="106" r="I141">
        <f>IF((+$V141=0),"..",(+(AA141+AH141)/$V141))</f>
        <v>0.326107039477736</v>
      </c>
      <c s="106" r="J141">
        <f>IF((+$V141=0),"..",(+(AB141+AI141)/$V141))</f>
        <v>0.032641497813636</v>
      </c>
      <c s="106" r="K141">
        <f>IF(((X141+AE141)=0),"..",(+X141/(X141+AE141)))</f>
        <v>0.508298755186722</v>
      </c>
      <c s="106" r="L141">
        <f>IF(((Y141+AF141)=0),"..",(+Y141/(Y141+AF141)))</f>
        <v>0.514212396367943</v>
      </c>
      <c s="106" r="M141">
        <f>IF(((Z141+AG141)=0),"..",(+Z141/(Z141+AG141)))</f>
        <v>0.516299918500407</v>
      </c>
      <c s="106" r="N141">
        <f>IF(((((((X141+Y141)+Z141)+AE141)+AF141)+AG141)=0),"..",(+((X141+Y141)+Z141)/(((((X141+Y141)+Z141)+AE141)+AF141)+AG141)))</f>
        <v>0.513061851709566</v>
      </c>
      <c s="106" r="O141">
        <f>IF(((AA141+AH141)=0),"..",(+AA141/(AA141+AH141)))</f>
        <v>0.731255901794146</v>
      </c>
      <c s="106" r="P141">
        <f>IF(((AB141+AI141)=0),"..",(+AB141/(AB141+AI141)))</f>
        <v>0.60566037735849</v>
      </c>
      <c t="str" s="106" r="Q141">
        <f>IF(((AC141+AJ141)=0),"..",(+AC141/(AC141+AJ141)))</f>
        <v>..</v>
      </c>
      <c s="106" r="R141">
        <f>IF(((AD141+AK141)=0),"..",(+(AD141)/(AD141+AK141)))</f>
        <v>0.58723902198682</v>
      </c>
      <c s="134" r="S141">
        <f>+D141</f>
        <v>16237</v>
      </c>
      <c s="106" r="T141">
        <f>+V141/S141</f>
        <v>1</v>
      </c>
      <c s="106" r="U141">
        <f>+(AD141+AK141)/S141</f>
        <v>1</v>
      </c>
      <c s="134" r="V141">
        <f>SUM(X141:AB141)+SUM(AE141:AI141)</f>
        <v>16237</v>
      </c>
      <c s="134" r="W141">
        <f>+AD141+AK141</f>
        <v>16237</v>
      </c>
      <c s="193" r="X141">
        <v>1470</v>
      </c>
      <c s="38" r="Y141">
        <v>2605</v>
      </c>
      <c s="38" r="Z141">
        <v>1267</v>
      </c>
      <c s="38" r="AA141">
        <v>3872</v>
      </c>
      <c s="38" r="AB141">
        <v>321</v>
      </c>
      <c s="38" r="AC141">
        <v>0</v>
      </c>
      <c s="38" r="AD141">
        <v>9535</v>
      </c>
      <c s="38" r="AE141">
        <v>1422</v>
      </c>
      <c s="38" r="AF141">
        <v>2461</v>
      </c>
      <c s="38" r="AG141">
        <v>1187</v>
      </c>
      <c s="38" r="AH141">
        <v>1423</v>
      </c>
      <c s="38" r="AI141">
        <v>209</v>
      </c>
      <c s="38" r="AJ141">
        <v>0</v>
      </c>
      <c s="38" r="AK141">
        <v>6702</v>
      </c>
    </row>
    <row r="142">
      <c t="s" s="37" r="A142">
        <v>70</v>
      </c>
      <c t="s" s="67" r="B142">
        <v>917</v>
      </c>
      <c t="s" s="67" r="C142">
        <v>1044</v>
      </c>
      <c s="134" r="D142">
        <v>2253</v>
      </c>
      <c s="106" r="E142">
        <f>IF((+$V142=0),"..",(+(X142+AE142)/$V142))</f>
        <v>0.329782512205948</v>
      </c>
      <c s="106" r="F142">
        <f>IF((+$V142=0),"..",(+(Y142+AF142)/$V142))</f>
        <v>0.101642254771416</v>
      </c>
      <c s="106" r="G142">
        <f>IF((+$V142=0),"..",(+(Z142+AG142)/$V142))</f>
        <v>0.144252108300044</v>
      </c>
      <c s="106" r="H142">
        <f>IF((+$V142=0),"..",(+(((X142+Y142)+Z142)+((AE142+AF142)+AG142))/$V142))</f>
        <v>0.575676875277408</v>
      </c>
      <c s="106" r="I142">
        <f>IF((+$V142=0),"..",(+(AA142+AH142)/$V142))</f>
        <v>0.266755437194851</v>
      </c>
      <c s="106" r="J142">
        <f>IF((+$V142=0),"..",(+(AB142+AI142)/$V142))</f>
        <v>0.157567687527741</v>
      </c>
      <c s="106" r="K142">
        <f>IF(((X142+AE142)=0),"..",(+X142/(X142+AE142)))</f>
        <v>0.519515477792732</v>
      </c>
      <c s="106" r="L142">
        <f>IF(((Y142+AF142)=0),"..",(+Y142/(Y142+AF142)))</f>
        <v>0.436681222707424</v>
      </c>
      <c s="106" r="M142">
        <f>IF(((Z142+AG142)=0),"..",(+Z142/(Z142+AG142)))</f>
        <v>0.569230769230769</v>
      </c>
      <c s="106" r="N142">
        <f>IF(((((((X142+Y142)+Z142)+AE142)+AF142)+AG142)=0),"..",(+((X142+Y142)+Z142)/(((((X142+Y142)+Z142)+AE142)+AF142)+AG142)))</f>
        <v>0.517347725520432</v>
      </c>
      <c s="106" r="O142">
        <f>IF(((AA142+AH142)=0),"..",(+AA142/(AA142+AH142)))</f>
        <v>0.555740432612313</v>
      </c>
      <c s="106" r="P142">
        <f>IF(((AB142+AI142)=0),"..",(+AB142/(AB142+AI142)))</f>
        <v>0.507042253521127</v>
      </c>
      <c t="str" s="106" r="Q142">
        <f>IF(((AC142+AJ142)=0),"..",(+AC142/(AC142+AJ142)))</f>
        <v>..</v>
      </c>
      <c s="106" r="R142">
        <f>IF(((AD142+AK142)=0),"..",(+(AD142)/(AD142+AK142)))</f>
        <v>0.525965379494008</v>
      </c>
      <c s="134" r="S142">
        <f>+D142</f>
        <v>2253</v>
      </c>
      <c s="106" r="T142">
        <f>+V142/S142</f>
        <v>1</v>
      </c>
      <c s="106" r="U142">
        <f>+(AD142+AK142)/S142</f>
        <v>1</v>
      </c>
      <c s="134" r="V142">
        <f>SUM(X142:AB142)+SUM(AE142:AI142)</f>
        <v>2253</v>
      </c>
      <c s="134" r="W142">
        <f>+AD142+AK142</f>
        <v>2253</v>
      </c>
      <c s="193" r="X142">
        <v>386</v>
      </c>
      <c s="38" r="Y142">
        <v>100</v>
      </c>
      <c s="38" r="Z142">
        <v>185</v>
      </c>
      <c s="38" r="AA142">
        <v>334</v>
      </c>
      <c s="38" r="AB142">
        <v>180</v>
      </c>
      <c s="38" r="AC142">
        <v>0</v>
      </c>
      <c s="38" r="AD142">
        <v>1185</v>
      </c>
      <c s="38" r="AE142">
        <v>357</v>
      </c>
      <c s="38" r="AF142">
        <v>129</v>
      </c>
      <c s="38" r="AG142">
        <v>140</v>
      </c>
      <c s="38" r="AH142">
        <v>267</v>
      </c>
      <c s="38" r="AI142">
        <v>175</v>
      </c>
      <c s="38" r="AJ142">
        <v>0</v>
      </c>
      <c s="38" r="AK142">
        <v>1068</v>
      </c>
    </row>
    <row r="143">
      <c t="s" s="37" r="A143">
        <v>70</v>
      </c>
      <c t="s" s="67" r="B143">
        <v>917</v>
      </c>
      <c t="s" s="67" r="C143">
        <v>1045</v>
      </c>
      <c s="134" r="D143">
        <v>486</v>
      </c>
      <c s="106" r="E143">
        <f>IF((+$V143=0),"..",(+(X143+AE143)/$V143))</f>
        <v>0.255144032921811</v>
      </c>
      <c s="106" r="F143">
        <f>IF((+$V143=0),"..",(+(Y143+AF143)/$V143))</f>
        <v>0.123456790123457</v>
      </c>
      <c s="106" r="G143">
        <f>IF((+$V143=0),"..",(+(Z143+AG143)/$V143))</f>
        <v>0.17283950617284</v>
      </c>
      <c s="106" r="H143">
        <f>IF((+$V143=0),"..",(+(((X143+Y143)+Z143)+((AE143+AF143)+AG143))/$V143))</f>
        <v>0.551440329218107</v>
      </c>
      <c s="106" r="I143">
        <f>IF((+$V143=0),"..",(+(AA143+AH143)/$V143))</f>
        <v>0.325102880658436</v>
      </c>
      <c s="106" r="J143">
        <f>IF((+$V143=0),"..",(+(AB143+AI143)/$V143))</f>
        <v>0.123456790123457</v>
      </c>
      <c s="106" r="K143">
        <f>IF(((X143+AE143)=0),"..",(+X143/(X143+AE143)))</f>
        <v>0.508064516129032</v>
      </c>
      <c s="106" r="L143">
        <f>IF(((Y143+AF143)=0),"..",(+Y143/(Y143+AF143)))</f>
        <v>0.5</v>
      </c>
      <c s="106" r="M143">
        <f>IF(((Z143+AG143)=0),"..",(+Z143/(Z143+AG143)))</f>
        <v>0.547619047619048</v>
      </c>
      <c s="106" r="N143">
        <f>IF(((((((X143+Y143)+Z143)+AE143)+AF143)+AG143)=0),"..",(+((X143+Y143)+Z143)/(((((X143+Y143)+Z143)+AE143)+AF143)+AG143)))</f>
        <v>0.51865671641791</v>
      </c>
      <c s="106" r="O143">
        <f>IF(((AA143+AH143)=0),"..",(+AA143/(AA143+AH143)))</f>
        <v>0.544303797468354</v>
      </c>
      <c s="106" r="P143">
        <f>IF(((AB143+AI143)=0),"..",(+AB143/(AB143+AI143)))</f>
        <v>0.5</v>
      </c>
      <c t="str" s="106" r="Q143">
        <f>IF(((AC143+AJ143)=0),"..",(+AC143/(AC143+AJ143)))</f>
        <v>..</v>
      </c>
      <c s="106" r="R143">
        <f>IF(((AD143+AK143)=0),"..",(+(AD143)/(AD143+AK143)))</f>
        <v>0.524691358024691</v>
      </c>
      <c s="134" r="S143">
        <f>+D143</f>
        <v>486</v>
      </c>
      <c s="106" r="T143">
        <f>+V143/S143</f>
        <v>1</v>
      </c>
      <c s="106" r="U143">
        <f>+(AD143+AK143)/S143</f>
        <v>1</v>
      </c>
      <c s="134" r="V143">
        <f>SUM(X143:AB143)+SUM(AE143:AI143)</f>
        <v>486</v>
      </c>
      <c s="134" r="W143">
        <f>+AD143+AK143</f>
        <v>486</v>
      </c>
      <c s="193" r="X143">
        <v>63</v>
      </c>
      <c s="38" r="Y143">
        <v>30</v>
      </c>
      <c s="38" r="Z143">
        <v>46</v>
      </c>
      <c s="38" r="AA143">
        <v>86</v>
      </c>
      <c s="38" r="AB143">
        <v>30</v>
      </c>
      <c s="38" r="AC143">
        <v>0</v>
      </c>
      <c s="38" r="AD143">
        <v>255</v>
      </c>
      <c s="38" r="AE143">
        <v>61</v>
      </c>
      <c s="38" r="AF143">
        <v>30</v>
      </c>
      <c s="38" r="AG143">
        <v>38</v>
      </c>
      <c s="38" r="AH143">
        <v>72</v>
      </c>
      <c s="38" r="AI143">
        <v>30</v>
      </c>
      <c s="38" r="AJ143">
        <v>0</v>
      </c>
      <c s="38" r="AK143">
        <v>231</v>
      </c>
    </row>
    <row r="144">
      <c t="s" s="37" r="A144">
        <v>70</v>
      </c>
      <c t="s" s="67" r="B144">
        <v>917</v>
      </c>
      <c t="s" s="67" r="C144">
        <v>1046</v>
      </c>
      <c s="134" r="D144">
        <v>14221</v>
      </c>
      <c s="106" r="E144">
        <f>IF((+$V144=0),"..",(+(X144+AE144)/$V144))</f>
        <v>0.182757893256452</v>
      </c>
      <c s="106" r="F144">
        <f>IF((+$V144=0),"..",(+(Y144+AF144)/$V144))</f>
        <v>0.288868574643133</v>
      </c>
      <c s="106" r="G144">
        <f>IF((+$V144=0),"..",(+(Z144+AG144)/$V144))</f>
        <v>0.144363968778567</v>
      </c>
      <c s="106" r="H144">
        <f>IF((+$V144=0),"..",(+(((X144+Y144)+Z144)+((AE144+AF144)+AG144))/$V144))</f>
        <v>0.615990436678152</v>
      </c>
      <c s="106" r="I144">
        <f>IF((+$V144=0),"..",(+(AA144+AH144)/$V144))</f>
        <v>0.342732578580972</v>
      </c>
      <c s="106" r="J144">
        <f>IF((+$V144=0),"..",(+(AB144+AI144)/$V144))</f>
        <v>0.041276984740876</v>
      </c>
      <c s="106" r="K144">
        <f>IF(((X144+AE144)=0),"..",(+X144/(X144+AE144)))</f>
        <v>0.496729511350519</v>
      </c>
      <c s="106" r="L144">
        <f>IF(((Y144+AF144)=0),"..",(+Y144/(Y144+AF144)))</f>
        <v>0.526777020447906</v>
      </c>
      <c s="106" r="M144">
        <f>IF(((Z144+AG144)=0),"..",(+Z144/(Z144+AG144)))</f>
        <v>0.541159279103751</v>
      </c>
      <c s="106" r="N144">
        <f>IF(((((((X144+Y144)+Z144)+AE144)+AF144)+AG144)=0),"..",(+((X144+Y144)+Z144)/(((((X144+Y144)+Z144)+AE144)+AF144)+AG144)))</f>
        <v>0.521232876712329</v>
      </c>
      <c s="106" r="O144">
        <f>IF(((AA144+AH144)=0),"..",(+AA144/(AA144+AH144)))</f>
        <v>0.713377102995486</v>
      </c>
      <c s="106" r="P144">
        <f>IF(((AB144+AI144)=0),"..",(+AB144/(AB144+AI144)))</f>
        <v>0.65076660988075</v>
      </c>
      <c t="str" s="106" r="Q144">
        <f>IF(((AC144+AJ144)=0),"..",(+AC144/(AC144+AJ144)))</f>
        <v>..</v>
      </c>
      <c s="106" r="R144">
        <f>IF(((AD144+AK144)=0),"..",(+(AD144)/(AD144+AK144)))</f>
        <v>0.592433724773223</v>
      </c>
      <c s="134" r="S144">
        <f>+D144</f>
        <v>14221</v>
      </c>
      <c s="106" r="T144">
        <f>+V144/S144</f>
        <v>1</v>
      </c>
      <c s="106" r="U144">
        <f>+(AD144+AK144)/S144</f>
        <v>1</v>
      </c>
      <c s="134" r="V144">
        <f>SUM(X144:AB144)+SUM(AE144:AI144)</f>
        <v>14221</v>
      </c>
      <c s="134" r="W144">
        <f>+AD144+AK144</f>
        <v>14221</v>
      </c>
      <c s="193" r="X144">
        <v>1291</v>
      </c>
      <c s="38" r="Y144">
        <v>2164</v>
      </c>
      <c s="38" r="Z144">
        <v>1111</v>
      </c>
      <c s="38" r="AA144">
        <v>3477</v>
      </c>
      <c s="38" r="AB144">
        <v>382</v>
      </c>
      <c s="38" r="AC144">
        <v>0</v>
      </c>
      <c s="38" r="AD144">
        <v>8425</v>
      </c>
      <c s="38" r="AE144">
        <v>1308</v>
      </c>
      <c s="38" r="AF144">
        <v>1944</v>
      </c>
      <c s="38" r="AG144">
        <v>942</v>
      </c>
      <c s="38" r="AH144">
        <v>1397</v>
      </c>
      <c s="38" r="AI144">
        <v>205</v>
      </c>
      <c s="38" r="AJ144">
        <v>0</v>
      </c>
      <c s="38" r="AK144">
        <v>5796</v>
      </c>
    </row>
    <row r="145">
      <c t="s" s="37" r="A145">
        <v>70</v>
      </c>
      <c t="s" s="67" r="B145">
        <v>917</v>
      </c>
      <c t="s" s="67" r="C145">
        <v>1047</v>
      </c>
      <c s="134" r="D145">
        <v>6196</v>
      </c>
      <c s="106" r="E145">
        <f>IF((+$V145=0),"..",(+(X145+AE145)/$V145))</f>
        <v>0.267430600387347</v>
      </c>
      <c s="106" r="F145">
        <f>IF((+$V145=0),"..",(+(Y145+AF145)/$V145))</f>
        <v>0.281956100710136</v>
      </c>
      <c s="106" r="G145">
        <f>IF((+$V145=0),"..",(+(Z145+AG145)/$V145))</f>
        <v>0.082795351839897</v>
      </c>
      <c s="106" r="H145">
        <f>IF((+$V145=0),"..",(+(((X145+Y145)+Z145)+((AE145+AF145)+AG145))/$V145))</f>
        <v>0.632182052937379</v>
      </c>
      <c s="106" r="I145">
        <f>IF((+$V145=0),"..",(+(AA145+AH145)/$V145))</f>
        <v>0.348773402194964</v>
      </c>
      <c s="106" r="J145">
        <f>IF((+$V145=0),"..",(+(AB145+AI145)/$V145))</f>
        <v>0.019044544867657</v>
      </c>
      <c s="106" r="K145">
        <f>IF(((X145+AE145)=0),"..",(+X145/(X145+AE145)))</f>
        <v>0.488835244417622</v>
      </c>
      <c s="106" r="L145">
        <f>IF(((Y145+AF145)=0),"..",(+Y145/(Y145+AF145)))</f>
        <v>0.472238122495707</v>
      </c>
      <c s="106" r="M145">
        <f>IF(((Z145+AG145)=0),"..",(+Z145/(Z145+AG145)))</f>
        <v>0.46588693957115</v>
      </c>
      <c s="106" r="N145">
        <f>IF(((((((X145+Y145)+Z145)+AE145)+AF145)+AG145)=0),"..",(+((X145+Y145)+Z145)/(((((X145+Y145)+Z145)+AE145)+AF145)+AG145)))</f>
        <v>0.478427367883584</v>
      </c>
      <c s="106" r="O145">
        <f>IF(((AA145+AH145)=0),"..",(+AA145/(AA145+AH145)))</f>
        <v>0.54141601110597</v>
      </c>
      <c s="106" r="P145">
        <f>IF(((AB145+AI145)=0),"..",(+AB145/(AB145+AI145)))</f>
        <v>0.508474576271186</v>
      </c>
      <c t="str" s="106" r="Q145">
        <f>IF(((AC145+AJ145)=0),"..",(+AC145/(AC145+AJ145)))</f>
        <v>..</v>
      </c>
      <c s="106" r="R145">
        <f>IF(((AD145+AK145)=0),"..",(+(AD145)/(AD145+AK145)))</f>
        <v>0.500968366688186</v>
      </c>
      <c s="134" r="S145">
        <f>+D145</f>
        <v>6196</v>
      </c>
      <c s="106" r="T145">
        <f>+V145/S145</f>
        <v>1</v>
      </c>
      <c s="106" r="U145">
        <f>+(AD145+AK145)/S145</f>
        <v>1</v>
      </c>
      <c s="134" r="V145">
        <f>SUM(X145:AB145)+SUM(AE145:AI145)</f>
        <v>6196</v>
      </c>
      <c s="134" r="W145">
        <f>+AD145+AK145</f>
        <v>6196</v>
      </c>
      <c s="193" r="X145">
        <v>810</v>
      </c>
      <c s="38" r="Y145">
        <v>825</v>
      </c>
      <c s="38" r="Z145">
        <v>239</v>
      </c>
      <c s="38" r="AA145">
        <v>1170</v>
      </c>
      <c s="38" r="AB145">
        <v>60</v>
      </c>
      <c s="38" r="AC145">
        <v>0</v>
      </c>
      <c s="38" r="AD145">
        <v>3104</v>
      </c>
      <c s="38" r="AE145">
        <v>847</v>
      </c>
      <c s="38" r="AF145">
        <v>922</v>
      </c>
      <c s="38" r="AG145">
        <v>274</v>
      </c>
      <c s="38" r="AH145">
        <v>991</v>
      </c>
      <c s="38" r="AI145">
        <v>58</v>
      </c>
      <c s="38" r="AJ145">
        <v>0</v>
      </c>
      <c s="38" r="AK145">
        <v>3092</v>
      </c>
    </row>
    <row r="146">
      <c t="s" s="37" r="A146">
        <v>70</v>
      </c>
      <c t="s" s="67" r="B146">
        <v>917</v>
      </c>
      <c t="s" s="67" r="C146">
        <v>1048</v>
      </c>
      <c s="134" r="D146">
        <v>31189</v>
      </c>
      <c s="106" r="E146">
        <f>IF((+$V146=0),"..",(+(X146+AE146)/$V146))</f>
        <v>0.177767745520211</v>
      </c>
      <c s="106" r="F146">
        <f>IF((+$V146=0),"..",(+(Y146+AF146)/$V146))</f>
        <v>0.341887762189193</v>
      </c>
      <c s="106" r="G146">
        <f>IF((+$V146=0),"..",(+(Z146+AG146)/$V146))</f>
        <v>0.132553132379497</v>
      </c>
      <c s="106" r="H146">
        <f>IF((+$V146=0),"..",(+(((X146+Y146)+Z146)+((AE146+AF146)+AG146))/$V146))</f>
        <v>0.652208640088901</v>
      </c>
      <c s="106" r="I146">
        <f>IF((+$V146=0),"..",(+(AA146+AH146)/$V146))</f>
        <v>0.318030281983609</v>
      </c>
      <c s="106" r="J146">
        <f>IF((+$V146=0),"..",(+(AB146+AI146)/$V146))</f>
        <v>0.02976107792749</v>
      </c>
      <c s="106" r="K146">
        <f>IF(((X146+AE146)=0),"..",(+X146/(X146+AE146)))</f>
        <v>0.490720843914827</v>
      </c>
      <c s="106" r="L146">
        <f>IF(((Y146+AF146)=0),"..",(+Y146/(Y146+AF146)))</f>
        <v>0.525038090401219</v>
      </c>
      <c s="106" r="M146">
        <f>IF(((Z146+AG146)=0),"..",(+Z146/(Z146+AG146)))</f>
        <v>0.571915116583704</v>
      </c>
      <c s="106" r="N146">
        <f>IF(((((((X146+Y146)+Z146)+AE146)+AF146)+AG146)=0),"..",(+((X146+Y146)+Z146)/(((((X146+Y146)+Z146)+AE146)+AF146)+AG146)))</f>
        <v>0.525211650071881</v>
      </c>
      <c s="106" r="O146">
        <f>IF(((AA146+AH146)=0),"..",(+AA146/(AA146+AH146)))</f>
        <v>0.736951299410352</v>
      </c>
      <c s="106" r="P146">
        <f>IF(((AB146+AI146)=0),"..",(+AB146/(AB146+AI146)))</f>
        <v>0.676779463243874</v>
      </c>
      <c t="str" s="106" r="Q146">
        <f>IF(((AC146+AJ146)=0),"..",(+AC146/(AC146+AJ146)))</f>
        <v>..</v>
      </c>
      <c s="106" r="R146">
        <f>IF(((AD146+AK146)=0),"..",(+(AD146)/(AD146+AK146)))</f>
        <v>0.597062091957216</v>
      </c>
      <c s="134" r="S146">
        <f>+D146</f>
        <v>31189</v>
      </c>
      <c s="106" r="T146">
        <f>+V146/S146</f>
        <v>0.923274231299497</v>
      </c>
      <c s="106" r="U146">
        <f>+(AD146+AK146)/S146</f>
        <v>0.923274231299497</v>
      </c>
      <c s="134" r="V146">
        <f>SUM(X146:AB146)+SUM(AE146:AI146)</f>
        <v>28796</v>
      </c>
      <c s="134" r="W146">
        <f>+AD146+AK146</f>
        <v>28796</v>
      </c>
      <c s="197" r="X146">
        <v>2512</v>
      </c>
      <c s="143" r="Y146">
        <v>5169</v>
      </c>
      <c s="143" r="Z146">
        <v>2183</v>
      </c>
      <c s="143" r="AA146">
        <v>6749</v>
      </c>
      <c s="143" r="AB146">
        <v>580</v>
      </c>
      <c s="143" r="AC146">
        <v>0</v>
      </c>
      <c s="143" r="AD146">
        <v>17193</v>
      </c>
      <c s="143" r="AE146">
        <v>2607</v>
      </c>
      <c s="143" r="AF146">
        <v>4676</v>
      </c>
      <c s="143" r="AG146">
        <v>1634</v>
      </c>
      <c s="143" r="AH146">
        <v>2409</v>
      </c>
      <c s="143" r="AI146">
        <v>277</v>
      </c>
      <c s="143" r="AJ146">
        <v>0</v>
      </c>
      <c s="143" r="AK146">
        <v>11603</v>
      </c>
    </row>
    <row r="147">
      <c t="s" s="37" r="A147">
        <v>70</v>
      </c>
      <c t="s" s="67" r="B147">
        <v>917</v>
      </c>
      <c t="s" s="67" r="C147">
        <v>1049</v>
      </c>
      <c s="134" r="D147">
        <v>26532</v>
      </c>
      <c s="106" r="E147">
        <f>IF((+$V147=0),"..",(+(X147+AE147)/$V147))</f>
        <v>0.178953716267149</v>
      </c>
      <c s="106" r="F147">
        <f>IF((+$V147=0),"..",(+(Y147+AF147)/$V147))</f>
        <v>0.320330167345093</v>
      </c>
      <c s="106" r="G147">
        <f>IF((+$V147=0),"..",(+(Z147+AG147)/$V147))</f>
        <v>0.152758932609679</v>
      </c>
      <c s="106" r="H147">
        <f>IF((+$V147=0),"..",(+(((X147+Y147)+Z147)+((AE147+AF147)+AG147))/$V147))</f>
        <v>0.652042816221921</v>
      </c>
      <c s="106" r="I147">
        <f>IF((+$V147=0),"..",(+(AA147+AH147)/$V147))</f>
        <v>0.3099276345545</v>
      </c>
      <c s="106" r="J147">
        <f>IF((+$V147=0),"..",(+(AB147+AI147)/$V147))</f>
        <v>0.038029549223579</v>
      </c>
      <c s="106" r="K147">
        <f>IF(((X147+AE147)=0),"..",(+X147/(X147+AE147)))</f>
        <v>0.496419545071609</v>
      </c>
      <c s="106" r="L147">
        <f>IF(((Y147+AF147)=0),"..",(+Y147/(Y147+AF147)))</f>
        <v>0.531709612895635</v>
      </c>
      <c s="106" r="M147">
        <f>IF(((Z147+AG147)=0),"..",(+Z147/(Z147+AG147)))</f>
        <v>0.52232913890945</v>
      </c>
      <c s="106" r="N147">
        <f>IF(((((((X147+Y147)+Z147)+AE147)+AF147)+AG147)=0),"..",(+((X147+Y147)+Z147)/(((((X147+Y147)+Z147)+AE147)+AF147)+AG147)))</f>
        <v>0.519826589595376</v>
      </c>
      <c s="106" r="O147">
        <f>IF(((AA147+AH147)=0),"..",(+AA147/(AA147+AH147)))</f>
        <v>0.675179374923994</v>
      </c>
      <c s="106" r="P147">
        <f>IF(((AB147+AI147)=0),"..",(+AB147/(AB147+AI147)))</f>
        <v>0.646184340931616</v>
      </c>
      <c t="str" s="106" r="Q147">
        <f>IF(((AC147+AJ147)=0),"..",(+AC147/(AC147+AJ147)))</f>
        <v>..</v>
      </c>
      <c s="106" r="R147">
        <f>IF(((AD147+AK147)=0),"..",(+(AD147)/(AD147+AK147)))</f>
        <v>0.57278003919795</v>
      </c>
      <c s="134" r="S147">
        <f>+D147</f>
        <v>26532</v>
      </c>
      <c s="106" r="T147">
        <f>+V147/S147</f>
        <v>1</v>
      </c>
      <c s="106" r="U147">
        <f>+(AD147+AK147)/S147</f>
        <v>1</v>
      </c>
      <c s="134" r="V147">
        <f>SUM(X147:AB147)+SUM(AE147:AI147)</f>
        <v>26532</v>
      </c>
      <c s="134" r="W147">
        <f>+AD147+AK147</f>
        <v>26532</v>
      </c>
      <c s="205" r="X147">
        <v>2357</v>
      </c>
      <c s="198" r="Y147">
        <v>4519</v>
      </c>
      <c s="198" r="Z147">
        <v>2117</v>
      </c>
      <c s="198" r="AA147">
        <v>5552</v>
      </c>
      <c s="198" r="AB147">
        <v>652</v>
      </c>
      <c s="198" r="AC147">
        <v>0</v>
      </c>
      <c s="198" r="AD147">
        <v>15197</v>
      </c>
      <c s="198" r="AE147">
        <v>2391</v>
      </c>
      <c s="198" r="AF147">
        <v>3980</v>
      </c>
      <c s="198" r="AG147">
        <v>1936</v>
      </c>
      <c s="198" r="AH147">
        <v>2671</v>
      </c>
      <c s="198" r="AI147">
        <v>357</v>
      </c>
      <c s="198" r="AJ147">
        <v>0</v>
      </c>
      <c s="198" r="AK147">
        <v>11335</v>
      </c>
    </row>
    <row r="148">
      <c t="s" s="37" r="A148">
        <v>70</v>
      </c>
      <c t="s" s="67" r="B148">
        <v>917</v>
      </c>
      <c t="s" s="67" r="C148">
        <v>1050</v>
      </c>
      <c s="134" r="D148">
        <v>17000</v>
      </c>
      <c s="106" r="E148">
        <f>IF((+$V148=0),"..",(+(X148+AE148)/$V148))</f>
        <v>0.230764705882353</v>
      </c>
      <c s="106" r="F148">
        <f>IF((+$V148=0),"..",(+(Y148+AF148)/$V148))</f>
        <v>0.216470588235294</v>
      </c>
      <c s="106" r="G148">
        <f>IF((+$V148=0),"..",(+(Z148+AG148)/$V148))</f>
        <v>0.123764705882353</v>
      </c>
      <c s="106" r="H148">
        <f>IF((+$V148=0),"..",(+(((X148+Y148)+Z148)+((AE148+AF148)+AG148))/$V148))</f>
        <v>0.571</v>
      </c>
      <c s="106" r="I148">
        <f>IF((+$V148=0),"..",(+(AA148+AH148)/$V148))</f>
        <v>0.382647058823529</v>
      </c>
      <c s="106" r="J148">
        <f>IF((+$V148=0),"..",(+(AB148+AI148)/$V148))</f>
        <v>0.046352941176471</v>
      </c>
      <c s="106" r="K148">
        <f>IF(((X148+AE148)=0),"..",(+X148/(X148+AE148)))</f>
        <v>0.49859801172572</v>
      </c>
      <c s="106" r="L148">
        <f>IF(((Y148+AF148)=0),"..",(+Y148/(Y148+AF148)))</f>
        <v>0.489130434782609</v>
      </c>
      <c s="106" r="M148">
        <f>IF(((Z148+AG148)=0),"..",(+Z148/(Z148+AG148)))</f>
        <v>0.488593155893536</v>
      </c>
      <c s="106" r="N148">
        <f>IF(((((((X148+Y148)+Z148)+AE148)+AF148)+AG148)=0),"..",(+((X148+Y148)+Z148)/(((((X148+Y148)+Z148)+AE148)+AF148)+AG148)))</f>
        <v>0.492840218399093</v>
      </c>
      <c s="106" r="O148">
        <f>IF(((AA148+AH148)=0),"..",(+AA148/(AA148+AH148)))</f>
        <v>0.618139892390469</v>
      </c>
      <c s="106" r="P148">
        <f>IF(((AB148+AI148)=0),"..",(+AB148/(AB148+AI148)))</f>
        <v>0.583756345177665</v>
      </c>
      <c t="str" s="106" r="Q148">
        <f>IF(((AC148+AJ148)=0),"..",(+AC148/(AC148+AJ148)))</f>
        <v>..</v>
      </c>
      <c s="106" r="R148">
        <f>IF(((AD148+AK148)=0),"..",(+(AD148)/(AD148+AK148)))</f>
        <v>0.545</v>
      </c>
      <c s="134" r="S148">
        <f>+D148</f>
        <v>17000</v>
      </c>
      <c s="106" r="T148">
        <f>+V148/S148</f>
        <v>1</v>
      </c>
      <c s="106" r="U148">
        <f>+(AD148+AK148)/S148</f>
        <v>1</v>
      </c>
      <c s="134" r="V148">
        <f>SUM(X148:AB148)+SUM(AE148:AI148)</f>
        <v>17000</v>
      </c>
      <c s="134" r="W148">
        <f>+AD148+AK148</f>
        <v>17000</v>
      </c>
      <c s="205" r="X148">
        <v>1956</v>
      </c>
      <c s="198" r="Y148">
        <v>1800</v>
      </c>
      <c s="198" r="Z148">
        <v>1028</v>
      </c>
      <c s="198" r="AA148">
        <v>4021</v>
      </c>
      <c s="198" r="AB148">
        <v>460</v>
      </c>
      <c s="198" r="AC148">
        <v>0</v>
      </c>
      <c s="198" r="AD148">
        <v>9265</v>
      </c>
      <c s="198" r="AE148">
        <v>1967</v>
      </c>
      <c s="198" r="AF148">
        <v>1880</v>
      </c>
      <c s="198" r="AG148">
        <v>1076</v>
      </c>
      <c s="198" r="AH148">
        <v>2484</v>
      </c>
      <c s="198" r="AI148">
        <v>328</v>
      </c>
      <c s="198" r="AJ148">
        <v>0</v>
      </c>
      <c s="198" r="AK148">
        <v>7735</v>
      </c>
    </row>
    <row r="149">
      <c t="s" s="37" r="A149">
        <v>70</v>
      </c>
      <c t="s" s="67" r="B149">
        <v>917</v>
      </c>
      <c t="s" s="67" r="C149">
        <v>1051</v>
      </c>
      <c s="134" r="D149">
        <v>11925</v>
      </c>
      <c s="106" r="E149">
        <f>IF((+$V149=0),"..",(+(X149+AE149)/$V149))</f>
        <v>0.178616352201258</v>
      </c>
      <c s="106" r="F149">
        <f>IF((+$V149=0),"..",(+(Y149+AF149)/$V149))</f>
        <v>0.264989517819706</v>
      </c>
      <c s="106" r="G149">
        <f>IF((+$V149=0),"..",(+(Z149+AG149)/$V149))</f>
        <v>0.15664570230608</v>
      </c>
      <c s="106" r="H149">
        <f>IF((+$V149=0),"..",(+(((X149+Y149)+Z149)+((AE149+AF149)+AG149))/$V149))</f>
        <v>0.600251572327044</v>
      </c>
      <c s="106" r="I149">
        <f>IF((+$V149=0),"..",(+(AA149+AH149)/$V149))</f>
        <v>0.371907756813417</v>
      </c>
      <c s="106" r="J149">
        <f>IF((+$V149=0),"..",(+(AB149+AI149)/$V149))</f>
        <v>0.027840670859539</v>
      </c>
      <c s="106" r="K149">
        <f>IF(((X149+AE149)=0),"..",(+X149/(X149+AE149)))</f>
        <v>0.516901408450704</v>
      </c>
      <c s="106" r="L149">
        <f>IF(((Y149+AF149)=0),"..",(+Y149/(Y149+AF149)))</f>
        <v>0.493987341772152</v>
      </c>
      <c s="106" r="M149">
        <f>IF(((Z149+AG149)=0),"..",(+Z149/(Z149+AG149)))</f>
        <v>0.49678800856531</v>
      </c>
      <c s="106" r="N149">
        <f>IF(((((((X149+Y149)+Z149)+AE149)+AF149)+AG149)=0),"..",(+((X149+Y149)+Z149)/(((((X149+Y149)+Z149)+AE149)+AF149)+AG149)))</f>
        <v>0.501536742106734</v>
      </c>
      <c s="106" r="O149">
        <f>IF(((AA149+AH149)=0),"..",(+AA149/(AA149+AH149)))</f>
        <v>0.59391206313416</v>
      </c>
      <c s="106" r="P149">
        <f>IF(((AB149+AI149)=0),"..",(+AB149/(AB149+AI149)))</f>
        <v>0.593373493975904</v>
      </c>
      <c t="str" s="106" r="Q149">
        <f>IF(((AC149+AJ149)=0),"..",(+AC149/(AC149+AJ149)))</f>
        <v>..</v>
      </c>
      <c s="106" r="R149">
        <f>IF(((AD149+AK149)=0),"..",(+(AD149)/(AD149+AK149)))</f>
        <v>0.538448637316562</v>
      </c>
      <c s="134" r="S149">
        <f>+D149</f>
        <v>11925</v>
      </c>
      <c s="106" r="T149">
        <f>+V149/S149</f>
        <v>1</v>
      </c>
      <c s="106" r="U149">
        <f>+(AD149+AK149)/S149</f>
        <v>1</v>
      </c>
      <c s="134" r="V149">
        <f>SUM(X149:AB149)+SUM(AE149:AI149)</f>
        <v>11925</v>
      </c>
      <c s="134" r="W149">
        <f>+AD149+AK149</f>
        <v>11925</v>
      </c>
      <c s="172" r="X149">
        <v>1101</v>
      </c>
      <c s="114" r="Y149">
        <v>1561</v>
      </c>
      <c s="114" r="Z149">
        <v>928</v>
      </c>
      <c s="114" r="AA149">
        <v>2634</v>
      </c>
      <c s="114" r="AB149">
        <v>197</v>
      </c>
      <c s="114" r="AC149">
        <v>0</v>
      </c>
      <c s="114" r="AD149">
        <v>6421</v>
      </c>
      <c s="114" r="AE149">
        <v>1029</v>
      </c>
      <c s="114" r="AF149">
        <v>1599</v>
      </c>
      <c s="114" r="AG149">
        <v>940</v>
      </c>
      <c s="114" r="AH149">
        <v>1801</v>
      </c>
      <c s="114" r="AI149">
        <v>135</v>
      </c>
      <c s="114" r="AJ149">
        <v>0</v>
      </c>
      <c s="114" r="AK149">
        <v>5504</v>
      </c>
    </row>
    <row r="150">
      <c t="s" s="37" r="A150">
        <v>70</v>
      </c>
      <c t="s" s="67" r="B150">
        <v>922</v>
      </c>
      <c t="s" s="67" r="C150">
        <v>1052</v>
      </c>
      <c s="134" r="D150">
        <v>196</v>
      </c>
      <c s="106" r="E150">
        <f>IF((+$V150=0),"..",(+(X150+AE150)/$V150))</f>
        <v>0.23469387755102</v>
      </c>
      <c s="106" r="F150">
        <f>IF((+$V150=0),"..",(+(Y150+AF150)/$V150))</f>
        <v>0.23469387755102</v>
      </c>
      <c s="106" r="G150">
        <f>IF((+$V150=0),"..",(+(Z150+AG150)/$V150))</f>
        <v>0.107142857142857</v>
      </c>
      <c s="106" r="H150">
        <f>IF((+$V150=0),"..",(+(((X150+Y150)+Z150)+((AE150+AF150)+AG150))/$V150))</f>
        <v>0.576530612244898</v>
      </c>
      <c s="106" r="I150">
        <f>IF((+$V150=0),"..",(+(AA150+AH150)/$V150))</f>
        <v>0.372448979591837</v>
      </c>
      <c s="106" r="J150">
        <f>IF((+$V150=0),"..",(+(AB150+AI150)/$V150))</f>
        <v>0.051020408163265</v>
      </c>
      <c s="106" r="K150">
        <f>IF(((X150+AE150)=0),"..",(+X150/(X150+AE150)))</f>
        <v>0.5</v>
      </c>
      <c s="106" r="L150">
        <f>IF(((Y150+AF150)=0),"..",(+Y150/(Y150+AF150)))</f>
        <v>0.391304347826087</v>
      </c>
      <c s="106" r="M150">
        <f>IF(((Z150+AG150)=0),"..",(+Z150/(Z150+AG150)))</f>
        <v>0.619047619047619</v>
      </c>
      <c s="106" r="N150">
        <f>IF(((((((X150+Y150)+Z150)+AE150)+AF150)+AG150)=0),"..",(+((X150+Y150)+Z150)/(((((X150+Y150)+Z150)+AE150)+AF150)+AG150)))</f>
        <v>0.47787610619469</v>
      </c>
      <c s="106" r="O150">
        <f>IF(((AA150+AH150)=0),"..",(+AA150/(AA150+AH150)))</f>
        <v>0.698630136986301</v>
      </c>
      <c s="106" r="P150">
        <f>IF(((AB150+AI150)=0),"..",(+AB150/(AB150+AI150)))</f>
        <v>0.6</v>
      </c>
      <c t="str" s="106" r="Q150">
        <f>IF(((AC150+AJ150)=0),"..",(+AC150/(AC150+AJ150)))</f>
        <v>..</v>
      </c>
      <c s="106" r="R150">
        <f>IF(((AD150+AK150)=0),"..",(+(AD150)/(AD150+AK150)))</f>
        <v>0.566326530612245</v>
      </c>
      <c s="134" r="S150">
        <f>+D150</f>
        <v>196</v>
      </c>
      <c s="106" r="T150">
        <f>+V150/S150</f>
        <v>1</v>
      </c>
      <c s="106" r="U150">
        <f>+(AD150+AK150)/S150</f>
        <v>1</v>
      </c>
      <c s="134" r="V150">
        <f>SUM(X150:AB150)+SUM(AE150:AI150)</f>
        <v>196</v>
      </c>
      <c s="134" r="W150">
        <f>+AD150+AK150</f>
        <v>196</v>
      </c>
      <c s="197" r="X150">
        <v>23</v>
      </c>
      <c s="143" r="Y150">
        <v>18</v>
      </c>
      <c s="143" r="Z150">
        <v>13</v>
      </c>
      <c s="143" r="AA150">
        <v>51</v>
      </c>
      <c s="143" r="AB150">
        <v>6</v>
      </c>
      <c s="143" r="AC150">
        <v>0</v>
      </c>
      <c s="143" r="AD150">
        <v>111</v>
      </c>
      <c s="143" r="AE150">
        <v>23</v>
      </c>
      <c s="143" r="AF150">
        <v>28</v>
      </c>
      <c s="143" r="AG150">
        <v>8</v>
      </c>
      <c s="143" r="AH150">
        <v>22</v>
      </c>
      <c s="143" r="AI150">
        <v>4</v>
      </c>
      <c s="143" r="AJ150">
        <v>0</v>
      </c>
      <c s="143" r="AK150">
        <v>85</v>
      </c>
    </row>
    <row r="151">
      <c t="s" s="37" r="A151">
        <v>70</v>
      </c>
      <c t="s" s="67" r="B151">
        <v>922</v>
      </c>
      <c t="s" s="67" r="C151">
        <v>1053</v>
      </c>
      <c s="134" r="D151">
        <v>15998</v>
      </c>
      <c s="106" r="E151">
        <f>IF((+$V151=0),"..",(+(X151+AE151)/$V151))</f>
        <v>0.164520565070634</v>
      </c>
      <c s="106" r="F151">
        <f>IF((+$V151=0),"..",(+(Y151+AF151)/$V151))</f>
        <v>0.295349418677335</v>
      </c>
      <c s="106" r="G151">
        <f>IF((+$V151=0),"..",(+(Z151+AG151)/$V151))</f>
        <v>0.165270658832354</v>
      </c>
      <c s="106" r="H151">
        <f>IF((+$V151=0),"..",(+(((X151+Y151)+Z151)+((AE151+AF151)+AG151))/$V151))</f>
        <v>0.625140642580322</v>
      </c>
      <c s="106" r="I151">
        <f>IF((+$V151=0),"..",(+(AA151+AH151)/$V151))</f>
        <v>0.352794099262408</v>
      </c>
      <c s="106" r="J151">
        <f>IF((+$V151=0),"..",(+(AB151+AI151)/$V151))</f>
        <v>0.02206525815727</v>
      </c>
      <c s="106" r="K151">
        <f>IF(((X151+AE151)=0),"..",(+X151/(X151+AE151)))</f>
        <v>0.467325227963526</v>
      </c>
      <c s="106" r="L151">
        <f>IF(((Y151+AF151)=0),"..",(+Y151/(Y151+AF151)))</f>
        <v>0.472592592592593</v>
      </c>
      <c s="106" r="M151">
        <f>IF(((Z151+AG151)=0),"..",(+Z151/(Z151+AG151)))</f>
        <v>0.460665658093797</v>
      </c>
      <c s="106" r="N151">
        <f>IF(((((((X151+Y151)+Z151)+AE151)+AF151)+AG151)=0),"..",(+((X151+Y151)+Z151)/(((((X151+Y151)+Z151)+AE151)+AF151)+AG151)))</f>
        <v>0.468053194680532</v>
      </c>
      <c s="106" r="O151">
        <f>IF(((AA151+AH151)=0),"..",(+AA151/(AA151+AH151)))</f>
        <v>0.582919914953933</v>
      </c>
      <c s="106" r="P151">
        <f>IF(((AB151+AI151)=0),"..",(+AB151/(AB151+AI151)))</f>
        <v>0.390934844192635</v>
      </c>
      <c t="str" s="106" r="Q151">
        <f>IF(((AC151+AJ151)=0),"..",(+AC151/(AC151+AJ151)))</f>
        <v>..</v>
      </c>
      <c s="106" r="R151">
        <f>IF(((AD151+AK151)=0),"..",(+(AD151)/(AD151+AK151)))</f>
        <v>0.506875859482435</v>
      </c>
      <c s="134" r="S151">
        <f>+D151</f>
        <v>15998</v>
      </c>
      <c s="106" r="T151">
        <f>+V151/S151</f>
        <v>1</v>
      </c>
      <c s="106" r="U151">
        <f>+(AD151+AK151)/S151</f>
        <v>1</v>
      </c>
      <c s="134" r="V151">
        <f>SUM(X151:AB151)+SUM(AE151:AI151)</f>
        <v>15998</v>
      </c>
      <c s="134" r="W151">
        <f>+AD151+AK151</f>
        <v>15998</v>
      </c>
      <c s="172" r="X151">
        <v>1230</v>
      </c>
      <c s="114" r="Y151">
        <v>2233</v>
      </c>
      <c s="114" r="Z151">
        <v>1218</v>
      </c>
      <c s="114" r="AA151">
        <v>3290</v>
      </c>
      <c s="114" r="AB151">
        <v>138</v>
      </c>
      <c s="114" r="AC151">
        <v>0</v>
      </c>
      <c s="114" r="AD151">
        <v>8109</v>
      </c>
      <c s="114" r="AE151">
        <v>1402</v>
      </c>
      <c s="114" r="AF151">
        <v>2492</v>
      </c>
      <c s="114" r="AG151">
        <v>1426</v>
      </c>
      <c s="114" r="AH151">
        <v>2354</v>
      </c>
      <c s="114" r="AI151">
        <v>215</v>
      </c>
      <c s="114" r="AJ151">
        <v>0</v>
      </c>
      <c s="114" r="AK151">
        <v>7889</v>
      </c>
    </row>
    <row r="152">
      <c t="s" s="37" r="A152">
        <v>70</v>
      </c>
      <c t="s" s="67" r="B152">
        <v>922</v>
      </c>
      <c t="s" s="67" r="C152">
        <v>1054</v>
      </c>
      <c s="134" r="D152">
        <v>737</v>
      </c>
      <c s="106" r="E152">
        <f>IF((+$V152=0),"..",(+(X152+AE152)/$V152))</f>
        <v>0.222523744911805</v>
      </c>
      <c s="106" r="F152">
        <f>IF((+$V152=0),"..",(+(Y152+AF152)/$V152))</f>
        <v>0.297150610583446</v>
      </c>
      <c s="106" r="G152">
        <f>IF((+$V152=0),"..",(+(Z152+AG152)/$V152))</f>
        <v>0.141112618724559</v>
      </c>
      <c s="106" r="H152">
        <f>IF((+$V152=0),"..",(+(((X152+Y152)+Z152)+((AE152+AF152)+AG152))/$V152))</f>
        <v>0.66078697421981</v>
      </c>
      <c s="106" r="I152">
        <f>IF((+$V152=0),"..",(+(AA152+AH152)/$V152))</f>
        <v>0.299864314789688</v>
      </c>
      <c s="106" r="J152">
        <f>IF((+$V152=0),"..",(+(AB152+AI152)/$V152))</f>
        <v>0.039348710990502</v>
      </c>
      <c s="106" r="K152">
        <f>IF(((X152+AE152)=0),"..",(+X152/(X152+AE152)))</f>
        <v>0.50609756097561</v>
      </c>
      <c s="106" r="L152">
        <f>IF(((Y152+AF152)=0),"..",(+Y152/(Y152+AF152)))</f>
        <v>0.497716894977169</v>
      </c>
      <c s="106" r="M152">
        <f>IF(((Z152+AG152)=0),"..",(+Z152/(Z152+AG152)))</f>
        <v>0.557692307692308</v>
      </c>
      <c s="106" r="N152">
        <f>IF(((((((X152+Y152)+Z152)+AE152)+AF152)+AG152)=0),"..",(+((X152+Y152)+Z152)/(((((X152+Y152)+Z152)+AE152)+AF152)+AG152)))</f>
        <v>0.513347022587269</v>
      </c>
      <c s="106" r="O152">
        <f>IF(((AA152+AH152)=0),"..",(+AA152/(AA152+AH152)))</f>
        <v>0.660633484162896</v>
      </c>
      <c s="106" r="P152">
        <f>IF(((AB152+AI152)=0),"..",(+AB152/(AB152+AI152)))</f>
        <v>0.689655172413793</v>
      </c>
      <c t="str" s="106" r="Q152">
        <f>IF(((AC152+AJ152)=0),"..",(+AC152/(AC152+AJ152)))</f>
        <v>..</v>
      </c>
      <c s="106" r="R152">
        <f>IF(((AD152+AK152)=0),"..",(+(AD152)/(AD152+AK152)))</f>
        <v>0.564450474898236</v>
      </c>
      <c s="134" r="S152">
        <f>+D152</f>
        <v>737</v>
      </c>
      <c s="106" r="T152">
        <f>+V152/S152</f>
        <v>1</v>
      </c>
      <c s="106" r="U152">
        <f>+(AD152+AK152)/S152</f>
        <v>1</v>
      </c>
      <c s="134" r="V152">
        <f>SUM(X152:AB152)+SUM(AE152:AI152)</f>
        <v>737</v>
      </c>
      <c s="134" r="W152">
        <f>+AD152+AK152</f>
        <v>737</v>
      </c>
      <c s="193" r="X152">
        <v>83</v>
      </c>
      <c s="38" r="Y152">
        <v>109</v>
      </c>
      <c s="38" r="Z152">
        <v>58</v>
      </c>
      <c s="38" r="AA152">
        <v>146</v>
      </c>
      <c s="38" r="AB152">
        <v>20</v>
      </c>
      <c s="38" r="AC152">
        <v>0</v>
      </c>
      <c s="38" r="AD152">
        <v>416</v>
      </c>
      <c s="38" r="AE152">
        <v>81</v>
      </c>
      <c s="38" r="AF152">
        <v>110</v>
      </c>
      <c s="38" r="AG152">
        <v>46</v>
      </c>
      <c s="38" r="AH152">
        <v>75</v>
      </c>
      <c s="38" r="AI152">
        <v>9</v>
      </c>
      <c s="38" r="AJ152">
        <v>0</v>
      </c>
      <c s="38" r="AK152">
        <v>321</v>
      </c>
    </row>
    <row r="153">
      <c t="s" s="37" r="A153">
        <v>70</v>
      </c>
      <c t="s" s="67" r="B153">
        <v>922</v>
      </c>
      <c t="s" s="67" r="C153">
        <v>1055</v>
      </c>
      <c s="134" r="D153">
        <v>1805</v>
      </c>
      <c s="106" r="E153">
        <f>IF((+$V153=0),"..",(+(X153+AE153)/$V153))</f>
        <v>0.177285318559557</v>
      </c>
      <c s="106" r="F153">
        <f>IF((+$V153=0),"..",(+(Y153+AF153)/$V153))</f>
        <v>0.26814404432133</v>
      </c>
      <c s="106" r="G153">
        <f>IF((+$V153=0),"..",(+(Z153+AG153)/$V153))</f>
        <v>0.148476454293629</v>
      </c>
      <c s="106" r="H153">
        <f>IF((+$V153=0),"..",(+(((X153+Y153)+Z153)+((AE153+AF153)+AG153))/$V153))</f>
        <v>0.593905817174515</v>
      </c>
      <c s="106" r="I153">
        <f>IF((+$V153=0),"..",(+(AA153+AH153)/$V153))</f>
        <v>0.365096952908587</v>
      </c>
      <c s="106" r="J153">
        <f>IF((+$V153=0),"..",(+(AB153+AI153)/$V153))</f>
        <v>0.040997229916898</v>
      </c>
      <c s="106" r="K153">
        <f>IF(((X153+AE153)=0),"..",(+X153/(X153+AE153)))</f>
        <v>0.49375</v>
      </c>
      <c s="106" r="L153">
        <f>IF(((Y153+AF153)=0),"..",(+Y153/(Y153+AF153)))</f>
        <v>0.543388429752066</v>
      </c>
      <c s="106" r="M153">
        <f>IF(((Z153+AG153)=0),"..",(+Z153/(Z153+AG153)))</f>
        <v>0.537313432835821</v>
      </c>
      <c s="106" r="N153">
        <f>IF(((((((X153+Y153)+Z153)+AE153)+AF153)+AG153)=0),"..",(+((X153+Y153)+Z153)/(((((X153+Y153)+Z153)+AE153)+AF153)+AG153)))</f>
        <v>0.52705223880597</v>
      </c>
      <c s="106" r="O153">
        <f>IF(((AA153+AH153)=0),"..",(+AA153/(AA153+AH153)))</f>
        <v>0.714719271623672</v>
      </c>
      <c s="106" r="P153">
        <f>IF(((AB153+AI153)=0),"..",(+AB153/(AB153+AI153)))</f>
        <v>0.540540540540541</v>
      </c>
      <c t="str" s="106" r="Q153">
        <f>IF(((AC153+AJ153)=0),"..",(+AC153/(AC153+AJ153)))</f>
        <v>..</v>
      </c>
      <c s="106" r="R153">
        <f>IF(((AD153+AK153)=0),"..",(+(AD153)/(AD153+AK153)))</f>
        <v>0.59612188365651</v>
      </c>
      <c s="134" r="S153">
        <f>+D153</f>
        <v>1805</v>
      </c>
      <c s="106" r="T153">
        <f>+V153/S153</f>
        <v>1</v>
      </c>
      <c s="106" r="U153">
        <f>+(AD153+AK153)/S153</f>
        <v>1</v>
      </c>
      <c s="134" r="V153">
        <f>SUM(X153:AB153)+SUM(AE153:AI153)</f>
        <v>1805</v>
      </c>
      <c s="134" r="W153">
        <f>+AD153+AK153</f>
        <v>1805</v>
      </c>
      <c s="193" r="X153">
        <v>158</v>
      </c>
      <c s="38" r="Y153">
        <v>263</v>
      </c>
      <c s="38" r="Z153">
        <v>144</v>
      </c>
      <c s="38" r="AA153">
        <v>471</v>
      </c>
      <c s="38" r="AB153">
        <v>40</v>
      </c>
      <c s="38" r="AC153">
        <v>0</v>
      </c>
      <c s="38" r="AD153">
        <v>1076</v>
      </c>
      <c s="38" r="AE153">
        <v>162</v>
      </c>
      <c s="38" r="AF153">
        <v>221</v>
      </c>
      <c s="38" r="AG153">
        <v>124</v>
      </c>
      <c s="38" r="AH153">
        <v>188</v>
      </c>
      <c s="38" r="AI153">
        <v>34</v>
      </c>
      <c s="38" r="AJ153">
        <v>0</v>
      </c>
      <c s="38" r="AK153">
        <v>729</v>
      </c>
    </row>
    <row r="154">
      <c t="s" s="37" r="A154">
        <v>70</v>
      </c>
      <c t="s" s="67" r="B154">
        <v>922</v>
      </c>
      <c t="s" s="67" r="C154">
        <v>1056</v>
      </c>
      <c s="134" r="D154">
        <v>13704</v>
      </c>
      <c s="106" r="E154">
        <f>IF((+$V154=0),"..",(+(X154+AE154)/$V154))</f>
        <v>0.184252772913018</v>
      </c>
      <c s="106" r="F154">
        <f>IF((+$V154=0),"..",(+(Y154+AF154)/$V154))</f>
        <v>0.339462930531232</v>
      </c>
      <c s="106" r="G154">
        <f>IF((+$V154=0),"..",(+(Z154+AG154)/$V154))</f>
        <v>0.170242265032107</v>
      </c>
      <c s="106" r="H154">
        <f>IF((+$V154=0),"..",(+(((X154+Y154)+Z154)+((AE154+AF154)+AG154))/$V154))</f>
        <v>0.693957968476357</v>
      </c>
      <c s="106" r="I154">
        <f>IF((+$V154=0),"..",(+(AA154+AH154)/$V154))</f>
        <v>0.269191476941039</v>
      </c>
      <c s="106" r="J154">
        <f>IF((+$V154=0),"..",(+(AB154+AI154)/$V154))</f>
        <v>0.036850554582604</v>
      </c>
      <c s="106" r="K154">
        <f>IF(((X154+AE154)=0),"..",(+X154/(X154+AE154)))</f>
        <v>0.508514851485148</v>
      </c>
      <c s="106" r="L154">
        <f>IF(((Y154+AF154)=0),"..",(+Y154/(Y154+AF154)))</f>
        <v>0.518486672398968</v>
      </c>
      <c s="106" r="M154">
        <f>IF(((Z154+AG154)=0),"..",(+Z154/(Z154+AG154)))</f>
        <v>0.519502786112302</v>
      </c>
      <c s="106" r="N154">
        <f>IF(((((((X154+Y154)+Z154)+AE154)+AF154)+AG154)=0),"..",(+((X154+Y154)+Z154)/(((((X154+Y154)+Z154)+AE154)+AF154)+AG154)))</f>
        <v>0.51608832807571</v>
      </c>
      <c s="106" r="O154">
        <f>IF(((AA154+AH154)=0),"..",(+AA154/(AA154+AH154)))</f>
        <v>0.641095147736514</v>
      </c>
      <c s="106" r="P154">
        <f>IF(((AB154+AI154)=0),"..",(+AB154/(AB154+AI154)))</f>
        <v>0.566336633663366</v>
      </c>
      <c t="str" s="106" r="Q154">
        <f>IF(((AC154+AJ154)=0),"..",(+AC154/(AC154+AJ154)))</f>
        <v>..</v>
      </c>
      <c s="106" r="R154">
        <f>IF(((AD154+AK154)=0),"..",(+(AD154)/(AD154+AK154)))</f>
        <v>0.551590776415645</v>
      </c>
      <c s="134" r="S154">
        <f>+D154</f>
        <v>13704</v>
      </c>
      <c s="106" r="T154">
        <f>+V154/S154</f>
        <v>1</v>
      </c>
      <c s="106" r="U154">
        <f>+(AD154+AK154)/S154</f>
        <v>1</v>
      </c>
      <c s="134" r="V154">
        <f>SUM(X154:AB154)+SUM(AE154:AI154)</f>
        <v>13704</v>
      </c>
      <c s="134" r="W154">
        <f>+AD154+AK154</f>
        <v>13704</v>
      </c>
      <c s="197" r="X154">
        <v>1284</v>
      </c>
      <c s="143" r="Y154">
        <v>2412</v>
      </c>
      <c s="143" r="Z154">
        <v>1212</v>
      </c>
      <c s="143" r="AA154">
        <v>2365</v>
      </c>
      <c s="143" r="AB154">
        <v>286</v>
      </c>
      <c s="143" r="AC154">
        <v>0</v>
      </c>
      <c s="143" r="AD154">
        <v>7559</v>
      </c>
      <c s="143" r="AE154">
        <v>1241</v>
      </c>
      <c s="143" r="AF154">
        <v>2240</v>
      </c>
      <c s="143" r="AG154">
        <v>1121</v>
      </c>
      <c s="143" r="AH154">
        <v>1324</v>
      </c>
      <c s="143" r="AI154">
        <v>219</v>
      </c>
      <c s="143" r="AJ154">
        <v>0</v>
      </c>
      <c s="143" r="AK154">
        <v>6145</v>
      </c>
    </row>
    <row r="155">
      <c t="s" s="37" r="A155">
        <v>70</v>
      </c>
      <c t="s" s="67" r="B155">
        <v>922</v>
      </c>
      <c t="s" s="67" r="C155">
        <v>1057</v>
      </c>
      <c s="134" r="D155">
        <v>3833</v>
      </c>
      <c s="106" r="E155">
        <f>IF((+$V155=0),"..",(+(X155+AE155)/$V155))</f>
        <v>0.196712757631098</v>
      </c>
      <c s="106" r="F155">
        <f>IF((+$V155=0),"..",(+(Y155+AF155)/$V155))</f>
        <v>0.322984607357162</v>
      </c>
      <c s="106" r="G155">
        <f>IF((+$V155=0),"..",(+(Z155+AG155)/$V155))</f>
        <v>0.145056091834073</v>
      </c>
      <c s="106" r="H155">
        <f>IF((+$V155=0),"..",(+(((X155+Y155)+Z155)+((AE155+AF155)+AG155))/$V155))</f>
        <v>0.664753456822332</v>
      </c>
      <c s="106" r="I155">
        <f>IF((+$V155=0),"..",(+(AA155+AH155)/$V155))</f>
        <v>0.291416644925646</v>
      </c>
      <c s="106" r="J155">
        <f>IF((+$V155=0),"..",(+(AB155+AI155)/$V155))</f>
        <v>0.043829898252022</v>
      </c>
      <c s="106" r="K155">
        <f>IF(((X155+AE155)=0),"..",(+X155/(X155+AE155)))</f>
        <v>0.484084880636605</v>
      </c>
      <c s="106" r="L155">
        <f>IF(((Y155+AF155)=0),"..",(+Y155/(Y155+AF155)))</f>
        <v>0.521001615508885</v>
      </c>
      <c s="106" r="M155">
        <f>IF(((Z155+AG155)=0),"..",(+Z155/(Z155+AG155)))</f>
        <v>0.573741007194245</v>
      </c>
      <c s="106" r="N155">
        <f>IF(((((((X155+Y155)+Z155)+AE155)+AF155)+AG155)=0),"..",(+((X155+Y155)+Z155)/(((((X155+Y155)+Z155)+AE155)+AF155)+AG155)))</f>
        <v>0.521585557299843</v>
      </c>
      <c s="106" r="O155">
        <f>IF(((AA155+AH155)=0),"..",(+AA155/(AA155+AH155)))</f>
        <v>0.589077887197851</v>
      </c>
      <c s="106" r="P155">
        <f>IF(((AB155+AI155)=0),"..",(+AB155/(AB155+AI155)))</f>
        <v>0.547619047619048</v>
      </c>
      <c t="str" s="106" r="Q155">
        <f>IF(((AC155+AJ155)=0),"..",(+AC155/(AC155+AJ155)))</f>
        <v>..</v>
      </c>
      <c s="106" r="R155">
        <f>IF(((AD155+AK155)=0),"..",(+(AD155)/(AD155+AK155)))</f>
        <v>0.542394990868771</v>
      </c>
      <c s="134" r="S155">
        <f>+D155</f>
        <v>3833</v>
      </c>
      <c s="106" r="T155">
        <f>+V155/S155</f>
        <v>1</v>
      </c>
      <c s="106" r="U155">
        <f>+(AD155+AK155)/S155</f>
        <v>1</v>
      </c>
      <c s="134" r="V155">
        <f>SUM(X155:AB155)+SUM(AE155:AI155)</f>
        <v>3833</v>
      </c>
      <c s="134" r="W155">
        <f>+AD155+AK155</f>
        <v>3833</v>
      </c>
      <c s="172" r="X155">
        <v>365</v>
      </c>
      <c s="114" r="Y155">
        <v>645</v>
      </c>
      <c s="114" r="Z155">
        <v>319</v>
      </c>
      <c s="114" r="AA155">
        <v>658</v>
      </c>
      <c s="114" r="AB155">
        <v>92</v>
      </c>
      <c s="114" r="AC155">
        <v>0</v>
      </c>
      <c s="114" r="AD155">
        <v>2079</v>
      </c>
      <c s="114" r="AE155">
        <v>389</v>
      </c>
      <c s="114" r="AF155">
        <v>593</v>
      </c>
      <c s="114" r="AG155">
        <v>237</v>
      </c>
      <c s="114" r="AH155">
        <v>459</v>
      </c>
      <c s="114" r="AI155">
        <v>76</v>
      </c>
      <c s="114" r="AJ155">
        <v>0</v>
      </c>
      <c s="114" r="AK155">
        <v>1754</v>
      </c>
    </row>
    <row r="156">
      <c t="s" s="37" r="A156">
        <v>70</v>
      </c>
      <c t="s" s="67" r="B156">
        <v>922</v>
      </c>
      <c t="s" s="67" r="C156">
        <v>1058</v>
      </c>
      <c s="134" r="D156">
        <v>1592</v>
      </c>
      <c s="106" r="E156">
        <f>IF((+$V156=0),"..",(+(X156+AE156)/$V156))</f>
        <v>0.224874371859296</v>
      </c>
      <c s="106" r="F156">
        <f>IF((+$V156=0),"..",(+(Y156+AF156)/$V156))</f>
        <v>0.278894472361809</v>
      </c>
      <c s="106" r="G156">
        <f>IF((+$V156=0),"..",(+(Z156+AG156)/$V156))</f>
        <v>0.118090452261307</v>
      </c>
      <c s="106" r="H156">
        <f>IF((+$V156=0),"..",(+(((X156+Y156)+Z156)+((AE156+AF156)+AG156))/$V156))</f>
        <v>0.621859296482412</v>
      </c>
      <c s="106" r="I156">
        <f>IF((+$V156=0),"..",(+(AA156+AH156)/$V156))</f>
        <v>0.347989949748744</v>
      </c>
      <c s="106" r="J156">
        <f>IF((+$V156=0),"..",(+(AB156+AI156)/$V156))</f>
        <v>0.030150753768844</v>
      </c>
      <c s="106" r="K156">
        <f>IF(((X156+AE156)=0),"..",(+X156/(X156+AE156)))</f>
        <v>0.455307262569832</v>
      </c>
      <c s="106" r="L156">
        <f>IF(((Y156+AF156)=0),"..",(+Y156/(Y156+AF156)))</f>
        <v>0.527027027027027</v>
      </c>
      <c s="106" r="M156">
        <f>IF(((Z156+AG156)=0),"..",(+Z156/(Z156+AG156)))</f>
        <v>0.531914893617021</v>
      </c>
      <c s="106" r="N156">
        <f>IF(((((((X156+Y156)+Z156)+AE156)+AF156)+AG156)=0),"..",(+((X156+Y156)+Z156)/(((((X156+Y156)+Z156)+AE156)+AF156)+AG156)))</f>
        <v>0.502020202020202</v>
      </c>
      <c s="106" r="O156">
        <f>IF(((AA156+AH156)=0),"..",(+AA156/(AA156+AH156)))</f>
        <v>0.628158844765343</v>
      </c>
      <c s="106" r="P156">
        <f>IF(((AB156+AI156)=0),"..",(+AB156/(AB156+AI156)))</f>
        <v>0.625</v>
      </c>
      <c t="str" s="106" r="Q156">
        <f>IF(((AC156+AJ156)=0),"..",(+AC156/(AC156+AJ156)))</f>
        <v>..</v>
      </c>
      <c s="106" r="R156">
        <f>IF(((AD156+AK156)=0),"..",(+(AD156)/(AD156+AK156)))</f>
        <v>0.549623115577889</v>
      </c>
      <c s="134" r="S156">
        <f>+D156</f>
        <v>1592</v>
      </c>
      <c s="106" r="T156">
        <f>+V156/S156</f>
        <v>1</v>
      </c>
      <c s="106" r="U156">
        <f>+(AD156+AK156)/S156</f>
        <v>1</v>
      </c>
      <c s="134" r="V156">
        <f>SUM(X156:AB156)+SUM(AE156:AI156)</f>
        <v>1592</v>
      </c>
      <c s="134" r="W156">
        <f>+AD156+AK156</f>
        <v>1592</v>
      </c>
      <c s="193" r="X156">
        <v>163</v>
      </c>
      <c s="38" r="Y156">
        <v>234</v>
      </c>
      <c s="38" r="Z156">
        <v>100</v>
      </c>
      <c s="38" r="AA156">
        <v>348</v>
      </c>
      <c s="38" r="AB156">
        <v>30</v>
      </c>
      <c s="38" r="AC156">
        <v>0</v>
      </c>
      <c s="38" r="AD156">
        <v>875</v>
      </c>
      <c s="38" r="AE156">
        <v>195</v>
      </c>
      <c s="38" r="AF156">
        <v>210</v>
      </c>
      <c s="38" r="AG156">
        <v>88</v>
      </c>
      <c s="38" r="AH156">
        <v>206</v>
      </c>
      <c s="38" r="AI156">
        <v>18</v>
      </c>
      <c s="38" r="AJ156">
        <v>0</v>
      </c>
      <c s="38" r="AK156">
        <v>717</v>
      </c>
    </row>
    <row r="157">
      <c t="s" s="37" r="A157">
        <v>70</v>
      </c>
      <c t="s" s="67" r="B157">
        <v>922</v>
      </c>
      <c t="s" s="67" r="C157">
        <v>1059</v>
      </c>
      <c s="134" r="D157">
        <v>6783</v>
      </c>
      <c s="106" r="E157">
        <f>IF((+$V157=0),"..",(+(X157+AE157)/$V157))</f>
        <v>0.182515111307681</v>
      </c>
      <c s="106" r="F157">
        <f>IF((+$V157=0),"..",(+(Y157+AF157)/$V157))</f>
        <v>0.292201090962701</v>
      </c>
      <c s="106" r="G157">
        <f>IF((+$V157=0),"..",(+(Z157+AG157)/$V157))</f>
        <v>0.141235441545039</v>
      </c>
      <c s="106" r="H157">
        <f>IF((+$V157=0),"..",(+(((X157+Y157)+Z157)+((AE157+AF157)+AG157))/$V157))</f>
        <v>0.615951643815421</v>
      </c>
      <c s="106" r="I157">
        <f>IF((+$V157=0),"..",(+(AA157+AH157)/$V157))</f>
        <v>0.345717234262126</v>
      </c>
      <c s="106" r="J157">
        <f>IF((+$V157=0),"..",(+(AB157+AI157)/$V157))</f>
        <v>0.038331121922453</v>
      </c>
      <c s="106" r="K157">
        <f>IF(((X157+AE157)=0),"..",(+X157/(X157+AE157)))</f>
        <v>0.498384491114701</v>
      </c>
      <c s="106" r="L157">
        <f>IF(((Y157+AF157)=0),"..",(+Y157/(Y157+AF157)))</f>
        <v>0.532795156407669</v>
      </c>
      <c s="106" r="M157">
        <f>IF(((Z157+AG157)=0),"..",(+Z157/(Z157+AG157)))</f>
        <v>0.538622129436326</v>
      </c>
      <c s="106" r="N157">
        <f>IF(((((((X157+Y157)+Z157)+AE157)+AF157)+AG157)=0),"..",(+((X157+Y157)+Z157)/(((((X157+Y157)+Z157)+AE157)+AF157)+AG157)))</f>
        <v>0.523934897079943</v>
      </c>
      <c s="106" r="O157">
        <f>IF(((AA157+AH157)=0),"..",(+AA157/(AA157+AH157)))</f>
        <v>0.678464818763326</v>
      </c>
      <c s="106" r="P157">
        <f>IF(((AB157+AI157)=0),"..",(+AB157/(AB157+AI157)))</f>
        <v>0.584615384615385</v>
      </c>
      <c t="str" s="106" r="Q157">
        <f>IF(((AC157+AJ157)=0),"..",(+AC157/(AC157+AJ157)))</f>
        <v>..</v>
      </c>
      <c s="106" r="R157">
        <f>IF(((AD157+AK157)=0),"..",(+(AD157)/(AD157+AK157)))</f>
        <v>0.5796845053811</v>
      </c>
      <c s="134" r="S157">
        <f>+D157</f>
        <v>6783</v>
      </c>
      <c s="106" r="T157">
        <f>+V157/S157</f>
        <v>1</v>
      </c>
      <c s="106" r="U157">
        <f>+(AD157+AK157)/S157</f>
        <v>1</v>
      </c>
      <c s="134" r="V157">
        <f>SUM(X157:AB157)+SUM(AE157:AI157)</f>
        <v>6783</v>
      </c>
      <c s="134" r="W157">
        <f>+AD157+AK157</f>
        <v>6783</v>
      </c>
      <c s="193" r="X157">
        <v>617</v>
      </c>
      <c s="38" r="Y157">
        <v>1056</v>
      </c>
      <c s="38" r="Z157">
        <v>516</v>
      </c>
      <c s="38" r="AA157">
        <v>1591</v>
      </c>
      <c s="38" r="AB157">
        <v>152</v>
      </c>
      <c s="38" r="AC157">
        <v>0</v>
      </c>
      <c s="38" r="AD157">
        <v>3932</v>
      </c>
      <c s="38" r="AE157">
        <v>621</v>
      </c>
      <c s="38" r="AF157">
        <v>926</v>
      </c>
      <c s="38" r="AG157">
        <v>442</v>
      </c>
      <c s="38" r="AH157">
        <v>754</v>
      </c>
      <c s="38" r="AI157">
        <v>108</v>
      </c>
      <c s="38" r="AJ157">
        <v>0</v>
      </c>
      <c s="38" r="AK157">
        <v>2851</v>
      </c>
    </row>
    <row r="158">
      <c t="s" s="37" r="A158">
        <v>70</v>
      </c>
      <c t="s" s="67" r="B158">
        <v>922</v>
      </c>
      <c t="s" s="67" r="C158">
        <v>1060</v>
      </c>
      <c s="134" r="D158">
        <v>757</v>
      </c>
      <c s="106" r="E158">
        <f>IF((+$V158=0),"..",(+(X158+AE158)/$V158))</f>
        <v>0.206076618229855</v>
      </c>
      <c s="106" r="F158">
        <f>IF((+$V158=0),"..",(+(Y158+AF158)/$V158))</f>
        <v>0.268163804491413</v>
      </c>
      <c s="106" r="G158">
        <f>IF((+$V158=0),"..",(+(Z158+AG158)/$V158))</f>
        <v>0.141347424042272</v>
      </c>
      <c s="106" r="H158">
        <f>IF((+$V158=0),"..",(+(((X158+Y158)+Z158)+((AE158+AF158)+AG158))/$V158))</f>
        <v>0.61558784676354</v>
      </c>
      <c s="106" r="I158">
        <f>IF((+$V158=0),"..",(+(AA158+AH158)/$V158))</f>
        <v>0.323645970937913</v>
      </c>
      <c s="106" r="J158">
        <f>IF((+$V158=0),"..",(+(AB158+AI158)/$V158))</f>
        <v>0.060766182298547</v>
      </c>
      <c s="106" r="K158">
        <f>IF(((X158+AE158)=0),"..",(+X158/(X158+AE158)))</f>
        <v>0.538461538461538</v>
      </c>
      <c s="106" r="L158">
        <f>IF(((Y158+AF158)=0),"..",(+Y158/(Y158+AF158)))</f>
        <v>0.502463054187192</v>
      </c>
      <c s="106" r="M158">
        <f>IF(((Z158+AG158)=0),"..",(+Z158/(Z158+AG158)))</f>
        <v>0.448598130841122</v>
      </c>
      <c s="106" r="N158">
        <f>IF(((((((X158+Y158)+Z158)+AE158)+AF158)+AG158)=0),"..",(+((X158+Y158)+Z158)/(((((X158+Y158)+Z158)+AE158)+AF158)+AG158)))</f>
        <v>0.502145922746781</v>
      </c>
      <c s="106" r="O158">
        <f>IF(((AA158+AH158)=0),"..",(+AA158/(AA158+AH158)))</f>
        <v>0.693877551020408</v>
      </c>
      <c s="106" r="P158">
        <f>IF(((AB158+AI158)=0),"..",(+AB158/(AB158+AI158)))</f>
        <v>0.608695652173913</v>
      </c>
      <c t="str" s="106" r="Q158">
        <f>IF(((AC158+AJ158)=0),"..",(+AC158/(AC158+AJ158)))</f>
        <v>..</v>
      </c>
      <c s="106" r="R158">
        <f>IF(((AD158+AK158)=0),"..",(+(AD158)/(AD158+AK158)))</f>
        <v>0.570673712021136</v>
      </c>
      <c s="134" r="S158">
        <f>+D158</f>
        <v>757</v>
      </c>
      <c s="106" r="T158">
        <f>+V158/S158</f>
        <v>1</v>
      </c>
      <c s="106" r="U158">
        <f>+(AD158+AK158)/S158</f>
        <v>1</v>
      </c>
      <c s="134" r="V158">
        <f>SUM(X158:AB158)+SUM(AE158:AI158)</f>
        <v>757</v>
      </c>
      <c s="134" r="W158">
        <f>+AD158+AK158</f>
        <v>757</v>
      </c>
      <c s="197" r="X158">
        <v>84</v>
      </c>
      <c s="143" r="Y158">
        <v>102</v>
      </c>
      <c s="143" r="Z158">
        <v>48</v>
      </c>
      <c s="143" r="AA158">
        <v>170</v>
      </c>
      <c s="143" r="AB158">
        <v>28</v>
      </c>
      <c s="143" r="AC158">
        <v>0</v>
      </c>
      <c s="143" r="AD158">
        <v>432</v>
      </c>
      <c s="143" r="AE158">
        <v>72</v>
      </c>
      <c s="143" r="AF158">
        <v>101</v>
      </c>
      <c s="143" r="AG158">
        <v>59</v>
      </c>
      <c s="143" r="AH158">
        <v>75</v>
      </c>
      <c s="143" r="AI158">
        <v>18</v>
      </c>
      <c s="143" r="AJ158">
        <v>0</v>
      </c>
      <c s="143" r="AK158">
        <v>325</v>
      </c>
    </row>
    <row customHeight="1" r="159" ht="10.5">
      <c t="s" s="37" r="A159">
        <v>70</v>
      </c>
      <c t="s" s="67" r="B159">
        <v>922</v>
      </c>
      <c t="s" s="67" r="C159">
        <v>1061</v>
      </c>
      <c s="134" r="D159">
        <v>5341</v>
      </c>
      <c s="106" r="E159">
        <f>IF((+$V159=0),"..",(+(X159+AE159)/$V159))</f>
        <v>0.191537165324846</v>
      </c>
      <c s="106" r="F159">
        <f>IF((+$V159=0),"..",(+(Y159+AF159)/$V159))</f>
        <v>0.271859202396555</v>
      </c>
      <c s="106" r="G159">
        <f>IF((+$V159=0),"..",(+(Z159+AG159)/$V159))</f>
        <v>0.124134057292642</v>
      </c>
      <c s="106" r="H159">
        <f>IF((+$V159=0),"..",(+(((X159+Y159)+Z159)+((AE159+AF159)+AG159))/$V159))</f>
        <v>0.587530425014042</v>
      </c>
      <c s="106" r="I159">
        <f>IF((+$V159=0),"..",(+(AA159+AH159)/$V159))</f>
        <v>0.373151095300506</v>
      </c>
      <c s="106" r="J159">
        <f>IF((+$V159=0),"..",(+(AB159+AI159)/$V159))</f>
        <v>0.039318479685452</v>
      </c>
      <c s="106" r="K159">
        <f>IF(((X159+AE159)=0),"..",(+X159/(X159+AE159)))</f>
        <v>0.465298142717498</v>
      </c>
      <c s="106" r="L159">
        <f>IF(((Y159+AF159)=0),"..",(+Y159/(Y159+AF159)))</f>
        <v>0.460743801652893</v>
      </c>
      <c s="106" r="M159">
        <f>IF(((Z159+AG159)=0),"..",(+Z159/(Z159+AG159)))</f>
        <v>0.515837104072398</v>
      </c>
      <c s="106" r="N159">
        <f>IF(((((((X159+Y159)+Z159)+AE159)+AF159)+AG159)=0),"..",(+((X159+Y159)+Z159)/(((((X159+Y159)+Z159)+AE159)+AF159)+AG159)))</f>
        <v>0.473868706182282</v>
      </c>
      <c s="106" r="O159">
        <f>IF(((AA159+AH159)=0),"..",(+AA159/(AA159+AH159)))</f>
        <v>0.667335674862017</v>
      </c>
      <c s="106" r="P159">
        <f>IF(((AB159+AI159)=0),"..",(+AB159/(AB159+AI159)))</f>
        <v>0.59047619047619</v>
      </c>
      <c t="str" s="106" r="Q159">
        <f>IF(((AC159+AJ159)=0),"..",(+AC159/(AC159+AJ159)))</f>
        <v>..</v>
      </c>
      <c s="106" r="R159">
        <f>IF(((AD159+AK159)=0),"..",(+(AD159)/(AD159+AK159)))</f>
        <v>0.550645946451975</v>
      </c>
      <c s="134" r="S159">
        <f>+D159</f>
        <v>5341</v>
      </c>
      <c s="106" r="T159">
        <f>+V159/S159</f>
        <v>1</v>
      </c>
      <c s="106" r="U159">
        <f>+(AD159+AK159)/S159</f>
        <v>1</v>
      </c>
      <c s="134" r="V159">
        <f>SUM(X159:AB159)+SUM(AE159:AI159)</f>
        <v>5341</v>
      </c>
      <c s="134" r="W159">
        <f>+AD159+AK159</f>
        <v>5341</v>
      </c>
      <c s="205" r="X159">
        <v>476</v>
      </c>
      <c s="198" r="Y159">
        <v>669</v>
      </c>
      <c s="198" r="Z159">
        <v>342</v>
      </c>
      <c s="198" r="AA159">
        <v>1330</v>
      </c>
      <c s="198" r="AB159">
        <v>124</v>
      </c>
      <c s="198" r="AC159">
        <v>0</v>
      </c>
      <c s="198" r="AD159">
        <v>2941</v>
      </c>
      <c s="198" r="AE159">
        <v>547</v>
      </c>
      <c s="198" r="AF159">
        <v>783</v>
      </c>
      <c s="198" r="AG159">
        <v>321</v>
      </c>
      <c s="198" r="AH159">
        <v>663</v>
      </c>
      <c s="198" r="AI159">
        <v>86</v>
      </c>
      <c s="198" r="AJ159">
        <v>0</v>
      </c>
      <c s="198" r="AK159">
        <v>2400</v>
      </c>
    </row>
    <row r="160">
      <c t="s" s="37" r="A160">
        <v>70</v>
      </c>
      <c t="s" s="67" r="B160">
        <v>922</v>
      </c>
      <c t="s" s="67" r="C160">
        <v>1062</v>
      </c>
      <c s="134" r="D160">
        <v>5998</v>
      </c>
      <c s="106" r="E160">
        <f>IF((+$V160=0),"..",(+(X160+AE160)/$V160))</f>
        <v>0.200400133377793</v>
      </c>
      <c s="106" r="F160">
        <f>IF((+$V160=0),"..",(+(Y160+AF160)/$V160))</f>
        <v>0.249583194398133</v>
      </c>
      <c s="106" r="G160">
        <f>IF((+$V160=0),"..",(+(Z160+AG160)/$V160))</f>
        <v>0.126542180726909</v>
      </c>
      <c s="106" r="H160">
        <f>IF((+$V160=0),"..",(+(((X160+Y160)+Z160)+((AE160+AF160)+AG160))/$V160))</f>
        <v>0.576525508502834</v>
      </c>
      <c s="106" r="I160">
        <f>IF((+$V160=0),"..",(+(AA160+AH160)/$V160))</f>
        <v>0.378626208736245</v>
      </c>
      <c s="106" r="J160">
        <f>IF((+$V160=0),"..",(+(AB160+AI160)/$V160))</f>
        <v>0.04484828276092</v>
      </c>
      <c s="106" r="K160">
        <f>IF(((X160+AE160)=0),"..",(+X160/(X160+AE160)))</f>
        <v>0.464226289517471</v>
      </c>
      <c s="106" r="L160">
        <f>IF(((Y160+AF160)=0),"..",(+Y160/(Y160+AF160)))</f>
        <v>0.487641950567802</v>
      </c>
      <c s="106" r="M160">
        <f>IF(((Z160+AG160)=0),"..",(+Z160/(Z160+AG160)))</f>
        <v>0.574440052700922</v>
      </c>
      <c s="106" r="N160">
        <f>IF(((((((X160+Y160)+Z160)+AE160)+AF160)+AG160)=0),"..",(+((X160+Y160)+Z160)/(((((X160+Y160)+Z160)+AE160)+AF160)+AG160)))</f>
        <v>0.498554077501446</v>
      </c>
      <c s="106" r="O160">
        <f>IF(((AA160+AH160)=0),"..",(+AA160/(AA160+AH160)))</f>
        <v>0.682959048877147</v>
      </c>
      <c s="106" r="P160">
        <f>IF(((AB160+AI160)=0),"..",(+AB160/(AB160+AI160)))</f>
        <v>0.449814126394052</v>
      </c>
      <c t="str" s="106" r="Q160">
        <f>IF(((AC160+AJ160)=0),"..",(+AC160/(AC160+AJ160)))</f>
        <v>..</v>
      </c>
      <c s="106" r="R160">
        <f>IF(((AD160+AK160)=0),"..",(+(AD160)/(AD160+AK160)))</f>
        <v>0.566188729576526</v>
      </c>
      <c s="134" r="S160">
        <f>+D160</f>
        <v>5998</v>
      </c>
      <c s="106" r="T160">
        <f>+V160/S160</f>
        <v>1</v>
      </c>
      <c s="106" r="U160">
        <f>+(AD160+AK160)/S160</f>
        <v>1</v>
      </c>
      <c s="134" r="V160">
        <f>SUM(X160:AB160)+SUM(AE160:AI160)</f>
        <v>5998</v>
      </c>
      <c s="134" r="W160">
        <f>+AD160+AK160</f>
        <v>5998</v>
      </c>
      <c s="172" r="X160">
        <v>558</v>
      </c>
      <c s="114" r="Y160">
        <v>730</v>
      </c>
      <c s="114" r="Z160">
        <v>436</v>
      </c>
      <c s="114" r="AA160">
        <v>1551</v>
      </c>
      <c s="114" r="AB160">
        <v>121</v>
      </c>
      <c s="114" r="AC160">
        <v>0</v>
      </c>
      <c s="114" r="AD160">
        <v>3396</v>
      </c>
      <c s="114" r="AE160">
        <v>644</v>
      </c>
      <c s="114" r="AF160">
        <v>767</v>
      </c>
      <c s="114" r="AG160">
        <v>323</v>
      </c>
      <c s="114" r="AH160">
        <v>720</v>
      </c>
      <c s="114" r="AI160">
        <v>148</v>
      </c>
      <c s="114" r="AJ160">
        <v>0</v>
      </c>
      <c s="114" r="AK160">
        <v>2602</v>
      </c>
    </row>
    <row r="161">
      <c t="s" s="37" r="A161">
        <v>70</v>
      </c>
      <c t="s" s="67" r="B161">
        <v>922</v>
      </c>
      <c t="s" s="67" r="C161">
        <v>1063</v>
      </c>
      <c s="134" r="D161">
        <v>1339</v>
      </c>
      <c s="106" r="E161">
        <f>IF((+$V161=0),"..",(+(X161+AE161)/$V161))</f>
        <v>0.196415235250187</v>
      </c>
      <c s="106" r="F161">
        <f>IF((+$V161=0),"..",(+(Y161+AF161)/$V161))</f>
        <v>0.235250186706497</v>
      </c>
      <c s="106" r="G161">
        <f>IF((+$V161=0),"..",(+(Z161+AG161)/$V161))</f>
        <v>0.123226288274832</v>
      </c>
      <c s="106" r="H161">
        <f>IF((+$V161=0),"..",(+(((X161+Y161)+Z161)+((AE161+AF161)+AG161))/$V161))</f>
        <v>0.554891710231516</v>
      </c>
      <c s="106" r="I161">
        <f>IF((+$V161=0),"..",(+(AA161+AH161)/$V161))</f>
        <v>0.395070948469007</v>
      </c>
      <c s="106" r="J161">
        <f>IF((+$V161=0),"..",(+(AB161+AI161)/$V161))</f>
        <v>0.050037341299477</v>
      </c>
      <c s="106" r="K161">
        <f>IF(((X161+AE161)=0),"..",(+X161/(X161+AE161)))</f>
        <v>0.494296577946768</v>
      </c>
      <c s="106" r="L161">
        <f>IF(((Y161+AF161)=0),"..",(+Y161/(Y161+AF161)))</f>
        <v>0.507936507936508</v>
      </c>
      <c s="106" r="M161">
        <f>IF(((Z161+AG161)=0),"..",(+Z161/(Z161+AG161)))</f>
        <v>0.557575757575758</v>
      </c>
      <c s="106" r="N161">
        <f>IF(((((((X161+Y161)+Z161)+AE161)+AF161)+AG161)=0),"..",(+((X161+Y161)+Z161)/(((((X161+Y161)+Z161)+AE161)+AF161)+AG161)))</f>
        <v>0.514131897711978</v>
      </c>
      <c s="106" r="O161">
        <f>IF(((AA161+AH161)=0),"..",(+AA161/(AA161+AH161)))</f>
        <v>0.637051039697542</v>
      </c>
      <c s="106" r="P161">
        <f>IF(((AB161+AI161)=0),"..",(+AB161/(AB161+AI161)))</f>
        <v>0.402985074626866</v>
      </c>
      <c t="str" s="106" r="Q161">
        <f>IF(((AC161+AJ161)=0),"..",(+AC161/(AC161+AJ161)))</f>
        <v>..</v>
      </c>
      <c s="106" r="R161">
        <f>IF(((AD161+AK161)=0),"..",(+(AD161)/(AD161+AK161)))</f>
        <v>0.557132188200149</v>
      </c>
      <c s="134" r="S161">
        <f>+D161</f>
        <v>1339</v>
      </c>
      <c s="106" r="T161">
        <f>+V161/S161</f>
        <v>1</v>
      </c>
      <c s="106" r="U161">
        <f>+(AD161+AK161)/S161</f>
        <v>1</v>
      </c>
      <c s="134" r="V161">
        <f>SUM(X161:AB161)+SUM(AE161:AI161)</f>
        <v>1339</v>
      </c>
      <c s="134" r="W161">
        <f>+AD161+AK161</f>
        <v>1339</v>
      </c>
      <c s="197" r="X161">
        <v>130</v>
      </c>
      <c s="143" r="Y161">
        <v>160</v>
      </c>
      <c s="143" r="Z161">
        <v>92</v>
      </c>
      <c s="143" r="AA161">
        <v>337</v>
      </c>
      <c s="143" r="AB161">
        <v>27</v>
      </c>
      <c s="143" r="AC161">
        <v>0</v>
      </c>
      <c s="143" r="AD161">
        <v>746</v>
      </c>
      <c s="143" r="AE161">
        <v>133</v>
      </c>
      <c s="143" r="AF161">
        <v>155</v>
      </c>
      <c s="143" r="AG161">
        <v>73</v>
      </c>
      <c s="143" r="AH161">
        <v>192</v>
      </c>
      <c s="143" r="AI161">
        <v>40</v>
      </c>
      <c s="143" r="AJ161">
        <v>0</v>
      </c>
      <c s="143" r="AK161">
        <v>593</v>
      </c>
    </row>
    <row r="162">
      <c t="s" s="37" r="A162">
        <v>70</v>
      </c>
      <c t="s" s="67" r="B162">
        <v>922</v>
      </c>
      <c t="s" s="67" r="C162">
        <v>1064</v>
      </c>
      <c s="134" r="D162">
        <v>4487</v>
      </c>
      <c s="106" r="E162">
        <f>IF((+$V162=0),"..",(+(X162+AE162)/$V162))</f>
        <v>0.166035212837085</v>
      </c>
      <c s="106" r="F162">
        <f>IF((+$V162=0),"..",(+(Y162+AF162)/$V162))</f>
        <v>0.275685313126811</v>
      </c>
      <c s="106" r="G162">
        <f>IF((+$V162=0),"..",(+(Z162+AG162)/$V162))</f>
        <v>0.125473590372186</v>
      </c>
      <c s="106" r="H162">
        <f>IF((+$V162=0),"..",(+(((X162+Y162)+Z162)+((AE162+AF162)+AG162))/$V162))</f>
        <v>0.567194116336082</v>
      </c>
      <c s="106" r="I162">
        <f>IF((+$V162=0),"..",(+(AA162+AH162)/$V162))</f>
        <v>0.372632048139068</v>
      </c>
      <c s="106" r="J162">
        <f>IF((+$V162=0),"..",(+(AB162+AI162)/$V162))</f>
        <v>0.06017383552485</v>
      </c>
      <c s="106" r="K162">
        <f>IF(((X162+AE162)=0),"..",(+X162/(X162+AE162)))</f>
        <v>0.515436241610738</v>
      </c>
      <c s="106" r="L162">
        <f>IF(((Y162+AF162)=0),"..",(+Y162/(Y162+AF162)))</f>
        <v>0.52303961196443</v>
      </c>
      <c s="106" r="M162">
        <f>IF(((Z162+AG162)=0),"..",(+Z162/(Z162+AG162)))</f>
        <v>0.538188277087034</v>
      </c>
      <c s="106" r="N162">
        <f>IF(((((((X162+Y162)+Z162)+AE162)+AF162)+AG162)=0),"..",(+((X162+Y162)+Z162)/(((((X162+Y162)+Z162)+AE162)+AF162)+AG162)))</f>
        <v>0.524165029469548</v>
      </c>
      <c s="106" r="O162">
        <f>IF(((AA162+AH162)=0),"..",(+AA162/(AA162+AH162)))</f>
        <v>0.670454545454545</v>
      </c>
      <c s="106" r="P162">
        <f>IF(((AB162+AI162)=0),"..",(+AB162/(AB162+AI162)))</f>
        <v>0.614814814814815</v>
      </c>
      <c t="str" s="106" r="Q162">
        <f>IF(((AC162+AJ162)=0),"..",(+AC162/(AC162+AJ162)))</f>
        <v>..</v>
      </c>
      <c s="106" r="R162">
        <f>IF(((AD162+AK162)=0),"..",(+(AD162)/(AD162+AK162)))</f>
        <v>0.58413193670604</v>
      </c>
      <c s="134" r="S162">
        <f>+D162</f>
        <v>4487</v>
      </c>
      <c s="106" r="T162">
        <f>+V162/S162</f>
        <v>1</v>
      </c>
      <c s="106" r="U162">
        <f>+(AD162+AK162)/S162</f>
        <v>1</v>
      </c>
      <c s="134" r="V162">
        <f>SUM(X162:AB162)+SUM(AE162:AI162)</f>
        <v>4487</v>
      </c>
      <c s="134" r="W162">
        <f>+AD162+AK162</f>
        <v>4487</v>
      </c>
      <c s="205" r="X162">
        <v>384</v>
      </c>
      <c s="198" r="Y162">
        <v>647</v>
      </c>
      <c s="198" r="Z162">
        <v>303</v>
      </c>
      <c s="198" r="AA162">
        <v>1121</v>
      </c>
      <c s="198" r="AB162">
        <v>166</v>
      </c>
      <c s="198" r="AC162">
        <v>0</v>
      </c>
      <c s="198" r="AD162">
        <v>2621</v>
      </c>
      <c s="198" r="AE162">
        <v>361</v>
      </c>
      <c s="198" r="AF162">
        <v>590</v>
      </c>
      <c s="198" r="AG162">
        <v>260</v>
      </c>
      <c s="198" r="AH162">
        <v>551</v>
      </c>
      <c s="198" r="AI162">
        <v>104</v>
      </c>
      <c s="198" r="AJ162">
        <v>0</v>
      </c>
      <c s="198" r="AK162">
        <v>1866</v>
      </c>
    </row>
    <row r="163">
      <c t="s" s="37" r="A163">
        <v>70</v>
      </c>
      <c t="s" s="67" r="B163">
        <v>922</v>
      </c>
      <c t="s" s="67" r="C163">
        <v>1065</v>
      </c>
      <c s="134" r="D163">
        <v>1814</v>
      </c>
      <c s="106" r="E163">
        <f>IF((+$V163=0),"..",(+(X163+AE163)/$V163))</f>
        <v>0.186879823594267</v>
      </c>
      <c s="106" r="F163">
        <f>IF((+$V163=0),"..",(+(Y163+AF163)/$V163))</f>
        <v>0.286108048511577</v>
      </c>
      <c s="106" r="G163">
        <f>IF((+$V163=0),"..",(+(Z163+AG163)/$V163))</f>
        <v>0.128445424476295</v>
      </c>
      <c s="106" r="H163">
        <f>IF((+$V163=0),"..",(+(((X163+Y163)+Z163)+((AE163+AF163)+AG163))/$V163))</f>
        <v>0.601433296582139</v>
      </c>
      <c s="106" r="I163">
        <f>IF((+$V163=0),"..",(+(AA163+AH163)/$V163))</f>
        <v>0.362734288864388</v>
      </c>
      <c s="106" r="J163">
        <f>IF((+$V163=0),"..",(+(AB163+AI163)/$V163))</f>
        <v>0.035832414553473</v>
      </c>
      <c s="106" r="K163">
        <f>IF(((X163+AE163)=0),"..",(+X163/(X163+AE163)))</f>
        <v>0.492625368731563</v>
      </c>
      <c s="106" r="L163">
        <f>IF(((Y163+AF163)=0),"..",(+Y163/(Y163+AF163)))</f>
        <v>0.46242774566474</v>
      </c>
      <c s="106" r="M163">
        <f>IF(((Z163+AG163)=0),"..",(+Z163/(Z163+AG163)))</f>
        <v>0.618025751072961</v>
      </c>
      <c s="106" r="N163">
        <f>IF(((((((X163+Y163)+Z163)+AE163)+AF163)+AG163)=0),"..",(+((X163+Y163)+Z163)/(((((X163+Y163)+Z163)+AE163)+AF163)+AG163)))</f>
        <v>0.505041246562786</v>
      </c>
      <c s="106" r="O163">
        <f>IF(((AA163+AH163)=0),"..",(+AA163/(AA163+AH163)))</f>
        <v>0.703647416413374</v>
      </c>
      <c s="106" r="P163">
        <f>IF(((AB163+AI163)=0),"..",(+AB163/(AB163+AI163)))</f>
        <v>0.507692307692308</v>
      </c>
      <c t="str" s="106" r="Q163">
        <f>IF(((AC163+AJ163)=0),"..",(+AC163/(AC163+AJ163)))</f>
        <v>..</v>
      </c>
      <c s="106" r="R163">
        <f>IF(((AD163+AK163)=0),"..",(+(AD163)/(AD163+AK163)))</f>
        <v>0.577177508269019</v>
      </c>
      <c s="134" r="S163">
        <f>+D163</f>
        <v>1814</v>
      </c>
      <c s="106" r="T163">
        <f>+V163/S163</f>
        <v>1</v>
      </c>
      <c s="106" r="U163">
        <f>+(AD163+AK163)/S163</f>
        <v>1</v>
      </c>
      <c s="134" r="V163">
        <f>SUM(X163:AB163)+SUM(AE163:AI163)</f>
        <v>1814</v>
      </c>
      <c s="134" r="W163">
        <f>+AD163+AK163</f>
        <v>1814</v>
      </c>
      <c s="205" r="X163">
        <v>167</v>
      </c>
      <c s="198" r="Y163">
        <v>240</v>
      </c>
      <c s="198" r="Z163">
        <v>144</v>
      </c>
      <c s="198" r="AA163">
        <v>463</v>
      </c>
      <c s="198" r="AB163">
        <v>33</v>
      </c>
      <c s="198" r="AC163">
        <v>0</v>
      </c>
      <c s="198" r="AD163">
        <v>1047</v>
      </c>
      <c s="198" r="AE163">
        <v>172</v>
      </c>
      <c s="198" r="AF163">
        <v>279</v>
      </c>
      <c s="198" r="AG163">
        <v>89</v>
      </c>
      <c s="198" r="AH163">
        <v>195</v>
      </c>
      <c s="198" r="AI163">
        <v>32</v>
      </c>
      <c s="198" r="AJ163">
        <v>0</v>
      </c>
      <c s="198" r="AK163">
        <v>767</v>
      </c>
    </row>
    <row r="164">
      <c t="s" s="37" r="A164">
        <v>70</v>
      </c>
      <c t="s" s="67" r="B164">
        <v>922</v>
      </c>
      <c t="s" s="67" r="C164">
        <v>1066</v>
      </c>
      <c s="134" r="D164">
        <v>8471</v>
      </c>
      <c s="106" r="E164">
        <f>IF((+$V164=0),"..",(+(X164+AE164)/$V164))</f>
        <v>0.195018297721639</v>
      </c>
      <c s="106" r="F164">
        <f>IF((+$V164=0),"..",(+(Y164+AF164)/$V164))</f>
        <v>0.254279305867076</v>
      </c>
      <c s="106" r="G164">
        <f>IF((+$V164=0),"..",(+(Z164+AG164)/$V164))</f>
        <v>0.110140479282257</v>
      </c>
      <c s="106" r="H164">
        <f>IF((+$V164=0),"..",(+(((X164+Y164)+Z164)+((AE164+AF164)+AG164))/$V164))</f>
        <v>0.559438082870972</v>
      </c>
      <c s="106" r="I164">
        <f>IF((+$V164=0),"..",(+(AA164+AH164)/$V164))</f>
        <v>0.399244481171054</v>
      </c>
      <c s="106" r="J164">
        <f>IF((+$V164=0),"..",(+(AB164+AI164)/$V164))</f>
        <v>0.041317435957974</v>
      </c>
      <c s="106" r="K164">
        <f>IF(((X164+AE164)=0),"..",(+X164/(X164+AE164)))</f>
        <v>0.49273607748184</v>
      </c>
      <c s="106" r="L164">
        <f>IF(((Y164+AF164)=0),"..",(+Y164/(Y164+AF164)))</f>
        <v>0.490714948932219</v>
      </c>
      <c s="106" r="M164">
        <f>IF(((Z164+AG164)=0),"..",(+Z164/(Z164+AG164)))</f>
        <v>0.571275455519828</v>
      </c>
      <c s="106" r="N164">
        <f>IF(((((((X164+Y164)+Z164)+AE164)+AF164)+AG164)=0),"..",(+((X164+Y164)+Z164)/(((((X164+Y164)+Z164)+AE164)+AF164)+AG164)))</f>
        <v>0.507280016881199</v>
      </c>
      <c s="106" r="O164">
        <f>IF(((AA164+AH164)=0),"..",(+AA164/(AA164+AH164)))</f>
        <v>0.664991129509166</v>
      </c>
      <c s="106" r="P164">
        <f>IF(((AB164+AI164)=0),"..",(+AB164/(AB164+AI164)))</f>
        <v>0.465714285714286</v>
      </c>
      <c t="str" s="106" r="Q164">
        <f>IF(((AC164+AJ164)=0),"..",(+AC164/(AC164+AJ164)))</f>
        <v>..</v>
      </c>
      <c s="106" r="R164">
        <f>IF(((AD164+AK164)=0),"..",(+(AD164)/(AD164+AK164)))</f>
        <v>0.568527918781726</v>
      </c>
      <c s="134" r="S164">
        <f>+D164</f>
        <v>8471</v>
      </c>
      <c s="106" r="T164">
        <f>+V164/S164</f>
        <v>1</v>
      </c>
      <c s="106" r="U164">
        <f>+(AD164+AK164)/S164</f>
        <v>1</v>
      </c>
      <c s="134" r="V164">
        <f>SUM(X164:AB164)+SUM(AE164:AI164)</f>
        <v>8471</v>
      </c>
      <c s="134" r="W164">
        <f>+AD164+AK164</f>
        <v>8471</v>
      </c>
      <c s="205" r="X164">
        <v>814</v>
      </c>
      <c s="198" r="Y164">
        <v>1057</v>
      </c>
      <c s="198" r="Z164">
        <v>533</v>
      </c>
      <c s="198" r="AA164">
        <v>2249</v>
      </c>
      <c s="198" r="AB164">
        <v>163</v>
      </c>
      <c s="198" r="AC164">
        <v>0</v>
      </c>
      <c s="198" r="AD164">
        <v>4816</v>
      </c>
      <c s="198" r="AE164">
        <v>838</v>
      </c>
      <c s="198" r="AF164">
        <v>1097</v>
      </c>
      <c s="198" r="AG164">
        <v>400</v>
      </c>
      <c s="198" r="AH164">
        <v>1133</v>
      </c>
      <c s="198" r="AI164">
        <v>187</v>
      </c>
      <c s="198" r="AJ164">
        <v>0</v>
      </c>
      <c s="198" r="AK164">
        <v>3655</v>
      </c>
    </row>
    <row r="165">
      <c t="s" s="37" r="A165">
        <v>70</v>
      </c>
      <c t="s" s="67" r="B165">
        <v>922</v>
      </c>
      <c t="s" s="67" r="C165">
        <v>1067</v>
      </c>
      <c s="134" r="D165">
        <v>6000</v>
      </c>
      <c t="str" s="106" r="E165">
        <f>IF((+$V165=0),"..",(+(X165+AE165)/$V165))</f>
        <v>..</v>
      </c>
      <c t="str" s="106" r="F165">
        <f>IF((+$V165=0),"..",(+(Y165+AF165)/$V165))</f>
        <v>..</v>
      </c>
      <c t="str" s="106" r="G165">
        <f>IF((+$V165=0),"..",(+(Z165+AG165)/$V165))</f>
        <v>..</v>
      </c>
      <c t="str" s="106" r="H165">
        <f>IF((+$V165=0),"..",(+(((X165+Y165)+Z165)+((AE165+AF165)+AG165))/$V165))</f>
        <v>..</v>
      </c>
      <c t="str" s="106" r="I165">
        <f>IF((+$V165=0),"..",(+(AA165+AH165)/$V165))</f>
        <v>..</v>
      </c>
      <c t="str" s="106" r="J165">
        <f>IF((+$V165=0),"..",(+(AB165+AI165)/$V165))</f>
        <v>..</v>
      </c>
      <c t="str" s="106" r="K165">
        <f>IF(((X165+AE165)=0),"..",(+X165/(X165+AE165)))</f>
        <v>..</v>
      </c>
      <c t="str" s="106" r="L165">
        <f>IF(((Y165+AF165)=0),"..",(+Y165/(Y165+AF165)))</f>
        <v>..</v>
      </c>
      <c t="str" s="106" r="M165">
        <f>IF(((Z165+AG165)=0),"..",(+Z165/(Z165+AG165)))</f>
        <v>..</v>
      </c>
      <c t="str" s="106" r="N165">
        <f>IF(((((((X165+Y165)+Z165)+AE165)+AF165)+AG165)=0),"..",(+((X165+Y165)+Z165)/(((((X165+Y165)+Z165)+AE165)+AF165)+AG165)))</f>
        <v>..</v>
      </c>
      <c t="str" s="106" r="O165">
        <f>IF(((AA165+AH165)=0),"..",(+AA165/(AA165+AH165)))</f>
        <v>..</v>
      </c>
      <c t="str" s="106" r="P165">
        <f>IF(((AB165+AI165)=0),"..",(+AB165/(AB165+AI165)))</f>
        <v>..</v>
      </c>
      <c t="str" s="106" r="Q165">
        <f>IF(((AC165+AJ165)=0),"..",(+AC165/(AC165+AJ165)))</f>
        <v>..</v>
      </c>
      <c t="str" s="106" r="R165">
        <f>IF(((AD165+AK165)=0),"..",(+(AD165)/(AD165+AK165)))</f>
        <v>..</v>
      </c>
      <c s="134" r="S165">
        <f>+D165</f>
        <v>6000</v>
      </c>
      <c s="106" r="T165">
        <f>+V165/S165</f>
        <v>0</v>
      </c>
      <c s="106" r="U165">
        <f>+(AD165+AK165)/S165</f>
        <v>0</v>
      </c>
      <c s="134" r="V165">
        <f>SUM(X165:AB165)+SUM(AE165:AI165)</f>
        <v>0</v>
      </c>
      <c s="134" r="W165">
        <f>+AD165+AK165</f>
        <v>0</v>
      </c>
      <c s="205" r="X165">
        <v>0</v>
      </c>
      <c s="198" r="Y165">
        <v>0</v>
      </c>
      <c s="198" r="Z165">
        <v>0</v>
      </c>
      <c s="198" r="AA165">
        <v>0</v>
      </c>
      <c s="198" r="AB165">
        <v>0</v>
      </c>
      <c s="198" r="AC165">
        <v>0</v>
      </c>
      <c s="198" r="AD165">
        <v>0</v>
      </c>
      <c s="198" r="AE165">
        <v>0</v>
      </c>
      <c s="198" r="AF165">
        <v>0</v>
      </c>
      <c s="198" r="AG165">
        <v>0</v>
      </c>
      <c s="198" r="AH165">
        <v>0</v>
      </c>
      <c s="198" r="AI165">
        <v>0</v>
      </c>
      <c s="198" r="AJ165">
        <v>0</v>
      </c>
      <c s="198" r="AK165">
        <v>0</v>
      </c>
    </row>
    <row r="166">
      <c t="s" s="37" r="A166">
        <v>70</v>
      </c>
      <c t="s" s="67" r="B166">
        <v>922</v>
      </c>
      <c t="s" s="67" r="C166">
        <v>1068</v>
      </c>
      <c s="134" r="D166">
        <v>4500</v>
      </c>
      <c t="str" s="106" r="E166">
        <f>IF((+$V166=0),"..",(+(X166+AE166)/$V166))</f>
        <v>..</v>
      </c>
      <c t="str" s="106" r="F166">
        <f>IF((+$V166=0),"..",(+(Y166+AF166)/$V166))</f>
        <v>..</v>
      </c>
      <c t="str" s="106" r="G166">
        <f>IF((+$V166=0),"..",(+(Z166+AG166)/$V166))</f>
        <v>..</v>
      </c>
      <c t="str" s="106" r="H166">
        <f>IF((+$V166=0),"..",(+(((X166+Y166)+Z166)+((AE166+AF166)+AG166))/$V166))</f>
        <v>..</v>
      </c>
      <c t="str" s="106" r="I166">
        <f>IF((+$V166=0),"..",(+(AA166+AH166)/$V166))</f>
        <v>..</v>
      </c>
      <c t="str" s="106" r="J166">
        <f>IF((+$V166=0),"..",(+(AB166+AI166)/$V166))</f>
        <v>..</v>
      </c>
      <c t="str" s="106" r="K166">
        <f>IF(((X166+AE166)=0),"..",(+X166/(X166+AE166)))</f>
        <v>..</v>
      </c>
      <c t="str" s="106" r="L166">
        <f>IF(((Y166+AF166)=0),"..",(+Y166/(Y166+AF166)))</f>
        <v>..</v>
      </c>
      <c t="str" s="106" r="M166">
        <f>IF(((Z166+AG166)=0),"..",(+Z166/(Z166+AG166)))</f>
        <v>..</v>
      </c>
      <c t="str" s="106" r="N166">
        <f>IF(((((((X166+Y166)+Z166)+AE166)+AF166)+AG166)=0),"..",(+((X166+Y166)+Z166)/(((((X166+Y166)+Z166)+AE166)+AF166)+AG166)))</f>
        <v>..</v>
      </c>
      <c t="str" s="106" r="O166">
        <f>IF(((AA166+AH166)=0),"..",(+AA166/(AA166+AH166)))</f>
        <v>..</v>
      </c>
      <c t="str" s="106" r="P166">
        <f>IF(((AB166+AI166)=0),"..",(+AB166/(AB166+AI166)))</f>
        <v>..</v>
      </c>
      <c t="str" s="106" r="Q166">
        <f>IF(((AC166+AJ166)=0),"..",(+AC166/(AC166+AJ166)))</f>
        <v>..</v>
      </c>
      <c t="str" s="106" r="R166">
        <f>IF(((AD166+AK166)=0),"..",(+(AD166)/(AD166+AK166)))</f>
        <v>..</v>
      </c>
      <c s="134" r="S166">
        <f>+D166</f>
        <v>4500</v>
      </c>
      <c s="106" r="T166">
        <f>+V166/S166</f>
        <v>0</v>
      </c>
      <c s="106" r="U166">
        <f>+(AD166+AK166)/S166</f>
        <v>0</v>
      </c>
      <c s="134" r="V166">
        <f>SUM(X166:AB166)+SUM(AE166:AI166)</f>
        <v>0</v>
      </c>
      <c s="134" r="W166">
        <f>+AD166+AK166</f>
        <v>0</v>
      </c>
      <c s="205" r="X166">
        <v>0</v>
      </c>
      <c s="198" r="Y166">
        <v>0</v>
      </c>
      <c s="198" r="Z166">
        <v>0</v>
      </c>
      <c s="198" r="AA166">
        <v>0</v>
      </c>
      <c s="198" r="AB166">
        <v>0</v>
      </c>
      <c s="198" r="AC166">
        <v>0</v>
      </c>
      <c s="198" r="AD166">
        <v>0</v>
      </c>
      <c s="198" r="AE166">
        <v>0</v>
      </c>
      <c s="198" r="AF166">
        <v>0</v>
      </c>
      <c s="198" r="AG166">
        <v>0</v>
      </c>
      <c s="198" r="AH166">
        <v>0</v>
      </c>
      <c s="198" r="AI166">
        <v>0</v>
      </c>
      <c s="198" r="AJ166">
        <v>0</v>
      </c>
      <c s="198" r="AK166">
        <v>0</v>
      </c>
    </row>
    <row r="167">
      <c t="s" s="37" r="A167">
        <v>70</v>
      </c>
      <c t="s" s="67" r="B167">
        <v>922</v>
      </c>
      <c t="s" s="67" r="C167">
        <v>1069</v>
      </c>
      <c s="134" r="D167">
        <v>500</v>
      </c>
      <c t="str" s="106" r="E167">
        <f>IF((+$V167=0),"..",(+(X167+AE167)/$V167))</f>
        <v>..</v>
      </c>
      <c t="str" s="106" r="F167">
        <f>IF((+$V167=0),"..",(+(Y167+AF167)/$V167))</f>
        <v>..</v>
      </c>
      <c t="str" s="106" r="G167">
        <f>IF((+$V167=0),"..",(+(Z167+AG167)/$V167))</f>
        <v>..</v>
      </c>
      <c t="str" s="106" r="H167">
        <f>IF((+$V167=0),"..",(+(((X167+Y167)+Z167)+((AE167+AF167)+AG167))/$V167))</f>
        <v>..</v>
      </c>
      <c t="str" s="106" r="I167">
        <f>IF((+$V167=0),"..",(+(AA167+AH167)/$V167))</f>
        <v>..</v>
      </c>
      <c t="str" s="106" r="J167">
        <f>IF((+$V167=0),"..",(+(AB167+AI167)/$V167))</f>
        <v>..</v>
      </c>
      <c t="str" s="106" r="K167">
        <f>IF(((X167+AE167)=0),"..",(+X167/(X167+AE167)))</f>
        <v>..</v>
      </c>
      <c t="str" s="106" r="L167">
        <f>IF(((Y167+AF167)=0),"..",(+Y167/(Y167+AF167)))</f>
        <v>..</v>
      </c>
      <c t="str" s="106" r="M167">
        <f>IF(((Z167+AG167)=0),"..",(+Z167/(Z167+AG167)))</f>
        <v>..</v>
      </c>
      <c t="str" s="106" r="N167">
        <f>IF(((((((X167+Y167)+Z167)+AE167)+AF167)+AG167)=0),"..",(+((X167+Y167)+Z167)/(((((X167+Y167)+Z167)+AE167)+AF167)+AG167)))</f>
        <v>..</v>
      </c>
      <c t="str" s="106" r="O167">
        <f>IF(((AA167+AH167)=0),"..",(+AA167/(AA167+AH167)))</f>
        <v>..</v>
      </c>
      <c t="str" s="106" r="P167">
        <f>IF(((AB167+AI167)=0),"..",(+AB167/(AB167+AI167)))</f>
        <v>..</v>
      </c>
      <c t="str" s="106" r="Q167">
        <f>IF(((AC167+AJ167)=0),"..",(+AC167/(AC167+AJ167)))</f>
        <v>..</v>
      </c>
      <c t="str" s="106" r="R167">
        <f>IF(((AD167+AK167)=0),"..",(+(AD167)/(AD167+AK167)))</f>
        <v>..</v>
      </c>
      <c s="134" r="S167">
        <f>+D167</f>
        <v>500</v>
      </c>
      <c s="106" r="T167">
        <f>+V167/S167</f>
        <v>0</v>
      </c>
      <c s="106" r="U167">
        <f>+(AD167+AK167)/S167</f>
        <v>0</v>
      </c>
      <c s="134" r="V167">
        <f>SUM(X167:AB167)+SUM(AE167:AI167)</f>
        <v>0</v>
      </c>
      <c s="134" r="W167">
        <f>+AD167+AK167</f>
        <v>0</v>
      </c>
      <c s="205" r="X167">
        <v>0</v>
      </c>
      <c s="198" r="Y167">
        <v>0</v>
      </c>
      <c s="198" r="Z167">
        <v>0</v>
      </c>
      <c s="198" r="AA167">
        <v>0</v>
      </c>
      <c s="198" r="AB167">
        <v>0</v>
      </c>
      <c s="198" r="AC167">
        <v>0</v>
      </c>
      <c s="198" r="AD167">
        <v>0</v>
      </c>
      <c s="198" r="AE167">
        <v>0</v>
      </c>
      <c s="198" r="AF167">
        <v>0</v>
      </c>
      <c s="198" r="AG167">
        <v>0</v>
      </c>
      <c s="198" r="AH167">
        <v>0</v>
      </c>
      <c s="198" r="AI167">
        <v>0</v>
      </c>
      <c s="198" r="AJ167">
        <v>0</v>
      </c>
      <c s="198" r="AK167">
        <v>0</v>
      </c>
    </row>
    <row r="168">
      <c t="s" s="37" r="A168">
        <v>70</v>
      </c>
      <c t="s" s="67" r="B168">
        <v>922</v>
      </c>
      <c t="s" s="67" r="C168">
        <v>1070</v>
      </c>
      <c s="134" r="D168">
        <v>1887</v>
      </c>
      <c s="106" r="E168">
        <f>IF((+$V168=0),"..",(+(X168+AE168)/$V168))</f>
        <v>0.203497615262321</v>
      </c>
      <c s="106" r="F168">
        <f>IF((+$V168=0),"..",(+(Y168+AF168)/$V168))</f>
        <v>0.30948595654478</v>
      </c>
      <c s="106" r="G168">
        <f>IF((+$V168=0),"..",(+(Z168+AG168)/$V168))</f>
        <v>0.14785373608903</v>
      </c>
      <c s="106" r="H168">
        <f>IF((+$V168=0),"..",(+(((X168+Y168)+Z168)+((AE168+AF168)+AG168))/$V168))</f>
        <v>0.660837307896131</v>
      </c>
      <c s="106" r="I168">
        <f>IF((+$V168=0),"..",(+(AA168+AH168)/$V168))</f>
        <v>0.306836248012719</v>
      </c>
      <c s="106" r="J168">
        <f>IF((+$V168=0),"..",(+(AB168+AI168)/$V168))</f>
        <v>0.03232644409115</v>
      </c>
      <c s="106" r="K168">
        <f>IF(((X168+AE168)=0),"..",(+X168/(X168+AE168)))</f>
        <v>0.528645833333333</v>
      </c>
      <c s="106" r="L168">
        <f>IF(((Y168+AF168)=0),"..",(+Y168/(Y168+AF168)))</f>
        <v>0.496575342465753</v>
      </c>
      <c s="106" r="M168">
        <f>IF(((Z168+AG168)=0),"..",(+Z168/(Z168+AG168)))</f>
        <v>0.444444444444444</v>
      </c>
      <c s="106" r="N168">
        <f>IF(((((((X168+Y168)+Z168)+AE168)+AF168)+AG168)=0),"..",(+((X168+Y168)+Z168)/(((((X168+Y168)+Z168)+AE168)+AF168)+AG168)))</f>
        <v>0.494787489975942</v>
      </c>
      <c s="106" r="O168">
        <f>IF(((AA168+AH168)=0),"..",(+AA168/(AA168+AH168)))</f>
        <v>0.613126079447323</v>
      </c>
      <c s="106" r="P168">
        <f>IF(((AB168+AI168)=0),"..",(+AB168/(AB168+AI168)))</f>
        <v>0.40983606557377</v>
      </c>
      <c t="str" s="106" r="Q168">
        <f>IF(((AC168+AJ168)=0),"..",(+AC168/(AC168+AJ168)))</f>
        <v>..</v>
      </c>
      <c s="106" r="R168">
        <f>IF(((AD168+AK168)=0),"..",(+(AD168)/(AD168+AK168)))</f>
        <v>0.528351881293058</v>
      </c>
      <c s="134" r="S168">
        <f>+D168</f>
        <v>1887</v>
      </c>
      <c s="106" r="T168">
        <f>+V168/S168</f>
        <v>1</v>
      </c>
      <c s="106" r="U168">
        <f>+(AD168+AK168)/S168</f>
        <v>1</v>
      </c>
      <c s="134" r="V168">
        <f>SUM(X168:AB168)+SUM(AE168:AI168)</f>
        <v>1887</v>
      </c>
      <c s="134" r="W168">
        <f>+AD168+AK168</f>
        <v>1887</v>
      </c>
      <c s="205" r="X168">
        <v>203</v>
      </c>
      <c s="198" r="Y168">
        <v>290</v>
      </c>
      <c s="198" r="Z168">
        <v>124</v>
      </c>
      <c s="198" r="AA168">
        <v>355</v>
      </c>
      <c s="198" r="AB168">
        <v>25</v>
      </c>
      <c s="198" r="AC168">
        <v>0</v>
      </c>
      <c s="198" r="AD168">
        <v>997</v>
      </c>
      <c s="198" r="AE168">
        <v>181</v>
      </c>
      <c s="198" r="AF168">
        <v>294</v>
      </c>
      <c s="198" r="AG168">
        <v>155</v>
      </c>
      <c s="198" r="AH168">
        <v>224</v>
      </c>
      <c s="198" r="AI168">
        <v>36</v>
      </c>
      <c s="198" r="AJ168">
        <v>0</v>
      </c>
      <c s="198" r="AK168">
        <v>890</v>
      </c>
    </row>
    <row r="169">
      <c t="s" s="37" r="A169">
        <v>70</v>
      </c>
      <c t="s" s="67" r="B169">
        <v>922</v>
      </c>
      <c t="s" s="67" r="C169">
        <v>1071</v>
      </c>
      <c s="134" r="D169">
        <v>17966</v>
      </c>
      <c s="106" r="E169">
        <f>IF((+$V169=0),"..",(+(X169+AE169)/$V169))</f>
        <v>0.218245574974953</v>
      </c>
      <c s="106" r="F169">
        <f>IF((+$V169=0),"..",(+(Y169+AF169)/$V169))</f>
        <v>0.322720694645441</v>
      </c>
      <c s="106" r="G169">
        <f>IF((+$V169=0),"..",(+(Z169+AG169)/$V169))</f>
        <v>0.145831014137816</v>
      </c>
      <c s="106" r="H169">
        <f>IF((+$V169=0),"..",(+(((X169+Y169)+Z169)+((AE169+AF169)+AG169))/$V169))</f>
        <v>0.68679728375821</v>
      </c>
      <c s="106" r="I169">
        <f>IF((+$V169=0),"..",(+(AA169+AH169)/$V169))</f>
        <v>0.283034620950685</v>
      </c>
      <c s="106" r="J169">
        <f>IF((+$V169=0),"..",(+(AB169+AI169)/$V169))</f>
        <v>0.030168095291105</v>
      </c>
      <c s="106" r="K169">
        <f>IF(((X169+AE169)=0),"..",(+X169/(X169+AE169)))</f>
        <v>0.510584034685029</v>
      </c>
      <c s="106" r="L169">
        <f>IF(((Y169+AF169)=0),"..",(+Y169/(Y169+AF169)))</f>
        <v>0.505519144532598</v>
      </c>
      <c s="106" r="M169">
        <f>IF(((Z169+AG169)=0),"..",(+Z169/(Z169+AG169)))</f>
        <v>0.555725190839695</v>
      </c>
      <c s="106" r="N169">
        <f>IF(((((((X169+Y169)+Z169)+AE169)+AF169)+AG169)=0),"..",(+((X169+Y169)+Z169)/(((((X169+Y169)+Z169)+AE169)+AF169)+AG169)))</f>
        <v>0.517789123916039</v>
      </c>
      <c s="106" r="O169">
        <f>IF(((AA169+AH169)=0),"..",(+AA169/(AA169+AH169)))</f>
        <v>0.671779744346116</v>
      </c>
      <c s="106" r="P169">
        <f>IF(((AB169+AI169)=0),"..",(+AB169/(AB169+AI169)))</f>
        <v>0.509225092250922</v>
      </c>
      <c t="str" s="106" r="Q169">
        <f>IF(((AC169+AJ169)=0),"..",(+AC169/(AC169+AJ169)))</f>
        <v>..</v>
      </c>
      <c s="106" r="R169">
        <f>IF(((AD169+AK169)=0),"..",(+(AD169)/(AD169+AK169)))</f>
        <v>0.561115440276077</v>
      </c>
      <c s="134" r="S169">
        <f>+D169</f>
        <v>17966</v>
      </c>
      <c s="106" r="T169">
        <f>+V169/S169</f>
        <v>1</v>
      </c>
      <c s="106" r="U169">
        <f>+(AD169+AK169)/S169</f>
        <v>1</v>
      </c>
      <c s="134" r="V169">
        <f>SUM(X169:AB169)+SUM(AE169:AI169)</f>
        <v>17966</v>
      </c>
      <c s="134" r="W169">
        <f>+AD169+AK169</f>
        <v>17966</v>
      </c>
      <c s="172" r="X169">
        <v>2002</v>
      </c>
      <c s="114" r="Y169">
        <v>2931</v>
      </c>
      <c s="114" r="Z169">
        <v>1456</v>
      </c>
      <c s="114" r="AA169">
        <v>3416</v>
      </c>
      <c s="114" r="AB169">
        <v>276</v>
      </c>
      <c s="114" r="AC169">
        <v>0</v>
      </c>
      <c s="114" r="AD169">
        <v>10081</v>
      </c>
      <c s="114" r="AE169">
        <v>1919</v>
      </c>
      <c s="114" r="AF169">
        <v>2867</v>
      </c>
      <c s="114" r="AG169">
        <v>1164</v>
      </c>
      <c s="114" r="AH169">
        <v>1669</v>
      </c>
      <c s="114" r="AI169">
        <v>266</v>
      </c>
      <c s="114" r="AJ169">
        <v>0</v>
      </c>
      <c s="114" r="AK169">
        <v>7885</v>
      </c>
    </row>
    <row r="170">
      <c t="s" s="37" r="A170">
        <v>70</v>
      </c>
      <c t="s" s="67" r="B170">
        <v>922</v>
      </c>
      <c t="s" s="67" r="C170">
        <v>1072</v>
      </c>
      <c s="134" r="D170">
        <v>906</v>
      </c>
      <c s="106" r="E170">
        <f>IF((+$V170=0),"..",(+(X170+AE170)/$V170))</f>
        <v>0.182119205298013</v>
      </c>
      <c s="106" r="F170">
        <f>IF((+$V170=0),"..",(+(Y170+AF170)/$V170))</f>
        <v>0.270419426048565</v>
      </c>
      <c s="106" r="G170">
        <f>IF((+$V170=0),"..",(+(Z170+AG170)/$V170))</f>
        <v>0.146799116997792</v>
      </c>
      <c s="106" r="H170">
        <f>IF((+$V170=0),"..",(+(((X170+Y170)+Z170)+((AE170+AF170)+AG170))/$V170))</f>
        <v>0.599337748344371</v>
      </c>
      <c s="106" r="I170">
        <f>IF((+$V170=0),"..",(+(AA170+AH170)/$V170))</f>
        <v>0.359823399558499</v>
      </c>
      <c s="106" r="J170">
        <f>IF((+$V170=0),"..",(+(AB170+AI170)/$V170))</f>
        <v>0.04083885209713</v>
      </c>
      <c s="106" r="K170">
        <f>IF(((X170+AE170)=0),"..",(+X170/(X170+AE170)))</f>
        <v>0.490909090909091</v>
      </c>
      <c s="106" r="L170">
        <f>IF(((Y170+AF170)=0),"..",(+Y170/(Y170+AF170)))</f>
        <v>0.546938775510204</v>
      </c>
      <c s="106" r="M170">
        <f>IF(((Z170+AG170)=0),"..",(+Z170/(Z170+AG170)))</f>
        <v>0.578947368421053</v>
      </c>
      <c s="106" r="N170">
        <f>IF(((((((X170+Y170)+Z170)+AE170)+AF170)+AG170)=0),"..",(+((X170+Y170)+Z170)/(((((X170+Y170)+Z170)+AE170)+AF170)+AG170)))</f>
        <v>0.537753222836096</v>
      </c>
      <c s="106" r="O170">
        <f>IF(((AA170+AH170)=0),"..",(+AA170/(AA170+AH170)))</f>
        <v>0.662576687116564</v>
      </c>
      <c s="106" r="P170">
        <f>IF(((AB170+AI170)=0),"..",(+AB170/(AB170+AI170)))</f>
        <v>0.432432432432432</v>
      </c>
      <c t="str" s="106" r="Q170">
        <f>IF(((AC170+AJ170)=0),"..",(+AC170/(AC170+AJ170)))</f>
        <v>..</v>
      </c>
      <c s="106" r="R170">
        <f>IF(((AD170+AK170)=0),"..",(+(AD170)/(AD170+AK170)))</f>
        <v>0.578366445916115</v>
      </c>
      <c s="134" r="S170">
        <f>+D170</f>
        <v>906</v>
      </c>
      <c s="106" r="T170">
        <f>+V170/S170</f>
        <v>1</v>
      </c>
      <c s="106" r="U170">
        <f>+(AD170+AK170)/S170</f>
        <v>1</v>
      </c>
      <c s="134" r="V170">
        <f>SUM(X170:AB170)+SUM(AE170:AI170)</f>
        <v>906</v>
      </c>
      <c s="134" r="W170">
        <f>+AD170+AK170</f>
        <v>906</v>
      </c>
      <c s="193" r="X170">
        <v>81</v>
      </c>
      <c s="38" r="Y170">
        <v>134</v>
      </c>
      <c s="38" r="Z170">
        <v>77</v>
      </c>
      <c s="38" r="AA170">
        <v>216</v>
      </c>
      <c s="38" r="AB170">
        <v>16</v>
      </c>
      <c s="38" r="AC170">
        <v>0</v>
      </c>
      <c s="38" r="AD170">
        <v>524</v>
      </c>
      <c s="38" r="AE170">
        <v>84</v>
      </c>
      <c s="38" r="AF170">
        <v>111</v>
      </c>
      <c s="38" r="AG170">
        <v>56</v>
      </c>
      <c s="38" r="AH170">
        <v>110</v>
      </c>
      <c s="38" r="AI170">
        <v>21</v>
      </c>
      <c s="38" r="AJ170">
        <v>0</v>
      </c>
      <c s="38" r="AK170">
        <v>382</v>
      </c>
    </row>
    <row r="171">
      <c t="s" s="37" r="A171">
        <v>70</v>
      </c>
      <c t="s" s="67" r="B171">
        <v>922</v>
      </c>
      <c t="s" s="67" r="C171">
        <v>1073</v>
      </c>
      <c s="134" r="D171">
        <v>17836</v>
      </c>
      <c s="106" r="E171">
        <f>IF((+$V171=0),"..",(+(X171+AE171)/$V171))</f>
        <v>0.228862973760933</v>
      </c>
      <c s="106" r="F171">
        <f>IF((+$V171=0),"..",(+(Y171+AF171)/$V171))</f>
        <v>0.328492935635793</v>
      </c>
      <c s="106" r="G171">
        <f>IF((+$V171=0),"..",(+(Z171+AG171)/$V171))</f>
        <v>0.135960977797712</v>
      </c>
      <c s="106" r="H171">
        <f>IF((+$V171=0),"..",(+(((X171+Y171)+Z171)+((AE171+AF171)+AG171))/$V171))</f>
        <v>0.693316887194438</v>
      </c>
      <c s="106" r="I171">
        <f>IF((+$V171=0),"..",(+(AA171+AH171)/$V171))</f>
        <v>0.277528593855124</v>
      </c>
      <c s="106" r="J171">
        <f>IF((+$V171=0),"..",(+(AB171+AI171)/$V171))</f>
        <v>0.029154518950437</v>
      </c>
      <c s="106" r="K171">
        <f>IF(((X171+AE171)=0),"..",(+X171/(X171+AE171)))</f>
        <v>0.513473787359138</v>
      </c>
      <c s="106" r="L171">
        <f>IF(((Y171+AF171)=0),"..",(+Y171/(Y171+AF171)))</f>
        <v>0.516299709848097</v>
      </c>
      <c s="106" r="M171">
        <f>IF(((Z171+AG171)=0),"..",(+Z171/(Z171+AG171)))</f>
        <v>0.535257731958763</v>
      </c>
      <c s="106" r="N171">
        <f>IF(((((((X171+Y171)+Z171)+AE171)+AF171)+AG171)=0),"..",(+((X171+Y171)+Z171)/(((((X171+Y171)+Z171)+AE171)+AF171)+AG171)))</f>
        <v>0.519084586770176</v>
      </c>
      <c s="106" r="O171">
        <f>IF(((AA171+AH171)=0),"..",(+AA171/(AA171+AH171)))</f>
        <v>0.688484848484848</v>
      </c>
      <c s="106" r="P171">
        <f>IF(((AB171+AI171)=0),"..",(+AB171/(AB171+AI171)))</f>
        <v>0.580769230769231</v>
      </c>
      <c t="str" s="106" r="Q171">
        <f>IF(((AC171+AJ171)=0),"..",(+AC171/(AC171+AJ171)))</f>
        <v>..</v>
      </c>
      <c s="106" r="R171">
        <f>IF(((AD171+AK171)=0),"..",(+(AD171)/(AD171+AK171)))</f>
        <v>0.567896389324961</v>
      </c>
      <c s="134" r="S171">
        <f>+D171</f>
        <v>17836</v>
      </c>
      <c s="106" r="T171">
        <f>+V171/S171</f>
        <v>1</v>
      </c>
      <c s="106" r="U171">
        <f>+(AD171+AK171)/S171</f>
        <v>1</v>
      </c>
      <c s="134" r="V171">
        <f>SUM(X171:AB171)+SUM(AE171:AI171)</f>
        <v>17836</v>
      </c>
      <c s="134" r="W171">
        <f>+AD171+AK171</f>
        <v>17836</v>
      </c>
      <c s="197" r="X171">
        <v>2096</v>
      </c>
      <c s="143" r="Y171">
        <v>3025</v>
      </c>
      <c s="143" r="Z171">
        <v>1298</v>
      </c>
      <c s="143" r="AA171">
        <v>3408</v>
      </c>
      <c s="143" r="AB171">
        <v>302</v>
      </c>
      <c s="143" r="AC171">
        <v>0</v>
      </c>
      <c s="143" r="AD171">
        <v>10129</v>
      </c>
      <c s="143" r="AE171">
        <v>1986</v>
      </c>
      <c s="143" r="AF171">
        <v>2834</v>
      </c>
      <c s="143" r="AG171">
        <v>1127</v>
      </c>
      <c s="143" r="AH171">
        <v>1542</v>
      </c>
      <c s="143" r="AI171">
        <v>218</v>
      </c>
      <c s="143" r="AJ171">
        <v>0</v>
      </c>
      <c s="143" r="AK171">
        <v>7707</v>
      </c>
    </row>
    <row r="172">
      <c t="s" s="37" r="A172">
        <v>70</v>
      </c>
      <c t="s" s="67" r="B172">
        <v>922</v>
      </c>
      <c t="s" s="67" r="C172">
        <v>1074</v>
      </c>
      <c s="134" r="D172">
        <v>10107</v>
      </c>
      <c s="106" r="E172">
        <f>IF((+$V172=0),"..",(+(X172+AE172)/$V172))</f>
        <v>0.220441278321955</v>
      </c>
      <c s="106" r="F172">
        <f>IF((+$V172=0),"..",(+(Y172+AF172)/$V172))</f>
        <v>0.345008410012862</v>
      </c>
      <c s="106" r="G172">
        <f>IF((+$V172=0),"..",(+(Z172+AG172)/$V172))</f>
        <v>0.138814682893044</v>
      </c>
      <c s="106" r="H172">
        <f>IF((+$V172=0),"..",(+(((X172+Y172)+Z172)+((AE172+AF172)+AG172))/$V172))</f>
        <v>0.704264371227862</v>
      </c>
      <c s="106" r="I172">
        <f>IF((+$V172=0),"..",(+(AA172+AH172)/$V172))</f>
        <v>0.26179875333927</v>
      </c>
      <c s="106" r="J172">
        <f>IF((+$V172=0),"..",(+(AB172+AI172)/$V172))</f>
        <v>0.033936875432868</v>
      </c>
      <c s="106" r="K172">
        <f>IF(((X172+AE172)=0),"..",(+X172/(X172+AE172)))</f>
        <v>0.49640933572711</v>
      </c>
      <c s="106" r="L172">
        <f>IF(((Y172+AF172)=0),"..",(+Y172/(Y172+AF172)))</f>
        <v>0.508459994264411</v>
      </c>
      <c s="106" r="M172">
        <f>IF(((Z172+AG172)=0),"..",(+Z172/(Z172+AG172)))</f>
        <v>0.540983606557377</v>
      </c>
      <c s="106" r="N172">
        <f>IF(((((((X172+Y172)+Z172)+AE172)+AF172)+AG172)=0),"..",(+((X172+Y172)+Z172)/(((((X172+Y172)+Z172)+AE172)+AF172)+AG172)))</f>
        <v>0.511098623208767</v>
      </c>
      <c s="106" r="O172">
        <f>IF(((AA172+AH172)=0),"..",(+AA172/(AA172+AH172)))</f>
        <v>0.68291761148904</v>
      </c>
      <c s="106" r="P172">
        <f>IF(((AB172+AI172)=0),"..",(+AB172/(AB172+AI172)))</f>
        <v>0.556851311953353</v>
      </c>
      <c t="str" s="106" r="Q172">
        <f>IF(((AC172+AJ172)=0),"..",(+AC172/(AC172+AJ172)))</f>
        <v>..</v>
      </c>
      <c s="106" r="R172">
        <f>IF(((AD172+AK172)=0),"..",(+(AD172)/(AD172+AK172)))</f>
        <v>0.557633323439201</v>
      </c>
      <c s="134" r="S172">
        <f>+D172</f>
        <v>10107</v>
      </c>
      <c s="106" r="T172">
        <f>+V172/S172</f>
        <v>1</v>
      </c>
      <c s="106" r="U172">
        <f>+(AD172+AK172)/S172</f>
        <v>1</v>
      </c>
      <c s="134" r="V172">
        <f>SUM(X172:AB172)+SUM(AE172:AI172)</f>
        <v>10107</v>
      </c>
      <c s="134" r="W172">
        <f>+AD172+AK172</f>
        <v>10107</v>
      </c>
      <c s="205" r="X172">
        <v>1106</v>
      </c>
      <c s="198" r="Y172">
        <v>1773</v>
      </c>
      <c s="198" r="Z172">
        <v>759</v>
      </c>
      <c s="198" r="AA172">
        <v>1807</v>
      </c>
      <c s="198" r="AB172">
        <v>191</v>
      </c>
      <c s="198" r="AC172">
        <v>0</v>
      </c>
      <c s="198" r="AD172">
        <v>5636</v>
      </c>
      <c s="198" r="AE172">
        <v>1122</v>
      </c>
      <c s="198" r="AF172">
        <v>1714</v>
      </c>
      <c s="198" r="AG172">
        <v>644</v>
      </c>
      <c s="198" r="AH172">
        <v>839</v>
      </c>
      <c s="198" r="AI172">
        <v>152</v>
      </c>
      <c s="198" r="AJ172">
        <v>0</v>
      </c>
      <c s="198" r="AK172">
        <v>4471</v>
      </c>
    </row>
    <row r="173">
      <c t="s" s="37" r="A173">
        <v>70</v>
      </c>
      <c t="s" s="67" r="B173">
        <v>922</v>
      </c>
      <c t="s" s="67" r="C173">
        <v>1075</v>
      </c>
      <c s="134" r="D173">
        <v>11259</v>
      </c>
      <c s="106" r="E173">
        <f>IF((+$V173=0),"..",(+(X173+AE173)/$V173))</f>
        <v>0.207034372501998</v>
      </c>
      <c s="106" r="F173">
        <f>IF((+$V173=0),"..",(+(Y173+AF173)/$V173))</f>
        <v>0.354294342303935</v>
      </c>
      <c s="106" r="G173">
        <f>IF((+$V173=0),"..",(+(Z173+AG173)/$V173))</f>
        <v>0.13562483346656</v>
      </c>
      <c s="106" r="H173">
        <f>IF((+$V173=0),"..",(+(((X173+Y173)+Z173)+((AE173+AF173)+AG173))/$V173))</f>
        <v>0.696953548272493</v>
      </c>
      <c s="106" r="I173">
        <f>IF((+$V173=0),"..",(+(AA173+AH173)/$V173))</f>
        <v>0.268141042721378</v>
      </c>
      <c s="106" r="J173">
        <f>IF((+$V173=0),"..",(+(AB173+AI173)/$V173))</f>
        <v>0.034905409006128</v>
      </c>
      <c s="106" r="K173">
        <f>IF(((X173+AE173)=0),"..",(+X173/(X173+AE173)))</f>
        <v>0.501072501072501</v>
      </c>
      <c s="106" r="L173">
        <f>IF(((Y173+AF173)=0),"..",(+Y173/(Y173+AF173)))</f>
        <v>0.535472549511156</v>
      </c>
      <c s="106" r="M173">
        <f>IF(((Z173+AG173)=0),"..",(+Z173/(Z173+AG173)))</f>
        <v>0.566470203012443</v>
      </c>
      <c s="106" r="N173">
        <f>IF(((((((X173+Y173)+Z173)+AE173)+AF173)+AG173)=0),"..",(+((X173+Y173)+Z173)/(((((X173+Y173)+Z173)+AE173)+AF173)+AG173)))</f>
        <v>0.531285841722951</v>
      </c>
      <c s="106" r="O173">
        <f>IF(((AA173+AH173)=0),"..",(+AA173/(AA173+AH173)))</f>
        <v>0.63696588274263</v>
      </c>
      <c s="106" r="P173">
        <f>IF(((AB173+AI173)=0),"..",(+AB173/(AB173+AI173)))</f>
        <v>0.575063613231552</v>
      </c>
      <c t="str" s="106" r="Q173">
        <f>IF(((AC173+AJ173)=0),"..",(+AC173/(AC173+AJ173)))</f>
        <v>..</v>
      </c>
      <c s="106" r="R173">
        <f>IF(((AD173+AK173)=0),"..",(+(AD173)/(AD173+AK173)))</f>
        <v>0.561151079136691</v>
      </c>
      <c s="134" r="S173">
        <f>+D173</f>
        <v>11259</v>
      </c>
      <c s="106" r="T173">
        <f>+V173/S173</f>
        <v>1</v>
      </c>
      <c s="106" r="U173">
        <f>+(AD173+AK173)/S173</f>
        <v>1</v>
      </c>
      <c s="134" r="V173">
        <f>SUM(X173:AB173)+SUM(AE173:AI173)</f>
        <v>11259</v>
      </c>
      <c s="134" r="W173">
        <f>+AD173+AK173</f>
        <v>11259</v>
      </c>
      <c s="205" r="X173">
        <v>1168</v>
      </c>
      <c s="198" r="Y173">
        <v>2136</v>
      </c>
      <c s="198" r="Z173">
        <v>865</v>
      </c>
      <c s="198" r="AA173">
        <v>1923</v>
      </c>
      <c s="198" r="AB173">
        <v>226</v>
      </c>
      <c s="198" r="AC173">
        <v>0</v>
      </c>
      <c s="198" r="AD173">
        <v>6318</v>
      </c>
      <c s="198" r="AE173">
        <v>1163</v>
      </c>
      <c s="198" r="AF173">
        <v>1853</v>
      </c>
      <c s="198" r="AG173">
        <v>662</v>
      </c>
      <c s="198" r="AH173">
        <v>1096</v>
      </c>
      <c s="198" r="AI173">
        <v>167</v>
      </c>
      <c s="198" r="AJ173">
        <v>0</v>
      </c>
      <c s="198" r="AK173">
        <v>4941</v>
      </c>
    </row>
    <row r="174">
      <c t="s" s="37" r="A174">
        <v>70</v>
      </c>
      <c t="s" s="67" r="B174">
        <v>922</v>
      </c>
      <c t="s" s="67" r="C174">
        <v>1076</v>
      </c>
      <c s="134" r="D174">
        <v>12455</v>
      </c>
      <c s="106" r="E174">
        <f>IF((+$V174=0),"..",(+(X174+AE174)/$V174))</f>
        <v>0.162344439983942</v>
      </c>
      <c s="106" r="F174">
        <f>IF((+$V174=0),"..",(+(Y174+AF174)/$V174))</f>
        <v>0.353994379767162</v>
      </c>
      <c s="106" r="G174">
        <f>IF((+$V174=0),"..",(+(Z174+AG174)/$V174))</f>
        <v>0.179767161782417</v>
      </c>
      <c s="106" r="H174">
        <f>IF((+$V174=0),"..",(+(((X174+Y174)+Z174)+((AE174+AF174)+AG174))/$V174))</f>
        <v>0.696105981533521</v>
      </c>
      <c s="106" r="I174">
        <f>IF((+$V174=0),"..",(+(AA174+AH174)/$V174))</f>
        <v>0.271055800883179</v>
      </c>
      <c s="106" r="J174">
        <f>IF((+$V174=0),"..",(+(AB174+AI174)/$V174))</f>
        <v>0.0328382175833</v>
      </c>
      <c s="106" r="K174">
        <f>IF(((X174+AE174)=0),"..",(+X174/(X174+AE174)))</f>
        <v>0.508902077151335</v>
      </c>
      <c s="106" r="L174">
        <f>IF(((Y174+AF174)=0),"..",(+Y174/(Y174+AF174)))</f>
        <v>0.519392152415514</v>
      </c>
      <c s="106" r="M174">
        <f>IF(((Z174+AG174)=0),"..",(+Z174/(Z174+AG174)))</f>
        <v>0.521661456007146</v>
      </c>
      <c s="106" r="N174">
        <f>IF(((((((X174+Y174)+Z174)+AE174)+AF174)+AG174)=0),"..",(+((X174+Y174)+Z174)/(((((X174+Y174)+Z174)+AE174)+AF174)+AG174)))</f>
        <v>0.517531718569781</v>
      </c>
      <c s="106" r="O174">
        <f>IF(((AA174+AH174)=0),"..",(+AA174/(AA174+AH174)))</f>
        <v>0.640995260663507</v>
      </c>
      <c s="106" r="P174">
        <f>IF(((AB174+AI174)=0),"..",(+AB174/(AB174+AI174)))</f>
        <v>0.528117359413203</v>
      </c>
      <c t="str" s="106" r="Q174">
        <f>IF(((AC174+AJ174)=0),"..",(+AC174/(AC174+AJ174)))</f>
        <v>..</v>
      </c>
      <c s="106" r="R174">
        <f>IF(((AD174+AK174)=0),"..",(+(AD174)/(AD174+AK174)))</f>
        <v>0.551344841429145</v>
      </c>
      <c s="134" r="S174">
        <f>+D174</f>
        <v>12455</v>
      </c>
      <c s="106" r="T174">
        <f>+V174/S174</f>
        <v>1</v>
      </c>
      <c s="106" r="U174">
        <f>+(AD174+AK174)/S174</f>
        <v>1</v>
      </c>
      <c s="134" r="V174">
        <f>SUM(X174:AB174)+SUM(AE174:AI174)</f>
        <v>12455</v>
      </c>
      <c s="134" r="W174">
        <f>+AD174+AK174</f>
        <v>12455</v>
      </c>
      <c s="205" r="X174">
        <v>1029</v>
      </c>
      <c s="198" r="Y174">
        <v>2290</v>
      </c>
      <c s="198" r="Z174">
        <v>1168</v>
      </c>
      <c s="198" r="AA174">
        <v>2164</v>
      </c>
      <c s="198" r="AB174">
        <v>216</v>
      </c>
      <c s="198" r="AC174">
        <v>0</v>
      </c>
      <c s="198" r="AD174">
        <v>6867</v>
      </c>
      <c s="198" r="AE174">
        <v>993</v>
      </c>
      <c s="198" r="AF174">
        <v>2119</v>
      </c>
      <c s="198" r="AG174">
        <v>1071</v>
      </c>
      <c s="198" r="AH174">
        <v>1212</v>
      </c>
      <c s="198" r="AI174">
        <v>193</v>
      </c>
      <c s="198" r="AJ174">
        <v>0</v>
      </c>
      <c s="198" r="AK174">
        <v>5588</v>
      </c>
    </row>
    <row r="175">
      <c t="s" s="37" r="A175">
        <v>70</v>
      </c>
      <c t="s" s="67" r="B175">
        <v>922</v>
      </c>
      <c t="s" s="67" r="C175">
        <v>1077</v>
      </c>
      <c s="134" r="D175">
        <v>166</v>
      </c>
      <c s="106" r="E175">
        <f>IF((+$V175=0),"..",(+(X175+AE175)/$V175))</f>
        <v>0.210843373493976</v>
      </c>
      <c s="106" r="F175">
        <f>IF((+$V175=0),"..",(+(Y175+AF175)/$V175))</f>
        <v>0.337349397590361</v>
      </c>
      <c s="106" r="G175">
        <f>IF((+$V175=0),"..",(+(Z175+AG175)/$V175))</f>
        <v>0.090361445783132</v>
      </c>
      <c s="106" r="H175">
        <f>IF((+$V175=0),"..",(+(((X175+Y175)+Z175)+((AE175+AF175)+AG175))/$V175))</f>
        <v>0.63855421686747</v>
      </c>
      <c s="106" r="I175">
        <f>IF((+$V175=0),"..",(+(AA175+AH175)/$V175))</f>
        <v>0.343373493975904</v>
      </c>
      <c s="106" r="J175">
        <f>IF((+$V175=0),"..",(+(AB175+AI175)/$V175))</f>
        <v>0.018072289156626</v>
      </c>
      <c s="106" r="K175">
        <f>IF(((X175+AE175)=0),"..",(+X175/(X175+AE175)))</f>
        <v>0.457142857142857</v>
      </c>
      <c s="106" r="L175">
        <f>IF(((Y175+AF175)=0),"..",(+Y175/(Y175+AF175)))</f>
        <v>0.553571428571429</v>
      </c>
      <c s="106" r="M175">
        <f>IF(((Z175+AG175)=0),"..",(+Z175/(Z175+AG175)))</f>
        <v>0.6</v>
      </c>
      <c s="106" r="N175">
        <f>IF(((((((X175+Y175)+Z175)+AE175)+AF175)+AG175)=0),"..",(+((X175+Y175)+Z175)/(((((X175+Y175)+Z175)+AE175)+AF175)+AG175)))</f>
        <v>0.528301886792453</v>
      </c>
      <c s="106" r="O175">
        <f>IF(((AA175+AH175)=0),"..",(+AA175/(AA175+AH175)))</f>
        <v>0.666666666666667</v>
      </c>
      <c s="106" r="P175">
        <f>IF(((AB175+AI175)=0),"..",(+AB175/(AB175+AI175)))</f>
        <v>0.333333333333333</v>
      </c>
      <c t="str" s="106" r="Q175">
        <f>IF(((AC175+AJ175)=0),"..",(+AC175/(AC175+AJ175)))</f>
        <v>..</v>
      </c>
      <c s="106" r="R175">
        <f>IF(((AD175+AK175)=0),"..",(+(AD175)/(AD175+AK175)))</f>
        <v>0.572289156626506</v>
      </c>
      <c s="134" r="S175">
        <f>+D175</f>
        <v>166</v>
      </c>
      <c s="106" r="T175">
        <f>+V175/S175</f>
        <v>1</v>
      </c>
      <c s="106" r="U175">
        <f>+(AD175+AK175)/S175</f>
        <v>1</v>
      </c>
      <c s="134" r="V175">
        <f>SUM(X175:AB175)+SUM(AE175:AI175)</f>
        <v>166</v>
      </c>
      <c s="134" r="W175">
        <f>+AD175+AK175</f>
        <v>166</v>
      </c>
      <c s="205" r="X175">
        <v>16</v>
      </c>
      <c s="198" r="Y175">
        <v>31</v>
      </c>
      <c s="198" r="Z175">
        <v>9</v>
      </c>
      <c s="198" r="AA175">
        <v>38</v>
      </c>
      <c s="198" r="AB175">
        <v>1</v>
      </c>
      <c s="198" r="AC175">
        <v>0</v>
      </c>
      <c s="198" r="AD175">
        <v>95</v>
      </c>
      <c s="198" r="AE175">
        <v>19</v>
      </c>
      <c s="198" r="AF175">
        <v>25</v>
      </c>
      <c s="198" r="AG175">
        <v>6</v>
      </c>
      <c s="198" r="AH175">
        <v>19</v>
      </c>
      <c s="198" r="AI175">
        <v>2</v>
      </c>
      <c s="198" r="AJ175">
        <v>0</v>
      </c>
      <c s="198" r="AK175">
        <v>71</v>
      </c>
    </row>
    <row r="176">
      <c t="s" s="37" r="A176">
        <v>70</v>
      </c>
      <c t="s" s="67" r="B176">
        <v>922</v>
      </c>
      <c t="s" s="67" r="C176">
        <v>1078</v>
      </c>
      <c s="134" r="D176">
        <v>4686</v>
      </c>
      <c s="106" r="E176">
        <f>IF((+$V176=0),"..",(+(X176+AE176)/$V176))</f>
        <v>0.201237729406744</v>
      </c>
      <c s="106" r="F176">
        <f>IF((+$V176=0),"..",(+(Y176+AF176)/$V176))</f>
        <v>0.30004268032437</v>
      </c>
      <c s="106" r="G176">
        <f>IF((+$V176=0),"..",(+(Z176+AG176)/$V176))</f>
        <v>0.124626547161758</v>
      </c>
      <c s="106" r="H176">
        <f>IF((+$V176=0),"..",(+(((X176+Y176)+Z176)+((AE176+AF176)+AG176))/$V176))</f>
        <v>0.625906956892872</v>
      </c>
      <c s="106" r="I176">
        <f>IF((+$V176=0),"..",(+(AA176+AH176)/$V176))</f>
        <v>0.341442594963722</v>
      </c>
      <c s="106" r="J176">
        <f>IF((+$V176=0),"..",(+(AB176+AI176)/$V176))</f>
        <v>0.032650448143406</v>
      </c>
      <c s="106" r="K176">
        <f>IF(((X176+AE176)=0),"..",(+X176/(X176+AE176)))</f>
        <v>0.496288441145281</v>
      </c>
      <c s="106" r="L176">
        <f>IF(((Y176+AF176)=0),"..",(+Y176/(Y176+AF176)))</f>
        <v>0.488620199146515</v>
      </c>
      <c s="106" r="M176">
        <f>IF(((Z176+AG176)=0),"..",(+Z176/(Z176+AG176)))</f>
        <v>0.501712328767123</v>
      </c>
      <c s="106" r="N176">
        <f>IF(((((((X176+Y176)+Z176)+AE176)+AF176)+AG176)=0),"..",(+((X176+Y176)+Z176)/(((((X176+Y176)+Z176)+AE176)+AF176)+AG176)))</f>
        <v>0.493692465052847</v>
      </c>
      <c s="106" r="O176">
        <f>IF(((AA176+AH176)=0),"..",(+AA176/(AA176+AH176)))</f>
        <v>0.6075</v>
      </c>
      <c s="106" r="P176">
        <f>IF(((AB176+AI176)=0),"..",(+AB176/(AB176+AI176)))</f>
        <v>0.57516339869281</v>
      </c>
      <c t="str" s="106" r="Q176">
        <f>IF(((AC176+AJ176)=0),"..",(+AC176/(AC176+AJ176)))</f>
        <v>..</v>
      </c>
      <c s="106" r="R176">
        <f>IF(((AD176+AK176)=0),"..",(+(AD176)/(AD176+AK176)))</f>
        <v>0.535211267605634</v>
      </c>
      <c s="134" r="S176">
        <f>+D176</f>
        <v>4686</v>
      </c>
      <c s="106" r="T176">
        <f>+V176/S176</f>
        <v>1</v>
      </c>
      <c s="106" r="U176">
        <f>+(AD176+AK176)/S176</f>
        <v>1</v>
      </c>
      <c s="134" r="V176">
        <f>SUM(X176:AB176)+SUM(AE176:AI176)</f>
        <v>4686</v>
      </c>
      <c s="134" r="W176">
        <f>+AD176+AK176</f>
        <v>4686</v>
      </c>
      <c s="205" r="X176">
        <v>468</v>
      </c>
      <c s="198" r="Y176">
        <v>687</v>
      </c>
      <c s="198" r="Z176">
        <v>293</v>
      </c>
      <c s="198" r="AA176">
        <v>972</v>
      </c>
      <c s="198" r="AB176">
        <v>88</v>
      </c>
      <c s="198" r="AC176">
        <v>0</v>
      </c>
      <c s="198" r="AD176">
        <v>2508</v>
      </c>
      <c s="198" r="AE176">
        <v>475</v>
      </c>
      <c s="198" r="AF176">
        <v>719</v>
      </c>
      <c s="198" r="AG176">
        <v>291</v>
      </c>
      <c s="198" r="AH176">
        <v>628</v>
      </c>
      <c s="198" r="AI176">
        <v>65</v>
      </c>
      <c s="198" r="AJ176">
        <v>0</v>
      </c>
      <c s="198" r="AK176">
        <v>2178</v>
      </c>
    </row>
    <row r="177">
      <c t="s" s="37" r="A177">
        <v>70</v>
      </c>
      <c t="s" s="67" r="B177">
        <v>922</v>
      </c>
      <c t="s" s="67" r="C177">
        <v>1079</v>
      </c>
      <c s="134" r="D177">
        <v>7389</v>
      </c>
      <c s="106" r="E177">
        <f>IF((+$V177=0),"..",(+(X177+AE177)/$V177))</f>
        <v>0.192312897550413</v>
      </c>
      <c s="106" r="F177">
        <f>IF((+$V177=0),"..",(+(Y177+AF177)/$V177))</f>
        <v>0.30193530924347</v>
      </c>
      <c s="106" r="G177">
        <f>IF((+$V177=0),"..",(+(Z177+AG177)/$V177))</f>
        <v>0.140614426850724</v>
      </c>
      <c s="106" r="H177">
        <f>IF((+$V177=0),"..",(+(((X177+Y177)+Z177)+((AE177+AF177)+AG177))/$V177))</f>
        <v>0.634862633644607</v>
      </c>
      <c s="106" r="I177">
        <f>IF((+$V177=0),"..",(+(AA177+AH177)/$V177))</f>
        <v>0.328596562457707</v>
      </c>
      <c s="106" r="J177">
        <f>IF((+$V177=0),"..",(+(AB177+AI177)/$V177))</f>
        <v>0.036540803897686</v>
      </c>
      <c s="106" r="K177">
        <f>IF(((X177+AE177)=0),"..",(+X177/(X177+AE177)))</f>
        <v>0.516537649542576</v>
      </c>
      <c s="106" r="L177">
        <f>IF(((Y177+AF177)=0),"..",(+Y177/(Y177+AF177)))</f>
        <v>0.478260869565217</v>
      </c>
      <c s="106" r="M177">
        <f>IF(((Z177+AG177)=0),"..",(+Z177/(Z177+AG177)))</f>
        <v>0.501443695861405</v>
      </c>
      <c s="106" r="N177">
        <f>IF(((((((X177+Y177)+Z177)+AE177)+AF177)+AG177)=0),"..",(+((X177+Y177)+Z177)/(((((X177+Y177)+Z177)+AE177)+AF177)+AG177)))</f>
        <v>0.494990407162652</v>
      </c>
      <c s="106" r="O177">
        <f>IF(((AA177+AH177)=0),"..",(+AA177/(AA177+AH177)))</f>
        <v>0.579077429983526</v>
      </c>
      <c s="106" r="P177">
        <f>IF(((AB177+AI177)=0),"..",(+AB177/(AB177+AI177)))</f>
        <v>0.507407407407407</v>
      </c>
      <c t="str" s="106" r="Q177">
        <f>IF(((AC177+AJ177)=0),"..",(+AC177/(AC177+AJ177)))</f>
        <v>..</v>
      </c>
      <c s="106" r="R177">
        <f>IF(((AD177+AK177)=0),"..",(+(AD177)/(AD177+AK177)))</f>
        <v>0.523074840979835</v>
      </c>
      <c s="134" r="S177">
        <f>+D177</f>
        <v>7389</v>
      </c>
      <c s="106" r="T177">
        <f>+V177/S177</f>
        <v>1</v>
      </c>
      <c s="106" r="U177">
        <f>+(AD177+AK177)/S177</f>
        <v>1</v>
      </c>
      <c s="134" r="V177">
        <f>SUM(X177:AB177)+SUM(AE177:AI177)</f>
        <v>7389</v>
      </c>
      <c s="134" r="W177">
        <f>+AD177+AK177</f>
        <v>7389</v>
      </c>
      <c s="205" r="X177">
        <v>734</v>
      </c>
      <c s="198" r="Y177">
        <v>1067</v>
      </c>
      <c s="198" r="Z177">
        <v>521</v>
      </c>
      <c s="198" r="AA177">
        <v>1406</v>
      </c>
      <c s="198" r="AB177">
        <v>137</v>
      </c>
      <c s="198" r="AC177">
        <v>0</v>
      </c>
      <c s="198" r="AD177">
        <v>3865</v>
      </c>
      <c s="198" r="AE177">
        <v>687</v>
      </c>
      <c s="198" r="AF177">
        <v>1164</v>
      </c>
      <c s="198" r="AG177">
        <v>518</v>
      </c>
      <c s="198" r="AH177">
        <v>1022</v>
      </c>
      <c s="198" r="AI177">
        <v>133</v>
      </c>
      <c s="198" r="AJ177">
        <v>0</v>
      </c>
      <c s="198" r="AK177">
        <v>3524</v>
      </c>
    </row>
    <row r="178">
      <c t="s" s="37" r="A178">
        <v>70</v>
      </c>
      <c t="s" s="67" r="B178">
        <v>922</v>
      </c>
      <c t="s" s="67" r="C178">
        <v>1080</v>
      </c>
      <c s="134" r="D178">
        <v>11367</v>
      </c>
      <c s="106" r="E178">
        <f>IF((+$V178=0),"..",(+(X178+AE178)/$V178))</f>
        <v>0.201988211489399</v>
      </c>
      <c s="106" r="F178">
        <f>IF((+$V178=0),"..",(+(Y178+AF178)/$V178))</f>
        <v>0.339931380311428</v>
      </c>
      <c s="106" r="G178">
        <f>IF((+$V178=0),"..",(+(Z178+AG178)/$V178))</f>
        <v>0.165566992170318</v>
      </c>
      <c s="106" r="H178">
        <f>IF((+$V178=0),"..",(+(((X178+Y178)+Z178)+((AE178+AF178)+AG178))/$V178))</f>
        <v>0.707486583971144</v>
      </c>
      <c s="106" r="I178">
        <f>IF((+$V178=0),"..",(+(AA178+AH178)/$V178))</f>
        <v>0.272015483416909</v>
      </c>
      <c s="106" r="J178">
        <f>IF((+$V178=0),"..",(+(AB178+AI178)/$V178))</f>
        <v>0.020497932611947</v>
      </c>
      <c s="106" r="K178">
        <f>IF(((X178+AE178)=0),"..",(+X178/(X178+AE178)))</f>
        <v>0.536149825783972</v>
      </c>
      <c s="106" r="L178">
        <f>IF(((Y178+AF178)=0),"..",(+Y178/(Y178+AF178)))</f>
        <v>0.522515527950311</v>
      </c>
      <c s="106" r="M178">
        <f>IF(((Z178+AG178)=0),"..",(+Z178/(Z178+AG178)))</f>
        <v>0.556854410201913</v>
      </c>
      <c s="106" r="N178">
        <f>IF(((((((X178+Y178)+Z178)+AE178)+AF178)+AG178)=0),"..",(+((X178+Y178)+Z178)/(((((X178+Y178)+Z178)+AE178)+AF178)+AG178)))</f>
        <v>0.534444168117384</v>
      </c>
      <c s="106" r="O178">
        <f>IF(((AA178+AH178)=0),"..",(+AA178/(AA178+AH178)))</f>
        <v>0.708279430789133</v>
      </c>
      <c s="106" r="P178">
        <f>IF(((AB178+AI178)=0),"..",(+AB178/(AB178+AI178)))</f>
        <v>0.59656652360515</v>
      </c>
      <c t="str" s="106" r="Q178">
        <f>IF(((AC178+AJ178)=0),"..",(+AC178/(AC178+AJ178)))</f>
        <v>..</v>
      </c>
      <c s="106" r="R178">
        <f>IF(((AD178+AK178)=0),"..",(+(AD178)/(AD178+AK178)))</f>
        <v>0.583003430984429</v>
      </c>
      <c s="134" r="S178">
        <f>+D178</f>
        <v>11367</v>
      </c>
      <c s="106" r="T178">
        <f>+V178/S178</f>
        <v>1</v>
      </c>
      <c s="106" r="U178">
        <f>+(AD178+AK178)/S178</f>
        <v>1</v>
      </c>
      <c s="134" r="V178">
        <f>SUM(X178:AB178)+SUM(AE178:AI178)</f>
        <v>11367</v>
      </c>
      <c s="134" r="W178">
        <f>+AD178+AK178</f>
        <v>11367</v>
      </c>
      <c s="205" r="X178">
        <v>1231</v>
      </c>
      <c s="198" r="Y178">
        <v>2019</v>
      </c>
      <c s="198" r="Z178">
        <v>1048</v>
      </c>
      <c s="198" r="AA178">
        <v>2190</v>
      </c>
      <c s="198" r="AB178">
        <v>139</v>
      </c>
      <c s="198" r="AC178">
        <v>0</v>
      </c>
      <c s="198" r="AD178">
        <v>6627</v>
      </c>
      <c s="198" r="AE178">
        <v>1065</v>
      </c>
      <c s="198" r="AF178">
        <v>1845</v>
      </c>
      <c s="198" r="AG178">
        <v>834</v>
      </c>
      <c s="198" r="AH178">
        <v>902</v>
      </c>
      <c s="198" r="AI178">
        <v>94</v>
      </c>
      <c s="198" r="AJ178">
        <v>0</v>
      </c>
      <c s="198" r="AK178">
        <v>4740</v>
      </c>
    </row>
    <row r="179">
      <c t="s" s="37" r="A179">
        <v>70</v>
      </c>
      <c t="s" s="67" r="B179">
        <v>922</v>
      </c>
      <c t="s" s="67" r="C179">
        <v>1081</v>
      </c>
      <c s="134" r="D179">
        <v>665</v>
      </c>
      <c s="106" r="E179">
        <f>IF((+$V179=0),"..",(+(X179+AE179)/$V179))</f>
        <v>0.210526315789474</v>
      </c>
      <c s="106" r="F179">
        <f>IF((+$V179=0),"..",(+(Y179+AF179)/$V179))</f>
        <v>0.273684210526316</v>
      </c>
      <c s="106" r="G179">
        <f>IF((+$V179=0),"..",(+(Z179+AG179)/$V179))</f>
        <v>0.130827067669173</v>
      </c>
      <c s="106" r="H179">
        <f>IF((+$V179=0),"..",(+(((X179+Y179)+Z179)+((AE179+AF179)+AG179))/$V179))</f>
        <v>0.615037593984962</v>
      </c>
      <c s="106" r="I179">
        <f>IF((+$V179=0),"..",(+(AA179+AH179)/$V179))</f>
        <v>0.350375939849624</v>
      </c>
      <c s="106" r="J179">
        <f>IF((+$V179=0),"..",(+(AB179+AI179)/$V179))</f>
        <v>0.034586466165414</v>
      </c>
      <c s="106" r="K179">
        <f>IF(((X179+AE179)=0),"..",(+X179/(X179+AE179)))</f>
        <v>0.435714285714286</v>
      </c>
      <c s="106" r="L179">
        <f>IF(((Y179+AF179)=0),"..",(+Y179/(Y179+AF179)))</f>
        <v>0.478021978021978</v>
      </c>
      <c s="106" r="M179">
        <f>IF(((Z179+AG179)=0),"..",(+Z179/(Z179+AG179)))</f>
        <v>0.494252873563218</v>
      </c>
      <c s="106" r="N179">
        <f>IF(((((((X179+Y179)+Z179)+AE179)+AF179)+AG179)=0),"..",(+((X179+Y179)+Z179)/(((((X179+Y179)+Z179)+AE179)+AF179)+AG179)))</f>
        <v>0.466992665036675</v>
      </c>
      <c s="106" r="O179">
        <f>IF(((AA179+AH179)=0),"..",(+AA179/(AA179+AH179)))</f>
        <v>0.652360515021459</v>
      </c>
      <c s="106" r="P179">
        <f>IF(((AB179+AI179)=0),"..",(+AB179/(AB179+AI179)))</f>
        <v>0.434782608695652</v>
      </c>
      <c t="str" s="106" r="Q179">
        <f>IF(((AC179+AJ179)=0),"..",(+AC179/(AC179+AJ179)))</f>
        <v>..</v>
      </c>
      <c s="106" r="R179">
        <f>IF(((AD179+AK179)=0),"..",(+(AD179)/(AD179+AK179)))</f>
        <v>0.530827067669173</v>
      </c>
      <c s="134" r="S179">
        <f>+D179</f>
        <v>665</v>
      </c>
      <c s="106" r="T179">
        <f>+V179/S179</f>
        <v>1</v>
      </c>
      <c s="106" r="U179">
        <f>+(AD179+AK179)/S179</f>
        <v>1</v>
      </c>
      <c s="134" r="V179">
        <f>SUM(X179:AB179)+SUM(AE179:AI179)</f>
        <v>665</v>
      </c>
      <c s="134" r="W179">
        <f>+AD179+AK179</f>
        <v>665</v>
      </c>
      <c s="205" r="X179">
        <v>61</v>
      </c>
      <c s="198" r="Y179">
        <v>87</v>
      </c>
      <c s="198" r="Z179">
        <v>43</v>
      </c>
      <c s="198" r="AA179">
        <v>152</v>
      </c>
      <c s="198" r="AB179">
        <v>10</v>
      </c>
      <c s="198" r="AC179">
        <v>0</v>
      </c>
      <c s="198" r="AD179">
        <v>353</v>
      </c>
      <c s="198" r="AE179">
        <v>79</v>
      </c>
      <c s="198" r="AF179">
        <v>95</v>
      </c>
      <c s="198" r="AG179">
        <v>44</v>
      </c>
      <c s="198" r="AH179">
        <v>81</v>
      </c>
      <c s="198" r="AI179">
        <v>13</v>
      </c>
      <c s="198" r="AJ179">
        <v>0</v>
      </c>
      <c s="198" r="AK179">
        <v>312</v>
      </c>
    </row>
    <row r="180">
      <c t="s" s="37" r="A180">
        <v>70</v>
      </c>
      <c t="s" s="67" r="B180">
        <v>922</v>
      </c>
      <c t="s" s="67" r="C180">
        <v>1082</v>
      </c>
      <c s="134" r="D180">
        <v>987</v>
      </c>
      <c s="106" r="E180">
        <f>IF((+$V180=0),"..",(+(X180+AE180)/$V180))</f>
        <v>0.225937183383992</v>
      </c>
      <c s="106" r="F180">
        <f>IF((+$V180=0),"..",(+(Y180+AF180)/$V180))</f>
        <v>0.256332320162107</v>
      </c>
      <c s="106" r="G180">
        <f>IF((+$V180=0),"..",(+(Z180+AG180)/$V180))</f>
        <v>0.148936170212766</v>
      </c>
      <c s="106" r="H180">
        <f>IF((+$V180=0),"..",(+(((X180+Y180)+Z180)+((AE180+AF180)+AG180))/$V180))</f>
        <v>0.631205673758865</v>
      </c>
      <c s="106" r="I180">
        <f>IF((+$V180=0),"..",(+(AA180+AH180)/$V180))</f>
        <v>0.332320162107396</v>
      </c>
      <c s="106" r="J180">
        <f>IF((+$V180=0),"..",(+(AB180+AI180)/$V180))</f>
        <v>0.036474164133739</v>
      </c>
      <c s="106" r="K180">
        <f>IF(((X180+AE180)=0),"..",(+X180/(X180+AE180)))</f>
        <v>0.506726457399103</v>
      </c>
      <c s="106" r="L180">
        <f>IF(((Y180+AF180)=0),"..",(+Y180/(Y180+AF180)))</f>
        <v>0.470355731225296</v>
      </c>
      <c s="106" r="M180">
        <f>IF(((Z180+AG180)=0),"..",(+Z180/(Z180+AG180)))</f>
        <v>0.435374149659864</v>
      </c>
      <c s="106" r="N180">
        <f>IF(((((((X180+Y180)+Z180)+AE180)+AF180)+AG180)=0),"..",(+((X180+Y180)+Z180)/(((((X180+Y180)+Z180)+AE180)+AF180)+AG180)))</f>
        <v>0.475120385232745</v>
      </c>
      <c s="106" r="O180">
        <f>IF(((AA180+AH180)=0),"..",(+AA180/(AA180+AH180)))</f>
        <v>0.61280487804878</v>
      </c>
      <c s="106" r="P180">
        <f>IF(((AB180+AI180)=0),"..",(+AB180/(AB180+AI180)))</f>
        <v>0.388888888888889</v>
      </c>
      <c t="str" s="106" r="Q180">
        <f>IF(((AC180+AJ180)=0),"..",(+AC180/(AC180+AJ180)))</f>
        <v>..</v>
      </c>
      <c s="106" r="R180">
        <f>IF(((AD180+AK180)=0),"..",(+(AD180)/(AD180+AK180)))</f>
        <v>0.517730496453901</v>
      </c>
      <c s="134" r="S180">
        <f>+D180</f>
        <v>987</v>
      </c>
      <c s="106" r="T180">
        <f>+V180/S180</f>
        <v>1</v>
      </c>
      <c s="106" r="U180">
        <f>+(AD180+AK180)/S180</f>
        <v>1</v>
      </c>
      <c s="134" r="V180">
        <f>SUM(X180:AB180)+SUM(AE180:AI180)</f>
        <v>987</v>
      </c>
      <c s="134" r="W180">
        <f>+AD180+AK180</f>
        <v>987</v>
      </c>
      <c s="205" r="X180">
        <v>113</v>
      </c>
      <c s="198" r="Y180">
        <v>119</v>
      </c>
      <c s="198" r="Z180">
        <v>64</v>
      </c>
      <c s="198" r="AA180">
        <v>201</v>
      </c>
      <c s="198" r="AB180">
        <v>14</v>
      </c>
      <c s="198" r="AC180">
        <v>0</v>
      </c>
      <c s="198" r="AD180">
        <v>511</v>
      </c>
      <c s="198" r="AE180">
        <v>110</v>
      </c>
      <c s="198" r="AF180">
        <v>134</v>
      </c>
      <c s="198" r="AG180">
        <v>83</v>
      </c>
      <c s="198" r="AH180">
        <v>127</v>
      </c>
      <c s="198" r="AI180">
        <v>22</v>
      </c>
      <c s="198" r="AJ180">
        <v>0</v>
      </c>
      <c s="198" r="AK180">
        <v>476</v>
      </c>
    </row>
    <row r="181">
      <c t="s" s="37" r="A181">
        <v>70</v>
      </c>
      <c t="s" s="67" r="B181">
        <v>922</v>
      </c>
      <c t="s" s="67" r="C181">
        <v>1083</v>
      </c>
      <c s="134" r="D181">
        <v>4401</v>
      </c>
      <c t="str" s="106" r="E181">
        <f>IF((+$V181=0),"..",(+(X181+AE181)/$V181))</f>
        <v>..</v>
      </c>
      <c t="str" s="106" r="F181">
        <f>IF((+$V181=0),"..",(+(Y181+AF181)/$V181))</f>
        <v>..</v>
      </c>
      <c t="str" s="106" r="G181">
        <f>IF((+$V181=0),"..",(+(Z181+AG181)/$V181))</f>
        <v>..</v>
      </c>
      <c t="str" s="106" r="H181">
        <f>IF((+$V181=0),"..",(+(((X181+Y181)+Z181)+((AE181+AF181)+AG181))/$V181))</f>
        <v>..</v>
      </c>
      <c t="str" s="106" r="I181">
        <f>IF((+$V181=0),"..",(+(AA181+AH181)/$V181))</f>
        <v>..</v>
      </c>
      <c t="str" s="106" r="J181">
        <f>IF((+$V181=0),"..",(+(AB181+AI181)/$V181))</f>
        <v>..</v>
      </c>
      <c t="str" s="106" r="K181">
        <f>IF(((X181+AE181)=0),"..",(+X181/(X181+AE181)))</f>
        <v>..</v>
      </c>
      <c t="str" s="106" r="L181">
        <f>IF(((Y181+AF181)=0),"..",(+Y181/(Y181+AF181)))</f>
        <v>..</v>
      </c>
      <c t="str" s="106" r="M181">
        <f>IF(((Z181+AG181)=0),"..",(+Z181/(Z181+AG181)))</f>
        <v>..</v>
      </c>
      <c t="str" s="106" r="N181">
        <f>IF(((((((X181+Y181)+Z181)+AE181)+AF181)+AG181)=0),"..",(+((X181+Y181)+Z181)/(((((X181+Y181)+Z181)+AE181)+AF181)+AG181)))</f>
        <v>..</v>
      </c>
      <c t="str" s="106" r="O181">
        <f>IF(((AA181+AH181)=0),"..",(+AA181/(AA181+AH181)))</f>
        <v>..</v>
      </c>
      <c t="str" s="106" r="P181">
        <f>IF(((AB181+AI181)=0),"..",(+AB181/(AB181+AI181)))</f>
        <v>..</v>
      </c>
      <c s="106" r="Q181">
        <f>IF(((AC181+AJ181)=0),"..",(+AC181/(AC181+AJ181)))</f>
        <v>0.488752556237219</v>
      </c>
      <c s="106" r="R181">
        <f>IF(((AD181+AK181)=0),"..",(+(AD181)/(AD181+AK181)))</f>
        <v>0.488752556237219</v>
      </c>
      <c s="134" r="S181">
        <f>+D181</f>
        <v>4401</v>
      </c>
      <c s="106" r="T181">
        <f>+V181/S181</f>
        <v>0</v>
      </c>
      <c s="106" r="U181">
        <f>+(AD181+AK181)/S181</f>
        <v>1</v>
      </c>
      <c s="134" r="V181">
        <f>SUM(X181:AB181)+SUM(AE181:AI181)</f>
        <v>0</v>
      </c>
      <c s="134" r="W181">
        <f>+AD181+AK181</f>
        <v>4401</v>
      </c>
      <c s="205" r="X181">
        <v>0</v>
      </c>
      <c s="198" r="Y181">
        <v>0</v>
      </c>
      <c s="198" r="Z181">
        <v>0</v>
      </c>
      <c s="198" r="AA181">
        <v>0</v>
      </c>
      <c s="198" r="AB181">
        <v>0</v>
      </c>
      <c s="198" r="AC181">
        <v>2151</v>
      </c>
      <c s="198" r="AD181">
        <v>2151</v>
      </c>
      <c s="198" r="AE181">
        <v>0</v>
      </c>
      <c s="198" r="AF181">
        <v>0</v>
      </c>
      <c s="198" r="AG181">
        <v>0</v>
      </c>
      <c s="198" r="AH181">
        <v>0</v>
      </c>
      <c s="198" r="AI181">
        <v>0</v>
      </c>
      <c s="198" r="AJ181">
        <v>2250</v>
      </c>
      <c s="198" r="AK181">
        <v>2250</v>
      </c>
    </row>
    <row r="182">
      <c t="s" s="37" r="A182">
        <v>70</v>
      </c>
      <c t="s" s="67" r="B182">
        <v>922</v>
      </c>
      <c t="s" s="67" r="C182">
        <v>1084</v>
      </c>
      <c s="134" r="D182">
        <v>600</v>
      </c>
      <c t="str" s="106" r="E182">
        <f>IF((+$V182=0),"..",(+(X182+AE182)/$V182))</f>
        <v>..</v>
      </c>
      <c t="str" s="106" r="F182">
        <f>IF((+$V182=0),"..",(+(Y182+AF182)/$V182))</f>
        <v>..</v>
      </c>
      <c t="str" s="106" r="G182">
        <f>IF((+$V182=0),"..",(+(Z182+AG182)/$V182))</f>
        <v>..</v>
      </c>
      <c t="str" s="106" r="H182">
        <f>IF((+$V182=0),"..",(+(((X182+Y182)+Z182)+((AE182+AF182)+AG182))/$V182))</f>
        <v>..</v>
      </c>
      <c t="str" s="106" r="I182">
        <f>IF((+$V182=0),"..",(+(AA182+AH182)/$V182))</f>
        <v>..</v>
      </c>
      <c t="str" s="106" r="J182">
        <f>IF((+$V182=0),"..",(+(AB182+AI182)/$V182))</f>
        <v>..</v>
      </c>
      <c t="str" s="106" r="K182">
        <f>IF(((X182+AE182)=0),"..",(+X182/(X182+AE182)))</f>
        <v>..</v>
      </c>
      <c t="str" s="106" r="L182">
        <f>IF(((Y182+AF182)=0),"..",(+Y182/(Y182+AF182)))</f>
        <v>..</v>
      </c>
      <c t="str" s="106" r="M182">
        <f>IF(((Z182+AG182)=0),"..",(+Z182/(Z182+AG182)))</f>
        <v>..</v>
      </c>
      <c t="str" s="106" r="N182">
        <f>IF(((((((X182+Y182)+Z182)+AE182)+AF182)+AG182)=0),"..",(+((X182+Y182)+Z182)/(((((X182+Y182)+Z182)+AE182)+AF182)+AG182)))</f>
        <v>..</v>
      </c>
      <c t="str" s="106" r="O182">
        <f>IF(((AA182+AH182)=0),"..",(+AA182/(AA182+AH182)))</f>
        <v>..</v>
      </c>
      <c t="str" s="106" r="P182">
        <f>IF(((AB182+AI182)=0),"..",(+AB182/(AB182+AI182)))</f>
        <v>..</v>
      </c>
      <c t="str" s="106" r="Q182">
        <f>IF(((AC182+AJ182)=0),"..",(+AC182/(AC182+AJ182)))</f>
        <v>..</v>
      </c>
      <c t="str" s="106" r="R182">
        <f>IF(((AD182+AK182)=0),"..",(+(AD182)/(AD182+AK182)))</f>
        <v>..</v>
      </c>
      <c s="134" r="S182">
        <f>+D182</f>
        <v>600</v>
      </c>
      <c s="106" r="T182">
        <f>+V182/S182</f>
        <v>0</v>
      </c>
      <c s="106" r="U182">
        <f>+(AD182+AK182)/S182</f>
        <v>0</v>
      </c>
      <c s="134" r="V182">
        <f>SUM(X182:AB182)+SUM(AE182:AI182)</f>
        <v>0</v>
      </c>
      <c s="134" r="W182">
        <f>+AD182+AK182</f>
        <v>0</v>
      </c>
      <c s="205" r="X182">
        <v>0</v>
      </c>
      <c s="198" r="Y182">
        <v>0</v>
      </c>
      <c s="198" r="Z182">
        <v>0</v>
      </c>
      <c s="198" r="AA182">
        <v>0</v>
      </c>
      <c s="198" r="AB182">
        <v>0</v>
      </c>
      <c s="198" r="AC182">
        <v>0</v>
      </c>
      <c s="198" r="AD182">
        <v>0</v>
      </c>
      <c s="198" r="AE182">
        <v>0</v>
      </c>
      <c s="198" r="AF182">
        <v>0</v>
      </c>
      <c s="198" r="AG182">
        <v>0</v>
      </c>
      <c s="198" r="AH182">
        <v>0</v>
      </c>
      <c s="198" r="AI182">
        <v>0</v>
      </c>
      <c s="198" r="AJ182">
        <v>0</v>
      </c>
      <c s="198" r="AK182">
        <v>0</v>
      </c>
    </row>
    <row r="183">
      <c t="s" s="37" r="A183">
        <v>70</v>
      </c>
      <c t="s" s="67" r="B183">
        <v>922</v>
      </c>
      <c t="s" s="67" r="C183">
        <v>1085</v>
      </c>
      <c s="134" r="D183">
        <v>900</v>
      </c>
      <c t="str" s="106" r="E183">
        <f>IF((+$V183=0),"..",(+(X183+AE183)/$V183))</f>
        <v>..</v>
      </c>
      <c t="str" s="106" r="F183">
        <f>IF((+$V183=0),"..",(+(Y183+AF183)/$V183))</f>
        <v>..</v>
      </c>
      <c t="str" s="106" r="G183">
        <f>IF((+$V183=0),"..",(+(Z183+AG183)/$V183))</f>
        <v>..</v>
      </c>
      <c t="str" s="106" r="H183">
        <f>IF((+$V183=0),"..",(+(((X183+Y183)+Z183)+((AE183+AF183)+AG183))/$V183))</f>
        <v>..</v>
      </c>
      <c t="str" s="106" r="I183">
        <f>IF((+$V183=0),"..",(+(AA183+AH183)/$V183))</f>
        <v>..</v>
      </c>
      <c t="str" s="106" r="J183">
        <f>IF((+$V183=0),"..",(+(AB183+AI183)/$V183))</f>
        <v>..</v>
      </c>
      <c t="str" s="106" r="K183">
        <f>IF(((X183+AE183)=0),"..",(+X183/(X183+AE183)))</f>
        <v>..</v>
      </c>
      <c t="str" s="106" r="L183">
        <f>IF(((Y183+AF183)=0),"..",(+Y183/(Y183+AF183)))</f>
        <v>..</v>
      </c>
      <c t="str" s="106" r="M183">
        <f>IF(((Z183+AG183)=0),"..",(+Z183/(Z183+AG183)))</f>
        <v>..</v>
      </c>
      <c t="str" s="106" r="N183">
        <f>IF(((((((X183+Y183)+Z183)+AE183)+AF183)+AG183)=0),"..",(+((X183+Y183)+Z183)/(((((X183+Y183)+Z183)+AE183)+AF183)+AG183)))</f>
        <v>..</v>
      </c>
      <c t="str" s="106" r="O183">
        <f>IF(((AA183+AH183)=0),"..",(+AA183/(AA183+AH183)))</f>
        <v>..</v>
      </c>
      <c t="str" s="106" r="P183">
        <f>IF(((AB183+AI183)=0),"..",(+AB183/(AB183+AI183)))</f>
        <v>..</v>
      </c>
      <c t="str" s="106" r="Q183">
        <f>IF(((AC183+AJ183)=0),"..",(+AC183/(AC183+AJ183)))</f>
        <v>..</v>
      </c>
      <c t="str" s="106" r="R183">
        <f>IF(((AD183+AK183)=0),"..",(+(AD183)/(AD183+AK183)))</f>
        <v>..</v>
      </c>
      <c s="134" r="S183">
        <f>+D183</f>
        <v>900</v>
      </c>
      <c s="106" r="T183">
        <f>+V183/S183</f>
        <v>0</v>
      </c>
      <c s="106" r="U183">
        <f>+(AD183+AK183)/S183</f>
        <v>0</v>
      </c>
      <c s="134" r="V183">
        <f>SUM(X183:AB183)+SUM(AE183:AI183)</f>
        <v>0</v>
      </c>
      <c s="134" r="W183">
        <f>+AD183+AK183</f>
        <v>0</v>
      </c>
      <c s="205" r="X183">
        <v>0</v>
      </c>
      <c s="198" r="Y183">
        <v>0</v>
      </c>
      <c s="198" r="Z183">
        <v>0</v>
      </c>
      <c s="198" r="AA183">
        <v>0</v>
      </c>
      <c s="198" r="AB183">
        <v>0</v>
      </c>
      <c s="198" r="AC183">
        <v>0</v>
      </c>
      <c s="198" r="AD183">
        <v>0</v>
      </c>
      <c s="198" r="AE183">
        <v>0</v>
      </c>
      <c s="198" r="AF183">
        <v>0</v>
      </c>
      <c s="198" r="AG183">
        <v>0</v>
      </c>
      <c s="198" r="AH183">
        <v>0</v>
      </c>
      <c s="198" r="AI183">
        <v>0</v>
      </c>
      <c s="198" r="AJ183">
        <v>0</v>
      </c>
      <c s="198" r="AK183">
        <v>0</v>
      </c>
    </row>
    <row r="184">
      <c t="s" s="37" r="A184">
        <v>70</v>
      </c>
      <c t="s" s="67" r="B184">
        <v>922</v>
      </c>
      <c t="s" s="67" r="C184">
        <v>1086</v>
      </c>
      <c s="134" r="D184">
        <v>1000</v>
      </c>
      <c t="str" s="106" r="E184">
        <f>IF((+$V184=0),"..",(+(X184+AE184)/$V184))</f>
        <v>..</v>
      </c>
      <c t="str" s="106" r="F184">
        <f>IF((+$V184=0),"..",(+(Y184+AF184)/$V184))</f>
        <v>..</v>
      </c>
      <c t="str" s="106" r="G184">
        <f>IF((+$V184=0),"..",(+(Z184+AG184)/$V184))</f>
        <v>..</v>
      </c>
      <c t="str" s="106" r="H184">
        <f>IF((+$V184=0),"..",(+(((X184+Y184)+Z184)+((AE184+AF184)+AG184))/$V184))</f>
        <v>..</v>
      </c>
      <c t="str" s="106" r="I184">
        <f>IF((+$V184=0),"..",(+(AA184+AH184)/$V184))</f>
        <v>..</v>
      </c>
      <c t="str" s="106" r="J184">
        <f>IF((+$V184=0),"..",(+(AB184+AI184)/$V184))</f>
        <v>..</v>
      </c>
      <c t="str" s="106" r="K184">
        <f>IF(((X184+AE184)=0),"..",(+X184/(X184+AE184)))</f>
        <v>..</v>
      </c>
      <c t="str" s="106" r="L184">
        <f>IF(((Y184+AF184)=0),"..",(+Y184/(Y184+AF184)))</f>
        <v>..</v>
      </c>
      <c t="str" s="106" r="M184">
        <f>IF(((Z184+AG184)=0),"..",(+Z184/(Z184+AG184)))</f>
        <v>..</v>
      </c>
      <c t="str" s="106" r="N184">
        <f>IF(((((((X184+Y184)+Z184)+AE184)+AF184)+AG184)=0),"..",(+((X184+Y184)+Z184)/(((((X184+Y184)+Z184)+AE184)+AF184)+AG184)))</f>
        <v>..</v>
      </c>
      <c t="str" s="106" r="O184">
        <f>IF(((AA184+AH184)=0),"..",(+AA184/(AA184+AH184)))</f>
        <v>..</v>
      </c>
      <c t="str" s="106" r="P184">
        <f>IF(((AB184+AI184)=0),"..",(+AB184/(AB184+AI184)))</f>
        <v>..</v>
      </c>
      <c t="str" s="106" r="Q184">
        <f>IF(((AC184+AJ184)=0),"..",(+AC184/(AC184+AJ184)))</f>
        <v>..</v>
      </c>
      <c t="str" s="106" r="R184">
        <f>IF(((AD184+AK184)=0),"..",(+(AD184)/(AD184+AK184)))</f>
        <v>..</v>
      </c>
      <c s="134" r="S184">
        <f>+D184</f>
        <v>1000</v>
      </c>
      <c s="106" r="T184">
        <f>+V184/S184</f>
        <v>0</v>
      </c>
      <c s="106" r="U184">
        <f>+(AD184+AK184)/S184</f>
        <v>0</v>
      </c>
      <c s="134" r="V184">
        <f>SUM(X184:AB184)+SUM(AE184:AI184)</f>
        <v>0</v>
      </c>
      <c s="134" r="W184">
        <f>+AD184+AK184</f>
        <v>0</v>
      </c>
      <c s="205" r="X184">
        <v>0</v>
      </c>
      <c s="198" r="Y184">
        <v>0</v>
      </c>
      <c s="198" r="Z184">
        <v>0</v>
      </c>
      <c s="198" r="AA184">
        <v>0</v>
      </c>
      <c s="198" r="AB184">
        <v>0</v>
      </c>
      <c s="198" r="AC184">
        <v>0</v>
      </c>
      <c s="198" r="AD184">
        <v>0</v>
      </c>
      <c s="198" r="AE184">
        <v>0</v>
      </c>
      <c s="198" r="AF184">
        <v>0</v>
      </c>
      <c s="198" r="AG184">
        <v>0</v>
      </c>
      <c s="198" r="AH184">
        <v>0</v>
      </c>
      <c s="198" r="AI184">
        <v>0</v>
      </c>
      <c s="198" r="AJ184">
        <v>0</v>
      </c>
      <c s="198" r="AK184">
        <v>0</v>
      </c>
    </row>
    <row r="185">
      <c t="s" s="37" r="A185">
        <v>70</v>
      </c>
      <c t="s" s="67" r="B185">
        <v>922</v>
      </c>
      <c t="s" s="67" r="C185">
        <v>1087</v>
      </c>
      <c s="134" r="D185">
        <v>12061</v>
      </c>
      <c t="str" s="106" r="E185">
        <f>IF((+$V185=0),"..",(+(X185+AE185)/$V185))</f>
        <v>..</v>
      </c>
      <c t="str" s="106" r="F185">
        <f>IF((+$V185=0),"..",(+(Y185+AF185)/$V185))</f>
        <v>..</v>
      </c>
      <c t="str" s="106" r="G185">
        <f>IF((+$V185=0),"..",(+(Z185+AG185)/$V185))</f>
        <v>..</v>
      </c>
      <c t="str" s="106" r="H185">
        <f>IF((+$V185=0),"..",(+(((X185+Y185)+Z185)+((AE185+AF185)+AG185))/$V185))</f>
        <v>..</v>
      </c>
      <c t="str" s="106" r="I185">
        <f>IF((+$V185=0),"..",(+(AA185+AH185)/$V185))</f>
        <v>..</v>
      </c>
      <c t="str" s="106" r="J185">
        <f>IF((+$V185=0),"..",(+(AB185+AI185)/$V185))</f>
        <v>..</v>
      </c>
      <c t="str" s="106" r="K185">
        <f>IF(((X185+AE185)=0),"..",(+X185/(X185+AE185)))</f>
        <v>..</v>
      </c>
      <c t="str" s="106" r="L185">
        <f>IF(((Y185+AF185)=0),"..",(+Y185/(Y185+AF185)))</f>
        <v>..</v>
      </c>
      <c t="str" s="106" r="M185">
        <f>IF(((Z185+AG185)=0),"..",(+Z185/(Z185+AG185)))</f>
        <v>..</v>
      </c>
      <c t="str" s="106" r="N185">
        <f>IF(((((((X185+Y185)+Z185)+AE185)+AF185)+AG185)=0),"..",(+((X185+Y185)+Z185)/(((((X185+Y185)+Z185)+AE185)+AF185)+AG185)))</f>
        <v>..</v>
      </c>
      <c t="str" s="106" r="O185">
        <f>IF(((AA185+AH185)=0),"..",(+AA185/(AA185+AH185)))</f>
        <v>..</v>
      </c>
      <c t="str" s="106" r="P185">
        <f>IF(((AB185+AI185)=0),"..",(+AB185/(AB185+AI185)))</f>
        <v>..</v>
      </c>
      <c s="106" r="Q185">
        <f>IF(((AC185+AJ185)=0),"..",(+AC185/(AC185+AJ185)))</f>
        <v>0.501938177119571</v>
      </c>
      <c s="106" r="R185">
        <f>IF(((AD185+AK185)=0),"..",(+(AD185)/(AD185+AK185)))</f>
        <v>0.501938177119571</v>
      </c>
      <c s="134" r="S185">
        <f>+D185</f>
        <v>12061</v>
      </c>
      <c s="106" r="T185">
        <f>+V185/S185</f>
        <v>0</v>
      </c>
      <c s="106" r="U185">
        <f>+(AD185+AK185)/S185</f>
        <v>0.834176270624326</v>
      </c>
      <c s="134" r="V185">
        <f>SUM(X185:AB185)+SUM(AE185:AI185)</f>
        <v>0</v>
      </c>
      <c s="134" r="W185">
        <f>+AD185+AK185</f>
        <v>10061</v>
      </c>
      <c s="205" r="X185">
        <v>0</v>
      </c>
      <c s="198" r="Y185">
        <v>0</v>
      </c>
      <c s="198" r="Z185">
        <v>0</v>
      </c>
      <c s="198" r="AA185">
        <v>0</v>
      </c>
      <c s="198" r="AB185">
        <v>0</v>
      </c>
      <c s="198" r="AC185">
        <v>5050</v>
      </c>
      <c s="198" r="AD185">
        <v>5050</v>
      </c>
      <c s="198" r="AE185">
        <v>0</v>
      </c>
      <c s="198" r="AF185">
        <v>0</v>
      </c>
      <c s="198" r="AG185">
        <v>0</v>
      </c>
      <c s="198" r="AH185">
        <v>0</v>
      </c>
      <c s="198" r="AI185">
        <v>0</v>
      </c>
      <c s="198" r="AJ185">
        <v>5011</v>
      </c>
      <c s="198" r="AK185">
        <v>5011</v>
      </c>
    </row>
    <row r="186">
      <c t="s" s="37" r="A186">
        <v>70</v>
      </c>
      <c t="s" s="67" r="B186">
        <v>922</v>
      </c>
      <c t="s" s="67" r="C186">
        <v>1088</v>
      </c>
      <c s="134" r="D186">
        <v>6309</v>
      </c>
      <c t="str" s="106" r="E186">
        <f>IF((+$V186=0),"..",(+(X186+AE186)/$V186))</f>
        <v>..</v>
      </c>
      <c t="str" s="106" r="F186">
        <f>IF((+$V186=0),"..",(+(Y186+AF186)/$V186))</f>
        <v>..</v>
      </c>
      <c t="str" s="106" r="G186">
        <f>IF((+$V186=0),"..",(+(Z186+AG186)/$V186))</f>
        <v>..</v>
      </c>
      <c t="str" s="106" r="H186">
        <f>IF((+$V186=0),"..",(+(((X186+Y186)+Z186)+((AE186+AF186)+AG186))/$V186))</f>
        <v>..</v>
      </c>
      <c t="str" s="106" r="I186">
        <f>IF((+$V186=0),"..",(+(AA186+AH186)/$V186))</f>
        <v>..</v>
      </c>
      <c t="str" s="106" r="J186">
        <f>IF((+$V186=0),"..",(+(AB186+AI186)/$V186))</f>
        <v>..</v>
      </c>
      <c t="str" s="106" r="K186">
        <f>IF(((X186+AE186)=0),"..",(+X186/(X186+AE186)))</f>
        <v>..</v>
      </c>
      <c t="str" s="106" r="L186">
        <f>IF(((Y186+AF186)=0),"..",(+Y186/(Y186+AF186)))</f>
        <v>..</v>
      </c>
      <c t="str" s="106" r="M186">
        <f>IF(((Z186+AG186)=0),"..",(+Z186/(Z186+AG186)))</f>
        <v>..</v>
      </c>
      <c t="str" s="106" r="N186">
        <f>IF(((((((X186+Y186)+Z186)+AE186)+AF186)+AG186)=0),"..",(+((X186+Y186)+Z186)/(((((X186+Y186)+Z186)+AE186)+AF186)+AG186)))</f>
        <v>..</v>
      </c>
      <c t="str" s="106" r="O186">
        <f>IF(((AA186+AH186)=0),"..",(+AA186/(AA186+AH186)))</f>
        <v>..</v>
      </c>
      <c t="str" s="106" r="P186">
        <f>IF(((AB186+AI186)=0),"..",(+AB186/(AB186+AI186)))</f>
        <v>..</v>
      </c>
      <c s="106" r="Q186">
        <f>IF(((AC186+AJ186)=0),"..",(+AC186/(AC186+AJ186)))</f>
        <v>0.571722935488984</v>
      </c>
      <c s="106" r="R186">
        <f>IF(((AD186+AK186)=0),"..",(+(AD186)/(AD186+AK186)))</f>
        <v>0.571722935488984</v>
      </c>
      <c s="134" r="S186">
        <f>+D186</f>
        <v>6309</v>
      </c>
      <c s="106" r="T186">
        <f>+V186/S186</f>
        <v>0</v>
      </c>
      <c s="106" r="U186">
        <f>+(AD186+AK186)/S186</f>
        <v>1</v>
      </c>
      <c s="134" r="V186">
        <f>SUM(X186:AB186)+SUM(AE186:AI186)</f>
        <v>0</v>
      </c>
      <c s="134" r="W186">
        <f>+AD186+AK186</f>
        <v>6309</v>
      </c>
      <c s="205" r="X186">
        <v>0</v>
      </c>
      <c s="198" r="Y186">
        <v>0</v>
      </c>
      <c s="198" r="Z186">
        <v>0</v>
      </c>
      <c s="198" r="AA186">
        <v>0</v>
      </c>
      <c s="198" r="AB186">
        <v>0</v>
      </c>
      <c s="198" r="AC186">
        <v>3607</v>
      </c>
      <c s="198" r="AD186">
        <v>3607</v>
      </c>
      <c s="198" r="AE186">
        <v>0</v>
      </c>
      <c s="198" r="AF186">
        <v>0</v>
      </c>
      <c s="198" r="AG186">
        <v>0</v>
      </c>
      <c s="198" r="AH186">
        <v>0</v>
      </c>
      <c s="198" r="AI186">
        <v>0</v>
      </c>
      <c s="198" r="AJ186">
        <v>2702</v>
      </c>
      <c s="198" r="AK186">
        <v>2702</v>
      </c>
    </row>
    <row r="187">
      <c t="s" s="37" r="A187">
        <v>70</v>
      </c>
      <c t="s" s="67" r="B187">
        <v>922</v>
      </c>
      <c t="s" s="67" r="C187">
        <v>1089</v>
      </c>
      <c s="134" r="D187">
        <v>300</v>
      </c>
      <c t="str" s="106" r="E187">
        <f>IF((+$V187=0),"..",(+(X187+AE187)/$V187))</f>
        <v>..</v>
      </c>
      <c t="str" s="106" r="F187">
        <f>IF((+$V187=0),"..",(+(Y187+AF187)/$V187))</f>
        <v>..</v>
      </c>
      <c t="str" s="106" r="G187">
        <f>IF((+$V187=0),"..",(+(Z187+AG187)/$V187))</f>
        <v>..</v>
      </c>
      <c t="str" s="106" r="H187">
        <f>IF((+$V187=0),"..",(+(((X187+Y187)+Z187)+((AE187+AF187)+AG187))/$V187))</f>
        <v>..</v>
      </c>
      <c t="str" s="106" r="I187">
        <f>IF((+$V187=0),"..",(+(AA187+AH187)/$V187))</f>
        <v>..</v>
      </c>
      <c t="str" s="106" r="J187">
        <f>IF((+$V187=0),"..",(+(AB187+AI187)/$V187))</f>
        <v>..</v>
      </c>
      <c t="str" s="106" r="K187">
        <f>IF(((X187+AE187)=0),"..",(+X187/(X187+AE187)))</f>
        <v>..</v>
      </c>
      <c t="str" s="106" r="L187">
        <f>IF(((Y187+AF187)=0),"..",(+Y187/(Y187+AF187)))</f>
        <v>..</v>
      </c>
      <c t="str" s="106" r="M187">
        <f>IF(((Z187+AG187)=0),"..",(+Z187/(Z187+AG187)))</f>
        <v>..</v>
      </c>
      <c t="str" s="106" r="N187">
        <f>IF(((((((X187+Y187)+Z187)+AE187)+AF187)+AG187)=0),"..",(+((X187+Y187)+Z187)/(((((X187+Y187)+Z187)+AE187)+AF187)+AG187)))</f>
        <v>..</v>
      </c>
      <c t="str" s="106" r="O187">
        <f>IF(((AA187+AH187)=0),"..",(+AA187/(AA187+AH187)))</f>
        <v>..</v>
      </c>
      <c t="str" s="106" r="P187">
        <f>IF(((AB187+AI187)=0),"..",(+AB187/(AB187+AI187)))</f>
        <v>..</v>
      </c>
      <c t="str" s="106" r="Q187">
        <f>IF(((AC187+AJ187)=0),"..",(+AC187/(AC187+AJ187)))</f>
        <v>..</v>
      </c>
      <c t="str" s="106" r="R187">
        <f>IF(((AD187+AK187)=0),"..",(+(AD187)/(AD187+AK187)))</f>
        <v>..</v>
      </c>
      <c s="134" r="S187">
        <f>+D187</f>
        <v>300</v>
      </c>
      <c s="106" r="T187">
        <f>+V187/S187</f>
        <v>0</v>
      </c>
      <c s="106" r="U187">
        <f>+(AD187+AK187)/S187</f>
        <v>0</v>
      </c>
      <c s="134" r="V187">
        <f>SUM(X187:AB187)+SUM(AE187:AI187)</f>
        <v>0</v>
      </c>
      <c s="134" r="W187">
        <f>+AD187+AK187</f>
        <v>0</v>
      </c>
      <c s="172" r="X187">
        <v>0</v>
      </c>
      <c s="114" r="Y187">
        <v>0</v>
      </c>
      <c s="114" r="Z187">
        <v>0</v>
      </c>
      <c s="114" r="AA187">
        <v>0</v>
      </c>
      <c s="114" r="AB187">
        <v>0</v>
      </c>
      <c s="114" r="AC187">
        <v>0</v>
      </c>
      <c s="114" r="AD187">
        <v>0</v>
      </c>
      <c s="114" r="AE187">
        <v>0</v>
      </c>
      <c s="114" r="AF187">
        <v>0</v>
      </c>
      <c s="114" r="AG187">
        <v>0</v>
      </c>
      <c s="114" r="AH187">
        <v>0</v>
      </c>
      <c s="114" r="AI187">
        <v>0</v>
      </c>
      <c s="114" r="AJ187">
        <v>0</v>
      </c>
      <c s="114" r="AK187">
        <v>0</v>
      </c>
    </row>
    <row r="188">
      <c t="s" s="37" r="A188">
        <v>70</v>
      </c>
      <c t="s" s="67" r="B188">
        <v>922</v>
      </c>
      <c t="s" s="67" r="C188">
        <v>1090</v>
      </c>
      <c s="134" r="D188">
        <v>1000</v>
      </c>
      <c t="str" s="106" r="E188">
        <f>IF((+$V188=0),"..",(+(X188+AE188)/$V188))</f>
        <v>..</v>
      </c>
      <c t="str" s="106" r="F188">
        <f>IF((+$V188=0),"..",(+(Y188+AF188)/$V188))</f>
        <v>..</v>
      </c>
      <c t="str" s="106" r="G188">
        <f>IF((+$V188=0),"..",(+(Z188+AG188)/$V188))</f>
        <v>..</v>
      </c>
      <c t="str" s="106" r="H188">
        <f>IF((+$V188=0),"..",(+(((X188+Y188)+Z188)+((AE188+AF188)+AG188))/$V188))</f>
        <v>..</v>
      </c>
      <c t="str" s="106" r="I188">
        <f>IF((+$V188=0),"..",(+(AA188+AH188)/$V188))</f>
        <v>..</v>
      </c>
      <c t="str" s="106" r="J188">
        <f>IF((+$V188=0),"..",(+(AB188+AI188)/$V188))</f>
        <v>..</v>
      </c>
      <c t="str" s="106" r="K188">
        <f>IF(((X188+AE188)=0),"..",(+X188/(X188+AE188)))</f>
        <v>..</v>
      </c>
      <c t="str" s="106" r="L188">
        <f>IF(((Y188+AF188)=0),"..",(+Y188/(Y188+AF188)))</f>
        <v>..</v>
      </c>
      <c t="str" s="106" r="M188">
        <f>IF(((Z188+AG188)=0),"..",(+Z188/(Z188+AG188)))</f>
        <v>..</v>
      </c>
      <c t="str" s="106" r="N188">
        <f>IF(((((((X188+Y188)+Z188)+AE188)+AF188)+AG188)=0),"..",(+((X188+Y188)+Z188)/(((((X188+Y188)+Z188)+AE188)+AF188)+AG188)))</f>
        <v>..</v>
      </c>
      <c t="str" s="106" r="O188">
        <f>IF(((AA188+AH188)=0),"..",(+AA188/(AA188+AH188)))</f>
        <v>..</v>
      </c>
      <c t="str" s="106" r="P188">
        <f>IF(((AB188+AI188)=0),"..",(+AB188/(AB188+AI188)))</f>
        <v>..</v>
      </c>
      <c t="str" s="106" r="Q188">
        <f>IF(((AC188+AJ188)=0),"..",(+AC188/(AC188+AJ188)))</f>
        <v>..</v>
      </c>
      <c t="str" s="106" r="R188">
        <f>IF(((AD188+AK188)=0),"..",(+(AD188)/(AD188+AK188)))</f>
        <v>..</v>
      </c>
      <c s="134" r="S188">
        <f>+D188</f>
        <v>1000</v>
      </c>
      <c s="106" r="T188">
        <f>+V188/S188</f>
        <v>0</v>
      </c>
      <c s="106" r="U188">
        <f>+(AD188+AK188)/S188</f>
        <v>0</v>
      </c>
      <c s="134" r="V188">
        <f>SUM(X188:AB188)+SUM(AE188:AI188)</f>
        <v>0</v>
      </c>
      <c s="134" r="W188">
        <f>+AD188+AK188</f>
        <v>0</v>
      </c>
      <c s="197" r="X188">
        <v>0</v>
      </c>
      <c s="143" r="Y188">
        <v>0</v>
      </c>
      <c s="143" r="Z188">
        <v>0</v>
      </c>
      <c s="143" r="AA188">
        <v>0</v>
      </c>
      <c s="143" r="AB188">
        <v>0</v>
      </c>
      <c s="143" r="AC188">
        <v>0</v>
      </c>
      <c s="143" r="AD188">
        <v>0</v>
      </c>
      <c s="143" r="AE188">
        <v>0</v>
      </c>
      <c s="143" r="AF188">
        <v>0</v>
      </c>
      <c s="143" r="AG188">
        <v>0</v>
      </c>
      <c s="143" r="AH188">
        <v>0</v>
      </c>
      <c s="143" r="AI188">
        <v>0</v>
      </c>
      <c s="143" r="AJ188">
        <v>0</v>
      </c>
      <c s="143" r="AK188">
        <v>0</v>
      </c>
    </row>
    <row r="189">
      <c t="s" s="37" r="A189">
        <v>70</v>
      </c>
      <c t="s" s="67" r="B189">
        <v>950</v>
      </c>
      <c t="s" s="67" r="C189">
        <v>1091</v>
      </c>
      <c s="134" r="D189">
        <v>5382</v>
      </c>
      <c s="106" r="E189">
        <f>IF((+$V189=0),"..",(+(X189+AE189)/$V189))</f>
        <v>0.145888594164456</v>
      </c>
      <c s="106" r="F189">
        <f>IF((+$V189=0),"..",(+(Y189+AF189)/$V189))</f>
        <v>0.129973474801061</v>
      </c>
      <c s="106" r="G189">
        <f>IF((+$V189=0),"..",(+(Z189+AG189)/$V189))</f>
        <v>0.050397877984085</v>
      </c>
      <c s="106" r="H189">
        <f>IF((+$V189=0),"..",(+(((X189+Y189)+Z189)+((AE189+AF189)+AG189))/$V189))</f>
        <v>0.326259946949602</v>
      </c>
      <c s="106" r="I189">
        <f>IF((+$V189=0),"..",(+(AA189+AH189)/$V189))</f>
        <v>0.652519893899204</v>
      </c>
      <c s="106" r="J189">
        <f>IF((+$V189=0),"..",(+(AB189+AI189)/$V189))</f>
        <v>0.021220159151194</v>
      </c>
      <c s="106" r="K189">
        <f>IF(((X189+AE189)=0),"..",(+X189/(X189+AE189)))</f>
        <v>0.490909090909091</v>
      </c>
      <c s="106" r="L189">
        <f>IF(((Y189+AF189)=0),"..",(+Y189/(Y189+AF189)))</f>
        <v>0.489795918367347</v>
      </c>
      <c s="106" r="M189">
        <f>IF(((Z189+AG189)=0),"..",(+Z189/(Z189+AG189)))</f>
        <v>0.421052631578947</v>
      </c>
      <c s="106" r="N189">
        <f>IF(((((((X189+Y189)+Z189)+AE189)+AF189)+AG189)=0),"..",(+((X189+Y189)+Z189)/(((((X189+Y189)+Z189)+AE189)+AF189)+AG189)))</f>
        <v>0.479674796747968</v>
      </c>
      <c s="106" r="O189">
        <f>IF(((AA189+AH189)=0),"..",(+AA189/(AA189+AH189)))</f>
        <v>0.264227642276423</v>
      </c>
      <c s="106" r="P189">
        <f>IF(((AB189+AI189)=0),"..",(+AB189/(AB189+AI189)))</f>
        <v>0.125</v>
      </c>
      <c t="str" s="106" r="Q189">
        <f>IF(((AC189+AJ189)=0),"..",(+AC189/(AC189+AJ189)))</f>
        <v>..</v>
      </c>
      <c s="106" r="R189">
        <f>IF(((AD189+AK189)=0),"..",(+(AD189)/(AD189+AK189)))</f>
        <v>0.331564986737401</v>
      </c>
      <c s="134" r="S189">
        <f>+D189</f>
        <v>5382</v>
      </c>
      <c s="106" r="T189">
        <f>+V189/S189</f>
        <v>0.070048309178744</v>
      </c>
      <c s="106" r="U189">
        <f>+(AD189+AK189)/S189</f>
        <v>0.070048309178744</v>
      </c>
      <c s="134" r="V189">
        <f>SUM(X189:AB189)+SUM(AE189:AI189)</f>
        <v>377</v>
      </c>
      <c s="134" r="W189">
        <f>+AD189+AK189</f>
        <v>377</v>
      </c>
      <c s="205" r="X189">
        <v>27</v>
      </c>
      <c s="198" r="Y189">
        <v>24</v>
      </c>
      <c s="198" r="Z189">
        <v>8</v>
      </c>
      <c s="198" r="AA189">
        <v>65</v>
      </c>
      <c s="198" r="AB189">
        <v>1</v>
      </c>
      <c s="198" r="AC189">
        <v>0</v>
      </c>
      <c s="198" r="AD189">
        <v>125</v>
      </c>
      <c s="198" r="AE189">
        <v>28</v>
      </c>
      <c s="198" r="AF189">
        <v>25</v>
      </c>
      <c s="198" r="AG189">
        <v>11</v>
      </c>
      <c s="198" r="AH189">
        <v>181</v>
      </c>
      <c s="198" r="AI189">
        <v>7</v>
      </c>
      <c s="198" r="AJ189">
        <v>0</v>
      </c>
      <c s="198" r="AK189">
        <v>252</v>
      </c>
    </row>
    <row r="190">
      <c t="s" s="37" r="A190">
        <v>72</v>
      </c>
      <c t="s" s="67" r="B190">
        <v>950</v>
      </c>
      <c t="s" s="67" r="C190">
        <v>1092</v>
      </c>
      <c s="134" r="D190">
        <v>300895</v>
      </c>
      <c t="str" s="106" r="E190">
        <f>IF((+$V190=0),"..",(+(X190+AE190)/$V190))</f>
        <v>..</v>
      </c>
      <c t="str" s="106" r="F190">
        <f>IF((+$V190=0),"..",(+(Y190+AF190)/$V190))</f>
        <v>..</v>
      </c>
      <c t="str" s="106" r="G190">
        <f>IF((+$V190=0),"..",(+(Z190+AG190)/$V190))</f>
        <v>..</v>
      </c>
      <c t="str" s="106" r="H190">
        <f>IF((+$V190=0),"..",(+(((X190+Y190)+Z190)+((AE190+AF190)+AG190))/$V190))</f>
        <v>..</v>
      </c>
      <c t="str" s="106" r="I190">
        <f>IF((+$V190=0),"..",(+(AA190+AH190)/$V190))</f>
        <v>..</v>
      </c>
      <c t="str" s="106" r="J190">
        <f>IF((+$V190=0),"..",(+(AB190+AI190)/$V190))</f>
        <v>..</v>
      </c>
      <c t="str" s="106" r="K190">
        <f>IF(((X190+AE190)=0),"..",(+X190/(X190+AE190)))</f>
        <v>..</v>
      </c>
      <c t="str" s="106" r="L190">
        <f>IF(((Y190+AF190)=0),"..",(+Y190/(Y190+AF190)))</f>
        <v>..</v>
      </c>
      <c t="str" s="106" r="M190">
        <f>IF(((Z190+AG190)=0),"..",(+Z190/(Z190+AG190)))</f>
        <v>..</v>
      </c>
      <c t="str" s="106" r="N190">
        <f>IF(((((((X190+Y190)+Z190)+AE190)+AF190)+AG190)=0),"..",(+((X190+Y190)+Z190)/(((((X190+Y190)+Z190)+AE190)+AF190)+AG190)))</f>
        <v>..</v>
      </c>
      <c t="str" s="106" r="O190">
        <f>IF(((AA190+AH190)=0),"..",(+AA190/(AA190+AH190)))</f>
        <v>..</v>
      </c>
      <c t="str" s="106" r="P190">
        <f>IF(((AB190+AI190)=0),"..",(+AB190/(AB190+AI190)))</f>
        <v>..</v>
      </c>
      <c t="str" s="106" r="Q190">
        <f>IF(((AC190+AJ190)=0),"..",(+AC190/(AC190+AJ190)))</f>
        <v>..</v>
      </c>
      <c t="str" s="106" r="R190">
        <f>IF(((AD190+AK190)=0),"..",(+(AD190)/(AD190+AK190)))</f>
        <v>..</v>
      </c>
      <c s="134" r="S190">
        <f>+D190</f>
        <v>300895</v>
      </c>
      <c s="106" r="T190">
        <f>+V190/S190</f>
        <v>0</v>
      </c>
      <c s="106" r="U190">
        <f>+(AD190+AK190)/S190</f>
        <v>0</v>
      </c>
      <c s="134" r="V190">
        <f>SUM(X190:AB190)+SUM(AE190:AI190)</f>
        <v>0</v>
      </c>
      <c s="134" r="W190">
        <f>+AD190+AK190</f>
        <v>0</v>
      </c>
      <c s="205" r="X190">
        <v>0</v>
      </c>
      <c s="198" r="Y190">
        <v>0</v>
      </c>
      <c s="198" r="Z190">
        <v>0</v>
      </c>
      <c s="198" r="AA190">
        <v>0</v>
      </c>
      <c s="198" r="AB190">
        <v>0</v>
      </c>
      <c s="198" r="AC190">
        <v>0</v>
      </c>
      <c s="198" r="AD190">
        <v>0</v>
      </c>
      <c s="198" r="AE190">
        <v>0</v>
      </c>
      <c s="198" r="AF190">
        <v>0</v>
      </c>
      <c s="198" r="AG190">
        <v>0</v>
      </c>
      <c s="198" r="AH190">
        <v>0</v>
      </c>
      <c s="198" r="AI190">
        <v>0</v>
      </c>
      <c s="198" r="AJ190">
        <v>0</v>
      </c>
      <c s="198" r="AK190">
        <v>0</v>
      </c>
    </row>
    <row r="191">
      <c t="s" s="127" r="A191">
        <v>244</v>
      </c>
      <c t="s" s="67" r="B191">
        <v>950</v>
      </c>
      <c t="s" s="26" r="C191">
        <v>1093</v>
      </c>
      <c s="134" r="D191">
        <v>877</v>
      </c>
      <c s="106" r="E191">
        <f>IF((+$V191=0),"..",(+(X191+AE191)/$V191))</f>
        <v>0.045610034207526</v>
      </c>
      <c s="106" r="F191">
        <f>IF((+$V191=0),"..",(+(Y191+AF191)/$V191))</f>
        <v>0.035347776510832</v>
      </c>
      <c s="106" r="G191">
        <f>IF((+$V191=0),"..",(+(Z191+AG191)/$V191))</f>
        <v>0.020524515393386</v>
      </c>
      <c s="106" r="H191">
        <f>IF((+$V191=0),"..",(+(((X191+Y191)+Z191)+((AE191+AF191)+AG191))/$V191))</f>
        <v>0.101482326111745</v>
      </c>
      <c s="106" r="I191">
        <f>IF((+$V191=0),"..",(+(AA191+AH191)/$V191))</f>
        <v>0.893956670467503</v>
      </c>
      <c s="106" r="J191">
        <f>IF((+$V191=0),"..",(+(AB191+AI191)/$V191))</f>
        <v>0.004561003420753</v>
      </c>
      <c s="106" r="K191">
        <f>IF(((X191+AE191)=0),"..",(+X191/(X191+AE191)))</f>
        <v>0.525</v>
      </c>
      <c s="106" r="L191">
        <f>IF(((Y191+AF191)=0),"..",(+Y191/(Y191+AF191)))</f>
        <v>0.483870967741936</v>
      </c>
      <c s="106" r="M191">
        <f>IF(((Z191+AG191)=0),"..",(+Z191/(Z191+AG191)))</f>
        <v>0.388888888888889</v>
      </c>
      <c s="106" r="N191">
        <f>IF(((((((X191+Y191)+Z191)+AE191)+AF191)+AG191)=0),"..",(+((X191+Y191)+Z191)/(((((X191+Y191)+Z191)+AE191)+AF191)+AG191)))</f>
        <v>0.48314606741573</v>
      </c>
      <c s="106" r="O191">
        <f>IF(((AA191+AH191)=0),"..",(+AA191/(AA191+AH191)))</f>
        <v>0.375</v>
      </c>
      <c s="106" r="P191">
        <f>IF(((AB191+AI191)=0),"..",(+AB191/(AB191+AI191)))</f>
        <v>0.75</v>
      </c>
      <c t="str" s="106" r="Q191">
        <f>IF(((AC191+AJ191)=0),"..",(+AC191/(AC191+AJ191)))</f>
        <v>..</v>
      </c>
      <c s="106" r="R191">
        <f>IF(((AD191+AK191)=0),"..",(+(AD191)/(AD191+AK191)))</f>
        <v>0.387685290763968</v>
      </c>
      <c s="134" r="S191">
        <f>+D191</f>
        <v>877</v>
      </c>
      <c s="106" r="T191">
        <f>+V191/S191</f>
        <v>1</v>
      </c>
      <c s="106" r="U191">
        <f>+(AD191+AK191)/S191</f>
        <v>1</v>
      </c>
      <c s="134" r="V191">
        <f>SUM(X191:AB191)+SUM(AE191:AI191)</f>
        <v>877</v>
      </c>
      <c s="134" r="W191">
        <f>+AD191+AK191</f>
        <v>877</v>
      </c>
      <c s="205" r="X191">
        <v>21</v>
      </c>
      <c s="198" r="Y191">
        <v>15</v>
      </c>
      <c s="198" r="Z191">
        <v>7</v>
      </c>
      <c s="198" r="AA191">
        <v>294</v>
      </c>
      <c s="198" r="AB191">
        <v>3</v>
      </c>
      <c s="198" r="AC191">
        <v>0</v>
      </c>
      <c s="198" r="AD191">
        <v>340</v>
      </c>
      <c s="198" r="AE191">
        <v>19</v>
      </c>
      <c s="198" r="AF191">
        <v>16</v>
      </c>
      <c s="198" r="AG191">
        <v>11</v>
      </c>
      <c s="198" r="AH191">
        <v>490</v>
      </c>
      <c s="198" r="AI191">
        <v>1</v>
      </c>
      <c s="198" r="AJ191">
        <v>0</v>
      </c>
      <c s="198" r="AK191">
        <v>537</v>
      </c>
    </row>
    <row r="192">
      <c t="s" s="37" r="A192">
        <v>74</v>
      </c>
      <c t="s" s="67" r="B192">
        <v>950</v>
      </c>
      <c t="s" s="67" r="C192">
        <v>1094</v>
      </c>
      <c s="134" r="D192">
        <v>264</v>
      </c>
      <c s="106" r="E192">
        <f>IF((+$V192=0),"..",(+(X192+AE192)/$V192))</f>
        <v>0.037878787878788</v>
      </c>
      <c s="106" r="F192">
        <f>IF((+$V192=0),"..",(+(Y192+AF192)/$V192))</f>
        <v>0.053030303030303</v>
      </c>
      <c s="106" r="G192">
        <f>IF((+$V192=0),"..",(+(Z192+AG192)/$V192))</f>
        <v>0.026515151515152</v>
      </c>
      <c s="106" r="H192">
        <f>IF((+$V192=0),"..",(+(((X192+Y192)+Z192)+((AE192+AF192)+AG192))/$V192))</f>
        <v>0.117424242424242</v>
      </c>
      <c s="106" r="I192">
        <f>IF((+$V192=0),"..",(+(AA192+AH192)/$V192))</f>
        <v>0.833333333333333</v>
      </c>
      <c s="106" r="J192">
        <f>IF((+$V192=0),"..",(+(AB192+AI192)/$V192))</f>
        <v>0.049242424242424</v>
      </c>
      <c s="106" r="K192">
        <f>IF(((X192+AE192)=0),"..",(+X192/(X192+AE192)))</f>
        <v>0.5</v>
      </c>
      <c s="106" r="L192">
        <f>IF(((Y192+AF192)=0),"..",(+Y192/(Y192+AF192)))</f>
        <v>0.285714285714286</v>
      </c>
      <c s="106" r="M192">
        <f>IF(((Z192+AG192)=0),"..",(+Z192/(Z192+AG192)))</f>
        <v>0.571428571428571</v>
      </c>
      <c s="106" r="N192">
        <f>IF(((((((X192+Y192)+Z192)+AE192)+AF192)+AG192)=0),"..",(+((X192+Y192)+Z192)/(((((X192+Y192)+Z192)+AE192)+AF192)+AG192)))</f>
        <v>0.419354838709677</v>
      </c>
      <c s="106" r="O192">
        <f>IF(((AA192+AH192)=0),"..",(+AA192/(AA192+AH192)))</f>
        <v>0.2</v>
      </c>
      <c s="106" r="P192">
        <f>IF(((AB192+AI192)=0),"..",(+AB192/(AB192+AI192)))</f>
        <v>0.615384615384615</v>
      </c>
      <c t="str" s="106" r="Q192">
        <f>IF(((AC192+AJ192)=0),"..",(+AC192/(AC192+AJ192)))</f>
        <v>..</v>
      </c>
      <c s="106" r="R192">
        <f>IF(((AD192+AK192)=0),"..",(+(AD192)/(AD192+AK192)))</f>
        <v>0.246212121212121</v>
      </c>
      <c s="134" r="S192">
        <f>+D192</f>
        <v>264</v>
      </c>
      <c s="106" r="T192">
        <f>+V192/S192</f>
        <v>1</v>
      </c>
      <c s="106" r="U192">
        <f>+(AD192+AK192)/S192</f>
        <v>1</v>
      </c>
      <c s="134" r="V192">
        <f>SUM(X192:AB192)+SUM(AE192:AI192)</f>
        <v>264</v>
      </c>
      <c s="134" r="W192">
        <f>+AD192+AK192</f>
        <v>264</v>
      </c>
      <c s="205" r="X192">
        <v>5</v>
      </c>
      <c s="198" r="Y192">
        <v>4</v>
      </c>
      <c s="198" r="Z192">
        <v>4</v>
      </c>
      <c s="198" r="AA192">
        <v>44</v>
      </c>
      <c s="198" r="AB192">
        <v>8</v>
      </c>
      <c s="198" r="AC192">
        <v>0</v>
      </c>
      <c s="198" r="AD192">
        <v>65</v>
      </c>
      <c s="198" r="AE192">
        <v>5</v>
      </c>
      <c s="198" r="AF192">
        <v>10</v>
      </c>
      <c s="198" r="AG192">
        <v>3</v>
      </c>
      <c s="198" r="AH192">
        <v>176</v>
      </c>
      <c s="198" r="AI192">
        <v>5</v>
      </c>
      <c s="198" r="AJ192">
        <v>0</v>
      </c>
      <c s="198" r="AK192">
        <v>199</v>
      </c>
    </row>
    <row r="193">
      <c t="s" s="37" r="A193">
        <v>79</v>
      </c>
      <c t="s" s="67" r="B193">
        <v>917</v>
      </c>
      <c t="s" s="67" r="C193">
        <v>1095</v>
      </c>
      <c s="134" r="D193">
        <v>245</v>
      </c>
      <c s="106" r="E193">
        <f>IF((+$V193=0),"..",(+(X193+AE193)/$V193))</f>
        <v>0.048979591836735</v>
      </c>
      <c s="106" r="F193">
        <f>IF((+$V193=0),"..",(+(Y193+AF193)/$V193))</f>
        <v>0.187755102040816</v>
      </c>
      <c s="106" r="G193">
        <f>IF((+$V193=0),"..",(+(Z193+AG193)/$V193))</f>
        <v>0.302040816326531</v>
      </c>
      <c s="106" r="H193">
        <f>IF((+$V193=0),"..",(+(((X193+Y193)+Z193)+((AE193+AF193)+AG193))/$V193))</f>
        <v>0.538775510204082</v>
      </c>
      <c s="106" r="I193">
        <f>IF((+$V193=0),"..",(+(AA193+AH193)/$V193))</f>
        <v>0.43265306122449</v>
      </c>
      <c s="106" r="J193">
        <f>IF((+$V193=0),"..",(+(AB193+AI193)/$V193))</f>
        <v>0.028571428571429</v>
      </c>
      <c s="106" r="K193">
        <f>IF(((X193+AE193)=0),"..",(+X193/(X193+AE193)))</f>
        <v>0.75</v>
      </c>
      <c s="106" r="L193">
        <f>IF(((Y193+AF193)=0),"..",(+Y193/(Y193+AF193)))</f>
        <v>0.478260869565217</v>
      </c>
      <c s="106" r="M193">
        <f>IF(((Z193+AG193)=0),"..",(+Z193/(Z193+AG193)))</f>
        <v>0.554054054054054</v>
      </c>
      <c s="106" r="N193">
        <f>IF(((((((X193+Y193)+Z193)+AE193)+AF193)+AG193)=0),"..",(+((X193+Y193)+Z193)/(((((X193+Y193)+Z193)+AE193)+AF193)+AG193)))</f>
        <v>0.545454545454545</v>
      </c>
      <c s="106" r="O193">
        <f>IF(((AA193+AH193)=0),"..",(+AA193/(AA193+AH193)))</f>
        <v>0.471698113207547</v>
      </c>
      <c s="106" r="P193">
        <f>IF(((AB193+AI193)=0),"..",(+AB193/(AB193+AI193)))</f>
        <v>0.571428571428571</v>
      </c>
      <c t="str" s="106" r="Q193">
        <f>IF(((AC193+AJ193)=0),"..",(+AC193/(AC193+AJ193)))</f>
        <v>..</v>
      </c>
      <c s="106" r="R193">
        <f>IF(((AD193+AK193)=0),"..",(+(AD193)/(AD193+AK193)))</f>
        <v>0.514285714285714</v>
      </c>
      <c s="134" r="S193">
        <f>+D193</f>
        <v>245</v>
      </c>
      <c s="106" r="T193">
        <f>+V193/S193</f>
        <v>1</v>
      </c>
      <c s="106" r="U193">
        <f>+(AD193+AK193)/S193</f>
        <v>1</v>
      </c>
      <c s="134" r="V193">
        <f>SUM(X193:AB193)+SUM(AE193:AI193)</f>
        <v>245</v>
      </c>
      <c s="134" r="W193">
        <f>+AD193+AK193</f>
        <v>245</v>
      </c>
      <c s="205" r="X193">
        <v>9</v>
      </c>
      <c s="198" r="Y193">
        <v>22</v>
      </c>
      <c s="198" r="Z193">
        <v>41</v>
      </c>
      <c s="198" r="AA193">
        <v>50</v>
      </c>
      <c s="198" r="AB193">
        <v>4</v>
      </c>
      <c s="198" r="AC193">
        <v>0</v>
      </c>
      <c s="198" r="AD193">
        <v>126</v>
      </c>
      <c s="198" r="AE193">
        <v>3</v>
      </c>
      <c s="198" r="AF193">
        <v>24</v>
      </c>
      <c s="198" r="AG193">
        <v>33</v>
      </c>
      <c s="198" r="AH193">
        <v>56</v>
      </c>
      <c s="198" r="AI193">
        <v>3</v>
      </c>
      <c s="198" r="AJ193">
        <v>0</v>
      </c>
      <c s="198" r="AK193">
        <v>119</v>
      </c>
    </row>
    <row r="194">
      <c t="s" s="37" r="A194">
        <v>79</v>
      </c>
      <c t="s" s="67" r="B194">
        <v>917</v>
      </c>
      <c t="s" s="67" r="C194">
        <v>1096</v>
      </c>
      <c s="134" r="D194">
        <v>406</v>
      </c>
      <c s="106" r="E194">
        <f>IF((+$V194=0),"..",(+(X194+AE194)/$V194))</f>
        <v>0.086206896551724</v>
      </c>
      <c s="106" r="F194">
        <f>IF((+$V194=0),"..",(+(Y194+AF194)/$V194))</f>
        <v>0.24384236453202</v>
      </c>
      <c s="106" r="G194">
        <f>IF((+$V194=0),"..",(+(Z194+AG194)/$V194))</f>
        <v>0.167487684729064</v>
      </c>
      <c s="106" r="H194">
        <f>IF((+$V194=0),"..",(+(((X194+Y194)+Z194)+((AE194+AF194)+AG194))/$V194))</f>
        <v>0.497536945812808</v>
      </c>
      <c s="106" r="I194">
        <f>IF((+$V194=0),"..",(+(AA194+AH194)/$V194))</f>
        <v>0.467980295566502</v>
      </c>
      <c s="106" r="J194">
        <f>IF((+$V194=0),"..",(+(AB194+AI194)/$V194))</f>
        <v>0.03448275862069</v>
      </c>
      <c s="106" r="K194">
        <f>IF(((X194+AE194)=0),"..",(+X194/(X194+AE194)))</f>
        <v>0.4</v>
      </c>
      <c s="106" r="L194">
        <f>IF(((Y194+AF194)=0),"..",(+Y194/(Y194+AF194)))</f>
        <v>0.454545454545454</v>
      </c>
      <c s="106" r="M194">
        <f>IF(((Z194+AG194)=0),"..",(+Z194/(Z194+AG194)))</f>
        <v>0.441176470588235</v>
      </c>
      <c s="106" r="N194">
        <f>IF(((((((X194+Y194)+Z194)+AE194)+AF194)+AG194)=0),"..",(+((X194+Y194)+Z194)/(((((X194+Y194)+Z194)+AE194)+AF194)+AG194)))</f>
        <v>0.440594059405941</v>
      </c>
      <c s="106" r="O194">
        <f>IF(((AA194+AH194)=0),"..",(+AA194/(AA194+AH194)))</f>
        <v>0.431578947368421</v>
      </c>
      <c s="106" r="P194">
        <f>IF(((AB194+AI194)=0),"..",(+AB194/(AB194+AI194)))</f>
        <v>0.5</v>
      </c>
      <c t="str" s="106" r="Q194">
        <f>IF(((AC194+AJ194)=0),"..",(+AC194/(AC194+AJ194)))</f>
        <v>..</v>
      </c>
      <c s="106" r="R194">
        <f>IF(((AD194+AK194)=0),"..",(+(AD194)/(AD194+AK194)))</f>
        <v>0.438423645320197</v>
      </c>
      <c s="134" r="S194">
        <f>+D194</f>
        <v>406</v>
      </c>
      <c s="106" r="T194">
        <f>+V194/S194</f>
        <v>1</v>
      </c>
      <c s="106" r="U194">
        <f>+(AD194+AK194)/S194</f>
        <v>1</v>
      </c>
      <c s="134" r="V194">
        <f>SUM(X194:AB194)+SUM(AE194:AI194)</f>
        <v>406</v>
      </c>
      <c s="134" r="W194">
        <f>+AD194+AK194</f>
        <v>406</v>
      </c>
      <c s="205" r="X194">
        <v>14</v>
      </c>
      <c s="198" r="Y194">
        <v>45</v>
      </c>
      <c s="198" r="Z194">
        <v>30</v>
      </c>
      <c s="198" r="AA194">
        <v>82</v>
      </c>
      <c s="198" r="AB194">
        <v>7</v>
      </c>
      <c s="198" r="AC194">
        <v>0</v>
      </c>
      <c s="198" r="AD194">
        <v>178</v>
      </c>
      <c s="198" r="AE194">
        <v>21</v>
      </c>
      <c s="198" r="AF194">
        <v>54</v>
      </c>
      <c s="198" r="AG194">
        <v>38</v>
      </c>
      <c s="198" r="AH194">
        <v>108</v>
      </c>
      <c s="198" r="AI194">
        <v>7</v>
      </c>
      <c s="198" r="AJ194">
        <v>0</v>
      </c>
      <c s="198" r="AK194">
        <v>228</v>
      </c>
    </row>
    <row r="195">
      <c t="s" s="37" r="A195">
        <v>79</v>
      </c>
      <c t="s" s="67" r="B195">
        <v>917</v>
      </c>
      <c t="s" s="67" r="C195">
        <v>1097</v>
      </c>
      <c s="134" r="D195">
        <v>279</v>
      </c>
      <c s="106" r="E195">
        <f>IF((+$V195=0),"..",(+(X195+AE195)/$V195))</f>
        <v>0.064516129032258</v>
      </c>
      <c s="106" r="F195">
        <f>IF((+$V195=0),"..",(+(Y195+AF195)/$V195))</f>
        <v>0.243727598566308</v>
      </c>
      <c s="106" r="G195">
        <f>IF((+$V195=0),"..",(+(Z195+AG195)/$V195))</f>
        <v>0.146953405017921</v>
      </c>
      <c s="106" r="H195">
        <f>IF((+$V195=0),"..",(+(((X195+Y195)+Z195)+((AE195+AF195)+AG195))/$V195))</f>
        <v>0.455197132616488</v>
      </c>
      <c s="106" r="I195">
        <f>IF((+$V195=0),"..",(+(AA195+AH195)/$V195))</f>
        <v>0.508960573476703</v>
      </c>
      <c s="106" r="J195">
        <f>IF((+$V195=0),"..",(+(AB195+AI195)/$V195))</f>
        <v>0.03584229390681</v>
      </c>
      <c s="106" r="K195">
        <f>IF(((X195+AE195)=0),"..",(+X195/(X195+AE195)))</f>
        <v>0.388888888888889</v>
      </c>
      <c s="106" r="L195">
        <f>IF(((Y195+AF195)=0),"..",(+Y195/(Y195+AF195)))</f>
        <v>0.470588235294118</v>
      </c>
      <c s="106" r="M195">
        <f>IF(((Z195+AG195)=0),"..",(+Z195/(Z195+AG195)))</f>
        <v>0.51219512195122</v>
      </c>
      <c s="106" r="N195">
        <f>IF(((((((X195+Y195)+Z195)+AE195)+AF195)+AG195)=0),"..",(+((X195+Y195)+Z195)/(((((X195+Y195)+Z195)+AE195)+AF195)+AG195)))</f>
        <v>0.47244094488189</v>
      </c>
      <c s="106" r="O195">
        <f>IF(((AA195+AH195)=0),"..",(+AA195/(AA195+AH195)))</f>
        <v>0.387323943661972</v>
      </c>
      <c s="106" r="P195">
        <f>IF(((AB195+AI195)=0),"..",(+AB195/(AB195+AI195)))</f>
        <v>0.2</v>
      </c>
      <c t="str" s="106" r="Q195">
        <f>IF(((AC195+AJ195)=0),"..",(+AC195/(AC195+AJ195)))</f>
        <v>..</v>
      </c>
      <c s="106" r="R195">
        <f>IF(((AD195+AK195)=0),"..",(+(AD195)/(AD195+AK195)))</f>
        <v>0.419354838709677</v>
      </c>
      <c s="134" r="S195">
        <f>+D195</f>
        <v>279</v>
      </c>
      <c s="106" r="T195">
        <f>+V195/S195</f>
        <v>1</v>
      </c>
      <c s="106" r="U195">
        <f>+(AD195+AK195)/S195</f>
        <v>1</v>
      </c>
      <c s="134" r="V195">
        <f>SUM(X195:AB195)+SUM(AE195:AI195)</f>
        <v>279</v>
      </c>
      <c s="134" r="W195">
        <f>+AD195+AK195</f>
        <v>279</v>
      </c>
      <c s="172" r="X195">
        <v>7</v>
      </c>
      <c s="114" r="Y195">
        <v>32</v>
      </c>
      <c s="114" r="Z195">
        <v>21</v>
      </c>
      <c s="114" r="AA195">
        <v>55</v>
      </c>
      <c s="114" r="AB195">
        <v>2</v>
      </c>
      <c s="114" r="AC195">
        <v>0</v>
      </c>
      <c s="114" r="AD195">
        <v>117</v>
      </c>
      <c s="114" r="AE195">
        <v>11</v>
      </c>
      <c s="114" r="AF195">
        <v>36</v>
      </c>
      <c s="114" r="AG195">
        <v>20</v>
      </c>
      <c s="114" r="AH195">
        <v>87</v>
      </c>
      <c s="114" r="AI195">
        <v>8</v>
      </c>
      <c s="114" r="AJ195">
        <v>0</v>
      </c>
      <c s="114" r="AK195">
        <v>162</v>
      </c>
    </row>
    <row r="196">
      <c t="s" s="37" r="A196">
        <v>79</v>
      </c>
      <c t="s" s="67" r="B196">
        <v>922</v>
      </c>
      <c t="s" s="67" r="C196">
        <v>1098</v>
      </c>
      <c s="134" r="D196">
        <v>1551</v>
      </c>
      <c s="106" r="E196">
        <f>IF((+$V196=0),"..",(+(X196+AE196)/$V196))</f>
        <v>0.127014829142489</v>
      </c>
      <c s="106" r="F196">
        <f>IF((+$V196=0),"..",(+(Y196+AF196)/$V196))</f>
        <v>0.263056092843327</v>
      </c>
      <c s="106" r="G196">
        <f>IF((+$V196=0),"..",(+(Z196+AG196)/$V196))</f>
        <v>0.130238555770471</v>
      </c>
      <c s="106" r="H196">
        <f>IF((+$V196=0),"..",(+(((X196+Y196)+Z196)+((AE196+AF196)+AG196))/$V196))</f>
        <v>0.520309477756286</v>
      </c>
      <c s="106" r="I196">
        <f>IF((+$V196=0),"..",(+(AA196+AH196)/$V196))</f>
        <v>0.439716312056738</v>
      </c>
      <c s="106" r="J196">
        <f>IF((+$V196=0),"..",(+(AB196+AI196)/$V196))</f>
        <v>0.039974210186976</v>
      </c>
      <c s="106" r="K196">
        <f>IF(((X196+AE196)=0),"..",(+X196/(X196+AE196)))</f>
        <v>0.375634517766498</v>
      </c>
      <c s="106" r="L196">
        <f>IF(((Y196+AF196)=0),"..",(+Y196/(Y196+AF196)))</f>
        <v>0.448529411764706</v>
      </c>
      <c s="106" r="M196">
        <f>IF(((Z196+AG196)=0),"..",(+Z196/(Z196+AG196)))</f>
        <v>0.455445544554455</v>
      </c>
      <c s="106" r="N196">
        <f>IF(((((((X196+Y196)+Z196)+AE196)+AF196)+AG196)=0),"..",(+((X196+Y196)+Z196)/(((((X196+Y196)+Z196)+AE196)+AF196)+AG196)))</f>
        <v>0.432465923172243</v>
      </c>
      <c s="106" r="O196">
        <f>IF(((AA196+AH196)=0),"..",(+AA196/(AA196+AH196)))</f>
        <v>0.504398826979472</v>
      </c>
      <c s="106" r="P196">
        <f>IF(((AB196+AI196)=0),"..",(+AB196/(AB196+AI196)))</f>
        <v>0.274193548387097</v>
      </c>
      <c t="str" s="106" r="Q196">
        <f>IF(((AC196+AJ196)=0),"..",(+AC196/(AC196+AJ196)))</f>
        <v>..</v>
      </c>
      <c s="106" r="R196">
        <f>IF(((AD196+AK196)=0),"..",(+(AD196)/(AD196+AK196)))</f>
        <v>0.457769181173436</v>
      </c>
      <c s="134" r="S196">
        <f>+D196</f>
        <v>1551</v>
      </c>
      <c s="106" r="T196">
        <f>+V196/S196</f>
        <v>1</v>
      </c>
      <c s="106" r="U196">
        <f>+(AD196+AK196)/S196</f>
        <v>1</v>
      </c>
      <c s="134" r="V196">
        <f>SUM(X196:AB196)+SUM(AE196:AI196)</f>
        <v>1551</v>
      </c>
      <c s="134" r="W196">
        <f>+AD196+AK196</f>
        <v>1551</v>
      </c>
      <c s="193" r="X196">
        <v>74</v>
      </c>
      <c s="38" r="Y196">
        <v>183</v>
      </c>
      <c s="38" r="Z196">
        <v>92</v>
      </c>
      <c s="38" r="AA196">
        <v>344</v>
      </c>
      <c s="38" r="AB196">
        <v>17</v>
      </c>
      <c s="38" r="AC196">
        <v>0</v>
      </c>
      <c s="38" r="AD196">
        <v>710</v>
      </c>
      <c s="38" r="AE196">
        <v>123</v>
      </c>
      <c s="38" r="AF196">
        <v>225</v>
      </c>
      <c s="38" r="AG196">
        <v>110</v>
      </c>
      <c s="38" r="AH196">
        <v>338</v>
      </c>
      <c s="38" r="AI196">
        <v>45</v>
      </c>
      <c s="38" r="AJ196">
        <v>0</v>
      </c>
      <c s="38" r="AK196">
        <v>841</v>
      </c>
    </row>
    <row r="197">
      <c t="s" s="37" r="A197">
        <v>79</v>
      </c>
      <c t="s" s="67" r="B197">
        <v>922</v>
      </c>
      <c t="s" s="67" r="C197">
        <v>1099</v>
      </c>
      <c s="134" r="D197">
        <v>6178</v>
      </c>
      <c s="106" r="E197">
        <f>IF((+$V197=0),"..",(+(X197+AE197)/$V197))</f>
        <v>0.112495953382972</v>
      </c>
      <c s="106" r="F197">
        <f>IF((+$V197=0),"..",(+(Y197+AF197)/$V197))</f>
        <v>0.170443509226287</v>
      </c>
      <c s="106" r="G197">
        <f>IF((+$V197=0),"..",(+(Z197+AG197)/$V197))</f>
        <v>0.164292651343477</v>
      </c>
      <c s="106" r="H197">
        <f>IF((+$V197=0),"..",(+(((X197+Y197)+Z197)+((AE197+AF197)+AG197))/$V197))</f>
        <v>0.447232113952736</v>
      </c>
      <c s="106" r="I197">
        <f>IF((+$V197=0),"..",(+(AA197+AH197)/$V197))</f>
        <v>0.478795726772418</v>
      </c>
      <c s="106" r="J197">
        <f>IF((+$V197=0),"..",(+(AB197+AI197)/$V197))</f>
        <v>0.073972159274846</v>
      </c>
      <c s="106" r="K197">
        <f>IF(((X197+AE197)=0),"..",(+X197/(X197+AE197)))</f>
        <v>0.493525179856115</v>
      </c>
      <c s="106" r="L197">
        <f>IF(((Y197+AF197)=0),"..",(+Y197/(Y197+AF197)))</f>
        <v>0.520417853751187</v>
      </c>
      <c s="106" r="M197">
        <f>IF(((Z197+AG197)=0),"..",(+Z197/(Z197+AG197)))</f>
        <v>0.455172413793104</v>
      </c>
      <c s="106" r="N197">
        <f>IF(((((((X197+Y197)+Z197)+AE197)+AF197)+AG197)=0),"..",(+((X197+Y197)+Z197)/(((((X197+Y197)+Z197)+AE197)+AF197)+AG197)))</f>
        <v>0.489685124864278</v>
      </c>
      <c s="106" r="O197">
        <f>IF(((AA197+AH197)=0),"..",(+AA197/(AA197+AH197)))</f>
        <v>0.428668018931711</v>
      </c>
      <c s="106" r="P197">
        <f>IF(((AB197+AI197)=0),"..",(+AB197/(AB197+AI197)))</f>
        <v>0.396061269146608</v>
      </c>
      <c t="str" s="106" r="Q197">
        <f>IF(((AC197+AJ197)=0),"..",(+AC197/(AC197+AJ197)))</f>
        <v>..</v>
      </c>
      <c s="106" r="R197">
        <f>IF(((AD197+AK197)=0),"..",(+(AD197)/(AD197+AK197)))</f>
        <v>0.453544836516672</v>
      </c>
      <c s="134" r="S197">
        <f>+D197</f>
        <v>6178</v>
      </c>
      <c s="106" r="T197">
        <f>+V197/S197</f>
        <v>1</v>
      </c>
      <c s="106" r="U197">
        <f>+(AD197+AK197)/S197</f>
        <v>1</v>
      </c>
      <c s="134" r="V197">
        <f>SUM(X197:AB197)+SUM(AE197:AI197)</f>
        <v>6178</v>
      </c>
      <c s="134" r="W197">
        <f>+AD197+AK197</f>
        <v>6178</v>
      </c>
      <c s="193" r="X197">
        <v>343</v>
      </c>
      <c s="38" r="Y197">
        <v>548</v>
      </c>
      <c s="38" r="Z197">
        <v>462</v>
      </c>
      <c s="38" r="AA197">
        <v>1268</v>
      </c>
      <c s="38" r="AB197">
        <v>181</v>
      </c>
      <c s="38" r="AC197">
        <v>0</v>
      </c>
      <c s="38" r="AD197">
        <v>2802</v>
      </c>
      <c s="38" r="AE197">
        <v>352</v>
      </c>
      <c s="38" r="AF197">
        <v>505</v>
      </c>
      <c s="38" r="AG197">
        <v>553</v>
      </c>
      <c s="38" r="AH197">
        <v>1690</v>
      </c>
      <c s="38" r="AI197">
        <v>276</v>
      </c>
      <c s="38" r="AJ197">
        <v>0</v>
      </c>
      <c s="38" r="AK197">
        <v>3376</v>
      </c>
    </row>
    <row r="198">
      <c t="s" s="37" r="A198">
        <v>79</v>
      </c>
      <c t="s" s="67" r="B198">
        <v>922</v>
      </c>
      <c t="s" s="67" r="C198">
        <v>1100</v>
      </c>
      <c s="134" r="D198">
        <v>94083</v>
      </c>
      <c t="str" s="106" r="E198">
        <f>IF((+$V198=0),"..",(+(X198+AE198)/$V198))</f>
        <v>..</v>
      </c>
      <c t="str" s="106" r="F198">
        <f>IF((+$V198=0),"..",(+(Y198+AF198)/$V198))</f>
        <v>..</v>
      </c>
      <c t="str" s="106" r="G198">
        <f>IF((+$V198=0),"..",(+(Z198+AG198)/$V198))</f>
        <v>..</v>
      </c>
      <c t="str" s="106" r="H198">
        <f>IF((+$V198=0),"..",(+(((X198+Y198)+Z198)+((AE198+AF198)+AG198))/$V198))</f>
        <v>..</v>
      </c>
      <c t="str" s="106" r="I198">
        <f>IF((+$V198=0),"..",(+(AA198+AH198)/$V198))</f>
        <v>..</v>
      </c>
      <c t="str" s="106" r="J198">
        <f>IF((+$V198=0),"..",(+(AB198+AI198)/$V198))</f>
        <v>..</v>
      </c>
      <c t="str" s="106" r="K198">
        <f>IF(((X198+AE198)=0),"..",(+X198/(X198+AE198)))</f>
        <v>..</v>
      </c>
      <c t="str" s="106" r="L198">
        <f>IF(((Y198+AF198)=0),"..",(+Y198/(Y198+AF198)))</f>
        <v>..</v>
      </c>
      <c t="str" s="106" r="M198">
        <f>IF(((Z198+AG198)=0),"..",(+Z198/(Z198+AG198)))</f>
        <v>..</v>
      </c>
      <c t="str" s="106" r="N198">
        <f>IF(((((((X198+Y198)+Z198)+AE198)+AF198)+AG198)=0),"..",(+((X198+Y198)+Z198)/(((((X198+Y198)+Z198)+AE198)+AF198)+AG198)))</f>
        <v>..</v>
      </c>
      <c t="str" s="106" r="O198">
        <f>IF(((AA198+AH198)=0),"..",(+AA198/(AA198+AH198)))</f>
        <v>..</v>
      </c>
      <c t="str" s="106" r="P198">
        <f>IF(((AB198+AI198)=0),"..",(+AB198/(AB198+AI198)))</f>
        <v>..</v>
      </c>
      <c t="str" s="106" r="Q198">
        <f>IF(((AC198+AJ198)=0),"..",(+AC198/(AC198+AJ198)))</f>
        <v>..</v>
      </c>
      <c t="str" s="106" r="R198">
        <f>IF(((AD198+AK198)=0),"..",(+(AD198)/(AD198+AK198)))</f>
        <v>..</v>
      </c>
      <c s="134" r="S198">
        <f>+D198</f>
        <v>94083</v>
      </c>
      <c s="106" r="T198">
        <f>+V198/S198</f>
        <v>0</v>
      </c>
      <c s="106" r="U198">
        <f>+(AD198+AK198)/S198</f>
        <v>0</v>
      </c>
      <c s="134" r="V198">
        <f>SUM(X198:AB198)+SUM(AE198:AI198)</f>
        <v>0</v>
      </c>
      <c s="134" r="W198">
        <f>+AD198+AK198</f>
        <v>0</v>
      </c>
      <c s="193" r="X198">
        <v>0</v>
      </c>
      <c s="38" r="Y198">
        <v>0</v>
      </c>
      <c s="38" r="Z198">
        <v>0</v>
      </c>
      <c s="38" r="AA198">
        <v>0</v>
      </c>
      <c s="38" r="AB198">
        <v>0</v>
      </c>
      <c s="38" r="AC198">
        <v>0</v>
      </c>
      <c s="38" r="AD198">
        <v>0</v>
      </c>
      <c s="38" r="AE198">
        <v>0</v>
      </c>
      <c s="38" r="AF198">
        <v>0</v>
      </c>
      <c s="38" r="AG198">
        <v>0</v>
      </c>
      <c s="38" r="AH198">
        <v>0</v>
      </c>
      <c s="38" r="AI198">
        <v>0</v>
      </c>
      <c s="38" r="AJ198">
        <v>0</v>
      </c>
      <c s="38" r="AK198">
        <v>0</v>
      </c>
    </row>
    <row r="199">
      <c t="s" s="37" r="A199">
        <v>79</v>
      </c>
      <c t="s" s="67" r="B199">
        <v>922</v>
      </c>
      <c t="s" s="67" r="C199">
        <v>1101</v>
      </c>
      <c s="134" r="D199">
        <v>846</v>
      </c>
      <c s="106" r="E199">
        <f>IF((+$V199=0),"..",(+(X199+AE199)/$V199))</f>
        <v>0.039007092198582</v>
      </c>
      <c s="106" r="F199">
        <f>IF((+$V199=0),"..",(+(Y199+AF199)/$V199))</f>
        <v>0.16903073286052</v>
      </c>
      <c s="106" r="G199">
        <f>IF((+$V199=0),"..",(+(Z199+AG199)/$V199))</f>
        <v>0.200945626477541</v>
      </c>
      <c s="106" r="H199">
        <f>IF((+$V199=0),"..",(+(((X199+Y199)+Z199)+((AE199+AF199)+AG199))/$V199))</f>
        <v>0.408983451536643</v>
      </c>
      <c s="106" r="I199">
        <f>IF((+$V199=0),"..",(+(AA199+AH199)/$V199))</f>
        <v>0.576832151300236</v>
      </c>
      <c s="106" r="J199">
        <f>IF((+$V199=0),"..",(+(AB199+AI199)/$V199))</f>
        <v>0.014184397163121</v>
      </c>
      <c s="106" r="K199">
        <f>IF(((X199+AE199)=0),"..",(+X199/(X199+AE199)))</f>
        <v>0.484848484848485</v>
      </c>
      <c s="106" r="L199">
        <f>IF(((Y199+AF199)=0),"..",(+Y199/(Y199+AF199)))</f>
        <v>0.384615384615385</v>
      </c>
      <c s="106" r="M199">
        <f>IF(((Z199+AG199)=0),"..",(+Z199/(Z199+AG199)))</f>
        <v>0.517647058823529</v>
      </c>
      <c s="106" r="N199">
        <f>IF(((((((X199+Y199)+Z199)+AE199)+AF199)+AG199)=0),"..",(+((X199+Y199)+Z199)/(((((X199+Y199)+Z199)+AE199)+AF199)+AG199)))</f>
        <v>0.459537572254335</v>
      </c>
      <c s="106" r="O199">
        <f>IF(((AA199+AH199)=0),"..",(+AA199/(AA199+AH199)))</f>
        <v>0.432377049180328</v>
      </c>
      <c s="106" r="P199">
        <f>IF(((AB199+AI199)=0),"..",(+AB199/(AB199+AI199)))</f>
        <v>0.25</v>
      </c>
      <c t="str" s="106" r="Q199">
        <f>IF(((AC199+AJ199)=0),"..",(+AC199/(AC199+AJ199)))</f>
        <v>..</v>
      </c>
      <c s="106" r="R199">
        <f>IF(((AD199+AK199)=0),"..",(+(AD199)/(AD199+AK199)))</f>
        <v>0.440898345153664</v>
      </c>
      <c s="134" r="S199">
        <f>+D199</f>
        <v>846</v>
      </c>
      <c s="106" r="T199">
        <f>+V199/S199</f>
        <v>1</v>
      </c>
      <c s="106" r="U199">
        <f>+(AD199+AK199)/S199</f>
        <v>1</v>
      </c>
      <c s="134" r="V199">
        <f>SUM(X199:AB199)+SUM(AE199:AI199)</f>
        <v>846</v>
      </c>
      <c s="134" r="W199">
        <f>+AD199+AK199</f>
        <v>846</v>
      </c>
      <c s="193" r="X199">
        <v>16</v>
      </c>
      <c s="38" r="Y199">
        <v>55</v>
      </c>
      <c s="38" r="Z199">
        <v>88</v>
      </c>
      <c s="38" r="AA199">
        <v>211</v>
      </c>
      <c s="38" r="AB199">
        <v>3</v>
      </c>
      <c s="38" r="AC199">
        <v>0</v>
      </c>
      <c s="38" r="AD199">
        <v>373</v>
      </c>
      <c s="38" r="AE199">
        <v>17</v>
      </c>
      <c s="38" r="AF199">
        <v>88</v>
      </c>
      <c s="38" r="AG199">
        <v>82</v>
      </c>
      <c s="38" r="AH199">
        <v>277</v>
      </c>
      <c s="38" r="AI199">
        <v>9</v>
      </c>
      <c s="38" r="AJ199">
        <v>0</v>
      </c>
      <c s="38" r="AK199">
        <v>473</v>
      </c>
    </row>
    <row r="200">
      <c t="s" s="37" r="A200">
        <v>79</v>
      </c>
      <c t="s" s="67" r="B200">
        <v>922</v>
      </c>
      <c t="s" s="67" r="C200">
        <v>1096</v>
      </c>
      <c s="134" r="D200">
        <v>1446</v>
      </c>
      <c s="106" r="E200">
        <f>IF((+$V200=0),"..",(+(X200+AE200)/$V200))</f>
        <v>0.065698478561549</v>
      </c>
      <c s="106" r="F200">
        <f>IF((+$V200=0),"..",(+(Y200+AF200)/$V200))</f>
        <v>0.121715076071923</v>
      </c>
      <c s="106" r="G200">
        <f>IF((+$V200=0),"..",(+(Z200+AG200)/$V200))</f>
        <v>0.167358229598894</v>
      </c>
      <c s="106" r="H200">
        <f>IF((+$V200=0),"..",(+(((X200+Y200)+Z200)+((AE200+AF200)+AG200))/$V200))</f>
        <v>0.354771784232365</v>
      </c>
      <c s="106" r="I200">
        <f>IF((+$V200=0),"..",(+(AA200+AH200)/$V200))</f>
        <v>0.63969571230982</v>
      </c>
      <c s="106" r="J200">
        <f>IF((+$V200=0),"..",(+(AB200+AI200)/$V200))</f>
        <v>0.005532503457815</v>
      </c>
      <c s="106" r="K200">
        <f>IF(((X200+AE200)=0),"..",(+X200/(X200+AE200)))</f>
        <v>0.494736842105263</v>
      </c>
      <c s="106" r="L200">
        <f>IF(((Y200+AF200)=0),"..",(+Y200/(Y200+AF200)))</f>
        <v>0.465909090909091</v>
      </c>
      <c s="106" r="M200">
        <f>IF(((Z200+AG200)=0),"..",(+Z200/(Z200+AG200)))</f>
        <v>0.491735537190083</v>
      </c>
      <c s="106" r="N200">
        <f>IF(((((((X200+Y200)+Z200)+AE200)+AF200)+AG200)=0),"..",(+((X200+Y200)+Z200)/(((((X200+Y200)+Z200)+AE200)+AF200)+AG200)))</f>
        <v>0.483430799220273</v>
      </c>
      <c s="106" r="O200">
        <f>IF(((AA200+AH200)=0),"..",(+AA200/(AA200+AH200)))</f>
        <v>0.36</v>
      </c>
      <c s="106" r="P200">
        <f>IF(((AB200+AI200)=0),"..",(+AB200/(AB200+AI200)))</f>
        <v>0.25</v>
      </c>
      <c t="str" s="106" r="Q200">
        <f>IF(((AC200+AJ200)=0),"..",(+AC200/(AC200+AJ200)))</f>
        <v>..</v>
      </c>
      <c s="106" r="R200">
        <f>IF(((AD200+AK200)=0),"..",(+(AD200)/(AD200+AK200)))</f>
        <v>0.403181189488243</v>
      </c>
      <c s="134" r="S200">
        <f>+D200</f>
        <v>1446</v>
      </c>
      <c s="106" r="T200">
        <f>+V200/S200</f>
        <v>1</v>
      </c>
      <c s="106" r="U200">
        <f>+(AD200+AK200)/S200</f>
        <v>1</v>
      </c>
      <c s="134" r="V200">
        <f>SUM(X200:AB200)+SUM(AE200:AI200)</f>
        <v>1446</v>
      </c>
      <c s="134" r="W200">
        <f>+AD200+AK200</f>
        <v>1446</v>
      </c>
      <c s="193" r="X200">
        <v>47</v>
      </c>
      <c s="38" r="Y200">
        <v>82</v>
      </c>
      <c s="38" r="Z200">
        <v>119</v>
      </c>
      <c s="38" r="AA200">
        <v>333</v>
      </c>
      <c s="38" r="AB200">
        <v>2</v>
      </c>
      <c s="38" r="AC200">
        <v>0</v>
      </c>
      <c s="38" r="AD200">
        <v>583</v>
      </c>
      <c s="38" r="AE200">
        <v>48</v>
      </c>
      <c s="38" r="AF200">
        <v>94</v>
      </c>
      <c s="38" r="AG200">
        <v>123</v>
      </c>
      <c s="38" r="AH200">
        <v>592</v>
      </c>
      <c s="38" r="AI200">
        <v>6</v>
      </c>
      <c s="38" r="AJ200">
        <v>0</v>
      </c>
      <c s="38" r="AK200">
        <v>863</v>
      </c>
    </row>
    <row r="201">
      <c t="s" s="37" r="A201">
        <v>79</v>
      </c>
      <c t="s" s="67" r="B201">
        <v>922</v>
      </c>
      <c t="s" s="67" r="C201">
        <v>1102</v>
      </c>
      <c s="134" r="D201">
        <v>354</v>
      </c>
      <c s="106" r="E201">
        <f>IF((+$V201=0),"..",(+(X201+AE201)/$V201))</f>
        <v>0.050847457627119</v>
      </c>
      <c s="106" r="F201">
        <f>IF((+$V201=0),"..",(+(Y201+AF201)/$V201))</f>
        <v>0.177966101694915</v>
      </c>
      <c s="106" r="G201">
        <f>IF((+$V201=0),"..",(+(Z201+AG201)/$V201))</f>
        <v>0.254237288135593</v>
      </c>
      <c s="106" r="H201">
        <f>IF((+$V201=0),"..",(+(((X201+Y201)+Z201)+((AE201+AF201)+AG201))/$V201))</f>
        <v>0.483050847457627</v>
      </c>
      <c s="106" r="I201">
        <f>IF((+$V201=0),"..",(+(AA201+AH201)/$V201))</f>
        <v>0.502824858757062</v>
      </c>
      <c s="106" r="J201">
        <f>IF((+$V201=0),"..",(+(AB201+AI201)/$V201))</f>
        <v>0.014124293785311</v>
      </c>
      <c s="106" r="K201">
        <f>IF(((X201+AE201)=0),"..",(+X201/(X201+AE201)))</f>
        <v>0.611111111111111</v>
      </c>
      <c s="106" r="L201">
        <f>IF(((Y201+AF201)=0),"..",(+Y201/(Y201+AF201)))</f>
        <v>0.476190476190476</v>
      </c>
      <c s="106" r="M201">
        <f>IF(((Z201+AG201)=0),"..",(+Z201/(Z201+AG201)))</f>
        <v>0.544444444444444</v>
      </c>
      <c s="106" r="N201">
        <f>IF(((((((X201+Y201)+Z201)+AE201)+AF201)+AG201)=0),"..",(+((X201+Y201)+Z201)/(((((X201+Y201)+Z201)+AE201)+AF201)+AG201)))</f>
        <v>0.526315789473684</v>
      </c>
      <c s="106" r="O201">
        <f>IF(((AA201+AH201)=0),"..",(+AA201/(AA201+AH201)))</f>
        <v>0.432584269662921</v>
      </c>
      <c s="106" r="P201">
        <f>IF(((AB201+AI201)=0),"..",(+AB201/(AB201+AI201)))</f>
        <v>0.6</v>
      </c>
      <c t="str" s="106" r="Q201">
        <f>IF(((AC201+AJ201)=0),"..",(+AC201/(AC201+AJ201)))</f>
        <v>..</v>
      </c>
      <c s="106" r="R201">
        <f>IF(((AD201+AK201)=0),"..",(+(AD201)/(AD201+AK201)))</f>
        <v>0.480225988700565</v>
      </c>
      <c s="134" r="S201">
        <f>+D201</f>
        <v>354</v>
      </c>
      <c s="106" r="T201">
        <f>+V201/S201</f>
        <v>1</v>
      </c>
      <c s="106" r="U201">
        <f>+(AD201+AK201)/S201</f>
        <v>1</v>
      </c>
      <c s="134" r="V201">
        <f>SUM(X201:AB201)+SUM(AE201:AI201)</f>
        <v>354</v>
      </c>
      <c s="134" r="W201">
        <f>+AD201+AK201</f>
        <v>354</v>
      </c>
      <c s="197" r="X201">
        <v>11</v>
      </c>
      <c s="143" r="Y201">
        <v>30</v>
      </c>
      <c s="143" r="Z201">
        <v>49</v>
      </c>
      <c s="143" r="AA201">
        <v>77</v>
      </c>
      <c s="143" r="AB201">
        <v>3</v>
      </c>
      <c s="143" r="AC201">
        <v>0</v>
      </c>
      <c s="143" r="AD201">
        <v>170</v>
      </c>
      <c s="143" r="AE201">
        <v>7</v>
      </c>
      <c s="143" r="AF201">
        <v>33</v>
      </c>
      <c s="143" r="AG201">
        <v>41</v>
      </c>
      <c s="143" r="AH201">
        <v>101</v>
      </c>
      <c s="143" r="AI201">
        <v>2</v>
      </c>
      <c s="143" r="AJ201">
        <v>0</v>
      </c>
      <c s="143" r="AK201">
        <v>184</v>
      </c>
    </row>
    <row r="202">
      <c t="s" s="37" r="A202">
        <v>79</v>
      </c>
      <c t="s" s="67" r="B202">
        <v>922</v>
      </c>
      <c t="s" s="67" r="C202">
        <v>1103</v>
      </c>
      <c s="134" r="D202">
        <v>368</v>
      </c>
      <c s="106" r="E202">
        <f>IF((+$V202=0),"..",(+(X202+AE202)/$V202))</f>
        <v>0.035326086956522</v>
      </c>
      <c s="106" r="F202">
        <f>IF((+$V202=0),"..",(+(Y202+AF202)/$V202))</f>
        <v>0.206521739130435</v>
      </c>
      <c s="106" r="G202">
        <f>IF((+$V202=0),"..",(+(Z202+AG202)/$V202))</f>
        <v>0.258152173913043</v>
      </c>
      <c s="106" r="H202">
        <f>IF((+$V202=0),"..",(+(((X202+Y202)+Z202)+((AE202+AF202)+AG202))/$V202))</f>
        <v>0.5</v>
      </c>
      <c s="106" r="I202">
        <f>IF((+$V202=0),"..",(+(AA202+AH202)/$V202))</f>
        <v>0.497282608695652</v>
      </c>
      <c s="106" r="J202">
        <f>IF((+$V202=0),"..",(+(AB202+AI202)/$V202))</f>
        <v>0.002717391304348</v>
      </c>
      <c s="106" r="K202">
        <f>IF(((X202+AE202)=0),"..",(+X202/(X202+AE202)))</f>
        <v>0.461538461538462</v>
      </c>
      <c s="106" r="L202">
        <f>IF(((Y202+AF202)=0),"..",(+Y202/(Y202+AF202)))</f>
        <v>0.43421052631579</v>
      </c>
      <c s="106" r="M202">
        <f>IF(((Z202+AG202)=0),"..",(+Z202/(Z202+AG202)))</f>
        <v>0.589473684210526</v>
      </c>
      <c s="106" r="N202">
        <f>IF(((((((X202+Y202)+Z202)+AE202)+AF202)+AG202)=0),"..",(+((X202+Y202)+Z202)/(((((X202+Y202)+Z202)+AE202)+AF202)+AG202)))</f>
        <v>0.516304347826087</v>
      </c>
      <c s="106" r="O202">
        <f>IF(((AA202+AH202)=0),"..",(+AA202/(AA202+AH202)))</f>
        <v>0.349726775956284</v>
      </c>
      <c s="106" r="P202">
        <f>IF(((AB202+AI202)=0),"..",(+AB202/(AB202+AI202)))</f>
        <v>1</v>
      </c>
      <c t="str" s="106" r="Q202">
        <f>IF(((AC202+AJ202)=0),"..",(+AC202/(AC202+AJ202)))</f>
        <v>..</v>
      </c>
      <c s="106" r="R202">
        <f>IF(((AD202+AK202)=0),"..",(+(AD202)/(AD202+AK202)))</f>
        <v>0.434782608695652</v>
      </c>
      <c s="134" r="S202">
        <f>+D202</f>
        <v>368</v>
      </c>
      <c s="106" r="T202">
        <f>+V202/S202</f>
        <v>1</v>
      </c>
      <c s="106" r="U202">
        <f>+(AD202+AK202)/S202</f>
        <v>1</v>
      </c>
      <c s="134" r="V202">
        <f>SUM(X202:AB202)+SUM(AE202:AI202)</f>
        <v>368</v>
      </c>
      <c s="134" r="W202">
        <f>+AD202+AK202</f>
        <v>368</v>
      </c>
      <c s="205" r="X202">
        <v>6</v>
      </c>
      <c s="198" r="Y202">
        <v>33</v>
      </c>
      <c s="198" r="Z202">
        <v>56</v>
      </c>
      <c s="198" r="AA202">
        <v>64</v>
      </c>
      <c s="198" r="AB202">
        <v>1</v>
      </c>
      <c s="198" r="AC202">
        <v>0</v>
      </c>
      <c s="198" r="AD202">
        <v>160</v>
      </c>
      <c s="198" r="AE202">
        <v>7</v>
      </c>
      <c s="198" r="AF202">
        <v>43</v>
      </c>
      <c s="198" r="AG202">
        <v>39</v>
      </c>
      <c s="198" r="AH202">
        <v>119</v>
      </c>
      <c s="198" r="AI202">
        <v>0</v>
      </c>
      <c s="198" r="AJ202">
        <v>0</v>
      </c>
      <c s="198" r="AK202">
        <v>208</v>
      </c>
    </row>
    <row r="203">
      <c t="s" s="37" r="A203">
        <v>79</v>
      </c>
      <c t="s" s="67" r="B203">
        <v>922</v>
      </c>
      <c t="s" s="67" r="C203">
        <v>1104</v>
      </c>
      <c s="134" r="D203">
        <v>221</v>
      </c>
      <c s="106" r="E203">
        <f>IF((+$V203=0),"..",(+(X203+AE203)/$V203))</f>
        <v>0.04524886877828</v>
      </c>
      <c s="106" r="F203">
        <f>IF((+$V203=0),"..",(+(Y203+AF203)/$V203))</f>
        <v>0.199095022624434</v>
      </c>
      <c s="106" r="G203">
        <f>IF((+$V203=0),"..",(+(Z203+AG203)/$V203))</f>
        <v>0.18552036199095</v>
      </c>
      <c s="106" r="H203">
        <f>IF((+$V203=0),"..",(+(((X203+Y203)+Z203)+((AE203+AF203)+AG203))/$V203))</f>
        <v>0.429864253393665</v>
      </c>
      <c s="106" r="I203">
        <f>IF((+$V203=0),"..",(+(AA203+AH203)/$V203))</f>
        <v>0.565610859728507</v>
      </c>
      <c s="106" r="J203">
        <f>IF((+$V203=0),"..",(+(AB203+AI203)/$V203))</f>
        <v>0.004524886877828</v>
      </c>
      <c s="106" r="K203">
        <f>IF(((X203+AE203)=0),"..",(+X203/(X203+AE203)))</f>
        <v>0.4</v>
      </c>
      <c s="106" r="L203">
        <f>IF(((Y203+AF203)=0),"..",(+Y203/(Y203+AF203)))</f>
        <v>0.25</v>
      </c>
      <c s="106" r="M203">
        <f>IF(((Z203+AG203)=0),"..",(+Z203/(Z203+AG203)))</f>
        <v>0.48780487804878</v>
      </c>
      <c s="106" r="N203">
        <f>IF(((((((X203+Y203)+Z203)+AE203)+AF203)+AG203)=0),"..",(+((X203+Y203)+Z203)/(((((X203+Y203)+Z203)+AE203)+AF203)+AG203)))</f>
        <v>0.368421052631579</v>
      </c>
      <c s="106" r="O203">
        <f>IF(((AA203+AH203)=0),"..",(+AA203/(AA203+AH203)))</f>
        <v>0.424</v>
      </c>
      <c s="106" r="P203">
        <f>IF(((AB203+AI203)=0),"..",(+AB203/(AB203+AI203)))</f>
        <v>1</v>
      </c>
      <c t="str" s="106" r="Q203">
        <f>IF(((AC203+AJ203)=0),"..",(+AC203/(AC203+AJ203)))</f>
        <v>..</v>
      </c>
      <c s="106" r="R203">
        <f>IF(((AD203+AK203)=0),"..",(+(AD203)/(AD203+AK203)))</f>
        <v>0.402714932126697</v>
      </c>
      <c s="134" r="S203">
        <f>+D203</f>
        <v>221</v>
      </c>
      <c s="106" r="T203">
        <f>+V203/S203</f>
        <v>1</v>
      </c>
      <c s="106" r="U203">
        <f>+(AD203+AK203)/S203</f>
        <v>1</v>
      </c>
      <c s="134" r="V203">
        <f>SUM(X203:AB203)+SUM(AE203:AI203)</f>
        <v>221</v>
      </c>
      <c s="134" r="W203">
        <f>+AD203+AK203</f>
        <v>221</v>
      </c>
      <c s="205" r="X203">
        <v>4</v>
      </c>
      <c s="198" r="Y203">
        <v>11</v>
      </c>
      <c s="198" r="Z203">
        <v>20</v>
      </c>
      <c s="198" r="AA203">
        <v>53</v>
      </c>
      <c s="198" r="AB203">
        <v>1</v>
      </c>
      <c s="198" r="AC203">
        <v>0</v>
      </c>
      <c s="198" r="AD203">
        <v>89</v>
      </c>
      <c s="198" r="AE203">
        <v>6</v>
      </c>
      <c s="198" r="AF203">
        <v>33</v>
      </c>
      <c s="198" r="AG203">
        <v>21</v>
      </c>
      <c s="198" r="AH203">
        <v>72</v>
      </c>
      <c s="198" r="AI203">
        <v>0</v>
      </c>
      <c s="198" r="AJ203">
        <v>0</v>
      </c>
      <c s="198" r="AK203">
        <v>132</v>
      </c>
    </row>
    <row r="204">
      <c t="s" s="37" r="A204">
        <v>79</v>
      </c>
      <c t="s" s="67" r="B204">
        <v>922</v>
      </c>
      <c t="s" s="67" r="C204">
        <v>1105</v>
      </c>
      <c s="134" r="D204">
        <v>1079</v>
      </c>
      <c s="106" r="E204">
        <f>IF((+$V204=0),"..",(+(X204+AE204)/$V204))</f>
        <v>0.159406858202039</v>
      </c>
      <c s="106" r="F204">
        <f>IF((+$V204=0),"..",(+(Y204+AF204)/$V204))</f>
        <v>0.27062094531974</v>
      </c>
      <c s="106" r="G204">
        <f>IF((+$V204=0),"..",(+(Z204+AG204)/$V204))</f>
        <v>0.055607043558851</v>
      </c>
      <c s="106" r="H204">
        <f>IF((+$V204=0),"..",(+(((X204+Y204)+Z204)+((AE204+AF204)+AG204))/$V204))</f>
        <v>0.48563484708063</v>
      </c>
      <c s="106" r="I204">
        <f>IF((+$V204=0),"..",(+(AA204+AH204)/$V204))</f>
        <v>0.5032437442076</v>
      </c>
      <c s="106" r="J204">
        <f>IF((+$V204=0),"..",(+(AB204+AI204)/$V204))</f>
        <v>0.01112140871177</v>
      </c>
      <c s="106" r="K204">
        <f>IF(((X204+AE204)=0),"..",(+X204/(X204+AE204)))</f>
        <v>0.476744186046512</v>
      </c>
      <c s="106" r="L204">
        <f>IF(((Y204+AF204)=0),"..",(+Y204/(Y204+AF204)))</f>
        <v>0.448630136986301</v>
      </c>
      <c s="106" r="M204">
        <f>IF(((Z204+AG204)=0),"..",(+Z204/(Z204+AG204)))</f>
        <v>0.65</v>
      </c>
      <c s="106" r="N204">
        <f>IF(((((((X204+Y204)+Z204)+AE204)+AF204)+AG204)=0),"..",(+((X204+Y204)+Z204)/(((((X204+Y204)+Z204)+AE204)+AF204)+AG204)))</f>
        <v>0.480916030534351</v>
      </c>
      <c s="106" r="O204">
        <f>IF(((AA204+AH204)=0),"..",(+AA204/(AA204+AH204)))</f>
        <v>0.368324125230203</v>
      </c>
      <c s="106" r="P204">
        <f>IF(((AB204+AI204)=0),"..",(+AB204/(AB204+AI204)))</f>
        <v>0.75</v>
      </c>
      <c t="str" s="106" r="Q204">
        <f>IF(((AC204+AJ204)=0),"..",(+AC204/(AC204+AJ204)))</f>
        <v>..</v>
      </c>
      <c s="106" r="R204">
        <f>IF(((AD204+AK204)=0),"..",(+(AD204)/(AD204+AK204)))</f>
        <v>0.427247451343837</v>
      </c>
      <c s="134" r="S204">
        <f>+D204</f>
        <v>1079</v>
      </c>
      <c s="106" r="T204">
        <f>+V204/S204</f>
        <v>1</v>
      </c>
      <c s="106" r="U204">
        <f>+(AD204+AK204)/S204</f>
        <v>1</v>
      </c>
      <c s="134" r="V204">
        <f>SUM(X204:AB204)+SUM(AE204:AI204)</f>
        <v>1079</v>
      </c>
      <c s="134" r="W204">
        <f>+AD204+AK204</f>
        <v>1079</v>
      </c>
      <c s="205" r="X204">
        <v>82</v>
      </c>
      <c s="198" r="Y204">
        <v>131</v>
      </c>
      <c s="198" r="Z204">
        <v>39</v>
      </c>
      <c s="198" r="AA204">
        <v>200</v>
      </c>
      <c s="198" r="AB204">
        <v>9</v>
      </c>
      <c s="198" r="AC204">
        <v>0</v>
      </c>
      <c s="198" r="AD204">
        <v>461</v>
      </c>
      <c s="198" r="AE204">
        <v>90</v>
      </c>
      <c s="198" r="AF204">
        <v>161</v>
      </c>
      <c s="198" r="AG204">
        <v>21</v>
      </c>
      <c s="198" r="AH204">
        <v>343</v>
      </c>
      <c s="198" r="AI204">
        <v>3</v>
      </c>
      <c s="198" r="AJ204">
        <v>0</v>
      </c>
      <c s="198" r="AK204">
        <v>618</v>
      </c>
    </row>
    <row r="205">
      <c t="s" s="37" r="A205">
        <v>79</v>
      </c>
      <c t="s" s="67" r="B205">
        <v>950</v>
      </c>
      <c t="s" s="67" r="C205">
        <v>1106</v>
      </c>
      <c s="134" r="D205">
        <v>3783</v>
      </c>
      <c s="106" r="E205">
        <f>IF((+$V205=0),"..",(+(X205+AE205)/$V205))</f>
        <v>0.026434047052604</v>
      </c>
      <c s="106" r="F205">
        <f>IF((+$V205=0),"..",(+(Y205+AF205)/$V205))</f>
        <v>0.163098070314565</v>
      </c>
      <c s="106" r="G205">
        <f>IF((+$V205=0),"..",(+(Z205+AG205)/$V205))</f>
        <v>0.200634417129262</v>
      </c>
      <c s="106" r="H205">
        <f>IF((+$V205=0),"..",(+(((X205+Y205)+Z205)+((AE205+AF205)+AG205))/$V205))</f>
        <v>0.390166534496431</v>
      </c>
      <c s="106" r="I205">
        <f>IF((+$V205=0),"..",(+(AA205+AH205)/$V205))</f>
        <v>0.59106529209622</v>
      </c>
      <c s="106" r="J205">
        <f>IF((+$V205=0),"..",(+(AB205+AI205)/$V205))</f>
        <v>0.018768173407349</v>
      </c>
      <c s="106" r="K205">
        <f>IF(((X205+AE205)=0),"..",(+X205/(X205+AE205)))</f>
        <v>0.31</v>
      </c>
      <c s="106" r="L205">
        <f>IF(((Y205+AF205)=0),"..",(+Y205/(Y205+AF205)))</f>
        <v>0.447325769854133</v>
      </c>
      <c s="106" r="M205">
        <f>IF(((Z205+AG205)=0),"..",(+Z205/(Z205+AG205)))</f>
        <v>0.500658761528327</v>
      </c>
      <c s="106" r="N205">
        <f>IF(((((((X205+Y205)+Z205)+AE205)+AF205)+AG205)=0),"..",(+((X205+Y205)+Z205)/(((((X205+Y205)+Z205)+AE205)+AF205)+AG205)))</f>
        <v>0.465447154471545</v>
      </c>
      <c s="106" r="O205">
        <f>IF(((AA205+AH205)=0),"..",(+AA205/(AA205+AH205)))</f>
        <v>0.440071556350626</v>
      </c>
      <c s="106" r="P205">
        <f>IF(((AB205+AI205)=0),"..",(+AB205/(AB205+AI205)))</f>
        <v>0.169014084507042</v>
      </c>
      <c t="str" s="106" r="Q205">
        <f>IF(((AC205+AJ205)=0),"..",(+AC205/(AC205+AJ205)))</f>
        <v>..</v>
      </c>
      <c s="106" r="R205">
        <f>IF(((AD205+AK205)=0),"..",(+(AD205)/(AD205+AK205)))</f>
        <v>0.444885011895321</v>
      </c>
      <c s="134" r="S205">
        <f>+D205</f>
        <v>3783</v>
      </c>
      <c s="106" r="T205">
        <f>+V205/S205</f>
        <v>1</v>
      </c>
      <c s="106" r="U205">
        <f>+(AD205+AK205)/S205</f>
        <v>1</v>
      </c>
      <c s="134" r="V205">
        <f>SUM(X205:AB205)+SUM(AE205:AI205)</f>
        <v>3783</v>
      </c>
      <c s="134" r="W205">
        <f>+AD205+AK205</f>
        <v>3783</v>
      </c>
      <c s="205" r="X205">
        <v>31</v>
      </c>
      <c s="198" r="Y205">
        <v>276</v>
      </c>
      <c s="198" r="Z205">
        <v>380</v>
      </c>
      <c s="198" r="AA205">
        <v>984</v>
      </c>
      <c s="198" r="AB205">
        <v>12</v>
      </c>
      <c s="198" r="AC205">
        <v>0</v>
      </c>
      <c s="198" r="AD205">
        <v>1683</v>
      </c>
      <c s="198" r="AE205">
        <v>69</v>
      </c>
      <c s="198" r="AF205">
        <v>341</v>
      </c>
      <c s="198" r="AG205">
        <v>379</v>
      </c>
      <c s="198" r="AH205">
        <v>1252</v>
      </c>
      <c s="198" r="AI205">
        <v>59</v>
      </c>
      <c s="198" r="AJ205">
        <v>0</v>
      </c>
      <c s="198" r="AK205">
        <v>2100</v>
      </c>
    </row>
    <row r="206">
      <c t="s" s="37" r="A206">
        <v>79</v>
      </c>
      <c t="s" s="67" r="B206">
        <v>950</v>
      </c>
      <c t="s" s="67" r="C206">
        <v>1107</v>
      </c>
      <c s="134" r="D206">
        <v>4920</v>
      </c>
      <c s="106" r="E206">
        <f>IF((+$V206=0),"..",(+(X206+AE206)/$V206))</f>
        <v>0.022764227642276</v>
      </c>
      <c s="106" r="F206">
        <f>IF((+$V206=0),"..",(+(Y206+AF206)/$V206))</f>
        <v>0.179065040650406</v>
      </c>
      <c s="106" r="G206">
        <f>IF((+$V206=0),"..",(+(Z206+AG206)/$V206))</f>
        <v>0.245934959349594</v>
      </c>
      <c s="106" r="H206">
        <f>IF((+$V206=0),"..",(+(((X206+Y206)+Z206)+((AE206+AF206)+AG206))/$V206))</f>
        <v>0.447764227642276</v>
      </c>
      <c s="106" r="I206">
        <f>IF((+$V206=0),"..",(+(AA206+AH206)/$V206))</f>
        <v>0.548373983739837</v>
      </c>
      <c s="106" r="J206">
        <f>IF((+$V206=0),"..",(+(AB206+AI206)/$V206))</f>
        <v>0.003861788617886</v>
      </c>
      <c s="106" r="K206">
        <f>IF(((X206+AE206)=0),"..",(+X206/(X206+AE206)))</f>
        <v>0.392857142857143</v>
      </c>
      <c s="106" r="L206">
        <f>IF(((Y206+AF206)=0),"..",(+Y206/(Y206+AF206)))</f>
        <v>0.507377979568672</v>
      </c>
      <c s="106" r="M206">
        <f>IF(((Z206+AG206)=0),"..",(+Z206/(Z206+AG206)))</f>
        <v>0.433057851239669</v>
      </c>
      <c s="106" r="N206">
        <f>IF(((((((X206+Y206)+Z206)+AE206)+AF206)+AG206)=0),"..",(+((X206+Y206)+Z206)/(((((X206+Y206)+Z206)+AE206)+AF206)+AG206)))</f>
        <v>0.460735360871539</v>
      </c>
      <c s="106" r="O206">
        <f>IF(((AA206+AH206)=0),"..",(+AA206/(AA206+AH206)))</f>
        <v>0.408080059303188</v>
      </c>
      <c s="106" r="P206">
        <f>IF(((AB206+AI206)=0),"..",(+AB206/(AB206+AI206)))</f>
        <v>0.105263157894737</v>
      </c>
      <c t="str" s="106" r="Q206">
        <f>IF(((AC206+AJ206)=0),"..",(+AC206/(AC206+AJ206)))</f>
        <v>..</v>
      </c>
      <c s="106" r="R206">
        <f>IF(((AD206+AK206)=0),"..",(+(AD206)/(AD206+AK206)))</f>
        <v>0.430487804878049</v>
      </c>
      <c s="134" r="S206">
        <f>+D206</f>
        <v>4920</v>
      </c>
      <c s="106" r="T206">
        <f>+V206/S206</f>
        <v>1</v>
      </c>
      <c s="106" r="U206">
        <f>+(AD206+AK206)/S206</f>
        <v>1</v>
      </c>
      <c s="134" r="V206">
        <f>SUM(X206:AB206)+SUM(AE206:AI206)</f>
        <v>4920</v>
      </c>
      <c s="134" r="W206">
        <f>+AD206+AK206</f>
        <v>4920</v>
      </c>
      <c s="172" r="X206">
        <v>44</v>
      </c>
      <c s="114" r="Y206">
        <v>447</v>
      </c>
      <c s="114" r="Z206">
        <v>524</v>
      </c>
      <c s="114" r="AA206">
        <v>1101</v>
      </c>
      <c s="114" r="AB206">
        <v>2</v>
      </c>
      <c s="114" r="AC206">
        <v>0</v>
      </c>
      <c s="114" r="AD206">
        <v>2118</v>
      </c>
      <c s="114" r="AE206">
        <v>68</v>
      </c>
      <c s="114" r="AF206">
        <v>434</v>
      </c>
      <c s="114" r="AG206">
        <v>686</v>
      </c>
      <c s="114" r="AH206">
        <v>1597</v>
      </c>
      <c s="114" r="AI206">
        <v>17</v>
      </c>
      <c s="114" r="AJ206">
        <v>0</v>
      </c>
      <c s="114" r="AK206">
        <v>2802</v>
      </c>
    </row>
    <row r="207">
      <c t="s" s="37" r="A207">
        <v>79</v>
      </c>
      <c t="s" s="67" r="B207">
        <v>950</v>
      </c>
      <c t="s" s="67" r="C207">
        <v>1108</v>
      </c>
      <c s="134" r="D207">
        <v>270</v>
      </c>
      <c s="106" r="E207">
        <f>IF((+$V207=0),"..",(+(X207+AE207)/$V207))</f>
        <v>0.011111111111111</v>
      </c>
      <c s="106" r="F207">
        <f>IF((+$V207=0),"..",(+(Y207+AF207)/$V207))</f>
        <v>0.085185185185185</v>
      </c>
      <c s="106" r="G207">
        <f>IF((+$V207=0),"..",(+(Z207+AG207)/$V207))</f>
        <v>0.151851851851852</v>
      </c>
      <c s="106" r="H207">
        <f>IF((+$V207=0),"..",(+(((X207+Y207)+Z207)+((AE207+AF207)+AG207))/$V207))</f>
        <v>0.248148148148148</v>
      </c>
      <c s="106" r="I207">
        <f>IF((+$V207=0),"..",(+(AA207+AH207)/$V207))</f>
        <v>0.714814814814815</v>
      </c>
      <c s="106" r="J207">
        <f>IF((+$V207=0),"..",(+(AB207+AI207)/$V207))</f>
        <v>0.037037037037037</v>
      </c>
      <c s="106" r="K207">
        <f>IF(((X207+AE207)=0),"..",(+X207/(X207+AE207)))</f>
        <v>0</v>
      </c>
      <c s="106" r="L207">
        <f>IF(((Y207+AF207)=0),"..",(+Y207/(Y207+AF207)))</f>
        <v>0.347826086956522</v>
      </c>
      <c s="106" r="M207">
        <f>IF(((Z207+AG207)=0),"..",(+Z207/(Z207+AG207)))</f>
        <v>0.51219512195122</v>
      </c>
      <c s="106" r="N207">
        <f>IF(((((((X207+Y207)+Z207)+AE207)+AF207)+AG207)=0),"..",(+((X207+Y207)+Z207)/(((((X207+Y207)+Z207)+AE207)+AF207)+AG207)))</f>
        <v>0.432835820895522</v>
      </c>
      <c s="106" r="O207">
        <f>IF(((AA207+AH207)=0),"..",(+AA207/(AA207+AH207)))</f>
        <v>0.378238341968912</v>
      </c>
      <c s="106" r="P207">
        <f>IF(((AB207+AI207)=0),"..",(+AB207/(AB207+AI207)))</f>
        <v>0.6</v>
      </c>
      <c t="str" s="106" r="Q207">
        <f>IF(((AC207+AJ207)=0),"..",(+AC207/(AC207+AJ207)))</f>
        <v>..</v>
      </c>
      <c s="106" r="R207">
        <f>IF(((AD207+AK207)=0),"..",(+(AD207)/(AD207+AK207)))</f>
        <v>0.4</v>
      </c>
      <c s="134" r="S207">
        <f>+D207</f>
        <v>270</v>
      </c>
      <c s="106" r="T207">
        <f>+V207/S207</f>
        <v>1</v>
      </c>
      <c s="106" r="U207">
        <f>+(AD207+AK207)/S207</f>
        <v>1</v>
      </c>
      <c s="134" r="V207">
        <f>SUM(X207:AB207)+SUM(AE207:AI207)</f>
        <v>270</v>
      </c>
      <c s="134" r="W207">
        <f>+AD207+AK207</f>
        <v>270</v>
      </c>
      <c s="197" r="X207">
        <v>0</v>
      </c>
      <c s="143" r="Y207">
        <v>8</v>
      </c>
      <c s="143" r="Z207">
        <v>21</v>
      </c>
      <c s="143" r="AA207">
        <v>73</v>
      </c>
      <c s="143" r="AB207">
        <v>6</v>
      </c>
      <c s="143" r="AC207">
        <v>0</v>
      </c>
      <c s="143" r="AD207">
        <v>108</v>
      </c>
      <c s="143" r="AE207">
        <v>3</v>
      </c>
      <c s="143" r="AF207">
        <v>15</v>
      </c>
      <c s="143" r="AG207">
        <v>20</v>
      </c>
      <c s="143" r="AH207">
        <v>120</v>
      </c>
      <c s="143" r="AI207">
        <v>4</v>
      </c>
      <c s="143" r="AJ207">
        <v>0</v>
      </c>
      <c s="143" r="AK207">
        <v>162</v>
      </c>
    </row>
    <row r="208">
      <c t="s" s="37" r="A208">
        <v>81</v>
      </c>
      <c t="s" s="67" r="B208">
        <v>922</v>
      </c>
      <c t="s" s="67" r="C208">
        <v>1109</v>
      </c>
      <c s="134" r="D208">
        <v>7038</v>
      </c>
      <c s="106" r="E208">
        <f>IF((+$V208=0),"..",(+(X208+AE208)/$V208))</f>
        <v>0.099886331344132</v>
      </c>
      <c s="106" r="F208">
        <f>IF((+$V208=0),"..",(+(Y208+AF208)/$V208))</f>
        <v>0.242256322818983</v>
      </c>
      <c s="106" r="G208">
        <f>IF((+$V208=0),"..",(+(Z208+AG208)/$V208))</f>
        <v>0.133276499005399</v>
      </c>
      <c s="106" r="H208">
        <f>IF((+$V208=0),"..",(+(((X208+Y208)+Z208)+((AE208+AF208)+AG208))/$V208))</f>
        <v>0.475419153168514</v>
      </c>
      <c s="106" r="I208">
        <f>IF((+$V208=0),"..",(+(AA208+AH208)/$V208))</f>
        <v>0.48792270531401</v>
      </c>
      <c s="106" r="J208">
        <f>IF((+$V208=0),"..",(+(AB208+AI208)/$V208))</f>
        <v>0.036658141517477</v>
      </c>
      <c s="106" r="K208">
        <f>IF(((X208+AE208)=0),"..",(+X208/(X208+AE208)))</f>
        <v>0.507823613086771</v>
      </c>
      <c s="106" r="L208">
        <f>IF(((Y208+AF208)=0),"..",(+Y208/(Y208+AF208)))</f>
        <v>0.478592375366569</v>
      </c>
      <c s="106" r="M208">
        <f>IF(((Z208+AG208)=0),"..",(+Z208/(Z208+AG208)))</f>
        <v>0.52771855010661</v>
      </c>
      <c s="106" r="N208">
        <f>IF(((((((X208+Y208)+Z208)+AE208)+AF208)+AG208)=0),"..",(+((X208+Y208)+Z208)/(((((X208+Y208)+Z208)+AE208)+AF208)+AG208)))</f>
        <v>0.498505678421996</v>
      </c>
      <c s="106" r="O208">
        <f>IF(((AA208+AH208)=0),"..",(+AA208/(AA208+AH208)))</f>
        <v>0.590564938846826</v>
      </c>
      <c s="106" r="P208">
        <f>IF(((AB208+AI208)=0),"..",(+AB208/(AB208+AI208)))</f>
        <v>0.558139534883721</v>
      </c>
      <c t="str" s="106" r="Q208">
        <f>IF(((AC208+AJ208)=0),"..",(+AC208/(AC208+AJ208)))</f>
        <v>..</v>
      </c>
      <c s="106" r="R208">
        <f>IF(((AD208+AK208)=0),"..",(+(AD208)/(AD208+AK208)))</f>
        <v>0.545609548167093</v>
      </c>
      <c s="134" r="S208">
        <f>+D208</f>
        <v>7038</v>
      </c>
      <c s="106" r="T208">
        <f>+V208/S208</f>
        <v>1</v>
      </c>
      <c s="106" r="U208">
        <f>+(AD208+AK208)/S208</f>
        <v>1</v>
      </c>
      <c s="134" r="V208">
        <f>SUM(X208:AB208)+SUM(AE208:AI208)</f>
        <v>7038</v>
      </c>
      <c s="134" r="W208">
        <f>+AD208+AK208</f>
        <v>7038</v>
      </c>
      <c s="205" r="X208">
        <v>357</v>
      </c>
      <c s="198" r="Y208">
        <v>816</v>
      </c>
      <c s="198" r="Z208">
        <v>495</v>
      </c>
      <c s="198" r="AA208">
        <v>2028</v>
      </c>
      <c s="198" r="AB208">
        <v>144</v>
      </c>
      <c s="198" r="AC208">
        <v>0</v>
      </c>
      <c s="198" r="AD208">
        <v>3840</v>
      </c>
      <c s="198" r="AE208">
        <v>346</v>
      </c>
      <c s="198" r="AF208">
        <v>889</v>
      </c>
      <c s="198" r="AG208">
        <v>443</v>
      </c>
      <c s="198" r="AH208">
        <v>1406</v>
      </c>
      <c s="198" r="AI208">
        <v>114</v>
      </c>
      <c s="198" r="AJ208">
        <v>0</v>
      </c>
      <c s="198" r="AK208">
        <v>3198</v>
      </c>
    </row>
    <row r="209">
      <c t="s" s="37" r="A209">
        <v>81</v>
      </c>
      <c t="s" s="67" r="B209">
        <v>922</v>
      </c>
      <c t="s" s="67" r="C209">
        <v>1110</v>
      </c>
      <c s="134" r="D209">
        <v>14244</v>
      </c>
      <c s="106" r="E209">
        <f>IF((+$V209=0),"..",(+(X209+AE209)/$V209))</f>
        <v>0.124684077506318</v>
      </c>
      <c s="106" r="F209">
        <f>IF((+$V209=0),"..",(+(Y209+AF209)/$V209))</f>
        <v>0.227042965459141</v>
      </c>
      <c s="106" r="G209">
        <f>IF((+$V209=0),"..",(+(Z209+AG209)/$V209))</f>
        <v>0.118646447627071</v>
      </c>
      <c s="106" r="H209">
        <f>IF((+$V209=0),"..",(+(((X209+Y209)+Z209)+((AE209+AF209)+AG209))/$V209))</f>
        <v>0.47037349059253</v>
      </c>
      <c s="106" r="I209">
        <f>IF((+$V209=0),"..",(+(AA209+AH209)/$V209))</f>
        <v>0.508354394832912</v>
      </c>
      <c s="106" r="J209">
        <f>IF((+$V209=0),"..",(+(AB209+AI209)/$V209))</f>
        <v>0.021272114574558</v>
      </c>
      <c s="106" r="K209">
        <f>IF(((X209+AE209)=0),"..",(+X209/(X209+AE209)))</f>
        <v>0.498873873873874</v>
      </c>
      <c s="106" r="L209">
        <f>IF(((Y209+AF209)=0),"..",(+Y209/(Y209+AF209)))</f>
        <v>0.500309214594929</v>
      </c>
      <c s="106" r="M209">
        <f>IF(((Z209+AG209)=0),"..",(+Z209/(Z209+AG209)))</f>
        <v>0.532544378698225</v>
      </c>
      <c s="106" r="N209">
        <f>IF(((((((X209+Y209)+Z209)+AE209)+AF209)+AG209)=0),"..",(+((X209+Y209)+Z209)/(((((X209+Y209)+Z209)+AE209)+AF209)+AG209)))</f>
        <v>0.508059701492537</v>
      </c>
      <c s="106" r="O209">
        <f>IF(((AA209+AH209)=0),"..",(+AA209/(AA209+AH209)))</f>
        <v>0.567739262532799</v>
      </c>
      <c s="106" r="P209">
        <f>IF(((AB209+AI209)=0),"..",(+AB209/(AB209+AI209)))</f>
        <v>0.491749174917492</v>
      </c>
      <c t="str" s="106" r="Q209">
        <f>IF(((AC209+AJ209)=0),"..",(+AC209/(AC209+AJ209)))</f>
        <v>..</v>
      </c>
      <c s="106" r="R209">
        <f>IF(((AD209+AK209)=0),"..",(+(AD209)/(AD209+AK209)))</f>
        <v>0.538051109238978</v>
      </c>
      <c s="134" r="S209">
        <f>+D209</f>
        <v>14244</v>
      </c>
      <c s="106" r="T209">
        <f>+V209/S209</f>
        <v>1</v>
      </c>
      <c s="106" r="U209">
        <f>+(AD209+AK209)/S209</f>
        <v>1</v>
      </c>
      <c s="134" r="V209">
        <f>SUM(X209:AB209)+SUM(AE209:AI209)</f>
        <v>14244</v>
      </c>
      <c s="134" r="W209">
        <f>+AD209+AK209</f>
        <v>14244</v>
      </c>
      <c s="205" r="X209">
        <v>886</v>
      </c>
      <c s="198" r="Y209">
        <v>1618</v>
      </c>
      <c s="198" r="Z209">
        <v>900</v>
      </c>
      <c s="198" r="AA209">
        <v>4111</v>
      </c>
      <c s="198" r="AB209">
        <v>149</v>
      </c>
      <c s="198" r="AC209">
        <v>0</v>
      </c>
      <c s="198" r="AD209">
        <v>7664</v>
      </c>
      <c s="198" r="AE209">
        <v>890</v>
      </c>
      <c s="198" r="AF209">
        <v>1616</v>
      </c>
      <c s="198" r="AG209">
        <v>790</v>
      </c>
      <c s="198" r="AH209">
        <v>3130</v>
      </c>
      <c s="198" r="AI209">
        <v>154</v>
      </c>
      <c s="198" r="AJ209">
        <v>0</v>
      </c>
      <c s="198" r="AK209">
        <v>6580</v>
      </c>
    </row>
    <row r="210">
      <c t="s" s="37" r="A210">
        <v>81</v>
      </c>
      <c t="s" s="67" r="B210">
        <v>950</v>
      </c>
      <c t="s" s="67" r="C210">
        <v>1111</v>
      </c>
      <c s="134" r="D210">
        <v>3583</v>
      </c>
      <c s="106" r="E210">
        <f>IF((+$V210=0),"..",(+(X210+AE210)/$V210))</f>
        <v>0.086240580519118</v>
      </c>
      <c s="106" r="F210">
        <f>IF((+$V210=0),"..",(+(Y210+AF210)/$V210))</f>
        <v>0.165503767792353</v>
      </c>
      <c s="106" r="G210">
        <f>IF((+$V210=0),"..",(+(Z210+AG210)/$V210))</f>
        <v>0.117499302260675</v>
      </c>
      <c s="106" r="H210">
        <f>IF((+$V210=0),"..",(+(((X210+Y210)+Z210)+((AE210+AF210)+AG210))/$V210))</f>
        <v>0.369243650572146</v>
      </c>
      <c s="106" r="I210">
        <f>IF((+$V210=0),"..",(+(AA210+AH210)/$V210))</f>
        <v>0.61121964833938</v>
      </c>
      <c s="106" r="J210">
        <f>IF((+$V210=0),"..",(+(AB210+AI210)/$V210))</f>
        <v>0.019536701088473</v>
      </c>
      <c s="106" r="K210">
        <f>IF(((X210+AE210)=0),"..",(+X210/(X210+AE210)))</f>
        <v>0.466019417475728</v>
      </c>
      <c s="106" r="L210">
        <f>IF(((Y210+AF210)=0),"..",(+Y210/(Y210+AF210)))</f>
        <v>0.467116357504216</v>
      </c>
      <c s="106" r="M210">
        <f>IF(((Z210+AG210)=0),"..",(+Z210/(Z210+AG210)))</f>
        <v>0.501187648456057</v>
      </c>
      <c s="106" r="N210">
        <f>IF(((((((X210+Y210)+Z210)+AE210)+AF210)+AG210)=0),"..",(+((X210+Y210)+Z210)/(((((X210+Y210)+Z210)+AE210)+AF210)+AG210)))</f>
        <v>0.477702191987906</v>
      </c>
      <c s="106" r="O210">
        <f>IF(((AA210+AH210)=0),"..",(+AA210/(AA210+AH210)))</f>
        <v>0.496803652968036</v>
      </c>
      <c s="106" r="P210">
        <f>IF(((AB210+AI210)=0),"..",(+AB210/(AB210+AI210)))</f>
        <v>0.442857142857143</v>
      </c>
      <c t="str" s="106" r="Q210">
        <f>IF(((AC210+AJ210)=0),"..",(+AC210/(AC210+AJ210)))</f>
        <v>..</v>
      </c>
      <c s="106" r="R210">
        <f>IF(((AD210+AK210)=0),"..",(+(AD210)/(AD210+AK210)))</f>
        <v>0.488696622941669</v>
      </c>
      <c s="134" r="S210">
        <f>+D210</f>
        <v>3583</v>
      </c>
      <c s="106" r="T210">
        <f>+V210/S210</f>
        <v>1</v>
      </c>
      <c s="106" r="U210">
        <f>+(AD210+AK210)/S210</f>
        <v>1</v>
      </c>
      <c s="134" r="V210">
        <f>SUM(X210:AB210)+SUM(AE210:AI210)</f>
        <v>3583</v>
      </c>
      <c s="134" r="W210">
        <f>+AD210+AK210</f>
        <v>3583</v>
      </c>
      <c s="205" r="X210">
        <v>144</v>
      </c>
      <c s="198" r="Y210">
        <v>277</v>
      </c>
      <c s="198" r="Z210">
        <v>211</v>
      </c>
      <c s="198" r="AA210">
        <v>1088</v>
      </c>
      <c s="198" r="AB210">
        <v>31</v>
      </c>
      <c s="198" r="AC210">
        <v>0</v>
      </c>
      <c s="198" r="AD210">
        <v>1751</v>
      </c>
      <c s="198" r="AE210">
        <v>165</v>
      </c>
      <c s="198" r="AF210">
        <v>316</v>
      </c>
      <c s="198" r="AG210">
        <v>210</v>
      </c>
      <c s="198" r="AH210">
        <v>1102</v>
      </c>
      <c s="198" r="AI210">
        <v>39</v>
      </c>
      <c s="198" r="AJ210">
        <v>0</v>
      </c>
      <c s="198" r="AK210">
        <v>1832</v>
      </c>
    </row>
    <row r="211">
      <c t="s" s="37" r="A211">
        <v>53</v>
      </c>
      <c t="s" s="67" r="B211">
        <v>922</v>
      </c>
      <c t="s" s="67" r="C211">
        <v>1112</v>
      </c>
      <c s="134" r="D211">
        <v>559</v>
      </c>
      <c s="106" r="E211">
        <f>IF((+$V211=0),"..",(+(X211+AE211)/$V211))</f>
        <v>0.153846153846154</v>
      </c>
      <c s="106" r="F211">
        <f>IF((+$V211=0),"..",(+(Y211+AF211)/$V211))</f>
        <v>0.262969588550984</v>
      </c>
      <c s="106" r="G211">
        <f>IF((+$V211=0),"..",(+(Z211+AG211)/$V211))</f>
        <v>0.262969588550984</v>
      </c>
      <c s="106" r="H211">
        <f>IF((+$V211=0),"..",(+(((X211+Y211)+Z211)+((AE211+AF211)+AG211))/$V211))</f>
        <v>0.679785330948122</v>
      </c>
      <c s="106" r="I211">
        <f>IF((+$V211=0),"..",(+(AA211+AH211)/$V211))</f>
        <v>0.284436493738819</v>
      </c>
      <c s="106" r="J211">
        <f>IF((+$V211=0),"..",(+(AB211+AI211)/$V211))</f>
        <v>0.035778175313059</v>
      </c>
      <c s="106" r="K211">
        <f>IF(((X211+AE211)=0),"..",(+X211/(X211+AE211)))</f>
        <v>0.616279069767442</v>
      </c>
      <c s="106" r="L211">
        <f>IF(((Y211+AF211)=0),"..",(+Y211/(Y211+AF211)))</f>
        <v>0.476190476190476</v>
      </c>
      <c s="106" r="M211">
        <f>IF(((Z211+AG211)=0),"..",(+Z211/(Z211+AG211)))</f>
        <v>0.482993197278912</v>
      </c>
      <c s="106" r="N211">
        <f>IF(((((((X211+Y211)+Z211)+AE211)+AF211)+AG211)=0),"..",(+((X211+Y211)+Z211)/(((((X211+Y211)+Z211)+AE211)+AF211)+AG211)))</f>
        <v>0.510526315789474</v>
      </c>
      <c s="106" r="O211">
        <f>IF(((AA211+AH211)=0),"..",(+AA211/(AA211+AH211)))</f>
        <v>0.773584905660377</v>
      </c>
      <c s="106" r="P211">
        <f>IF(((AB211+AI211)=0),"..",(+AB211/(AB211+AI211)))</f>
        <v>0.85</v>
      </c>
      <c t="str" s="106" r="Q211">
        <f>IF(((AC211+AJ211)=0),"..",(+AC211/(AC211+AJ211)))</f>
        <v>..</v>
      </c>
      <c s="106" r="R211">
        <f>IF(((AD211+AK211)=0),"..",(+(AD211)/(AD211+AK211)))</f>
        <v>0.597495527728086</v>
      </c>
      <c s="134" r="S211">
        <f>+D211</f>
        <v>559</v>
      </c>
      <c s="106" r="T211">
        <f>+V211/S211</f>
        <v>1</v>
      </c>
      <c s="106" r="U211">
        <f>+(AD211+AK211)/S211</f>
        <v>1</v>
      </c>
      <c s="134" r="V211">
        <f>SUM(X211:AB211)+SUM(AE211:AI211)</f>
        <v>559</v>
      </c>
      <c s="134" r="W211">
        <f>+AD211+AK211</f>
        <v>559</v>
      </c>
      <c s="205" r="X211">
        <v>53</v>
      </c>
      <c s="198" r="Y211">
        <v>70</v>
      </c>
      <c s="198" r="Z211">
        <v>71</v>
      </c>
      <c s="198" r="AA211">
        <v>123</v>
      </c>
      <c s="198" r="AB211">
        <v>17</v>
      </c>
      <c s="198" r="AC211">
        <v>0</v>
      </c>
      <c s="198" r="AD211">
        <v>334</v>
      </c>
      <c s="198" r="AE211">
        <v>33</v>
      </c>
      <c s="198" r="AF211">
        <v>77</v>
      </c>
      <c s="198" r="AG211">
        <v>76</v>
      </c>
      <c s="198" r="AH211">
        <v>36</v>
      </c>
      <c s="198" r="AI211">
        <v>3</v>
      </c>
      <c s="198" r="AJ211">
        <v>0</v>
      </c>
      <c s="198" r="AK211">
        <v>225</v>
      </c>
    </row>
    <row r="212">
      <c t="s" s="37" r="A212">
        <v>53</v>
      </c>
      <c t="s" s="67" r="B212">
        <v>922</v>
      </c>
      <c t="s" s="67" r="C212">
        <v>1113</v>
      </c>
      <c s="134" r="D212">
        <v>66402</v>
      </c>
      <c s="106" r="E212">
        <f>IF((+$V212=0),"..",(+(X212+AE212)/$V212))</f>
        <v>0.130944851058703</v>
      </c>
      <c s="106" r="F212">
        <f>IF((+$V212=0),"..",(+(Y212+AF212)/$V212))</f>
        <v>0.144890214150176</v>
      </c>
      <c s="106" r="G212">
        <f>IF((+$V212=0),"..",(+(Z212+AG212)/$V212))</f>
        <v>0.144001686696184</v>
      </c>
      <c s="106" r="H212">
        <f>IF((+$V212=0),"..",(+(((X212+Y212)+Z212)+((AE212+AF212)+AG212))/$V212))</f>
        <v>0.419836751905063</v>
      </c>
      <c s="106" r="I212">
        <f>IF((+$V212=0),"..",(+(AA212+AH212)/$V212))</f>
        <v>0.534848347941327</v>
      </c>
      <c s="106" r="J212">
        <f>IF((+$V212=0),"..",(+(AB212+AI212)/$V212))</f>
        <v>0.04531490015361</v>
      </c>
      <c s="106" r="K212">
        <f>IF(((X212+AE212)=0),"..",(+X212/(X212+AE212)))</f>
        <v>0.510983323749281</v>
      </c>
      <c s="106" r="L212">
        <f>IF(((Y212+AF212)=0),"..",(+Y212/(Y212+AF212)))</f>
        <v>0.480303502754391</v>
      </c>
      <c s="106" r="M212">
        <f>IF(((Z212+AG212)=0),"..",(+Z212/(Z212+AG212)))</f>
        <v>0.482012131353273</v>
      </c>
      <c s="106" r="N212">
        <f>IF(((((((X212+Y212)+Z212)+AE212)+AF212)+AG212)=0),"..",(+((X212+Y212)+Z212)/(((((X212+Y212)+Z212)+AE212)+AF212)+AG212)))</f>
        <v>0.490458425998996</v>
      </c>
      <c s="106" r="O212">
        <f>IF(((AA212+AH212)=0),"..",(+AA212/(AA212+AH212)))</f>
        <v>0.549739546670421</v>
      </c>
      <c s="106" r="P212">
        <f>IF(((AB212+AI212)=0),"..",(+AB212/(AB212+AI212)))</f>
        <v>0.949484878697242</v>
      </c>
      <c t="str" s="106" r="Q212">
        <f>IF(((AC212+AJ212)=0),"..",(+AC212/(AC212+AJ212)))</f>
        <v>..</v>
      </c>
      <c s="106" r="R212">
        <f>IF(((AD212+AK212)=0),"..",(+(AD212)/(AD212+AK212)))</f>
        <v>0.542965573326105</v>
      </c>
      <c s="134" r="S212">
        <f>+D212</f>
        <v>66402</v>
      </c>
      <c s="106" r="T212">
        <f>+V212/S212</f>
        <v>1</v>
      </c>
      <c s="106" r="U212">
        <f>+(AD212+AK212)/S212</f>
        <v>1</v>
      </c>
      <c s="134" r="V212">
        <f>SUM(X212:AB212)+SUM(AE212:AI212)</f>
        <v>66402</v>
      </c>
      <c s="134" r="W212">
        <f>+AD212+AK212</f>
        <v>66402</v>
      </c>
      <c s="205" r="X212">
        <v>4443</v>
      </c>
      <c s="198" r="Y212">
        <v>4621</v>
      </c>
      <c s="198" r="Z212">
        <v>4609</v>
      </c>
      <c s="198" r="AA212">
        <v>19524</v>
      </c>
      <c s="198" r="AB212">
        <v>2857</v>
      </c>
      <c s="198" r="AC212">
        <v>0</v>
      </c>
      <c s="198" r="AD212">
        <v>36054</v>
      </c>
      <c s="198" r="AE212">
        <v>4252</v>
      </c>
      <c s="198" r="AF212">
        <v>5000</v>
      </c>
      <c s="198" r="AG212">
        <v>4953</v>
      </c>
      <c s="198" r="AH212">
        <v>15991</v>
      </c>
      <c s="198" r="AI212">
        <v>152</v>
      </c>
      <c s="198" r="AJ212">
        <v>0</v>
      </c>
      <c s="198" r="AK212">
        <v>30348</v>
      </c>
    </row>
    <row r="213">
      <c t="s" s="37" r="A213">
        <v>53</v>
      </c>
      <c t="s" s="67" r="B213">
        <v>922</v>
      </c>
      <c t="s" s="67" r="C213">
        <v>1114</v>
      </c>
      <c s="134" r="D213">
        <v>1266</v>
      </c>
      <c s="106" r="E213">
        <f>IF((+$V213=0),"..",(+(X213+AE213)/$V213))</f>
        <v>0.111374407582938</v>
      </c>
      <c s="106" r="F213">
        <f>IF((+$V213=0),"..",(+(Y213+AF213)/$V213))</f>
        <v>0.208530805687204</v>
      </c>
      <c s="106" r="G213">
        <f>IF((+$V213=0),"..",(+(Z213+AG213)/$V213))</f>
        <v>0.214060031595577</v>
      </c>
      <c s="106" r="H213">
        <f>IF((+$V213=0),"..",(+(((X213+Y213)+Z213)+((AE213+AF213)+AG213))/$V213))</f>
        <v>0.533965244865719</v>
      </c>
      <c s="106" r="I213">
        <f>IF((+$V213=0),"..",(+(AA213+AH213)/$V213))</f>
        <v>0.42259083728278</v>
      </c>
      <c s="106" r="J213">
        <f>IF((+$V213=0),"..",(+(AB213+AI213)/$V213))</f>
        <v>0.043443917851501</v>
      </c>
      <c s="106" r="K213">
        <f>IF(((X213+AE213)=0),"..",(+X213/(X213+AE213)))</f>
        <v>0.49645390070922</v>
      </c>
      <c s="106" r="L213">
        <f>IF(((Y213+AF213)=0),"..",(+Y213/(Y213+AF213)))</f>
        <v>0.465909090909091</v>
      </c>
      <c s="106" r="M213">
        <f>IF(((Z213+AG213)=0),"..",(+Z213/(Z213+AG213)))</f>
        <v>0.464944649446494</v>
      </c>
      <c s="106" r="N213">
        <f>IF(((((((X213+Y213)+Z213)+AE213)+AF213)+AG213)=0),"..",(+((X213+Y213)+Z213)/(((((X213+Y213)+Z213)+AE213)+AF213)+AG213)))</f>
        <v>0.47189349112426</v>
      </c>
      <c s="106" r="O213">
        <f>IF(((AA213+AH213)=0),"..",(+AA213/(AA213+AH213)))</f>
        <v>0.583177570093458</v>
      </c>
      <c s="106" r="P213">
        <f>IF(((AB213+AI213)=0),"..",(+AB213/(AB213+AI213)))</f>
        <v>0.618181818181818</v>
      </c>
      <c t="str" s="106" r="Q213">
        <f>IF(((AC213+AJ213)=0),"..",(+AC213/(AC213+AJ213)))</f>
        <v>..</v>
      </c>
      <c s="106" r="R213">
        <f>IF(((AD213+AK213)=0),"..",(+(AD213)/(AD213+AK213)))</f>
        <v>0.525276461295419</v>
      </c>
      <c s="134" r="S213">
        <f>+D213</f>
        <v>1266</v>
      </c>
      <c s="106" r="T213">
        <f>+V213/S213</f>
        <v>1</v>
      </c>
      <c s="106" r="U213">
        <f>+(AD213+AK213)/S213</f>
        <v>1</v>
      </c>
      <c s="134" r="V213">
        <f>SUM(X213:AB213)+SUM(AE213:AI213)</f>
        <v>1266</v>
      </c>
      <c s="134" r="W213">
        <f>+AD213+AK213</f>
        <v>1266</v>
      </c>
      <c s="205" r="X213">
        <v>70</v>
      </c>
      <c s="198" r="Y213">
        <v>123</v>
      </c>
      <c s="198" r="Z213">
        <v>126</v>
      </c>
      <c s="198" r="AA213">
        <v>312</v>
      </c>
      <c s="198" r="AB213">
        <v>34</v>
      </c>
      <c s="198" r="AC213">
        <v>0</v>
      </c>
      <c s="198" r="AD213">
        <v>665</v>
      </c>
      <c s="198" r="AE213">
        <v>71</v>
      </c>
      <c s="198" r="AF213">
        <v>141</v>
      </c>
      <c s="198" r="AG213">
        <v>145</v>
      </c>
      <c s="198" r="AH213">
        <v>223</v>
      </c>
      <c s="198" r="AI213">
        <v>21</v>
      </c>
      <c s="198" r="AJ213">
        <v>0</v>
      </c>
      <c s="198" r="AK213">
        <v>601</v>
      </c>
    </row>
    <row r="214">
      <c t="s" s="37" r="A214">
        <v>53</v>
      </c>
      <c t="s" s="67" r="B214">
        <v>922</v>
      </c>
      <c t="s" s="67" r="C214">
        <v>1115</v>
      </c>
      <c s="134" r="D214">
        <v>1455</v>
      </c>
      <c s="106" r="E214">
        <f>IF((+$V214=0),"..",(+(X214+AE214)/$V214))</f>
        <v>0.054295532646048</v>
      </c>
      <c s="106" r="F214">
        <f>IF((+$V214=0),"..",(+(Y214+AF214)/$V214))</f>
        <v>0.26254295532646</v>
      </c>
      <c s="106" r="G214">
        <f>IF((+$V214=0),"..",(+(Z214+AG214)/$V214))</f>
        <v>0.072852233676976</v>
      </c>
      <c s="106" r="H214">
        <f>IF((+$V214=0),"..",(+(((X214+Y214)+Z214)+((AE214+AF214)+AG214))/$V214))</f>
        <v>0.389690721649485</v>
      </c>
      <c s="106" r="I214">
        <f>IF((+$V214=0),"..",(+(AA214+AH214)/$V214))</f>
        <v>0.57594501718213</v>
      </c>
      <c s="106" r="J214">
        <f>IF((+$V214=0),"..",(+(AB214+AI214)/$V214))</f>
        <v>0.034364261168385</v>
      </c>
      <c s="106" r="K214">
        <f>IF(((X214+AE214)=0),"..",(+X214/(X214+AE214)))</f>
        <v>0.468354430379747</v>
      </c>
      <c s="106" r="L214">
        <f>IF(((Y214+AF214)=0),"..",(+Y214/(Y214+AF214)))</f>
        <v>0.505235602094241</v>
      </c>
      <c s="106" r="M214">
        <f>IF(((Z214+AG214)=0),"..",(+Z214/(Z214+AG214)))</f>
        <v>0.547169811320755</v>
      </c>
      <c s="106" r="N214">
        <f>IF(((((((X214+Y214)+Z214)+AE214)+AF214)+AG214)=0),"..",(+((X214+Y214)+Z214)/(((((X214+Y214)+Z214)+AE214)+AF214)+AG214)))</f>
        <v>0.507936507936508</v>
      </c>
      <c s="106" r="O214">
        <f>IF(((AA214+AH214)=0),"..",(+AA214/(AA214+AH214)))</f>
        <v>0.466587112171838</v>
      </c>
      <c s="106" r="P214">
        <f>IF(((AB214+AI214)=0),"..",(+AB214/(AB214+AI214)))</f>
        <v>0.42</v>
      </c>
      <c t="str" s="106" r="Q214">
        <f>IF(((AC214+AJ214)=0),"..",(+AC214/(AC214+AJ214)))</f>
        <v>..</v>
      </c>
      <c s="106" r="R214">
        <f>IF(((AD214+AK214)=0),"..",(+(AD214)/(AD214+AK214)))</f>
        <v>0.481099656357388</v>
      </c>
      <c s="134" r="S214">
        <f>+D214</f>
        <v>1455</v>
      </c>
      <c s="106" r="T214">
        <f>+V214/S214</f>
        <v>1</v>
      </c>
      <c s="106" r="U214">
        <f>+(AD214+AK214)/S214</f>
        <v>1</v>
      </c>
      <c s="134" r="V214">
        <f>SUM(X214:AB214)+SUM(AE214:AI214)</f>
        <v>1455</v>
      </c>
      <c s="134" r="W214">
        <f>+AD214+AK214</f>
        <v>1455</v>
      </c>
      <c s="205" r="X214">
        <v>37</v>
      </c>
      <c s="198" r="Y214">
        <v>193</v>
      </c>
      <c s="198" r="Z214">
        <v>58</v>
      </c>
      <c s="198" r="AA214">
        <v>391</v>
      </c>
      <c s="198" r="AB214">
        <v>21</v>
      </c>
      <c s="198" r="AC214">
        <v>0</v>
      </c>
      <c s="198" r="AD214">
        <v>700</v>
      </c>
      <c s="198" r="AE214">
        <v>42</v>
      </c>
      <c s="198" r="AF214">
        <v>189</v>
      </c>
      <c s="198" r="AG214">
        <v>48</v>
      </c>
      <c s="198" r="AH214">
        <v>447</v>
      </c>
      <c s="198" r="AI214">
        <v>29</v>
      </c>
      <c s="198" r="AJ214">
        <v>0</v>
      </c>
      <c s="198" r="AK214">
        <v>755</v>
      </c>
    </row>
    <row r="215">
      <c t="s" s="37" r="A215">
        <v>53</v>
      </c>
      <c t="s" s="67" r="B215">
        <v>922</v>
      </c>
      <c t="s" s="67" r="C215">
        <v>1116</v>
      </c>
      <c s="134" r="D215">
        <v>509</v>
      </c>
      <c s="106" r="E215">
        <f>IF((+$V215=0),"..",(+(X215+AE215)/$V215))</f>
        <v>0.131630648330059</v>
      </c>
      <c s="106" r="F215">
        <f>IF((+$V215=0),"..",(+(Y215+AF215)/$V215))</f>
        <v>0.178781925343811</v>
      </c>
      <c s="106" r="G215">
        <f>IF((+$V215=0),"..",(+(Z215+AG215)/$V215))</f>
        <v>0.218074656188605</v>
      </c>
      <c s="106" r="H215">
        <f>IF((+$V215=0),"..",(+(((X215+Y215)+Z215)+((AE215+AF215)+AG215))/$V215))</f>
        <v>0.528487229862475</v>
      </c>
      <c s="106" r="I215">
        <f>IF((+$V215=0),"..",(+(AA215+AH215)/$V215))</f>
        <v>0.379174852652259</v>
      </c>
      <c s="106" r="J215">
        <f>IF((+$V215=0),"..",(+(AB215+AI215)/$V215))</f>
        <v>0.092337917485265</v>
      </c>
      <c s="106" r="K215">
        <f>IF(((X215+AE215)=0),"..",(+X215/(X215+AE215)))</f>
        <v>0.447761194029851</v>
      </c>
      <c s="106" r="L215">
        <f>IF(((Y215+AF215)=0),"..",(+Y215/(Y215+AF215)))</f>
        <v>0.43956043956044</v>
      </c>
      <c s="106" r="M215">
        <f>IF(((Z215+AG215)=0),"..",(+Z215/(Z215+AG215)))</f>
        <v>0.441441441441441</v>
      </c>
      <c s="106" r="N215">
        <f>IF(((((((X215+Y215)+Z215)+AE215)+AF215)+AG215)=0),"..",(+((X215+Y215)+Z215)/(((((X215+Y215)+Z215)+AE215)+AF215)+AG215)))</f>
        <v>0.442379182156134</v>
      </c>
      <c s="106" r="O215">
        <f>IF(((AA215+AH215)=0),"..",(+AA215/(AA215+AH215)))</f>
        <v>0.455958549222798</v>
      </c>
      <c s="106" r="P215">
        <f>IF(((AB215+AI215)=0),"..",(+AB215/(AB215+AI215)))</f>
        <v>0.446808510638298</v>
      </c>
      <c t="str" s="106" r="Q215">
        <f>IF(((AC215+AJ215)=0),"..",(+AC215/(AC215+AJ215)))</f>
        <v>..</v>
      </c>
      <c s="106" r="R215">
        <f>IF(((AD215+AK215)=0),"..",(+(AD215)/(AD215+AK215)))</f>
        <v>0.447937131630648</v>
      </c>
      <c s="134" r="S215">
        <f>+D215</f>
        <v>509</v>
      </c>
      <c s="106" r="T215">
        <f>+V215/S215</f>
        <v>1</v>
      </c>
      <c s="106" r="U215">
        <f>+(AD215+AK215)/S215</f>
        <v>1</v>
      </c>
      <c s="134" r="V215">
        <f>SUM(X215:AB215)+SUM(AE215:AI215)</f>
        <v>509</v>
      </c>
      <c s="134" r="W215">
        <f>+AD215+AK215</f>
        <v>509</v>
      </c>
      <c s="205" r="X215">
        <v>30</v>
      </c>
      <c s="198" r="Y215">
        <v>40</v>
      </c>
      <c s="198" r="Z215">
        <v>49</v>
      </c>
      <c s="198" r="AA215">
        <v>88</v>
      </c>
      <c s="198" r="AB215">
        <v>21</v>
      </c>
      <c s="198" r="AC215">
        <v>0</v>
      </c>
      <c s="198" r="AD215">
        <v>228</v>
      </c>
      <c s="198" r="AE215">
        <v>37</v>
      </c>
      <c s="198" r="AF215">
        <v>51</v>
      </c>
      <c s="198" r="AG215">
        <v>62</v>
      </c>
      <c s="198" r="AH215">
        <v>105</v>
      </c>
      <c s="198" r="AI215">
        <v>26</v>
      </c>
      <c s="198" r="AJ215">
        <v>0</v>
      </c>
      <c s="198" r="AK215">
        <v>281</v>
      </c>
    </row>
    <row r="216">
      <c t="s" s="37" r="A216">
        <v>53</v>
      </c>
      <c t="s" s="67" r="B216">
        <v>922</v>
      </c>
      <c t="s" s="67" r="C216">
        <v>1117</v>
      </c>
      <c s="134" r="D216">
        <v>565</v>
      </c>
      <c s="106" r="E216">
        <f>IF((+$V216=0),"..",(+(X216+AE216)/$V216))</f>
        <v>0.15929203539823</v>
      </c>
      <c s="106" r="F216">
        <f>IF((+$V216=0),"..",(+(Y216+AF216)/$V216))</f>
        <v>0.146902654867257</v>
      </c>
      <c s="106" r="G216">
        <f>IF((+$V216=0),"..",(+(Z216+AG216)/$V216))</f>
        <v>0.127433628318584</v>
      </c>
      <c s="106" r="H216">
        <f>IF((+$V216=0),"..",(+(((X216+Y216)+Z216)+((AE216+AF216)+AG216))/$V216))</f>
        <v>0.433628318584071</v>
      </c>
      <c s="106" r="I216">
        <f>IF((+$V216=0),"..",(+(AA216+AH216)/$V216))</f>
        <v>0.557522123893805</v>
      </c>
      <c s="106" r="J216">
        <f>IF((+$V216=0),"..",(+(AB216+AI216)/$V216))</f>
        <v>0.008849557522124</v>
      </c>
      <c s="106" r="K216">
        <f>IF(((X216+AE216)=0),"..",(+X216/(X216+AE216)))</f>
        <v>0.466666666666667</v>
      </c>
      <c s="106" r="L216">
        <f>IF(((Y216+AF216)=0),"..",(+Y216/(Y216+AF216)))</f>
        <v>0.433734939759036</v>
      </c>
      <c s="106" r="M216">
        <f>IF(((Z216+AG216)=0),"..",(+Z216/(Z216+AG216)))</f>
        <v>0.430555555555556</v>
      </c>
      <c s="106" r="N216">
        <f>IF(((((((X216+Y216)+Z216)+AE216)+AF216)+AG216)=0),"..",(+((X216+Y216)+Z216)/(((((X216+Y216)+Z216)+AE216)+AF216)+AG216)))</f>
        <v>0.444897959183674</v>
      </c>
      <c s="106" r="O216">
        <f>IF(((AA216+AH216)=0),"..",(+AA216/(AA216+AH216)))</f>
        <v>0.355555555555556</v>
      </c>
      <c s="106" r="P216">
        <f>IF(((AB216+AI216)=0),"..",(+AB216/(AB216+AI216)))</f>
        <v>0</v>
      </c>
      <c t="str" s="106" r="Q216">
        <f>IF(((AC216+AJ216)=0),"..",(+AC216/(AC216+AJ216)))</f>
        <v>..</v>
      </c>
      <c s="106" r="R216">
        <f>IF(((AD216+AK216)=0),"..",(+(AD216)/(AD216+AK216)))</f>
        <v>0.391150442477876</v>
      </c>
      <c s="134" r="S216">
        <f>+D216</f>
        <v>565</v>
      </c>
      <c s="106" r="T216">
        <f>+V216/S216</f>
        <v>1</v>
      </c>
      <c s="106" r="U216">
        <f>+(AD216+AK216)/S216</f>
        <v>1</v>
      </c>
      <c s="134" r="V216">
        <f>SUM(X216:AB216)+SUM(AE216:AI216)</f>
        <v>565</v>
      </c>
      <c s="134" r="W216">
        <f>+AD216+AK216</f>
        <v>565</v>
      </c>
      <c s="205" r="X216">
        <v>42</v>
      </c>
      <c s="198" r="Y216">
        <v>36</v>
      </c>
      <c s="198" r="Z216">
        <v>31</v>
      </c>
      <c s="198" r="AA216">
        <v>112</v>
      </c>
      <c s="198" r="AB216">
        <v>0</v>
      </c>
      <c s="198" r="AC216">
        <v>0</v>
      </c>
      <c s="198" r="AD216">
        <v>221</v>
      </c>
      <c s="198" r="AE216">
        <v>48</v>
      </c>
      <c s="198" r="AF216">
        <v>47</v>
      </c>
      <c s="198" r="AG216">
        <v>41</v>
      </c>
      <c s="198" r="AH216">
        <v>203</v>
      </c>
      <c s="198" r="AI216">
        <v>5</v>
      </c>
      <c s="198" r="AJ216">
        <v>0</v>
      </c>
      <c s="198" r="AK216">
        <v>344</v>
      </c>
    </row>
    <row r="217">
      <c t="s" s="37" r="A217">
        <v>53</v>
      </c>
      <c t="s" s="67" r="B217">
        <v>922</v>
      </c>
      <c t="s" s="67" r="C217">
        <v>1118</v>
      </c>
      <c s="134" r="D217">
        <v>344</v>
      </c>
      <c s="106" r="E217">
        <f>IF((+$V217=0),"..",(+(X217+AE217)/$V217))</f>
        <v>0.200581395348837</v>
      </c>
      <c s="106" r="F217">
        <f>IF((+$V217=0),"..",(+(Y217+AF217)/$V217))</f>
        <v>0.229651162790698</v>
      </c>
      <c s="106" r="G217">
        <f>IF((+$V217=0),"..",(+(Z217+AG217)/$V217))</f>
        <v>0.226744186046512</v>
      </c>
      <c s="106" r="H217">
        <f>IF((+$V217=0),"..",(+(((X217+Y217)+Z217)+((AE217+AF217)+AG217))/$V217))</f>
        <v>0.656976744186046</v>
      </c>
      <c s="106" r="I217">
        <f>IF((+$V217=0),"..",(+(AA217+AH217)/$V217))</f>
        <v>0.331395348837209</v>
      </c>
      <c s="106" r="J217">
        <f>IF((+$V217=0),"..",(+(AB217+AI217)/$V217))</f>
        <v>0.011627906976744</v>
      </c>
      <c s="106" r="K217">
        <f>IF(((X217+AE217)=0),"..",(+X217/(X217+AE217)))</f>
        <v>0.507246376811594</v>
      </c>
      <c s="106" r="L217">
        <f>IF(((Y217+AF217)=0),"..",(+Y217/(Y217+AF217)))</f>
        <v>0.468354430379747</v>
      </c>
      <c s="106" r="M217">
        <f>IF(((Z217+AG217)=0),"..",(+Z217/(Z217+AG217)))</f>
        <v>0.487179487179487</v>
      </c>
      <c s="106" r="N217">
        <f>IF(((((((X217+Y217)+Z217)+AE217)+AF217)+AG217)=0),"..",(+((X217+Y217)+Z217)/(((((X217+Y217)+Z217)+AE217)+AF217)+AG217)))</f>
        <v>0.486725663716814</v>
      </c>
      <c s="106" r="O217">
        <f>IF(((AA217+AH217)=0),"..",(+AA217/(AA217+AH217)))</f>
        <v>0.614035087719298</v>
      </c>
      <c s="106" r="P217">
        <f>IF(((AB217+AI217)=0),"..",(+AB217/(AB217+AI217)))</f>
        <v>1</v>
      </c>
      <c t="str" s="106" r="Q217">
        <f>IF(((AC217+AJ217)=0),"..",(+AC217/(AC217+AJ217)))</f>
        <v>..</v>
      </c>
      <c s="106" r="R217">
        <f>IF(((AD217+AK217)=0),"..",(+(AD217)/(AD217+AK217)))</f>
        <v>0.534883720930232</v>
      </c>
      <c s="134" r="S217">
        <f>+D217</f>
        <v>344</v>
      </c>
      <c s="106" r="T217">
        <f>+V217/S217</f>
        <v>1</v>
      </c>
      <c s="106" r="U217">
        <f>+(AD217+AK217)/S217</f>
        <v>1</v>
      </c>
      <c s="134" r="V217">
        <f>SUM(X217:AB217)+SUM(AE217:AI217)</f>
        <v>344</v>
      </c>
      <c s="134" r="W217">
        <f>+AD217+AK217</f>
        <v>344</v>
      </c>
      <c s="205" r="X217">
        <v>35</v>
      </c>
      <c s="198" r="Y217">
        <v>37</v>
      </c>
      <c s="198" r="Z217">
        <v>38</v>
      </c>
      <c s="198" r="AA217">
        <v>70</v>
      </c>
      <c s="198" r="AB217">
        <v>4</v>
      </c>
      <c s="198" r="AC217">
        <v>0</v>
      </c>
      <c s="198" r="AD217">
        <v>184</v>
      </c>
      <c s="198" r="AE217">
        <v>34</v>
      </c>
      <c s="198" r="AF217">
        <v>42</v>
      </c>
      <c s="198" r="AG217">
        <v>40</v>
      </c>
      <c s="198" r="AH217">
        <v>44</v>
      </c>
      <c s="198" r="AI217">
        <v>0</v>
      </c>
      <c s="198" r="AJ217">
        <v>0</v>
      </c>
      <c s="198" r="AK217">
        <v>160</v>
      </c>
    </row>
    <row r="218">
      <c t="s" s="37" r="A218">
        <v>53</v>
      </c>
      <c t="s" s="67" r="B218">
        <v>922</v>
      </c>
      <c t="s" s="67" r="C218">
        <v>1119</v>
      </c>
      <c s="134" r="D218">
        <v>78861</v>
      </c>
      <c t="str" s="106" r="E218">
        <f>IF((+$V218=0),"..",(+(X218+AE218)/$V218))</f>
        <v>..</v>
      </c>
      <c t="str" s="106" r="F218">
        <f>IF((+$V218=0),"..",(+(Y218+AF218)/$V218))</f>
        <v>..</v>
      </c>
      <c t="str" s="106" r="G218">
        <f>IF((+$V218=0),"..",(+(Z218+AG218)/$V218))</f>
        <v>..</v>
      </c>
      <c t="str" s="106" r="H218">
        <f>IF((+$V218=0),"..",(+(((X218+Y218)+Z218)+((AE218+AF218)+AG218))/$V218))</f>
        <v>..</v>
      </c>
      <c t="str" s="106" r="I218">
        <f>IF((+$V218=0),"..",(+(AA218+AH218)/$V218))</f>
        <v>..</v>
      </c>
      <c t="str" s="106" r="J218">
        <f>IF((+$V218=0),"..",(+(AB218+AI218)/$V218))</f>
        <v>..</v>
      </c>
      <c t="str" s="106" r="K218">
        <f>IF(((X218+AE218)=0),"..",(+X218/(X218+AE218)))</f>
        <v>..</v>
      </c>
      <c t="str" s="106" r="L218">
        <f>IF(((Y218+AF218)=0),"..",(+Y218/(Y218+AF218)))</f>
        <v>..</v>
      </c>
      <c t="str" s="106" r="M218">
        <f>IF(((Z218+AG218)=0),"..",(+Z218/(Z218+AG218)))</f>
        <v>..</v>
      </c>
      <c t="str" s="106" r="N218">
        <f>IF(((((((X218+Y218)+Z218)+AE218)+AF218)+AG218)=0),"..",(+((X218+Y218)+Z218)/(((((X218+Y218)+Z218)+AE218)+AF218)+AG218)))</f>
        <v>..</v>
      </c>
      <c t="str" s="106" r="O218">
        <f>IF(((AA218+AH218)=0),"..",(+AA218/(AA218+AH218)))</f>
        <v>..</v>
      </c>
      <c t="str" s="106" r="P218">
        <f>IF(((AB218+AI218)=0),"..",(+AB218/(AB218+AI218)))</f>
        <v>..</v>
      </c>
      <c t="str" s="106" r="Q218">
        <f>IF(((AC218+AJ218)=0),"..",(+AC218/(AC218+AJ218)))</f>
        <v>..</v>
      </c>
      <c t="str" s="106" r="R218">
        <f>IF(((AD218+AK218)=0),"..",(+(AD218)/(AD218+AK218)))</f>
        <v>..</v>
      </c>
      <c s="134" r="S218">
        <f>+D218</f>
        <v>78861</v>
      </c>
      <c s="106" r="T218">
        <f>+V218/S218</f>
        <v>0</v>
      </c>
      <c s="106" r="U218">
        <f>+(AD218+AK218)/S218</f>
        <v>0</v>
      </c>
      <c s="134" r="V218">
        <f>SUM(X218:AB218)+SUM(AE218:AI218)</f>
        <v>0</v>
      </c>
      <c s="134" r="W218">
        <f>+AD218+AK218</f>
        <v>0</v>
      </c>
      <c s="172" r="X218">
        <v>0</v>
      </c>
      <c s="114" r="Y218">
        <v>0</v>
      </c>
      <c s="114" r="Z218">
        <v>0</v>
      </c>
      <c s="114" r="AA218">
        <v>0</v>
      </c>
      <c s="114" r="AB218">
        <v>0</v>
      </c>
      <c s="114" r="AC218">
        <v>0</v>
      </c>
      <c s="114" r="AD218">
        <v>0</v>
      </c>
      <c s="114" r="AE218">
        <v>0</v>
      </c>
      <c s="114" r="AF218">
        <v>0</v>
      </c>
      <c s="114" r="AG218">
        <v>0</v>
      </c>
      <c s="114" r="AH218">
        <v>0</v>
      </c>
      <c s="114" r="AI218">
        <v>0</v>
      </c>
      <c s="114" r="AJ218">
        <v>0</v>
      </c>
      <c s="114" r="AK218">
        <v>0</v>
      </c>
    </row>
    <row r="219">
      <c t="s" s="37" r="A219">
        <v>53</v>
      </c>
      <c t="s" s="67" r="B219">
        <v>922</v>
      </c>
      <c t="s" s="67" r="C219">
        <v>1120</v>
      </c>
      <c s="134" r="D219">
        <v>16591</v>
      </c>
      <c s="106" r="E219">
        <f>IF((+$V219=0),"..",(+(X219+AE219)/$V219))</f>
        <v>0.233922005906817</v>
      </c>
      <c s="106" r="F219">
        <f>IF((+$V219=0),"..",(+(Y219+AF219)/$V219))</f>
        <v>0.233680911337472</v>
      </c>
      <c s="106" r="G219">
        <f>IF((+$V219=0),"..",(+(Z219+AG219)/$V219))</f>
        <v>0.129407510095835</v>
      </c>
      <c s="106" r="H219">
        <f>IF((+$V219=0),"..",(+(((X219+Y219)+Z219)+((AE219+AF219)+AG219))/$V219))</f>
        <v>0.597010427340124</v>
      </c>
      <c s="106" r="I219">
        <f>IF((+$V219=0),"..",(+(AA219+AH219)/$V219))</f>
        <v>0.387378699294798</v>
      </c>
      <c s="106" r="J219">
        <f>IF((+$V219=0),"..",(+(AB219+AI219)/$V219))</f>
        <v>0.015610873365078</v>
      </c>
      <c s="106" r="K219">
        <f>IF(((X219+AE219)=0),"..",(+X219/(X219+AE219)))</f>
        <v>0.490079876320536</v>
      </c>
      <c s="106" r="L219">
        <f>IF(((Y219+AF219)=0),"..",(+Y219/(Y219+AF219)))</f>
        <v>0.486200670621615</v>
      </c>
      <c s="106" r="M219">
        <f>IF(((Z219+AG219)=0),"..",(+Z219/(Z219+AG219)))</f>
        <v>0.503959012575687</v>
      </c>
      <c s="106" r="N219">
        <f>IF(((((((X219+Y219)+Z219)+AE219)+AF219)+AG219)=0),"..",(+((X219+Y219)+Z219)/(((((X219+Y219)+Z219)+AE219)+AF219)+AG219)))</f>
        <v>0.491569914184755</v>
      </c>
      <c s="106" r="O219">
        <f>IF(((AA219+AH219)=0),"..",(+AA219/(AA219+AH219)))</f>
        <v>0.52575073906955</v>
      </c>
      <c s="106" r="P219">
        <f>IF(((AB219+AI219)=0),"..",(+AB219/(AB219+AI219)))</f>
        <v>0.416988416988417</v>
      </c>
      <c t="str" s="106" r="Q219">
        <f>IF(((AC219+AJ219)=0),"..",(+AC219/(AC219+AJ219)))</f>
        <v>..</v>
      </c>
      <c s="106" r="R219">
        <f>IF(((AD219+AK219)=0),"..",(+(AD219)/(AD219+AK219)))</f>
        <v>0.50364655536134</v>
      </c>
      <c s="134" r="S219">
        <f>+D219</f>
        <v>16591</v>
      </c>
      <c s="106" r="T219">
        <f>+V219/S219</f>
        <v>1</v>
      </c>
      <c s="106" r="U219">
        <f>+(AD219+AK219)/S219</f>
        <v>1</v>
      </c>
      <c s="134" r="V219">
        <f>SUM(X219:AB219)+SUM(AE219:AI219)</f>
        <v>16591</v>
      </c>
      <c s="134" r="W219">
        <f>+AD219+AK219</f>
        <v>16591</v>
      </c>
      <c s="193" r="X219">
        <v>1902</v>
      </c>
      <c s="38" r="Y219">
        <v>1885</v>
      </c>
      <c s="38" r="Z219">
        <v>1082</v>
      </c>
      <c s="38" r="AA219">
        <v>3379</v>
      </c>
      <c s="38" r="AB219">
        <v>108</v>
      </c>
      <c s="38" r="AC219">
        <v>0</v>
      </c>
      <c s="38" r="AD219">
        <v>8356</v>
      </c>
      <c s="38" r="AE219">
        <v>1979</v>
      </c>
      <c s="38" r="AF219">
        <v>1992</v>
      </c>
      <c s="38" r="AG219">
        <v>1065</v>
      </c>
      <c s="38" r="AH219">
        <v>3048</v>
      </c>
      <c s="38" r="AI219">
        <v>151</v>
      </c>
      <c s="38" r="AJ219">
        <v>0</v>
      </c>
      <c s="38" r="AK219">
        <v>8235</v>
      </c>
    </row>
    <row r="220">
      <c t="s" s="37" r="A220">
        <v>53</v>
      </c>
      <c t="s" s="67" r="B220">
        <v>922</v>
      </c>
      <c t="s" s="67" r="C220">
        <v>1121</v>
      </c>
      <c s="134" r="D220">
        <v>2461</v>
      </c>
      <c s="106" r="E220">
        <f>IF((+$V220=0),"..",(+(X220+AE220)/$V220))</f>
        <v>0.138561560341325</v>
      </c>
      <c s="106" r="F220">
        <f>IF((+$V220=0),"..",(+(Y220+AF220)/$V220))</f>
        <v>0.155221454693214</v>
      </c>
      <c s="106" r="G220">
        <f>IF((+$V220=0),"..",(+(Z220+AG220)/$V220))</f>
        <v>0.152783421373425</v>
      </c>
      <c s="106" r="H220">
        <f>IF((+$V220=0),"..",(+(((X220+Y220)+Z220)+((AE220+AF220)+AG220))/$V220))</f>
        <v>0.446566436407964</v>
      </c>
      <c s="106" r="I220">
        <f>IF((+$V220=0),"..",(+(AA220+AH220)/$V220))</f>
        <v>0.461600975213328</v>
      </c>
      <c s="106" r="J220">
        <f>IF((+$V220=0),"..",(+(AB220+AI220)/$V220))</f>
        <v>0.091832588378708</v>
      </c>
      <c s="106" r="K220">
        <f>IF(((X220+AE220)=0),"..",(+X220/(X220+AE220)))</f>
        <v>0.486803519061584</v>
      </c>
      <c s="106" r="L220">
        <f>IF(((Y220+AF220)=0),"..",(+Y220/(Y220+AF220)))</f>
        <v>0.463350785340314</v>
      </c>
      <c s="106" r="M220">
        <f>IF(((Z220+AG220)=0),"..",(+Z220/(Z220+AG220)))</f>
        <v>0.476063829787234</v>
      </c>
      <c s="106" r="N220">
        <f>IF(((((((X220+Y220)+Z220)+AE220)+AF220)+AG220)=0),"..",(+((X220+Y220)+Z220)/(((((X220+Y220)+Z220)+AE220)+AF220)+AG220)))</f>
        <v>0.474977252047316</v>
      </c>
      <c s="106" r="O220">
        <f>IF(((AA220+AH220)=0),"..",(+AA220/(AA220+AH220)))</f>
        <v>0.482394366197183</v>
      </c>
      <c s="106" r="P220">
        <f>IF(((AB220+AI220)=0),"..",(+AB220/(AB220+AI220)))</f>
        <v>0.389380530973451</v>
      </c>
      <c t="str" s="106" r="Q220">
        <f>IF(((AC220+AJ220)=0),"..",(+AC220/(AC220+AJ220)))</f>
        <v>..</v>
      </c>
      <c s="106" r="R220">
        <f>IF(((AD220+AK220)=0),"..",(+(AD220)/(AD220+AK220)))</f>
        <v>0.47054043071922</v>
      </c>
      <c s="134" r="S220">
        <f>+D220</f>
        <v>2461</v>
      </c>
      <c s="106" r="T220">
        <f>+V220/S220</f>
        <v>1</v>
      </c>
      <c s="106" r="U220">
        <f>+(AD220+AK220)/S220</f>
        <v>1</v>
      </c>
      <c s="134" r="V220">
        <f>SUM(X220:AB220)+SUM(AE220:AI220)</f>
        <v>2461</v>
      </c>
      <c s="134" r="W220">
        <f>+AD220+AK220</f>
        <v>2461</v>
      </c>
      <c s="197" r="X220">
        <v>166</v>
      </c>
      <c s="143" r="Y220">
        <v>177</v>
      </c>
      <c s="143" r="Z220">
        <v>179</v>
      </c>
      <c s="143" r="AA220">
        <v>548</v>
      </c>
      <c s="143" r="AB220">
        <v>88</v>
      </c>
      <c s="143" r="AC220">
        <v>0</v>
      </c>
      <c s="143" r="AD220">
        <v>1158</v>
      </c>
      <c s="143" r="AE220">
        <v>175</v>
      </c>
      <c s="143" r="AF220">
        <v>205</v>
      </c>
      <c s="143" r="AG220">
        <v>197</v>
      </c>
      <c s="143" r="AH220">
        <v>588</v>
      </c>
      <c s="143" r="AI220">
        <v>138</v>
      </c>
      <c s="143" r="AJ220">
        <v>0</v>
      </c>
      <c s="143" r="AK220">
        <v>1303</v>
      </c>
    </row>
    <row r="221">
      <c t="s" s="37" r="A221">
        <v>53</v>
      </c>
      <c t="s" s="67" r="B221">
        <v>922</v>
      </c>
      <c t="s" s="67" r="C221">
        <v>1122</v>
      </c>
      <c s="134" r="D221">
        <v>9923</v>
      </c>
      <c t="str" s="106" r="E221">
        <f>IF((+$V221=0),"..",(+(X221+AE221)/$V221))</f>
        <v>..</v>
      </c>
      <c t="str" s="106" r="F221">
        <f>IF((+$V221=0),"..",(+(Y221+AF221)/$V221))</f>
        <v>..</v>
      </c>
      <c t="str" s="106" r="G221">
        <f>IF((+$V221=0),"..",(+(Z221+AG221)/$V221))</f>
        <v>..</v>
      </c>
      <c t="str" s="106" r="H221">
        <f>IF((+$V221=0),"..",(+(((X221+Y221)+Z221)+((AE221+AF221)+AG221))/$V221))</f>
        <v>..</v>
      </c>
      <c t="str" s="106" r="I221">
        <f>IF((+$V221=0),"..",(+(AA221+AH221)/$V221))</f>
        <v>..</v>
      </c>
      <c t="str" s="106" r="J221">
        <f>IF((+$V221=0),"..",(+(AB221+AI221)/$V221))</f>
        <v>..</v>
      </c>
      <c t="str" s="106" r="K221">
        <f>IF(((X221+AE221)=0),"..",(+X221/(X221+AE221)))</f>
        <v>..</v>
      </c>
      <c t="str" s="106" r="L221">
        <f>IF(((Y221+AF221)=0),"..",(+Y221/(Y221+AF221)))</f>
        <v>..</v>
      </c>
      <c t="str" s="106" r="M221">
        <f>IF(((Z221+AG221)=0),"..",(+Z221/(Z221+AG221)))</f>
        <v>..</v>
      </c>
      <c t="str" s="106" r="N221">
        <f>IF(((((((X221+Y221)+Z221)+AE221)+AF221)+AG221)=0),"..",(+((X221+Y221)+Z221)/(((((X221+Y221)+Z221)+AE221)+AF221)+AG221)))</f>
        <v>..</v>
      </c>
      <c t="str" s="106" r="O221">
        <f>IF(((AA221+AH221)=0),"..",(+AA221/(AA221+AH221)))</f>
        <v>..</v>
      </c>
      <c t="str" s="106" r="P221">
        <f>IF(((AB221+AI221)=0),"..",(+AB221/(AB221+AI221)))</f>
        <v>..</v>
      </c>
      <c t="str" s="106" r="Q221">
        <f>IF(((AC221+AJ221)=0),"..",(+AC221/(AC221+AJ221)))</f>
        <v>..</v>
      </c>
      <c t="str" s="106" r="R221">
        <f>IF(((AD221+AK221)=0),"..",(+(AD221)/(AD221+AK221)))</f>
        <v>..</v>
      </c>
      <c s="134" r="S221">
        <f>+D221</f>
        <v>9923</v>
      </c>
      <c s="106" r="T221">
        <f>+V221/S221</f>
        <v>0</v>
      </c>
      <c s="106" r="U221">
        <f>+(AD221+AK221)/S221</f>
        <v>0</v>
      </c>
      <c s="134" r="V221">
        <f>SUM(X221:AB221)+SUM(AE221:AI221)</f>
        <v>0</v>
      </c>
      <c s="134" r="W221">
        <f>+AD221+AK221</f>
        <v>0</v>
      </c>
      <c s="205" r="X221">
        <v>0</v>
      </c>
      <c s="198" r="Y221">
        <v>0</v>
      </c>
      <c s="198" r="Z221">
        <v>0</v>
      </c>
      <c s="198" r="AA221">
        <v>0</v>
      </c>
      <c s="198" r="AB221">
        <v>0</v>
      </c>
      <c s="198" r="AC221">
        <v>0</v>
      </c>
      <c s="198" r="AD221">
        <v>0</v>
      </c>
      <c s="198" r="AE221">
        <v>0</v>
      </c>
      <c s="198" r="AF221">
        <v>0</v>
      </c>
      <c s="198" r="AG221">
        <v>0</v>
      </c>
      <c s="198" r="AH221">
        <v>0</v>
      </c>
      <c s="198" r="AI221">
        <v>0</v>
      </c>
      <c s="198" r="AJ221">
        <v>0</v>
      </c>
      <c s="198" r="AK221">
        <v>0</v>
      </c>
    </row>
    <row r="222">
      <c t="s" s="37" r="A222">
        <v>53</v>
      </c>
      <c t="s" s="67" r="B222">
        <v>922</v>
      </c>
      <c t="s" s="67" r="C222">
        <v>1123</v>
      </c>
      <c s="134" r="D222">
        <v>8223</v>
      </c>
      <c s="106" r="E222">
        <f>IF((+$V222=0),"..",(+(X222+AE222)/$V222))</f>
        <v>0.154444849811504</v>
      </c>
      <c s="106" r="F222">
        <f>IF((+$V222=0),"..",(+(Y222+AF222)/$V222))</f>
        <v>0.173294418095586</v>
      </c>
      <c s="106" r="G222">
        <f>IF((+$V222=0),"..",(+(Z222+AG222)/$V222))</f>
        <v>0.172321537151891</v>
      </c>
      <c s="106" r="H222">
        <f>IF((+$V222=0),"..",(+(((X222+Y222)+Z222)+((AE222+AF222)+AG222))/$V222))</f>
        <v>0.500060805058981</v>
      </c>
      <c s="106" r="I222">
        <f>IF((+$V222=0),"..",(+(AA222+AH222)/$V222))</f>
        <v>0.461023957193238</v>
      </c>
      <c s="106" r="J222">
        <f>IF((+$V222=0),"..",(+(AB222+AI222)/$V222))</f>
        <v>0.038915237747781</v>
      </c>
      <c s="106" r="K222">
        <f>IF(((X222+AE222)=0),"..",(+X222/(X222+AE222)))</f>
        <v>0.48503937007874</v>
      </c>
      <c s="106" r="L222">
        <f>IF(((Y222+AF222)=0),"..",(+Y222/(Y222+AF222)))</f>
        <v>0.479298245614035</v>
      </c>
      <c s="106" r="M222">
        <f>IF(((Z222+AG222)=0),"..",(+Z222/(Z222+AG222)))</f>
        <v>0.489767113620325</v>
      </c>
      <c s="106" r="N222">
        <f>IF(((((((X222+Y222)+Z222)+AE222)+AF222)+AG222)=0),"..",(+((X222+Y222)+Z222)/(((((X222+Y222)+Z222)+AE222)+AF222)+AG222)))</f>
        <v>0.484678988326848</v>
      </c>
      <c s="106" r="O222">
        <f>IF(((AA222+AH222)=0),"..",(+AA222/(AA222+AH222)))</f>
        <v>0.513848588762859</v>
      </c>
      <c s="106" r="P222">
        <f>IF(((AB222+AI222)=0),"..",(+AB222/(AB222+AI222)))</f>
        <v>0.4125</v>
      </c>
      <c t="str" s="106" r="Q222">
        <f>IF(((AC222+AJ222)=0),"..",(+AC222/(AC222+AJ222)))</f>
        <v>..</v>
      </c>
      <c s="106" r="R222">
        <f>IF(((AD222+AK222)=0),"..",(+(AD222)/(AD222+AK222)))</f>
        <v>0.49531801045847</v>
      </c>
      <c s="134" r="S222">
        <f>+D222</f>
        <v>8223</v>
      </c>
      <c s="106" r="T222">
        <f>+V222/S222</f>
        <v>1</v>
      </c>
      <c s="106" r="U222">
        <f>+(AD222+AK222)/S222</f>
        <v>1</v>
      </c>
      <c s="134" r="V222">
        <f>SUM(X222:AB222)+SUM(AE222:AI222)</f>
        <v>8223</v>
      </c>
      <c s="134" r="W222">
        <f>+AD222+AK222</f>
        <v>8223</v>
      </c>
      <c s="205" r="X222">
        <v>616</v>
      </c>
      <c s="198" r="Y222">
        <v>683</v>
      </c>
      <c s="198" r="Z222">
        <v>694</v>
      </c>
      <c s="198" r="AA222">
        <v>1948</v>
      </c>
      <c s="198" r="AB222">
        <v>132</v>
      </c>
      <c s="198" r="AC222">
        <v>0</v>
      </c>
      <c s="198" r="AD222">
        <v>4073</v>
      </c>
      <c s="198" r="AE222">
        <v>654</v>
      </c>
      <c s="198" r="AF222">
        <v>742</v>
      </c>
      <c s="198" r="AG222">
        <v>723</v>
      </c>
      <c s="198" r="AH222">
        <v>1843</v>
      </c>
      <c s="198" r="AI222">
        <v>188</v>
      </c>
      <c s="198" r="AJ222">
        <v>0</v>
      </c>
      <c s="198" r="AK222">
        <v>4150</v>
      </c>
    </row>
    <row r="223">
      <c t="s" s="37" r="A223">
        <v>53</v>
      </c>
      <c t="s" s="67" r="B223">
        <v>950</v>
      </c>
      <c t="s" s="67" r="C223">
        <v>1124</v>
      </c>
      <c s="134" r="D223">
        <v>224</v>
      </c>
      <c s="106" r="E223">
        <f>IF((+$V223=0),"..",(+(X223+AE223)/$V223))</f>
        <v>0.174107142857143</v>
      </c>
      <c s="106" r="F223">
        <f>IF((+$V223=0),"..",(+(Y223+AF223)/$V223))</f>
        <v>0.151785714285714</v>
      </c>
      <c s="106" r="G223">
        <f>IF((+$V223=0),"..",(+(Z223+AG223)/$V223))</f>
        <v>0.120535714285714</v>
      </c>
      <c s="106" r="H223">
        <f>IF((+$V223=0),"..",(+(((X223+Y223)+Z223)+((AE223+AF223)+AG223))/$V223))</f>
        <v>0.446428571428571</v>
      </c>
      <c s="106" r="I223">
        <f>IF((+$V223=0),"..",(+(AA223+AH223)/$V223))</f>
        <v>0.53125</v>
      </c>
      <c s="106" r="J223">
        <f>IF((+$V223=0),"..",(+(AB223+AI223)/$V223))</f>
        <v>0.022321428571429</v>
      </c>
      <c s="106" r="K223">
        <f>IF(((X223+AE223)=0),"..",(+X223/(X223+AE223)))</f>
        <v>0.384615384615385</v>
      </c>
      <c s="106" r="L223">
        <f>IF(((Y223+AF223)=0),"..",(+Y223/(Y223+AF223)))</f>
        <v>0.294117647058824</v>
      </c>
      <c s="106" r="M223">
        <f>IF(((Z223+AG223)=0),"..",(+Z223/(Z223+AG223)))</f>
        <v>0.296296296296296</v>
      </c>
      <c s="106" r="N223">
        <f>IF(((((((X223+Y223)+Z223)+AE223)+AF223)+AG223)=0),"..",(+((X223+Y223)+Z223)/(((((X223+Y223)+Z223)+AE223)+AF223)+AG223)))</f>
        <v>0.33</v>
      </c>
      <c s="106" r="O223">
        <f>IF(((AA223+AH223)=0),"..",(+AA223/(AA223+AH223)))</f>
        <v>0.495798319327731</v>
      </c>
      <c s="106" r="P223">
        <f>IF(((AB223+AI223)=0),"..",(+AB223/(AB223+AI223)))</f>
        <v>0.4</v>
      </c>
      <c t="str" s="106" r="Q223">
        <f>IF(((AC223+AJ223)=0),"..",(+AC223/(AC223+AJ223)))</f>
        <v>..</v>
      </c>
      <c s="106" r="R223">
        <f>IF(((AD223+AK223)=0),"..",(+(AD223)/(AD223+AK223)))</f>
        <v>0.419642857142857</v>
      </c>
      <c s="134" r="S223">
        <f>+D223</f>
        <v>224</v>
      </c>
      <c s="106" r="T223">
        <f>+V223/S223</f>
        <v>1</v>
      </c>
      <c s="106" r="U223">
        <f>+(AD223+AK223)/S223</f>
        <v>1</v>
      </c>
      <c s="134" r="V223">
        <f>SUM(X223:AB223)+SUM(AE223:AI223)</f>
        <v>224</v>
      </c>
      <c s="134" r="W223">
        <f>+AD223+AK223</f>
        <v>224</v>
      </c>
      <c s="205" r="X223">
        <v>15</v>
      </c>
      <c s="198" r="Y223">
        <v>10</v>
      </c>
      <c s="198" r="Z223">
        <v>8</v>
      </c>
      <c s="198" r="AA223">
        <v>59</v>
      </c>
      <c s="198" r="AB223">
        <v>2</v>
      </c>
      <c s="198" r="AC223">
        <v>0</v>
      </c>
      <c s="198" r="AD223">
        <v>94</v>
      </c>
      <c s="198" r="AE223">
        <v>24</v>
      </c>
      <c s="198" r="AF223">
        <v>24</v>
      </c>
      <c s="198" r="AG223">
        <v>19</v>
      </c>
      <c s="198" r="AH223">
        <v>60</v>
      </c>
      <c s="198" r="AI223">
        <v>3</v>
      </c>
      <c s="198" r="AJ223">
        <v>0</v>
      </c>
      <c s="198" r="AK223">
        <v>130</v>
      </c>
    </row>
    <row r="224">
      <c t="s" s="37" r="A224">
        <v>53</v>
      </c>
      <c t="s" s="67" r="B224">
        <v>950</v>
      </c>
      <c t="s" s="67" r="C224">
        <v>1125</v>
      </c>
      <c s="134" r="D224">
        <v>863</v>
      </c>
      <c s="106" r="E224">
        <f>IF((+$V224=0),"..",(+(X224+AE224)/$V224))</f>
        <v>0.108922363847045</v>
      </c>
      <c s="106" r="F224">
        <f>IF((+$V224=0),"..",(+(Y224+AF224)/$V224))</f>
        <v>0.213209733487833</v>
      </c>
      <c s="106" r="G224">
        <f>IF((+$V224=0),"..",(+(Z224+AG224)/$V224))</f>
        <v>0.228273464658169</v>
      </c>
      <c s="106" r="H224">
        <f>IF((+$V224=0),"..",(+(((X224+Y224)+Z224)+((AE224+AF224)+AG224))/$V224))</f>
        <v>0.550405561993047</v>
      </c>
      <c s="106" r="I224">
        <f>IF((+$V224=0),"..",(+(AA224+AH224)/$V224))</f>
        <v>0.442641946697567</v>
      </c>
      <c s="106" r="J224">
        <f>IF((+$V224=0),"..",(+(AB224+AI224)/$V224))</f>
        <v>0.006952491309386</v>
      </c>
      <c s="106" r="K224">
        <f>IF(((X224+AE224)=0),"..",(+X224/(X224+AE224)))</f>
        <v>0.521276595744681</v>
      </c>
      <c s="106" r="L224">
        <f>IF(((Y224+AF224)=0),"..",(+Y224/(Y224+AF224)))</f>
        <v>0.554347826086957</v>
      </c>
      <c s="106" r="M224">
        <f>IF(((Z224+AG224)=0),"..",(+Z224/(Z224+AG224)))</f>
        <v>0.421319796954315</v>
      </c>
      <c s="106" r="N224">
        <f>IF(((((((X224+Y224)+Z224)+AE224)+AF224)+AG224)=0),"..",(+((X224+Y224)+Z224)/(((((X224+Y224)+Z224)+AE224)+AF224)+AG224)))</f>
        <v>0.492631578947368</v>
      </c>
      <c s="106" r="O224">
        <f>IF(((AA224+AH224)=0),"..",(+AA224/(AA224+AH224)))</f>
        <v>0.369109947643979</v>
      </c>
      <c s="106" r="P224">
        <f>IF(((AB224+AI224)=0),"..",(+AB224/(AB224+AI224)))</f>
        <v>0.333333333333333</v>
      </c>
      <c t="str" s="106" r="Q224">
        <f>IF(((AC224+AJ224)=0),"..",(+AC224/(AC224+AJ224)))</f>
        <v>..</v>
      </c>
      <c s="106" r="R224">
        <f>IF(((AD224+AK224)=0),"..",(+(AD224)/(AD224+AK224)))</f>
        <v>0.436848203939745</v>
      </c>
      <c s="134" r="S224">
        <f>+D224</f>
        <v>863</v>
      </c>
      <c s="106" r="T224">
        <f>+V224/S224</f>
        <v>1</v>
      </c>
      <c s="106" r="U224">
        <f>+(AD224+AK224)/S224</f>
        <v>1</v>
      </c>
      <c s="134" r="V224">
        <f>SUM(X224:AB224)+SUM(AE224:AI224)</f>
        <v>863</v>
      </c>
      <c s="134" r="W224">
        <f>+AD224+AK224</f>
        <v>863</v>
      </c>
      <c s="205" r="X224">
        <v>49</v>
      </c>
      <c s="198" r="Y224">
        <v>102</v>
      </c>
      <c s="198" r="Z224">
        <v>83</v>
      </c>
      <c s="198" r="AA224">
        <v>141</v>
      </c>
      <c s="198" r="AB224">
        <v>2</v>
      </c>
      <c s="198" r="AC224">
        <v>0</v>
      </c>
      <c s="198" r="AD224">
        <v>377</v>
      </c>
      <c s="198" r="AE224">
        <v>45</v>
      </c>
      <c s="198" r="AF224">
        <v>82</v>
      </c>
      <c s="198" r="AG224">
        <v>114</v>
      </c>
      <c s="198" r="AH224">
        <v>241</v>
      </c>
      <c s="198" r="AI224">
        <v>4</v>
      </c>
      <c s="198" r="AJ224">
        <v>0</v>
      </c>
      <c s="198" r="AK224">
        <v>486</v>
      </c>
    </row>
    <row r="225">
      <c t="s" s="37" r="A225">
        <v>53</v>
      </c>
      <c t="s" s="67" r="B225">
        <v>950</v>
      </c>
      <c t="s" s="67" r="C225">
        <v>1126</v>
      </c>
      <c s="134" r="D225">
        <v>15816</v>
      </c>
      <c s="106" r="E225">
        <f>IF((+$V225=0),"..",(+(X225+AE225)/$V225))</f>
        <v>0.107549317147193</v>
      </c>
      <c s="106" r="F225">
        <f>IF((+$V225=0),"..",(+(Y225+AF225)/$V225))</f>
        <v>0.161418816388467</v>
      </c>
      <c s="106" r="G225">
        <f>IF((+$V225=0),"..",(+(Z225+AG225)/$V225))</f>
        <v>0.13037430450177</v>
      </c>
      <c s="106" r="H225">
        <f>IF((+$V225=0),"..",(+(((X225+Y225)+Z225)+((AE225+AF225)+AG225))/$V225))</f>
        <v>0.39934243803743</v>
      </c>
      <c s="106" r="I225">
        <f>IF((+$V225=0),"..",(+(AA225+AH225)/$V225))</f>
        <v>0.493361153262519</v>
      </c>
      <c s="106" r="J225">
        <f>IF((+$V225=0),"..",(+(AB225+AI225)/$V225))</f>
        <v>0.107296408700051</v>
      </c>
      <c s="106" r="K225">
        <f>IF(((X225+AE225)=0),"..",(+X225/(X225+AE225)))</f>
        <v>0.509700176366843</v>
      </c>
      <c s="106" r="L225">
        <f>IF(((Y225+AF225)=0),"..",(+Y225/(Y225+AF225)))</f>
        <v>0.508029768899334</v>
      </c>
      <c s="106" r="M225">
        <f>IF(((Z225+AG225)=0),"..",(+Z225/(Z225+AG225)))</f>
        <v>0.486905916585839</v>
      </c>
      <c s="106" r="N225">
        <f>IF(((((((X225+Y225)+Z225)+AE225)+AF225)+AG225)=0),"..",(+((X225+Y225)+Z225)/(((((X225+Y225)+Z225)+AE225)+AF225)+AG225)))</f>
        <v>0.501583280557315</v>
      </c>
      <c s="106" r="O225">
        <f>IF(((AA225+AH225)=0),"..",(+AA225/(AA225+AH225)))</f>
        <v>0.531334102268358</v>
      </c>
      <c s="106" r="P225">
        <f>IF(((AB225+AI225)=0),"..",(+AB225/(AB225+AI225)))</f>
        <v>0.526812021213907</v>
      </c>
      <c t="str" s="106" r="Q225">
        <f>IF(((AC225+AJ225)=0),"..",(+AC225/(AC225+AJ225)))</f>
        <v>..</v>
      </c>
      <c s="106" r="R225">
        <f>IF(((AD225+AK225)=0),"..",(+(AD225)/(AD225+AK225)))</f>
        <v>0.51896813353566</v>
      </c>
      <c s="134" r="S225">
        <f>+D225</f>
        <v>15816</v>
      </c>
      <c s="106" r="T225">
        <f>+V225/S225</f>
        <v>1</v>
      </c>
      <c s="106" r="U225">
        <f>+(AD225+AK225)/S225</f>
        <v>1</v>
      </c>
      <c s="134" r="V225">
        <f>SUM(X225:AB225)+SUM(AE225:AI225)</f>
        <v>15816</v>
      </c>
      <c s="134" r="W225">
        <f>+AD225+AK225</f>
        <v>15816</v>
      </c>
      <c s="205" r="X225">
        <v>867</v>
      </c>
      <c s="198" r="Y225">
        <v>1297</v>
      </c>
      <c s="198" r="Z225">
        <v>1004</v>
      </c>
      <c s="198" r="AA225">
        <v>4146</v>
      </c>
      <c s="198" r="AB225">
        <v>894</v>
      </c>
      <c s="198" r="AC225">
        <v>0</v>
      </c>
      <c s="198" r="AD225">
        <v>8208</v>
      </c>
      <c s="198" r="AE225">
        <v>834</v>
      </c>
      <c s="198" r="AF225">
        <v>1256</v>
      </c>
      <c s="198" r="AG225">
        <v>1058</v>
      </c>
      <c s="198" r="AH225">
        <v>3657</v>
      </c>
      <c s="198" r="AI225">
        <v>803</v>
      </c>
      <c s="198" r="AJ225">
        <v>0</v>
      </c>
      <c s="198" r="AK225">
        <v>7608</v>
      </c>
    </row>
    <row r="226">
      <c t="s" s="37" r="A226">
        <v>53</v>
      </c>
      <c t="s" s="67" r="B226">
        <v>950</v>
      </c>
      <c t="s" s="67" r="C226">
        <v>1127</v>
      </c>
      <c s="134" r="D226">
        <v>899</v>
      </c>
      <c s="106" r="E226">
        <f>IF((+$V226=0),"..",(+(X226+AE226)/$V226))</f>
        <v>0.189098998887653</v>
      </c>
      <c s="106" r="F226">
        <f>IF((+$V226=0),"..",(+(Y226+AF226)/$V226))</f>
        <v>0.235817575083426</v>
      </c>
      <c s="106" r="G226">
        <f>IF((+$V226=0),"..",(+(Z226+AG226)/$V226))</f>
        <v>0.14460511679644</v>
      </c>
      <c s="106" r="H226">
        <f>IF((+$V226=0),"..",(+(((X226+Y226)+Z226)+((AE226+AF226)+AG226))/$V226))</f>
        <v>0.56952169076752</v>
      </c>
      <c s="106" r="I226">
        <f>IF((+$V226=0),"..",(+(AA226+AH226)/$V226))</f>
        <v>0.417130144605117</v>
      </c>
      <c s="106" r="J226">
        <f>IF((+$V226=0),"..",(+(AB226+AI226)/$V226))</f>
        <v>0.013348164627364</v>
      </c>
      <c s="106" r="K226">
        <f>IF(((X226+AE226)=0),"..",(+X226/(X226+AE226)))</f>
        <v>0.488235294117647</v>
      </c>
      <c s="106" r="L226">
        <f>IF(((Y226+AF226)=0),"..",(+Y226/(Y226+AF226)))</f>
        <v>0.424528301886792</v>
      </c>
      <c s="106" r="M226">
        <f>IF(((Z226+AG226)=0),"..",(+Z226/(Z226+AG226)))</f>
        <v>0.569230769230769</v>
      </c>
      <c s="106" r="N226">
        <f>IF(((((((X226+Y226)+Z226)+AE226)+AF226)+AG226)=0),"..",(+((X226+Y226)+Z226)/(((((X226+Y226)+Z226)+AE226)+AF226)+AG226)))</f>
        <v>0.482421875</v>
      </c>
      <c s="106" r="O226">
        <f>IF(((AA226+AH226)=0),"..",(+AA226/(AA226+AH226)))</f>
        <v>0.485333333333333</v>
      </c>
      <c s="106" r="P226">
        <f>IF(((AB226+AI226)=0),"..",(+AB226/(AB226+AI226)))</f>
        <v>0.75</v>
      </c>
      <c t="str" s="106" r="Q226">
        <f>IF(((AC226+AJ226)=0),"..",(+AC226/(AC226+AJ226)))</f>
        <v>..</v>
      </c>
      <c s="106" r="R226">
        <f>IF(((AD226+AK226)=0),"..",(+(AD226)/(AD226+AK226)))</f>
        <v>0.487208008898776</v>
      </c>
      <c s="134" r="S226">
        <f>+D226</f>
        <v>899</v>
      </c>
      <c s="106" r="T226">
        <f>+V226/S226</f>
        <v>1</v>
      </c>
      <c s="106" r="U226">
        <f>+(AD226+AK226)/S226</f>
        <v>1</v>
      </c>
      <c s="134" r="V226">
        <f>SUM(X226:AB226)+SUM(AE226:AI226)</f>
        <v>899</v>
      </c>
      <c s="134" r="W226">
        <f>+AD226+AK226</f>
        <v>899</v>
      </c>
      <c s="172" r="X226">
        <v>83</v>
      </c>
      <c s="114" r="Y226">
        <v>90</v>
      </c>
      <c s="114" r="Z226">
        <v>74</v>
      </c>
      <c s="114" r="AA226">
        <v>182</v>
      </c>
      <c s="114" r="AB226">
        <v>9</v>
      </c>
      <c s="114" r="AC226">
        <v>0</v>
      </c>
      <c s="114" r="AD226">
        <v>438</v>
      </c>
      <c s="114" r="AE226">
        <v>87</v>
      </c>
      <c s="114" r="AF226">
        <v>122</v>
      </c>
      <c s="114" r="AG226">
        <v>56</v>
      </c>
      <c s="114" r="AH226">
        <v>193</v>
      </c>
      <c s="114" r="AI226">
        <v>3</v>
      </c>
      <c s="114" r="AJ226">
        <v>0</v>
      </c>
      <c s="114" r="AK226">
        <v>461</v>
      </c>
    </row>
    <row r="227">
      <c t="s" s="37" r="A227">
        <v>53</v>
      </c>
      <c t="s" s="67" r="B227">
        <v>997</v>
      </c>
      <c t="s" s="67" r="C227">
        <v>1128</v>
      </c>
      <c s="134" r="D227">
        <v>47940</v>
      </c>
      <c t="str" s="106" r="E227">
        <f>IF((+$V227=0),"..",(+(X227+AE227)/$V227))</f>
        <v>..</v>
      </c>
      <c t="str" s="106" r="F227">
        <f>IF((+$V227=0),"..",(+(Y227+AF227)/$V227))</f>
        <v>..</v>
      </c>
      <c t="str" s="106" r="G227">
        <f>IF((+$V227=0),"..",(+(Z227+AG227)/$V227))</f>
        <v>..</v>
      </c>
      <c t="str" s="106" r="H227">
        <f>IF((+$V227=0),"..",(+(((X227+Y227)+Z227)+((AE227+AF227)+AG227))/$V227))</f>
        <v>..</v>
      </c>
      <c t="str" s="106" r="I227">
        <f>IF((+$V227=0),"..",(+(AA227+AH227)/$V227))</f>
        <v>..</v>
      </c>
      <c t="str" s="106" r="J227">
        <f>IF((+$V227=0),"..",(+(AB227+AI227)/$V227))</f>
        <v>..</v>
      </c>
      <c t="str" s="106" r="K227">
        <f>IF(((X227+AE227)=0),"..",(+X227/(X227+AE227)))</f>
        <v>..</v>
      </c>
      <c t="str" s="106" r="L227">
        <f>IF(((Y227+AF227)=0),"..",(+Y227/(Y227+AF227)))</f>
        <v>..</v>
      </c>
      <c t="str" s="106" r="M227">
        <f>IF(((Z227+AG227)=0),"..",(+Z227/(Z227+AG227)))</f>
        <v>..</v>
      </c>
      <c t="str" s="106" r="N227">
        <f>IF(((((((X227+Y227)+Z227)+AE227)+AF227)+AG227)=0),"..",(+((X227+Y227)+Z227)/(((((X227+Y227)+Z227)+AE227)+AF227)+AG227)))</f>
        <v>..</v>
      </c>
      <c t="str" s="106" r="O227">
        <f>IF(((AA227+AH227)=0),"..",(+AA227/(AA227+AH227)))</f>
        <v>..</v>
      </c>
      <c t="str" s="106" r="P227">
        <f>IF(((AB227+AI227)=0),"..",(+AB227/(AB227+AI227)))</f>
        <v>..</v>
      </c>
      <c t="str" s="106" r="Q227">
        <f>IF(((AC227+AJ227)=0),"..",(+AC227/(AC227+AJ227)))</f>
        <v>..</v>
      </c>
      <c t="str" s="106" r="R227">
        <f>IF(((AD227+AK227)=0),"..",(+(AD227)/(AD227+AK227)))</f>
        <v>..</v>
      </c>
      <c s="134" r="S227">
        <f>+D227</f>
        <v>47940</v>
      </c>
      <c s="106" r="T227">
        <f>+V227/S227</f>
        <v>0</v>
      </c>
      <c s="106" r="U227">
        <f>+(AD227+AK227)/S227</f>
        <v>0</v>
      </c>
      <c s="134" r="V227">
        <f>SUM(X227:AB227)+SUM(AE227:AI227)</f>
        <v>0</v>
      </c>
      <c s="134" r="W227">
        <f>+AD227+AK227</f>
        <v>0</v>
      </c>
      <c s="197" r="X227">
        <v>0</v>
      </c>
      <c s="143" r="Y227">
        <v>0</v>
      </c>
      <c s="143" r="Z227">
        <v>0</v>
      </c>
      <c s="143" r="AA227">
        <v>0</v>
      </c>
      <c s="143" r="AB227">
        <v>0</v>
      </c>
      <c s="143" r="AC227">
        <v>0</v>
      </c>
      <c s="143" r="AD227">
        <v>0</v>
      </c>
      <c s="143" r="AE227">
        <v>0</v>
      </c>
      <c s="143" r="AF227">
        <v>0</v>
      </c>
      <c s="143" r="AG227">
        <v>0</v>
      </c>
      <c s="143" r="AH227">
        <v>0</v>
      </c>
      <c s="143" r="AI227">
        <v>0</v>
      </c>
      <c s="143" r="AJ227">
        <v>0</v>
      </c>
      <c s="143" r="AK227">
        <v>0</v>
      </c>
    </row>
    <row customHeight="1" r="228" ht="10.5">
      <c t="s" s="37" r="A228">
        <v>53</v>
      </c>
      <c t="s" s="67" r="B228">
        <v>997</v>
      </c>
      <c t="s" s="67" r="C228">
        <v>1129</v>
      </c>
      <c s="134" r="D228">
        <v>231738</v>
      </c>
      <c t="str" s="106" r="E228">
        <f>IF((+$V228=0),"..",(+(X228+AE228)/$V228))</f>
        <v>..</v>
      </c>
      <c t="str" s="106" r="F228">
        <f>IF((+$V228=0),"..",(+(Y228+AF228)/$V228))</f>
        <v>..</v>
      </c>
      <c t="str" s="106" r="G228">
        <f>IF((+$V228=0),"..",(+(Z228+AG228)/$V228))</f>
        <v>..</v>
      </c>
      <c t="str" s="106" r="H228">
        <f>IF((+$V228=0),"..",(+(((X228+Y228)+Z228)+((AE228+AF228)+AG228))/$V228))</f>
        <v>..</v>
      </c>
      <c t="str" s="106" r="I228">
        <f>IF((+$V228=0),"..",(+(AA228+AH228)/$V228))</f>
        <v>..</v>
      </c>
      <c t="str" s="106" r="J228">
        <f>IF((+$V228=0),"..",(+(AB228+AI228)/$V228))</f>
        <v>..</v>
      </c>
      <c t="str" s="106" r="K228">
        <f>IF(((X228+AE228)=0),"..",(+X228/(X228+AE228)))</f>
        <v>..</v>
      </c>
      <c t="str" s="106" r="L228">
        <f>IF(((Y228+AF228)=0),"..",(+Y228/(Y228+AF228)))</f>
        <v>..</v>
      </c>
      <c t="str" s="106" r="M228">
        <f>IF(((Z228+AG228)=0),"..",(+Z228/(Z228+AG228)))</f>
        <v>..</v>
      </c>
      <c t="str" s="106" r="N228">
        <f>IF(((((((X228+Y228)+Z228)+AE228)+AF228)+AG228)=0),"..",(+((X228+Y228)+Z228)/(((((X228+Y228)+Z228)+AE228)+AF228)+AG228)))</f>
        <v>..</v>
      </c>
      <c t="str" s="106" r="O228">
        <f>IF(((AA228+AH228)=0),"..",(+AA228/(AA228+AH228)))</f>
        <v>..</v>
      </c>
      <c t="str" s="106" r="P228">
        <f>IF(((AB228+AI228)=0),"..",(+AB228/(AB228+AI228)))</f>
        <v>..</v>
      </c>
      <c t="str" s="106" r="Q228">
        <f>IF(((AC228+AJ228)=0),"..",(+AC228/(AC228+AJ228)))</f>
        <v>..</v>
      </c>
      <c t="str" s="106" r="R228">
        <f>IF(((AD228+AK228)=0),"..",(+(AD228)/(AD228+AK228)))</f>
        <v>..</v>
      </c>
      <c s="134" r="S228">
        <f>+D228</f>
        <v>231738</v>
      </c>
      <c s="106" r="T228">
        <f>+V228/S228</f>
        <v>0</v>
      </c>
      <c s="106" r="U228">
        <f>+(AD228+AK228)/S228</f>
        <v>0</v>
      </c>
      <c s="134" r="V228">
        <f>SUM(X228:AB228)+SUM(AE228:AI228)</f>
        <v>0</v>
      </c>
      <c s="134" r="W228">
        <f>+AD228+AK228</f>
        <v>0</v>
      </c>
      <c s="205" r="X228">
        <v>0</v>
      </c>
      <c s="198" r="Y228">
        <v>0</v>
      </c>
      <c s="198" r="Z228">
        <v>0</v>
      </c>
      <c s="198" r="AA228">
        <v>0</v>
      </c>
      <c s="198" r="AB228">
        <v>0</v>
      </c>
      <c s="198" r="AC228">
        <v>0</v>
      </c>
      <c s="198" r="AD228">
        <v>0</v>
      </c>
      <c s="198" r="AE228">
        <v>0</v>
      </c>
      <c s="198" r="AF228">
        <v>0</v>
      </c>
      <c s="198" r="AG228">
        <v>0</v>
      </c>
      <c s="198" r="AH228">
        <v>0</v>
      </c>
      <c s="198" r="AI228">
        <v>0</v>
      </c>
      <c s="198" r="AJ228">
        <v>0</v>
      </c>
      <c s="198" r="AK228">
        <v>0</v>
      </c>
    </row>
    <row r="229">
      <c t="s" s="37" r="A229">
        <v>53</v>
      </c>
      <c t="s" s="67" r="B229">
        <v>997</v>
      </c>
      <c t="s" s="67" r="C229">
        <v>1130</v>
      </c>
      <c s="134" r="D229">
        <v>176280</v>
      </c>
      <c t="str" s="106" r="E229">
        <f>IF((+$V229=0),"..",(+(X229+AE229)/$V229))</f>
        <v>..</v>
      </c>
      <c t="str" s="106" r="F229">
        <f>IF((+$V229=0),"..",(+(Y229+AF229)/$V229))</f>
        <v>..</v>
      </c>
      <c t="str" s="106" r="G229">
        <f>IF((+$V229=0),"..",(+(Z229+AG229)/$V229))</f>
        <v>..</v>
      </c>
      <c t="str" s="106" r="H229">
        <f>IF((+$V229=0),"..",(+(((X229+Y229)+Z229)+((AE229+AF229)+AG229))/$V229))</f>
        <v>..</v>
      </c>
      <c t="str" s="106" r="I229">
        <f>IF((+$V229=0),"..",(+(AA229+AH229)/$V229))</f>
        <v>..</v>
      </c>
      <c t="str" s="106" r="J229">
        <f>IF((+$V229=0),"..",(+(AB229+AI229)/$V229))</f>
        <v>..</v>
      </c>
      <c t="str" s="106" r="K229">
        <f>IF(((X229+AE229)=0),"..",(+X229/(X229+AE229)))</f>
        <v>..</v>
      </c>
      <c t="str" s="106" r="L229">
        <f>IF(((Y229+AF229)=0),"..",(+Y229/(Y229+AF229)))</f>
        <v>..</v>
      </c>
      <c t="str" s="106" r="M229">
        <f>IF(((Z229+AG229)=0),"..",(+Z229/(Z229+AG229)))</f>
        <v>..</v>
      </c>
      <c t="str" s="106" r="N229">
        <f>IF(((((((X229+Y229)+Z229)+AE229)+AF229)+AG229)=0),"..",(+((X229+Y229)+Z229)/(((((X229+Y229)+Z229)+AE229)+AF229)+AG229)))</f>
        <v>..</v>
      </c>
      <c t="str" s="106" r="O229">
        <f>IF(((AA229+AH229)=0),"..",(+AA229/(AA229+AH229)))</f>
        <v>..</v>
      </c>
      <c t="str" s="106" r="P229">
        <f>IF(((AB229+AI229)=0),"..",(+AB229/(AB229+AI229)))</f>
        <v>..</v>
      </c>
      <c t="str" s="106" r="Q229">
        <f>IF(((AC229+AJ229)=0),"..",(+AC229/(AC229+AJ229)))</f>
        <v>..</v>
      </c>
      <c t="str" s="106" r="R229">
        <f>IF(((AD229+AK229)=0),"..",(+(AD229)/(AD229+AK229)))</f>
        <v>..</v>
      </c>
      <c s="134" r="S229">
        <f>+D229</f>
        <v>176280</v>
      </c>
      <c s="106" r="T229">
        <f>+V229/S229</f>
        <v>0</v>
      </c>
      <c s="106" r="U229">
        <f>+(AD229+AK229)/S229</f>
        <v>0</v>
      </c>
      <c s="134" r="V229">
        <f>SUM(X229:AB229)+SUM(AE229:AI229)</f>
        <v>0</v>
      </c>
      <c s="134" r="W229">
        <f>+AD229+AK229</f>
        <v>0</v>
      </c>
      <c s="205" r="X229">
        <v>0</v>
      </c>
      <c s="198" r="Y229">
        <v>0</v>
      </c>
      <c s="198" r="Z229">
        <v>0</v>
      </c>
      <c s="198" r="AA229">
        <v>0</v>
      </c>
      <c s="198" r="AB229">
        <v>0</v>
      </c>
      <c s="198" r="AC229">
        <v>0</v>
      </c>
      <c s="198" r="AD229">
        <v>0</v>
      </c>
      <c s="198" r="AE229">
        <v>0</v>
      </c>
      <c s="198" r="AF229">
        <v>0</v>
      </c>
      <c s="198" r="AG229">
        <v>0</v>
      </c>
      <c s="198" r="AH229">
        <v>0</v>
      </c>
      <c s="198" r="AI229">
        <v>0</v>
      </c>
      <c s="198" r="AJ229">
        <v>0</v>
      </c>
      <c s="198" r="AK229">
        <v>0</v>
      </c>
    </row>
    <row r="230">
      <c t="s" s="37" r="A230">
        <v>53</v>
      </c>
      <c t="s" s="67" r="B230">
        <v>997</v>
      </c>
      <c t="s" s="67" r="C230">
        <v>1131</v>
      </c>
      <c s="134" r="D230">
        <v>907832</v>
      </c>
      <c t="str" s="106" r="E230">
        <f>IF((+$V230=0),"..",(+(X230+AE230)/$V230))</f>
        <v>..</v>
      </c>
      <c t="str" s="106" r="F230">
        <f>IF((+$V230=0),"..",(+(Y230+AF230)/$V230))</f>
        <v>..</v>
      </c>
      <c t="str" s="106" r="G230">
        <f>IF((+$V230=0),"..",(+(Z230+AG230)/$V230))</f>
        <v>..</v>
      </c>
      <c t="str" s="106" r="H230">
        <f>IF((+$V230=0),"..",(+(((X230+Y230)+Z230)+((AE230+AF230)+AG230))/$V230))</f>
        <v>..</v>
      </c>
      <c t="str" s="106" r="I230">
        <f>IF((+$V230=0),"..",(+(AA230+AH230)/$V230))</f>
        <v>..</v>
      </c>
      <c t="str" s="106" r="J230">
        <f>IF((+$V230=0),"..",(+(AB230+AI230)/$V230))</f>
        <v>..</v>
      </c>
      <c t="str" s="106" r="K230">
        <f>IF(((X230+AE230)=0),"..",(+X230/(X230+AE230)))</f>
        <v>..</v>
      </c>
      <c t="str" s="106" r="L230">
        <f>IF(((Y230+AF230)=0),"..",(+Y230/(Y230+AF230)))</f>
        <v>..</v>
      </c>
      <c t="str" s="106" r="M230">
        <f>IF(((Z230+AG230)=0),"..",(+Z230/(Z230+AG230)))</f>
        <v>..</v>
      </c>
      <c t="str" s="106" r="N230">
        <f>IF(((((((X230+Y230)+Z230)+AE230)+AF230)+AG230)=0),"..",(+((X230+Y230)+Z230)/(((((X230+Y230)+Z230)+AE230)+AF230)+AG230)))</f>
        <v>..</v>
      </c>
      <c t="str" s="106" r="O230">
        <f>IF(((AA230+AH230)=0),"..",(+AA230/(AA230+AH230)))</f>
        <v>..</v>
      </c>
      <c t="str" s="106" r="P230">
        <f>IF(((AB230+AI230)=0),"..",(+AB230/(AB230+AI230)))</f>
        <v>..</v>
      </c>
      <c t="str" s="106" r="Q230">
        <f>IF(((AC230+AJ230)=0),"..",(+AC230/(AC230+AJ230)))</f>
        <v>..</v>
      </c>
      <c t="str" s="106" r="R230">
        <f>IF(((AD230+AK230)=0),"..",(+(AD230)/(AD230+AK230)))</f>
        <v>..</v>
      </c>
      <c s="134" r="S230">
        <f>+D230</f>
        <v>907832</v>
      </c>
      <c s="106" r="T230">
        <f>+V230/S230</f>
        <v>0</v>
      </c>
      <c s="106" r="U230">
        <f>+(AD230+AK230)/S230</f>
        <v>0</v>
      </c>
      <c s="134" r="V230">
        <f>SUM(X230:AB230)+SUM(AE230:AI230)</f>
        <v>0</v>
      </c>
      <c s="134" r="W230">
        <f>+AD230+AK230</f>
        <v>0</v>
      </c>
      <c s="205" r="X230">
        <v>0</v>
      </c>
      <c s="198" r="Y230">
        <v>0</v>
      </c>
      <c s="198" r="Z230">
        <v>0</v>
      </c>
      <c s="198" r="AA230">
        <v>0</v>
      </c>
      <c s="198" r="AB230">
        <v>0</v>
      </c>
      <c s="198" r="AC230">
        <v>0</v>
      </c>
      <c s="198" r="AD230">
        <v>0</v>
      </c>
      <c s="198" r="AE230">
        <v>0</v>
      </c>
      <c s="198" r="AF230">
        <v>0</v>
      </c>
      <c s="198" r="AG230">
        <v>0</v>
      </c>
      <c s="198" r="AH230">
        <v>0</v>
      </c>
      <c s="198" r="AI230">
        <v>0</v>
      </c>
      <c s="198" r="AJ230">
        <v>0</v>
      </c>
      <c s="198" r="AK230">
        <v>0</v>
      </c>
    </row>
    <row r="231">
      <c t="s" s="37" r="A231">
        <v>53</v>
      </c>
      <c t="s" s="67" r="B231">
        <v>997</v>
      </c>
      <c t="s" s="67" r="C231">
        <v>1122</v>
      </c>
      <c s="134" r="D231">
        <v>688887</v>
      </c>
      <c t="str" s="106" r="E231">
        <f>IF((+$V231=0),"..",(+(X231+AE231)/$V231))</f>
        <v>..</v>
      </c>
      <c t="str" s="106" r="F231">
        <f>IF((+$V231=0),"..",(+(Y231+AF231)/$V231))</f>
        <v>..</v>
      </c>
      <c t="str" s="106" r="G231">
        <f>IF((+$V231=0),"..",(+(Z231+AG231)/$V231))</f>
        <v>..</v>
      </c>
      <c t="str" s="106" r="H231">
        <f>IF((+$V231=0),"..",(+(((X231+Y231)+Z231)+((AE231+AF231)+AG231))/$V231))</f>
        <v>..</v>
      </c>
      <c t="str" s="106" r="I231">
        <f>IF((+$V231=0),"..",(+(AA231+AH231)/$V231))</f>
        <v>..</v>
      </c>
      <c t="str" s="106" r="J231">
        <f>IF((+$V231=0),"..",(+(AB231+AI231)/$V231))</f>
        <v>..</v>
      </c>
      <c t="str" s="106" r="K231">
        <f>IF(((X231+AE231)=0),"..",(+X231/(X231+AE231)))</f>
        <v>..</v>
      </c>
      <c t="str" s="106" r="L231">
        <f>IF(((Y231+AF231)=0),"..",(+Y231/(Y231+AF231)))</f>
        <v>..</v>
      </c>
      <c t="str" s="106" r="M231">
        <f>IF(((Z231+AG231)=0),"..",(+Z231/(Z231+AG231)))</f>
        <v>..</v>
      </c>
      <c t="str" s="106" r="N231">
        <f>IF(((((((X231+Y231)+Z231)+AE231)+AF231)+AG231)=0),"..",(+((X231+Y231)+Z231)/(((((X231+Y231)+Z231)+AE231)+AF231)+AG231)))</f>
        <v>..</v>
      </c>
      <c t="str" s="106" r="O231">
        <f>IF(((AA231+AH231)=0),"..",(+AA231/(AA231+AH231)))</f>
        <v>..</v>
      </c>
      <c t="str" s="106" r="P231">
        <f>IF(((AB231+AI231)=0),"..",(+AB231/(AB231+AI231)))</f>
        <v>..</v>
      </c>
      <c t="str" s="106" r="Q231">
        <f>IF(((AC231+AJ231)=0),"..",(+AC231/(AC231+AJ231)))</f>
        <v>..</v>
      </c>
      <c t="str" s="106" r="R231">
        <f>IF(((AD231+AK231)=0),"..",(+(AD231)/(AD231+AK231)))</f>
        <v>..</v>
      </c>
      <c s="134" r="S231">
        <f>+D231</f>
        <v>688887</v>
      </c>
      <c s="106" r="T231">
        <f>+V231/S231</f>
        <v>0</v>
      </c>
      <c s="106" r="U231">
        <f>+(AD231+AK231)/S231</f>
        <v>0</v>
      </c>
      <c s="134" r="V231">
        <f>SUM(X231:AB231)+SUM(AE231:AI231)</f>
        <v>0</v>
      </c>
      <c s="134" r="W231">
        <f>+AD231+AK231</f>
        <v>0</v>
      </c>
      <c s="205" r="X231">
        <v>0</v>
      </c>
      <c s="198" r="Y231">
        <v>0</v>
      </c>
      <c s="198" r="Z231">
        <v>0</v>
      </c>
      <c s="198" r="AA231">
        <v>0</v>
      </c>
      <c s="198" r="AB231">
        <v>0</v>
      </c>
      <c s="198" r="AC231">
        <v>0</v>
      </c>
      <c s="198" r="AD231">
        <v>0</v>
      </c>
      <c s="198" r="AE231">
        <v>0</v>
      </c>
      <c s="198" r="AF231">
        <v>0</v>
      </c>
      <c s="198" r="AG231">
        <v>0</v>
      </c>
      <c s="198" r="AH231">
        <v>0</v>
      </c>
      <c s="198" r="AI231">
        <v>0</v>
      </c>
      <c s="198" r="AJ231">
        <v>0</v>
      </c>
      <c s="198" r="AK231">
        <v>0</v>
      </c>
    </row>
    <row r="232">
      <c t="s" s="37" r="A232">
        <v>127</v>
      </c>
      <c t="s" s="67" r="B232">
        <v>917</v>
      </c>
      <c t="s" s="67" r="C232">
        <v>127</v>
      </c>
      <c s="134" r="D232">
        <v>11289</v>
      </c>
      <c s="106" r="E232">
        <f>IF((+$V232=0),"..",(+(X232+AE232)/$V232))</f>
        <v>0.129772344760386</v>
      </c>
      <c s="106" r="F232">
        <f>IF((+$V232=0),"..",(+(Y232+AF232)/$V232))</f>
        <v>0.209850296749048</v>
      </c>
      <c s="106" r="G232">
        <f>IF((+$V232=0),"..",(+(Z232+AG232)/$V232))</f>
        <v>0.12649481796439</v>
      </c>
      <c s="106" r="H232">
        <f>IF((+$V232=0),"..",(+(((X232+Y232)+Z232)+((AE232+AF232)+AG232))/$V232))</f>
        <v>0.466117459473824</v>
      </c>
      <c s="106" r="I232">
        <f>IF((+$V232=0),"..",(+(AA232+AH232)/$V232))</f>
        <v>0.511825671007175</v>
      </c>
      <c s="106" r="J232">
        <f>IF((+$V232=0),"..",(+(AB232+AI232)/$V232))</f>
        <v>0.022056869519001</v>
      </c>
      <c s="106" r="K232">
        <f>IF(((X232+AE232)=0),"..",(+X232/(X232+AE232)))</f>
        <v>0.480546075085324</v>
      </c>
      <c s="106" r="L232">
        <f>IF(((Y232+AF232)=0),"..",(+Y232/(Y232+AF232)))</f>
        <v>0.476150274377374</v>
      </c>
      <c s="106" r="M232">
        <f>IF(((Z232+AG232)=0),"..",(+Z232/(Z232+AG232)))</f>
        <v>0.521008403361345</v>
      </c>
      <c s="106" r="N232">
        <f>IF(((((((X232+Y232)+Z232)+AE232)+AF232)+AG232)=0),"..",(+((X232+Y232)+Z232)/(((((X232+Y232)+Z232)+AE232)+AF232)+AG232)))</f>
        <v>0.489547700494109</v>
      </c>
      <c s="106" r="O232">
        <f>IF(((AA232+AH232)=0),"..",(+AA232/(AA232+AH232)))</f>
        <v>0.537210107303565</v>
      </c>
      <c s="106" r="P232">
        <f>IF(((AB232+AI232)=0),"..",(+AB232/(AB232+AI232)))</f>
        <v>0.477911646586345</v>
      </c>
      <c t="str" s="106" r="Q232">
        <f>IF(((AC232+AJ232)=0),"..",(+AC232/(AC232+AJ232)))</f>
        <v>..</v>
      </c>
      <c s="106" r="R232">
        <f>IF(((AD232+AK232)=0),"..",(+(AD232)/(AD232+AK232)))</f>
        <v>0.513685888918416</v>
      </c>
      <c s="134" r="S232">
        <f>+D232</f>
        <v>11289</v>
      </c>
      <c s="106" r="T232">
        <f>+V232/S232</f>
        <v>1</v>
      </c>
      <c s="106" r="U232">
        <f>+(AD232+AK232)/S232</f>
        <v>1</v>
      </c>
      <c s="134" r="V232">
        <f>SUM(X232:AB232)+SUM(AE232:AI232)</f>
        <v>11289</v>
      </c>
      <c s="134" r="W232">
        <f>+AD232+AK232</f>
        <v>11289</v>
      </c>
      <c s="172" r="X232">
        <v>704</v>
      </c>
      <c s="114" r="Y232">
        <v>1128</v>
      </c>
      <c s="114" r="Z232">
        <v>744</v>
      </c>
      <c s="114" r="AA232">
        <v>3104</v>
      </c>
      <c s="114" r="AB232">
        <v>119</v>
      </c>
      <c s="114" r="AC232">
        <v>0</v>
      </c>
      <c s="114" r="AD232">
        <v>5799</v>
      </c>
      <c s="114" r="AE232">
        <v>761</v>
      </c>
      <c s="114" r="AF232">
        <v>1241</v>
      </c>
      <c s="114" r="AG232">
        <v>684</v>
      </c>
      <c s="114" r="AH232">
        <v>2674</v>
      </c>
      <c s="114" r="AI232">
        <v>130</v>
      </c>
      <c s="114" r="AJ232">
        <v>0</v>
      </c>
      <c s="114" r="AK232">
        <v>5490</v>
      </c>
    </row>
    <row r="233">
      <c t="s" s="37" r="A233">
        <v>127</v>
      </c>
      <c t="s" s="67" r="B233">
        <v>950</v>
      </c>
      <c t="s" s="67" r="C233">
        <v>1132</v>
      </c>
      <c s="134" r="D233">
        <v>822</v>
      </c>
      <c s="106" r="E233">
        <f>IF((+$V233=0),"..",(+(X233+AE233)/$V233))</f>
        <v>0.070559610705596</v>
      </c>
      <c s="106" r="F233">
        <f>IF((+$V233=0),"..",(+(Y233+AF233)/$V233))</f>
        <v>0.10705596107056</v>
      </c>
      <c s="106" r="G233">
        <f>IF((+$V233=0),"..",(+(Z233+AG233)/$V233))</f>
        <v>0.059610705596107</v>
      </c>
      <c s="106" r="H233">
        <f>IF((+$V233=0),"..",(+(((X233+Y233)+Z233)+((AE233+AF233)+AG233))/$V233))</f>
        <v>0.237226277372263</v>
      </c>
      <c s="106" r="I233">
        <f>IF((+$V233=0),"..",(+(AA233+AH233)/$V233))</f>
        <v>0.750608272506083</v>
      </c>
      <c s="106" r="J233">
        <f>IF((+$V233=0),"..",(+(AB233+AI233)/$V233))</f>
        <v>0.012165450121654</v>
      </c>
      <c s="106" r="K233">
        <f>IF(((X233+AE233)=0),"..",(+X233/(X233+AE233)))</f>
        <v>0.482758620689655</v>
      </c>
      <c s="106" r="L233">
        <f>IF(((Y233+AF233)=0),"..",(+Y233/(Y233+AF233)))</f>
        <v>0.386363636363636</v>
      </c>
      <c s="106" r="M233">
        <f>IF(((Z233+AG233)=0),"..",(+Z233/(Z233+AG233)))</f>
        <v>0.510204081632653</v>
      </c>
      <c s="106" r="N233">
        <f>IF(((((((X233+Y233)+Z233)+AE233)+AF233)+AG233)=0),"..",(+((X233+Y233)+Z233)/(((((X233+Y233)+Z233)+AE233)+AF233)+AG233)))</f>
        <v>0.446153846153846</v>
      </c>
      <c s="106" r="O233">
        <f>IF(((AA233+AH233)=0),"..",(+AA233/(AA233+AH233)))</f>
        <v>0.283630470016207</v>
      </c>
      <c s="106" r="P233">
        <f>IF(((AB233+AI233)=0),"..",(+AB233/(AB233+AI233)))</f>
        <v>0.1</v>
      </c>
      <c t="str" s="106" r="Q233">
        <f>IF(((AC233+AJ233)=0),"..",(+AC233/(AC233+AJ233)))</f>
        <v>..</v>
      </c>
      <c s="106" r="R233">
        <f>IF(((AD233+AK233)=0),"..",(+(AD233)/(AD233+AK233)))</f>
        <v>0.319951338199513</v>
      </c>
      <c s="134" r="S233">
        <f>+D233</f>
        <v>822</v>
      </c>
      <c s="106" r="T233">
        <f>+V233/S233</f>
        <v>1</v>
      </c>
      <c s="106" r="U233">
        <f>+(AD233+AK233)/S233</f>
        <v>1</v>
      </c>
      <c s="134" r="V233">
        <f>SUM(X233:AB233)+SUM(AE233:AI233)</f>
        <v>822</v>
      </c>
      <c s="134" r="W233">
        <f>+AD233+AK233</f>
        <v>822</v>
      </c>
      <c s="193" r="X233">
        <v>28</v>
      </c>
      <c s="38" r="Y233">
        <v>34</v>
      </c>
      <c s="38" r="Z233">
        <v>25</v>
      </c>
      <c s="38" r="AA233">
        <v>175</v>
      </c>
      <c s="38" r="AB233">
        <v>1</v>
      </c>
      <c s="38" r="AC233">
        <v>0</v>
      </c>
      <c s="38" r="AD233">
        <v>263</v>
      </c>
      <c s="38" r="AE233">
        <v>30</v>
      </c>
      <c s="38" r="AF233">
        <v>54</v>
      </c>
      <c s="38" r="AG233">
        <v>24</v>
      </c>
      <c s="38" r="AH233">
        <v>442</v>
      </c>
      <c s="38" r="AI233">
        <v>9</v>
      </c>
      <c s="38" r="AJ233">
        <v>0</v>
      </c>
      <c s="38" r="AK233">
        <v>559</v>
      </c>
    </row>
    <row r="234">
      <c t="s" s="37" r="A234">
        <v>127</v>
      </c>
      <c t="s" s="67" r="B234">
        <v>950</v>
      </c>
      <c t="s" s="67" r="C234">
        <v>127</v>
      </c>
      <c s="134" r="D234">
        <v>921</v>
      </c>
      <c s="106" r="E234">
        <f>IF((+$V234=0),"..",(+(X234+AE234)/$V234))</f>
        <v>0.046688382193268</v>
      </c>
      <c s="106" r="F234">
        <f>IF((+$V234=0),"..",(+(Y234+AF234)/$V234))</f>
        <v>0.074918566775244</v>
      </c>
      <c s="106" r="G234">
        <f>IF((+$V234=0),"..",(+(Z234+AG234)/$V234))</f>
        <v>0.051031487513572</v>
      </c>
      <c s="106" r="H234">
        <f>IF((+$V234=0),"..",(+(((X234+Y234)+Z234)+((AE234+AF234)+AG234))/$V234))</f>
        <v>0.172638436482085</v>
      </c>
      <c s="106" r="I234">
        <f>IF((+$V234=0),"..",(+(AA234+AH234)/$V234))</f>
        <v>0.823018458197611</v>
      </c>
      <c s="106" r="J234">
        <f>IF((+$V234=0),"..",(+(AB234+AI234)/$V234))</f>
        <v>0.004343105320304</v>
      </c>
      <c s="106" r="K234">
        <f>IF(((X234+AE234)=0),"..",(+X234/(X234+AE234)))</f>
        <v>0.441860465116279</v>
      </c>
      <c s="106" r="L234">
        <f>IF(((Y234+AF234)=0),"..",(+Y234/(Y234+AF234)))</f>
        <v>0.391304347826087</v>
      </c>
      <c s="106" r="M234">
        <f>IF(((Z234+AG234)=0),"..",(+Z234/(Z234+AG234)))</f>
        <v>0.48936170212766</v>
      </c>
      <c s="106" r="N234">
        <f>IF(((((((X234+Y234)+Z234)+AE234)+AF234)+AG234)=0),"..",(+((X234+Y234)+Z234)/(((((X234+Y234)+Z234)+AE234)+AF234)+AG234)))</f>
        <v>0.433962264150943</v>
      </c>
      <c s="106" r="O234">
        <f>IF(((AA234+AH234)=0),"..",(+AA234/(AA234+AH234)))</f>
        <v>0.284960422163588</v>
      </c>
      <c s="106" r="P234">
        <f>IF(((AB234+AI234)=0),"..",(+AB234/(AB234+AI234)))</f>
        <v>0.5</v>
      </c>
      <c t="str" s="106" r="Q234">
        <f>IF(((AC234+AJ234)=0),"..",(+AC234/(AC234+AJ234)))</f>
        <v>..</v>
      </c>
      <c s="106" r="R234">
        <f>IF(((AD234+AK234)=0),"..",(+(AD234)/(AD234+AK234)))</f>
        <v>0.311617806731813</v>
      </c>
      <c s="134" r="S234">
        <f>+D234</f>
        <v>921</v>
      </c>
      <c s="106" r="T234">
        <f>+V234/S234</f>
        <v>1</v>
      </c>
      <c s="106" r="U234">
        <f>+(AD234+AK234)/S234</f>
        <v>1</v>
      </c>
      <c s="134" r="V234">
        <f>SUM(X234:AB234)+SUM(AE234:AI234)</f>
        <v>921</v>
      </c>
      <c s="134" r="W234">
        <f>+AD234+AK234</f>
        <v>921</v>
      </c>
      <c s="193" r="X234">
        <v>19</v>
      </c>
      <c s="38" r="Y234">
        <v>27</v>
      </c>
      <c s="38" r="Z234">
        <v>23</v>
      </c>
      <c s="38" r="AA234">
        <v>216</v>
      </c>
      <c s="38" r="AB234">
        <v>2</v>
      </c>
      <c s="38" r="AC234">
        <v>0</v>
      </c>
      <c s="38" r="AD234">
        <v>287</v>
      </c>
      <c s="38" r="AE234">
        <v>24</v>
      </c>
      <c s="38" r="AF234">
        <v>42</v>
      </c>
      <c s="38" r="AG234">
        <v>24</v>
      </c>
      <c s="38" r="AH234">
        <v>542</v>
      </c>
      <c s="38" r="AI234">
        <v>2</v>
      </c>
      <c s="38" r="AJ234">
        <v>0</v>
      </c>
      <c s="38" r="AK234">
        <v>634</v>
      </c>
    </row>
    <row r="235">
      <c t="s" s="37" r="A235">
        <v>100</v>
      </c>
      <c t="s" s="67" r="B235">
        <v>950</v>
      </c>
      <c t="s" s="67" r="C235">
        <v>1133</v>
      </c>
      <c s="134" r="D235">
        <v>107913</v>
      </c>
      <c s="106" r="E235">
        <f>IF((+$V235=0),"..",(+(X235+AE235)/$V235))</f>
        <v>0.146006505240332</v>
      </c>
      <c s="106" r="F235">
        <f>IF((+$V235=0),"..",(+(Y235+AF235)/$V235))</f>
        <v>0.170044387608537</v>
      </c>
      <c s="106" r="G235">
        <f>IF((+$V235=0),"..",(+(Z235+AG235)/$V235))</f>
        <v>0.17378814415316</v>
      </c>
      <c s="106" r="H235">
        <f>IF((+$V235=0),"..",(+(((X235+Y235)+Z235)+((AE235+AF235)+AG235))/$V235))</f>
        <v>0.489839037002029</v>
      </c>
      <c s="106" r="I235">
        <f>IF((+$V235=0),"..",(+(AA235+AH235)/$V235))</f>
        <v>0.488310027522171</v>
      </c>
      <c s="106" r="J235">
        <f>IF((+$V235=0),"..",(+(AB235+AI235)/$V235))</f>
        <v>0.0218509354758</v>
      </c>
      <c s="106" r="K235">
        <f>IF(((X235+AE235)=0),"..",(+X235/(X235+AE235)))</f>
        <v>0.476707286113227</v>
      </c>
      <c s="106" r="L235">
        <f>IF(((Y235+AF235)=0),"..",(+Y235/(Y235+AF235)))</f>
        <v>0.57433242506812</v>
      </c>
      <c s="106" r="M235">
        <f>IF(((Z235+AG235)=0),"..",(+Z235/(Z235+AG235)))</f>
        <v>0.363015889943479</v>
      </c>
      <c s="106" r="N235">
        <f>IF(((((((X235+Y235)+Z235)+AE235)+AF235)+AG235)=0),"..",(+((X235+Y235)+Z235)/(((((X235+Y235)+Z235)+AE235)+AF235)+AG235)))</f>
        <v>0.470261066969353</v>
      </c>
      <c s="106" r="O235">
        <f>IF(((AA235+AH235)=0),"..",(+AA235/(AA235+AH235)))</f>
        <v>0.441540943163488</v>
      </c>
      <c s="106" r="P235">
        <f>IF(((AB235+AI235)=0),"..",(+AB235/(AB235+AI235)))</f>
        <v>0.585241730279898</v>
      </c>
      <c t="str" s="106" r="Q235">
        <f>IF(((AC235+AJ235)=0),"..",(+AC235/(AC235+AJ235)))</f>
        <v>..</v>
      </c>
      <c s="106" r="R235">
        <f>IF(((AD235+AK235)=0),"..",(+(AD235)/(AD235+AK235)))</f>
        <v>0.458749177578234</v>
      </c>
      <c s="134" r="S235">
        <f>+D235</f>
        <v>107913</v>
      </c>
      <c s="106" r="T235">
        <f>+V235/S235</f>
        <v>1</v>
      </c>
      <c s="106" r="U235">
        <f>+(AD235+AK235)/S235</f>
        <v>1</v>
      </c>
      <c s="134" r="V235">
        <f>SUM(X235:AB235)+SUM(AE235:AI235)</f>
        <v>107913</v>
      </c>
      <c s="134" r="W235">
        <f>+AD235+AK235</f>
        <v>107913</v>
      </c>
      <c s="193" r="X235">
        <v>7511</v>
      </c>
      <c s="38" r="Y235">
        <v>10539</v>
      </c>
      <c s="38" r="Z235">
        <v>6808</v>
      </c>
      <c s="38" r="AA235">
        <v>23267</v>
      </c>
      <c s="38" r="AB235">
        <v>1380</v>
      </c>
      <c s="38" r="AC235">
        <v>0</v>
      </c>
      <c s="38" r="AD235">
        <v>49505</v>
      </c>
      <c s="38" r="AE235">
        <v>8245</v>
      </c>
      <c s="38" r="AF235">
        <v>7811</v>
      </c>
      <c s="38" r="AG235">
        <v>11946</v>
      </c>
      <c s="38" r="AH235">
        <v>29428</v>
      </c>
      <c s="38" r="AI235">
        <v>978</v>
      </c>
      <c s="38" r="AJ235">
        <v>0</v>
      </c>
      <c s="38" r="AK235">
        <v>58408</v>
      </c>
    </row>
    <row r="236">
      <c t="s" s="37" r="A236">
        <v>86</v>
      </c>
      <c t="s" s="67" r="B236">
        <v>917</v>
      </c>
      <c t="s" s="67" r="C236">
        <v>1134</v>
      </c>
      <c s="134" r="D236">
        <v>117</v>
      </c>
      <c s="106" r="E236">
        <f>IF((+$V236=0),"..",(+(X236+AE236)/$V236))</f>
        <v>0.085470085470086</v>
      </c>
      <c s="106" r="F236">
        <f>IF((+$V236=0),"..",(+(Y236+AF236)/$V236))</f>
        <v>0.222222222222222</v>
      </c>
      <c s="106" r="G236">
        <f>IF((+$V236=0),"..",(+(Z236+AG236)/$V236))</f>
        <v>0.05982905982906</v>
      </c>
      <c s="106" r="H236">
        <f>IF((+$V236=0),"..",(+(((X236+Y236)+Z236)+((AE236+AF236)+AG236))/$V236))</f>
        <v>0.367521367521368</v>
      </c>
      <c s="106" r="I236">
        <f>IF((+$V236=0),"..",(+(AA236+AH236)/$V236))</f>
        <v>0.615384615384615</v>
      </c>
      <c s="106" r="J236">
        <f>IF((+$V236=0),"..",(+(AB236+AI236)/$V236))</f>
        <v>0.017094017094017</v>
      </c>
      <c s="106" r="K236">
        <f>IF(((X236+AE236)=0),"..",(+X236/(X236+AE236)))</f>
        <v>0.5</v>
      </c>
      <c s="106" r="L236">
        <f>IF(((Y236+AF236)=0),"..",(+Y236/(Y236+AF236)))</f>
        <v>0.307692307692308</v>
      </c>
      <c s="106" r="M236">
        <f>IF(((Z236+AG236)=0),"..",(+Z236/(Z236+AG236)))</f>
        <v>0.428571428571429</v>
      </c>
      <c s="106" r="N236">
        <f>IF(((((((X236+Y236)+Z236)+AE236)+AF236)+AG236)=0),"..",(+((X236+Y236)+Z236)/(((((X236+Y236)+Z236)+AE236)+AF236)+AG236)))</f>
        <v>0.372093023255814</v>
      </c>
      <c s="106" r="O236">
        <f>IF(((AA236+AH236)=0),"..",(+AA236/(AA236+AH236)))</f>
        <v>0.180555555555556</v>
      </c>
      <c s="106" r="P236">
        <f>IF(((AB236+AI236)=0),"..",(+AB236/(AB236+AI236)))</f>
        <v>0</v>
      </c>
      <c t="str" s="106" r="Q236">
        <f>IF(((AC236+AJ236)=0),"..",(+AC236/(AC236+AJ236)))</f>
        <v>..</v>
      </c>
      <c s="106" r="R236">
        <f>IF(((AD236+AK236)=0),"..",(+(AD236)/(AD236+AK236)))</f>
        <v>0.247863247863248</v>
      </c>
      <c s="134" r="S236">
        <f>+D236</f>
        <v>117</v>
      </c>
      <c s="106" r="T236">
        <f>+V236/S236</f>
        <v>1</v>
      </c>
      <c s="106" r="U236">
        <f>+(AD236+AK236)/S236</f>
        <v>1</v>
      </c>
      <c s="134" r="V236">
        <f>SUM(X236:AB236)+SUM(AE236:AI236)</f>
        <v>117</v>
      </c>
      <c s="134" r="W236">
        <f>+AD236+AK236</f>
        <v>117</v>
      </c>
      <c s="197" r="X236">
        <v>5</v>
      </c>
      <c s="143" r="Y236">
        <v>8</v>
      </c>
      <c s="143" r="Z236">
        <v>3</v>
      </c>
      <c s="143" r="AA236">
        <v>13</v>
      </c>
      <c s="143" r="AB236">
        <v>0</v>
      </c>
      <c s="143" r="AC236">
        <v>0</v>
      </c>
      <c s="143" r="AD236">
        <v>29</v>
      </c>
      <c s="143" r="AE236">
        <v>5</v>
      </c>
      <c s="143" r="AF236">
        <v>18</v>
      </c>
      <c s="143" r="AG236">
        <v>4</v>
      </c>
      <c s="143" r="AH236">
        <v>59</v>
      </c>
      <c s="143" r="AI236">
        <v>2</v>
      </c>
      <c s="143" r="AJ236">
        <v>0</v>
      </c>
      <c s="143" r="AK236">
        <v>88</v>
      </c>
    </row>
    <row r="237">
      <c t="s" s="37" r="A237">
        <v>86</v>
      </c>
      <c t="s" s="67" r="B237">
        <v>917</v>
      </c>
      <c t="s" s="67" r="C237">
        <v>1135</v>
      </c>
      <c s="134" r="D237">
        <v>4691</v>
      </c>
      <c s="106" r="E237">
        <f>IF((+$V237=0),"..",(+(X237+AE237)/$V237))</f>
        <v>0.212108292474952</v>
      </c>
      <c s="106" r="F237">
        <f>IF((+$V237=0),"..",(+(Y237+AF237)/$V237))</f>
        <v>0.179492645491366</v>
      </c>
      <c s="106" r="G237">
        <f>IF((+$V237=0),"..",(+(Z237+AG237)/$V237))</f>
        <v>0.11959070560648</v>
      </c>
      <c s="106" r="H237">
        <f>IF((+$V237=0),"..",(+(((X237+Y237)+Z237)+((AE237+AF237)+AG237))/$V237))</f>
        <v>0.511191643572799</v>
      </c>
      <c s="106" r="I237">
        <f>IF((+$V237=0),"..",(+(AA237+AH237)/$V237))</f>
        <v>0.475165209976551</v>
      </c>
      <c s="106" r="J237">
        <f>IF((+$V237=0),"..",(+(AB237+AI237)/$V237))</f>
        <v>0.01364314645065</v>
      </c>
      <c s="106" r="K237">
        <f>IF(((X237+AE237)=0),"..",(+X237/(X237+AE237)))</f>
        <v>0.475376884422111</v>
      </c>
      <c s="106" r="L237">
        <f>IF(((Y237+AF237)=0),"..",(+Y237/(Y237+AF237)))</f>
        <v>0.492874109263658</v>
      </c>
      <c s="106" r="M237">
        <f>IF(((Z237+AG237)=0),"..",(+Z237/(Z237+AG237)))</f>
        <v>0.463458110516934</v>
      </c>
      <c s="106" r="N237">
        <f>IF(((((((X237+Y237)+Z237)+AE237)+AF237)+AG237)=0),"..",(+((X237+Y237)+Z237)/(((((X237+Y237)+Z237)+AE237)+AF237)+AG237)))</f>
        <v>0.478732276897414</v>
      </c>
      <c s="106" r="O237">
        <f>IF(((AA237+AH237)=0),"..",(+AA237/(AA237+AH237)))</f>
        <v>0.44414535666218</v>
      </c>
      <c s="106" r="P237">
        <f>IF(((AB237+AI237)=0),"..",(+AB237/(AB237+AI237)))</f>
        <v>0.4375</v>
      </c>
      <c t="str" s="106" r="Q237">
        <f>IF(((AC237+AJ237)=0),"..",(+AC237/(AC237+AJ237)))</f>
        <v>..</v>
      </c>
      <c s="106" r="R237">
        <f>IF(((AD237+AK237)=0),"..",(+(AD237)/(AD237+AK237)))</f>
        <v>0.461735237689192</v>
      </c>
      <c s="134" r="S237">
        <f>+D237</f>
        <v>4691</v>
      </c>
      <c s="106" r="T237">
        <f>+V237/S237</f>
        <v>1</v>
      </c>
      <c s="106" r="U237">
        <f>+(AD237+AK237)/S237</f>
        <v>1</v>
      </c>
      <c s="134" r="V237">
        <f>SUM(X237:AB237)+SUM(AE237:AI237)</f>
        <v>4691</v>
      </c>
      <c s="134" r="W237">
        <f>+AD237+AK237</f>
        <v>4691</v>
      </c>
      <c s="205" r="X237">
        <v>473</v>
      </c>
      <c s="198" r="Y237">
        <v>415</v>
      </c>
      <c s="198" r="Z237">
        <v>260</v>
      </c>
      <c s="198" r="AA237">
        <v>990</v>
      </c>
      <c s="198" r="AB237">
        <v>28</v>
      </c>
      <c s="198" r="AC237">
        <v>0</v>
      </c>
      <c s="198" r="AD237">
        <v>2166</v>
      </c>
      <c s="198" r="AE237">
        <v>522</v>
      </c>
      <c s="198" r="AF237">
        <v>427</v>
      </c>
      <c s="198" r="AG237">
        <v>301</v>
      </c>
      <c s="198" r="AH237">
        <v>1239</v>
      </c>
      <c s="198" r="AI237">
        <v>36</v>
      </c>
      <c s="198" r="AJ237">
        <v>0</v>
      </c>
      <c s="198" r="AK237">
        <v>2525</v>
      </c>
    </row>
    <row customHeight="1" r="238" ht="10.5">
      <c t="s" s="37" r="A238">
        <v>87</v>
      </c>
      <c t="s" s="67" r="B238">
        <v>917</v>
      </c>
      <c t="s" s="67" r="C238">
        <v>1136</v>
      </c>
      <c s="134" r="D238">
        <v>21707</v>
      </c>
      <c s="106" r="E238">
        <f>IF((+$V238=0),"..",(+(X238+AE238)/$V238))</f>
        <v>0.244990095360943</v>
      </c>
      <c s="106" r="F238">
        <f>IF((+$V238=0),"..",(+(Y238+AF238)/$V238))</f>
        <v>0.26714884599438</v>
      </c>
      <c s="106" r="G238">
        <f>IF((+$V238=0),"..",(+(Z238+AG238)/$V238))</f>
        <v>0.118441055880592</v>
      </c>
      <c s="106" r="H238">
        <f>IF((+$V238=0),"..",(+(((X238+Y238)+Z238)+((AE238+AF238)+AG238))/$V238))</f>
        <v>0.630579997235915</v>
      </c>
      <c s="106" r="I238">
        <f>IF((+$V238=0),"..",(+(AA238+AH238)/$V238))</f>
        <v>0.346892707421569</v>
      </c>
      <c s="106" r="J238">
        <f>IF((+$V238=0),"..",(+(AB238+AI238)/$V238))</f>
        <v>0.022527295342516</v>
      </c>
      <c s="106" r="K238">
        <f>IF(((X238+AE238)=0),"..",(+X238/(X238+AE238)))</f>
        <v>0.496615268898082</v>
      </c>
      <c s="106" r="L238">
        <f>IF(((Y238+AF238)=0),"..",(+Y238/(Y238+AF238)))</f>
        <v>0.491636489049836</v>
      </c>
      <c s="106" r="M238">
        <f>IF(((Z238+AG238)=0),"..",(+Z238/(Z238+AG238)))</f>
        <v>0.492804356281602</v>
      </c>
      <c s="106" r="N238">
        <f>IF(((((((X238+Y238)+Z238)+AE238)+AF238)+AG238)=0),"..",(+((X238+Y238)+Z238)/(((((X238+Y238)+Z238)+AE238)+AF238)+AG238)))</f>
        <v>0.493790181180596</v>
      </c>
      <c s="106" r="O238">
        <f>IF(((AA238+AH238)=0),"..",(+AA238/(AA238+AH238)))</f>
        <v>0.58472775564409</v>
      </c>
      <c s="106" r="P238">
        <f>IF(((AB238+AI238)=0),"..",(+AB238/(AB238+AI238)))</f>
        <v>0.570552147239264</v>
      </c>
      <c t="str" s="106" r="Q238">
        <f>IF(((AC238+AJ238)=0),"..",(+AC238/(AC238+AJ238)))</f>
        <v>..</v>
      </c>
      <c s="106" r="R238">
        <f>IF(((AD238+AK238)=0),"..",(+(AD238)/(AD238+AK238)))</f>
        <v>0.527065002073064</v>
      </c>
      <c s="134" r="S238">
        <f>+D238</f>
        <v>21707</v>
      </c>
      <c s="106" r="T238">
        <f>+V238/S238</f>
        <v>1</v>
      </c>
      <c s="106" r="U238">
        <f>+(AD238+AK238)/S238</f>
        <v>1</v>
      </c>
      <c s="134" r="V238">
        <f>SUM(X238:AB238)+SUM(AE238:AI238)</f>
        <v>21707</v>
      </c>
      <c s="134" r="W238">
        <f>+AD238+AK238</f>
        <v>21707</v>
      </c>
      <c s="205" r="X238">
        <v>2641</v>
      </c>
      <c s="198" r="Y238">
        <v>2851</v>
      </c>
      <c s="198" r="Z238">
        <v>1267</v>
      </c>
      <c s="198" r="AA238">
        <v>4403</v>
      </c>
      <c s="198" r="AB238">
        <v>279</v>
      </c>
      <c s="198" r="AC238">
        <v>0</v>
      </c>
      <c s="198" r="AD238">
        <v>11441</v>
      </c>
      <c s="198" r="AE238">
        <v>2677</v>
      </c>
      <c s="198" r="AF238">
        <v>2948</v>
      </c>
      <c s="198" r="AG238">
        <v>1304</v>
      </c>
      <c s="198" r="AH238">
        <v>3127</v>
      </c>
      <c s="198" r="AI238">
        <v>210</v>
      </c>
      <c s="198" r="AJ238">
        <v>0</v>
      </c>
      <c s="198" r="AK238">
        <v>10266</v>
      </c>
    </row>
    <row r="239">
      <c t="s" s="37" r="A239">
        <v>87</v>
      </c>
      <c t="s" s="67" r="B239">
        <v>917</v>
      </c>
      <c t="s" s="67" r="C239">
        <v>1137</v>
      </c>
      <c s="134" r="D239">
        <v>20202</v>
      </c>
      <c s="106" r="E239">
        <f>IF((+$V239=0),"..",(+(X239+AE239)/$V239))</f>
        <v>0.234927234927235</v>
      </c>
      <c s="106" r="F239">
        <f>IF((+$V239=0),"..",(+(Y239+AF239)/$V239))</f>
        <v>0.258439758439758</v>
      </c>
      <c s="106" r="G239">
        <f>IF((+$V239=0),"..",(+(Z239+AG239)/$V239))</f>
        <v>0.154489654489654</v>
      </c>
      <c s="106" r="H239">
        <f>IF((+$V239=0),"..",(+(((X239+Y239)+Z239)+((AE239+AF239)+AG239))/$V239))</f>
        <v>0.647856647856648</v>
      </c>
      <c s="106" r="I239">
        <f>IF((+$V239=0),"..",(+(AA239+AH239)/$V239))</f>
        <v>0.343183843183843</v>
      </c>
      <c s="106" r="J239">
        <f>IF((+$V239=0),"..",(+(AB239+AI239)/$V239))</f>
        <v>0.008959508959509</v>
      </c>
      <c s="106" r="K239">
        <f>IF(((X239+AE239)=0),"..",(+X239/(X239+AE239)))</f>
        <v>0.49157184997893</v>
      </c>
      <c s="106" r="L239">
        <f>IF(((Y239+AF239)=0),"..",(+Y239/(Y239+AF239)))</f>
        <v>0.505458724382302</v>
      </c>
      <c s="106" r="M239">
        <f>IF(((Z239+AG239)=0),"..",(+Z239/(Z239+AG239)))</f>
        <v>0.479333546940083</v>
      </c>
      <c s="106" r="N239">
        <f>IF(((((((X239+Y239)+Z239)+AE239)+AF239)+AG239)=0),"..",(+((X239+Y239)+Z239)/(((((X239+Y239)+Z239)+AE239)+AF239)+AG239)))</f>
        <v>0.49419315403423</v>
      </c>
      <c s="106" r="O239">
        <f>IF(((AA239+AH239)=0),"..",(+AA239/(AA239+AH239)))</f>
        <v>0.695802682821289</v>
      </c>
      <c s="106" r="P239">
        <f>IF(((AB239+AI239)=0),"..",(+AB239/(AB239+AI239)))</f>
        <v>0.779005524861878</v>
      </c>
      <c t="str" s="106" r="Q239">
        <f>IF(((AC239+AJ239)=0),"..",(+AC239/(AC239+AJ239)))</f>
        <v>..</v>
      </c>
      <c s="106" r="R239">
        <f>IF(((AD239+AK239)=0),"..",(+(AD239)/(AD239+AK239)))</f>
        <v>0.565934065934066</v>
      </c>
      <c s="134" r="S239">
        <f>+D239</f>
        <v>20202</v>
      </c>
      <c s="106" r="T239">
        <f>+V239/S239</f>
        <v>1</v>
      </c>
      <c s="106" r="U239">
        <f>+(AD239+AK239)/S239</f>
        <v>1</v>
      </c>
      <c s="134" r="V239">
        <f>SUM(X239:AB239)+SUM(AE239:AI239)</f>
        <v>20202</v>
      </c>
      <c s="134" r="W239">
        <f>+AD239+AK239</f>
        <v>20202</v>
      </c>
      <c s="172" r="X239">
        <v>2333</v>
      </c>
      <c s="114" r="Y239">
        <v>2639</v>
      </c>
      <c s="114" r="Z239">
        <v>1496</v>
      </c>
      <c s="114" r="AA239">
        <v>4824</v>
      </c>
      <c s="114" r="AB239">
        <v>141</v>
      </c>
      <c s="114" r="AC239">
        <v>0</v>
      </c>
      <c s="114" r="AD239">
        <v>11433</v>
      </c>
      <c s="114" r="AE239">
        <v>2413</v>
      </c>
      <c s="114" r="AF239">
        <v>2582</v>
      </c>
      <c s="114" r="AG239">
        <v>1625</v>
      </c>
      <c s="114" r="AH239">
        <v>2109</v>
      </c>
      <c s="114" r="AI239">
        <v>40</v>
      </c>
      <c s="114" r="AJ239">
        <v>0</v>
      </c>
      <c s="114" r="AK239">
        <v>8769</v>
      </c>
    </row>
    <row r="240">
      <c t="s" s="37" r="A240">
        <v>87</v>
      </c>
      <c t="s" s="67" r="B240">
        <v>917</v>
      </c>
      <c t="s" s="67" r="C240">
        <v>1138</v>
      </c>
      <c s="134" r="D240">
        <v>16496</v>
      </c>
      <c s="106" r="E240">
        <f>IF((+$V240=0),"..",(+(X240+AE240)/$V240))</f>
        <v>0.178467507274491</v>
      </c>
      <c s="106" r="F240">
        <f>IF((+$V240=0),"..",(+(Y240+AF240)/$V240))</f>
        <v>0.271702230843841</v>
      </c>
      <c s="106" r="G240">
        <f>IF((+$V240=0),"..",(+(Z240+AG240)/$V240))</f>
        <v>0.135487390882638</v>
      </c>
      <c s="106" r="H240">
        <f>IF((+$V240=0),"..",(+(((X240+Y240)+Z240)+((AE240+AF240)+AG240))/$V240))</f>
        <v>0.58565712900097</v>
      </c>
      <c s="106" r="I240">
        <f>IF((+$V240=0),"..",(+(AA240+AH240)/$V240))</f>
        <v>0.389791464597478</v>
      </c>
      <c s="106" r="J240">
        <f>IF((+$V240=0),"..",(+(AB240+AI240)/$V240))</f>
        <v>0.024551406401552</v>
      </c>
      <c s="106" r="K240">
        <f>IF(((X240+AE240)=0),"..",(+X240/(X240+AE240)))</f>
        <v>0.501698369565217</v>
      </c>
      <c s="106" r="L240">
        <f>IF(((Y240+AF240)=0),"..",(+Y240/(Y240+AF240)))</f>
        <v>0.489513609995538</v>
      </c>
      <c s="106" r="M240">
        <f>IF(((Z240+AG240)=0),"..",(+Z240/(Z240+AG240)))</f>
        <v>0.487248322147651</v>
      </c>
      <c s="106" r="N240">
        <f>IF(((((((X240+Y240)+Z240)+AE240)+AF240)+AG240)=0),"..",(+((X240+Y240)+Z240)/(((((X240+Y240)+Z240)+AE240)+AF240)+AG240)))</f>
        <v>0.492702618776524</v>
      </c>
      <c s="106" r="O240">
        <f>IF(((AA240+AH240)=0),"..",(+AA240/(AA240+AH240)))</f>
        <v>0.538724727838258</v>
      </c>
      <c s="106" r="P240">
        <f>IF(((AB240+AI240)=0),"..",(+AB240/(AB240+AI240)))</f>
        <v>0.439506172839506</v>
      </c>
      <c t="str" s="106" r="Q240">
        <f>IF(((AC240+AJ240)=0),"..",(+AC240/(AC240+AJ240)))</f>
        <v>..</v>
      </c>
      <c s="106" r="R240">
        <f>IF(((AD240+AK240)=0),"..",(+(AD240)/(AD240+AK240)))</f>
        <v>0.509335596508244</v>
      </c>
      <c s="134" r="S240">
        <f>+D240</f>
        <v>16496</v>
      </c>
      <c s="106" r="T240">
        <f>+V240/S240</f>
        <v>1</v>
      </c>
      <c s="106" r="U240">
        <f>+(AD240+AK240)/S240</f>
        <v>1</v>
      </c>
      <c s="134" r="V240">
        <f>SUM(X240:AB240)+SUM(AE240:AI240)</f>
        <v>16496</v>
      </c>
      <c s="134" r="W240">
        <f>+AD240+AK240</f>
        <v>16496</v>
      </c>
      <c s="197" r="X240">
        <v>1477</v>
      </c>
      <c s="143" r="Y240">
        <v>2194</v>
      </c>
      <c s="143" r="Z240">
        <v>1089</v>
      </c>
      <c s="143" r="AA240">
        <v>3464</v>
      </c>
      <c s="143" r="AB240">
        <v>178</v>
      </c>
      <c s="143" r="AC240">
        <v>0</v>
      </c>
      <c s="143" r="AD240">
        <v>8402</v>
      </c>
      <c s="143" r="AE240">
        <v>1467</v>
      </c>
      <c s="143" r="AF240">
        <v>2288</v>
      </c>
      <c s="143" r="AG240">
        <v>1146</v>
      </c>
      <c s="143" r="AH240">
        <v>2966</v>
      </c>
      <c s="143" r="AI240">
        <v>227</v>
      </c>
      <c s="143" r="AJ240">
        <v>0</v>
      </c>
      <c s="143" r="AK240">
        <v>8094</v>
      </c>
    </row>
    <row r="241">
      <c t="s" s="37" r="A241">
        <v>87</v>
      </c>
      <c t="s" s="67" r="B241">
        <v>917</v>
      </c>
      <c t="s" s="67" r="C241">
        <v>1139</v>
      </c>
      <c s="134" r="D241">
        <v>15762</v>
      </c>
      <c s="106" r="E241">
        <f>IF((+$V241=0),"..",(+(X241+AE241)/$V241))</f>
        <v>0.034513386626063</v>
      </c>
      <c s="106" r="F241">
        <f>IF((+$V241=0),"..",(+(Y241+AF241)/$V241))</f>
        <v>0.035274711331049</v>
      </c>
      <c s="106" r="G241">
        <f>IF((+$V241=0),"..",(+(Z241+AG241)/$V241))</f>
        <v>0.048724781119147</v>
      </c>
      <c s="106" r="H241">
        <f>IF((+$V241=0),"..",(+(((X241+Y241)+Z241)+((AE241+AF241)+AG241))/$V241))</f>
        <v>0.118512879076259</v>
      </c>
      <c s="106" r="I241">
        <f>IF((+$V241=0),"..",(+(AA241+AH241)/$V241))</f>
        <v>0.875079304656769</v>
      </c>
      <c s="106" r="J241">
        <f>IF((+$V241=0),"..",(+(AB241+AI241)/$V241))</f>
        <v>0.006407816266971</v>
      </c>
      <c s="106" r="K241">
        <f>IF(((X241+AE241)=0),"..",(+X241/(X241+AE241)))</f>
        <v>0.452205882352941</v>
      </c>
      <c s="106" r="L241">
        <f>IF(((Y241+AF241)=0),"..",(+Y241/(Y241+AF241)))</f>
        <v>0.426258992805755</v>
      </c>
      <c s="106" r="M241">
        <f>IF(((Z241+AG241)=0),"..",(+Z241/(Z241+AG241)))</f>
        <v>0.223958333333333</v>
      </c>
      <c s="106" r="N241">
        <f>IF(((((((X241+Y241)+Z241)+AE241)+AF241)+AG241)=0),"..",(+((X241+Y241)+Z241)/(((((X241+Y241)+Z241)+AE241)+AF241)+AG241)))</f>
        <v>0.350642398286938</v>
      </c>
      <c s="106" r="O241">
        <f>IF(((AA241+AH241)=0),"..",(+AA241/(AA241+AH241)))</f>
        <v>0.152976147321105</v>
      </c>
      <c s="106" r="P241">
        <f>IF(((AB241+AI241)=0),"..",(+AB241/(AB241+AI241)))</f>
        <v>0.158415841584158</v>
      </c>
      <c t="str" s="106" r="Q241">
        <f>IF(((AC241+AJ241)=0),"..",(+AC241/(AC241+AJ241)))</f>
        <v>..</v>
      </c>
      <c s="106" r="R241">
        <f>IF(((AD241+AK241)=0),"..",(+(AD241)/(AD241+AK241)))</f>
        <v>0.176437000380662</v>
      </c>
      <c s="134" r="S241">
        <f>+D241</f>
        <v>15762</v>
      </c>
      <c s="106" r="T241">
        <f>+V241/S241</f>
        <v>1</v>
      </c>
      <c s="106" r="U241">
        <f>+(AD241+AK241)/S241</f>
        <v>1</v>
      </c>
      <c s="134" r="V241">
        <f>SUM(X241:AB241)+SUM(AE241:AI241)</f>
        <v>15762</v>
      </c>
      <c s="134" r="W241">
        <f>+AD241+AK241</f>
        <v>15762</v>
      </c>
      <c s="172" r="X241">
        <v>246</v>
      </c>
      <c s="114" r="Y241">
        <v>237</v>
      </c>
      <c s="114" r="Z241">
        <v>172</v>
      </c>
      <c s="114" r="AA241">
        <v>2110</v>
      </c>
      <c s="114" r="AB241">
        <v>16</v>
      </c>
      <c s="114" r="AC241">
        <v>0</v>
      </c>
      <c s="114" r="AD241">
        <v>2781</v>
      </c>
      <c s="114" r="AE241">
        <v>298</v>
      </c>
      <c s="114" r="AF241">
        <v>319</v>
      </c>
      <c s="114" r="AG241">
        <v>596</v>
      </c>
      <c s="114" r="AH241">
        <v>11683</v>
      </c>
      <c s="114" r="AI241">
        <v>85</v>
      </c>
      <c s="114" r="AJ241">
        <v>0</v>
      </c>
      <c s="114" r="AK241">
        <v>12981</v>
      </c>
    </row>
    <row r="242">
      <c t="s" s="37" r="A242">
        <v>87</v>
      </c>
      <c t="s" s="67" r="B242">
        <v>917</v>
      </c>
      <c t="s" s="67" r="C242">
        <v>1140</v>
      </c>
      <c s="134" r="D242">
        <v>7964</v>
      </c>
      <c s="106" r="E242">
        <f>IF((+$V242=0),"..",(+(X242+AE242)/$V242))</f>
        <v>0.136363636363636</v>
      </c>
      <c s="106" r="F242">
        <f>IF((+$V242=0),"..",(+(Y242+AF242)/$V242))</f>
        <v>0.269085886489201</v>
      </c>
      <c s="106" r="G242">
        <f>IF((+$V242=0),"..",(+(Z242+AG242)/$V242))</f>
        <v>0.170266197890507</v>
      </c>
      <c s="106" r="H242">
        <f>IF((+$V242=0),"..",(+(((X242+Y242)+Z242)+((AE242+AF242)+AG242))/$V242))</f>
        <v>0.575715720743345</v>
      </c>
      <c s="106" r="I242">
        <f>IF((+$V242=0),"..",(+(AA242+AH242)/$V242))</f>
        <v>0.405449522852838</v>
      </c>
      <c s="106" r="J242">
        <f>IF((+$V242=0),"..",(+(AB242+AI242)/$V242))</f>
        <v>0.018834756403817</v>
      </c>
      <c s="106" r="K242">
        <f>IF(((X242+AE242)=0),"..",(+X242/(X242+AE242)))</f>
        <v>0.475138121546961</v>
      </c>
      <c s="106" r="L242">
        <f>IF(((Y242+AF242)=0),"..",(+Y242/(Y242+AF242)))</f>
        <v>0.48670088660756</v>
      </c>
      <c s="106" r="M242">
        <f>IF(((Z242+AG242)=0),"..",(+Z242/(Z242+AG242)))</f>
        <v>0.485250737463127</v>
      </c>
      <c s="106" r="N242">
        <f>IF(((((((X242+Y242)+Z242)+AE242)+AF242)+AG242)=0),"..",(+((X242+Y242)+Z242)/(((((X242+Y242)+Z242)+AE242)+AF242)+AG242)))</f>
        <v>0.483533260632497</v>
      </c>
      <c s="106" r="O242">
        <f>IF(((AA242+AH242)=0),"..",(+AA242/(AA242+AH242)))</f>
        <v>0.572003716320842</v>
      </c>
      <c s="106" r="P242">
        <f>IF(((AB242+AI242)=0),"..",(+AB242/(AB242+AI242)))</f>
        <v>0.64</v>
      </c>
      <c t="str" s="106" r="Q242">
        <f>IF(((AC242+AJ242)=0),"..",(+AC242/(AC242+AJ242)))</f>
        <v>..</v>
      </c>
      <c s="106" r="R242">
        <f>IF(((AD242+AK242)=0),"..",(+(AD242)/(AD242+AK242)))</f>
        <v>0.522350577599196</v>
      </c>
      <c s="134" r="S242">
        <f>+D242</f>
        <v>7964</v>
      </c>
      <c s="106" r="T242">
        <f>+V242/S242</f>
        <v>1</v>
      </c>
      <c s="106" r="U242">
        <f>+(AD242+AK242)/S242</f>
        <v>1</v>
      </c>
      <c s="134" r="V242">
        <f>SUM(X242:AB242)+SUM(AE242:AI242)</f>
        <v>7964</v>
      </c>
      <c s="134" r="W242">
        <f>+AD242+AK242</f>
        <v>7964</v>
      </c>
      <c s="197" r="X242">
        <v>516</v>
      </c>
      <c s="143" r="Y242">
        <v>1043</v>
      </c>
      <c s="143" r="Z242">
        <v>658</v>
      </c>
      <c s="143" r="AA242">
        <v>1847</v>
      </c>
      <c s="143" r="AB242">
        <v>96</v>
      </c>
      <c s="143" r="AC242">
        <v>0</v>
      </c>
      <c s="143" r="AD242">
        <v>4160</v>
      </c>
      <c s="143" r="AE242">
        <v>570</v>
      </c>
      <c s="143" r="AF242">
        <v>1100</v>
      </c>
      <c s="143" r="AG242">
        <v>698</v>
      </c>
      <c s="143" r="AH242">
        <v>1382</v>
      </c>
      <c s="143" r="AI242">
        <v>54</v>
      </c>
      <c s="143" r="AJ242">
        <v>0</v>
      </c>
      <c s="143" r="AK242">
        <v>3804</v>
      </c>
    </row>
    <row r="243">
      <c t="s" s="37" r="A243">
        <v>87</v>
      </c>
      <c t="s" s="67" r="B243">
        <v>917</v>
      </c>
      <c t="s" s="67" r="C243">
        <v>1141</v>
      </c>
      <c s="134" r="D243">
        <v>3552</v>
      </c>
      <c s="106" r="E243">
        <f>IF((+$V243=0),"..",(+(X243+AE243)/$V243))</f>
        <v>0.172578828828829</v>
      </c>
      <c s="106" r="F243">
        <f>IF((+$V243=0),"..",(+(Y243+AF243)/$V243))</f>
        <v>0.218186936936937</v>
      </c>
      <c s="106" r="G243">
        <f>IF((+$V243=0),"..",(+(Z243+AG243)/$V243))</f>
        <v>0.129504504504505</v>
      </c>
      <c s="106" r="H243">
        <f>IF((+$V243=0),"..",(+(((X243+Y243)+Z243)+((AE243+AF243)+AG243))/$V243))</f>
        <v>0.52027027027027</v>
      </c>
      <c s="106" r="I243">
        <f>IF((+$V243=0),"..",(+(AA243+AH243)/$V243))</f>
        <v>0.471283783783784</v>
      </c>
      <c s="106" r="J243">
        <f>IF((+$V243=0),"..",(+(AB243+AI243)/$V243))</f>
        <v>0.008445945945946</v>
      </c>
      <c s="106" r="K243">
        <f>IF(((X243+AE243)=0),"..",(+X243/(X243+AE243)))</f>
        <v>0.445350734094617</v>
      </c>
      <c s="106" r="L243">
        <f>IF(((Y243+AF243)=0),"..",(+Y243/(Y243+AF243)))</f>
        <v>0.492903225806452</v>
      </c>
      <c s="106" r="M243">
        <f>IF(((Z243+AG243)=0),"..",(+Z243/(Z243+AG243)))</f>
        <v>0.382608695652174</v>
      </c>
      <c s="106" r="N243">
        <f>IF(((((((X243+Y243)+Z243)+AE243)+AF243)+AG243)=0),"..",(+((X243+Y243)+Z243)/(((((X243+Y243)+Z243)+AE243)+AF243)+AG243)))</f>
        <v>0.449675324675325</v>
      </c>
      <c s="106" r="O243">
        <f>IF(((AA243+AH243)=0),"..",(+AA243/(AA243+AH243)))</f>
        <v>0.367980884109916</v>
      </c>
      <c s="106" r="P243">
        <f>IF(((AB243+AI243)=0),"..",(+AB243/(AB243+AI243)))</f>
        <v>0.566666666666667</v>
      </c>
      <c t="str" s="106" r="Q243">
        <f>IF(((AC243+AJ243)=0),"..",(+AC243/(AC243+AJ243)))</f>
        <v>..</v>
      </c>
      <c s="106" r="R243">
        <f>IF(((AD243+AK243)=0),"..",(+(AD243)/(AD243+AK243)))</f>
        <v>0.412162162162162</v>
      </c>
      <c s="134" r="S243">
        <f>+D243</f>
        <v>3552</v>
      </c>
      <c s="106" r="T243">
        <f>+V243/S243</f>
        <v>1</v>
      </c>
      <c s="106" r="U243">
        <f>+(AD243+AK243)/S243</f>
        <v>1</v>
      </c>
      <c s="134" r="V243">
        <f>SUM(X243:AB243)+SUM(AE243:AI243)</f>
        <v>3552</v>
      </c>
      <c s="134" r="W243">
        <f>+AD243+AK243</f>
        <v>3552</v>
      </c>
      <c s="205" r="X243">
        <v>273</v>
      </c>
      <c s="198" r="Y243">
        <v>382</v>
      </c>
      <c s="198" r="Z243">
        <v>176</v>
      </c>
      <c s="198" r="AA243">
        <v>616</v>
      </c>
      <c s="198" r="AB243">
        <v>17</v>
      </c>
      <c s="198" r="AC243">
        <v>0</v>
      </c>
      <c s="198" r="AD243">
        <v>1464</v>
      </c>
      <c s="198" r="AE243">
        <v>340</v>
      </c>
      <c s="198" r="AF243">
        <v>393</v>
      </c>
      <c s="198" r="AG243">
        <v>284</v>
      </c>
      <c s="198" r="AH243">
        <v>1058</v>
      </c>
      <c s="198" r="AI243">
        <v>13</v>
      </c>
      <c s="198" r="AJ243">
        <v>0</v>
      </c>
      <c s="198" r="AK243">
        <v>2088</v>
      </c>
    </row>
    <row r="244">
      <c t="s" s="37" r="A244">
        <v>87</v>
      </c>
      <c t="s" s="67" r="B244">
        <v>917</v>
      </c>
      <c t="s" s="67" r="C244">
        <v>1142</v>
      </c>
      <c s="134" r="D244">
        <v>10135</v>
      </c>
      <c s="106" r="E244">
        <f>IF((+$V244=0),"..",(+(X244+AE244)/$V244))</f>
        <v>0.109718796250617</v>
      </c>
      <c s="106" r="F244">
        <f>IF((+$V244=0),"..",(+(Y244+AF244)/$V244))</f>
        <v>0.103305377405032</v>
      </c>
      <c s="106" r="G244">
        <f>IF((+$V244=0),"..",(+(Z244+AG244)/$V244))</f>
        <v>0.094425259003453</v>
      </c>
      <c s="106" r="H244">
        <f>IF((+$V244=0),"..",(+(((X244+Y244)+Z244)+((AE244+AF244)+AG244))/$V244))</f>
        <v>0.307449432659102</v>
      </c>
      <c s="106" r="I244">
        <f>IF((+$V244=0),"..",(+(AA244+AH244)/$V244))</f>
        <v>0.656142081894425</v>
      </c>
      <c s="106" r="J244">
        <f>IF((+$V244=0),"..",(+(AB244+AI244)/$V244))</f>
        <v>0.036408485446473</v>
      </c>
      <c s="106" r="K244">
        <f>IF(((X244+AE244)=0),"..",(+X244/(X244+AE244)))</f>
        <v>0.498201438848921</v>
      </c>
      <c s="106" r="L244">
        <f>IF(((Y244+AF244)=0),"..",(+Y244/(Y244+AF244)))</f>
        <v>0.477554918815664</v>
      </c>
      <c s="106" r="M244">
        <f>IF(((Z244+AG244)=0),"..",(+Z244/(Z244+AG244)))</f>
        <v>0.428422152560084</v>
      </c>
      <c s="106" r="N244">
        <f>IF(((((((X244+Y244)+Z244)+AE244)+AF244)+AG244)=0),"..",(+((X244+Y244)+Z244)/(((((X244+Y244)+Z244)+AE244)+AF244)+AG244)))</f>
        <v>0.469833119383825</v>
      </c>
      <c s="106" r="O244">
        <f>IF(((AA244+AH244)=0),"..",(+AA244/(AA244+AH244)))</f>
        <v>0.248421052631579</v>
      </c>
      <c s="106" r="P244">
        <f>IF(((AB244+AI244)=0),"..",(+AB244/(AB244+AI244)))</f>
        <v>0.48780487804878</v>
      </c>
      <c t="str" s="106" r="Q244">
        <f>IF(((AC244+AJ244)=0),"..",(+AC244/(AC244+AJ244)))</f>
        <v>..</v>
      </c>
      <c s="106" r="R244">
        <f>IF(((AD244+AK244)=0),"..",(+(AD244)/(AD244+AK244)))</f>
        <v>0.32520966946226</v>
      </c>
      <c s="134" r="S244">
        <f>+D244</f>
        <v>10135</v>
      </c>
      <c s="106" r="T244">
        <f>+V244/S244</f>
        <v>1</v>
      </c>
      <c s="106" r="U244">
        <f>+(AD244+AK244)/S244</f>
        <v>1</v>
      </c>
      <c s="134" r="V244">
        <f>SUM(X244:AB244)+SUM(AE244:AI244)</f>
        <v>10135</v>
      </c>
      <c s="134" r="W244">
        <f>+AD244+AK244</f>
        <v>10135</v>
      </c>
      <c s="205" r="X244">
        <v>554</v>
      </c>
      <c s="198" r="Y244">
        <v>500</v>
      </c>
      <c s="198" r="Z244">
        <v>410</v>
      </c>
      <c s="198" r="AA244">
        <v>1652</v>
      </c>
      <c s="198" r="AB244">
        <v>180</v>
      </c>
      <c s="198" r="AC244">
        <v>0</v>
      </c>
      <c s="198" r="AD244">
        <v>3296</v>
      </c>
      <c s="198" r="AE244">
        <v>558</v>
      </c>
      <c s="198" r="AF244">
        <v>547</v>
      </c>
      <c s="198" r="AG244">
        <v>547</v>
      </c>
      <c s="198" r="AH244">
        <v>4998</v>
      </c>
      <c s="198" r="AI244">
        <v>189</v>
      </c>
      <c s="198" r="AJ244">
        <v>0</v>
      </c>
      <c s="198" r="AK244">
        <v>6839</v>
      </c>
    </row>
    <row r="245">
      <c t="s" s="37" r="A245">
        <v>87</v>
      </c>
      <c t="s" s="67" r="B245">
        <v>917</v>
      </c>
      <c t="s" s="67" r="C245">
        <v>1143</v>
      </c>
      <c s="134" r="D245">
        <v>12293</v>
      </c>
      <c s="106" r="E245">
        <f>IF((+$V245=0),"..",(+(X245+AE245)/$V245))</f>
        <v>0.184983323842837</v>
      </c>
      <c s="106" r="F245">
        <f>IF((+$V245=0),"..",(+(Y245+AF245)/$V245))</f>
        <v>0.290490523061905</v>
      </c>
      <c s="106" r="G245">
        <f>IF((+$V245=0),"..",(+(Z245+AG245)/$V245))</f>
        <v>0.151875050841943</v>
      </c>
      <c s="106" r="H245">
        <f>IF((+$V245=0),"..",(+(((X245+Y245)+Z245)+((AE245+AF245)+AG245))/$V245))</f>
        <v>0.627348897746685</v>
      </c>
      <c s="106" r="I245">
        <f>IF((+$V245=0),"..",(+(AA245+AH245)/$V245))</f>
        <v>0.353615878955503</v>
      </c>
      <c s="106" r="J245">
        <f>IF((+$V245=0),"..",(+(AB245+AI245)/$V245))</f>
        <v>0.019035223297812</v>
      </c>
      <c s="106" r="K245">
        <f>IF(((X245+AE245)=0),"..",(+X245/(X245+AE245)))</f>
        <v>0.495162708883026</v>
      </c>
      <c s="106" r="L245">
        <f>IF(((Y245+AF245)=0),"..",(+Y245/(Y245+AF245)))</f>
        <v>0.507420890506861</v>
      </c>
      <c s="106" r="M245">
        <f>IF(((Z245+AG245)=0),"..",(+Z245/(Z245+AG245)))</f>
        <v>0.477771826459561</v>
      </c>
      <c s="106" r="N245">
        <f>IF(((((((X245+Y245)+Z245)+AE245)+AF245)+AG245)=0),"..",(+((X245+Y245)+Z245)/(((((X245+Y245)+Z245)+AE245)+AF245)+AG245)))</f>
        <v>0.496628630705394</v>
      </c>
      <c s="106" r="O245">
        <f>IF(((AA245+AH245)=0),"..",(+AA245/(AA245+AH245)))</f>
        <v>0.589141936968024</v>
      </c>
      <c s="106" r="P245">
        <f>IF(((AB245+AI245)=0),"..",(+AB245/(AB245+AI245)))</f>
        <v>0.688034188034188</v>
      </c>
      <c t="str" s="106" r="Q245">
        <f>IF(((AC245+AJ245)=0),"..",(+AC245/(AC245+AJ245)))</f>
        <v>..</v>
      </c>
      <c s="106" r="R245">
        <f>IF(((AD245+AK245)=0),"..",(+(AD245)/(AD245+AK245)))</f>
        <v>0.532986252338729</v>
      </c>
      <c s="134" r="S245">
        <f>+D245</f>
        <v>12293</v>
      </c>
      <c s="106" r="T245">
        <f>+V245/S245</f>
        <v>1</v>
      </c>
      <c s="106" r="U245">
        <f>+(AD245+AK245)/S245</f>
        <v>1</v>
      </c>
      <c s="134" r="V245">
        <f>SUM(X245:AB245)+SUM(AE245:AI245)</f>
        <v>12293</v>
      </c>
      <c s="134" r="W245">
        <f>+AD245+AK245</f>
        <v>12293</v>
      </c>
      <c s="205" r="X245">
        <v>1126</v>
      </c>
      <c s="198" r="Y245">
        <v>1812</v>
      </c>
      <c s="198" r="Z245">
        <v>892</v>
      </c>
      <c s="198" r="AA245">
        <v>2561</v>
      </c>
      <c s="198" r="AB245">
        <v>161</v>
      </c>
      <c s="198" r="AC245">
        <v>0</v>
      </c>
      <c s="198" r="AD245">
        <v>6552</v>
      </c>
      <c s="198" r="AE245">
        <v>1148</v>
      </c>
      <c s="198" r="AF245">
        <v>1759</v>
      </c>
      <c s="198" r="AG245">
        <v>975</v>
      </c>
      <c s="198" r="AH245">
        <v>1786</v>
      </c>
      <c s="198" r="AI245">
        <v>73</v>
      </c>
      <c s="198" r="AJ245">
        <v>0</v>
      </c>
      <c s="198" r="AK245">
        <v>5741</v>
      </c>
    </row>
    <row r="246">
      <c t="s" s="37" r="A246">
        <v>87</v>
      </c>
      <c t="s" s="67" r="B246">
        <v>922</v>
      </c>
      <c t="s" s="67" r="C246">
        <v>1144</v>
      </c>
      <c s="134" r="D246">
        <v>10242</v>
      </c>
      <c s="106" r="E246">
        <f>IF((+$V246=0),"..",(+(X246+AE246)/$V246))</f>
        <v>0.145284124194493</v>
      </c>
      <c s="106" r="F246">
        <f>IF((+$V246=0),"..",(+(Y246+AF246)/$V246))</f>
        <v>0.230033196641281</v>
      </c>
      <c s="106" r="G246">
        <f>IF((+$V246=0),"..",(+(Z246+AG246)/$V246))</f>
        <v>0.112770943175161</v>
      </c>
      <c s="106" r="H246">
        <f>IF((+$V246=0),"..",(+(((X246+Y246)+Z246)+((AE246+AF246)+AG246))/$V246))</f>
        <v>0.488088264010935</v>
      </c>
      <c s="106" r="I246">
        <f>IF((+$V246=0),"..",(+(AA246+AH246)/$V246))</f>
        <v>0.478715094708065</v>
      </c>
      <c s="106" r="J246">
        <f>IF((+$V246=0),"..",(+(AB246+AI246)/$V246))</f>
        <v>0.033196641281</v>
      </c>
      <c s="106" r="K246">
        <f>IF(((X246+AE246)=0),"..",(+X246/(X246+AE246)))</f>
        <v>0.46505376344086</v>
      </c>
      <c s="106" r="L246">
        <f>IF(((Y246+AF246)=0),"..",(+Y246/(Y246+AF246)))</f>
        <v>0.472410865874363</v>
      </c>
      <c s="106" r="M246">
        <f>IF(((Z246+AG246)=0),"..",(+Z246/(Z246+AG246)))</f>
        <v>0.425108225108225</v>
      </c>
      <c s="106" r="N246">
        <f>IF(((((((X246+Y246)+Z246)+AE246)+AF246)+AG246)=0),"..",(+((X246+Y246)+Z246)/(((((X246+Y246)+Z246)+AE246)+AF246)+AG246)))</f>
        <v>0.459291858371674</v>
      </c>
      <c s="106" r="O246">
        <f>IF(((AA246+AH246)=0),"..",(+AA246/(AA246+AH246)))</f>
        <v>0.429736895778095</v>
      </c>
      <c s="106" r="P246">
        <f>IF(((AB246+AI246)=0),"..",(+AB246/(AB246+AI246)))</f>
        <v>0.323529411764706</v>
      </c>
      <c t="str" s="106" r="Q246">
        <f>IF(((AC246+AJ246)=0),"..",(+AC246/(AC246+AJ246)))</f>
        <v>..</v>
      </c>
      <c s="106" r="R246">
        <f>IF(((AD246+AK246)=0),"..",(+(AD246)/(AD246+AK246)))</f>
        <v>0.440636594415153</v>
      </c>
      <c s="134" r="S246">
        <f>+D246</f>
        <v>10242</v>
      </c>
      <c s="106" r="T246">
        <f>+V246/S246</f>
        <v>1</v>
      </c>
      <c s="106" r="U246">
        <f>+(AD246+AK246)/S246</f>
        <v>1</v>
      </c>
      <c s="134" r="V246">
        <f>SUM(X246:AB246)+SUM(AE246:AI246)</f>
        <v>10242</v>
      </c>
      <c s="134" r="W246">
        <f>+AD246+AK246</f>
        <v>10242</v>
      </c>
      <c s="205" r="X246">
        <v>692</v>
      </c>
      <c s="198" r="Y246">
        <v>1113</v>
      </c>
      <c s="198" r="Z246">
        <v>491</v>
      </c>
      <c s="198" r="AA246">
        <v>2107</v>
      </c>
      <c s="198" r="AB246">
        <v>110</v>
      </c>
      <c s="198" r="AC246">
        <v>0</v>
      </c>
      <c s="198" r="AD246">
        <v>4513</v>
      </c>
      <c s="198" r="AE246">
        <v>796</v>
      </c>
      <c s="198" r="AF246">
        <v>1243</v>
      </c>
      <c s="198" r="AG246">
        <v>664</v>
      </c>
      <c s="198" r="AH246">
        <v>2796</v>
      </c>
      <c s="198" r="AI246">
        <v>230</v>
      </c>
      <c s="198" r="AJ246">
        <v>0</v>
      </c>
      <c s="198" r="AK246">
        <v>5729</v>
      </c>
    </row>
    <row customHeight="1" r="247" ht="10.5">
      <c t="s" s="37" r="A247">
        <v>87</v>
      </c>
      <c t="s" s="67" r="B247">
        <v>922</v>
      </c>
      <c t="s" s="67" r="C247">
        <v>1145</v>
      </c>
      <c s="134" r="D247">
        <v>4175</v>
      </c>
      <c s="106" r="E247">
        <f>IF((+$V247=0),"..",(+(X247+AE247)/$V247))</f>
        <v>0.175089820359281</v>
      </c>
      <c s="106" r="F247">
        <f>IF((+$V247=0),"..",(+(Y247+AF247)/$V247))</f>
        <v>0.254131736526946</v>
      </c>
      <c s="106" r="G247">
        <f>IF((+$V247=0),"..",(+(Z247+AG247)/$V247))</f>
        <v>0.151137724550898</v>
      </c>
      <c s="106" r="H247">
        <f>IF((+$V247=0),"..",(+(((X247+Y247)+Z247)+((AE247+AF247)+AG247))/$V247))</f>
        <v>0.580359281437126</v>
      </c>
      <c s="106" r="I247">
        <f>IF((+$V247=0),"..",(+(AA247+AH247)/$V247))</f>
        <v>0.364550898203593</v>
      </c>
      <c s="106" r="J247">
        <f>IF((+$V247=0),"..",(+(AB247+AI247)/$V247))</f>
        <v>0.055089820359281</v>
      </c>
      <c s="106" r="K247">
        <f>IF(((X247+AE247)=0),"..",(+X247/(X247+AE247)))</f>
        <v>0.467852257181943</v>
      </c>
      <c s="106" r="L247">
        <f>IF(((Y247+AF247)=0),"..",(+Y247/(Y247+AF247)))</f>
        <v>0.524033930254477</v>
      </c>
      <c s="106" r="M247">
        <f>IF(((Z247+AG247)=0),"..",(+Z247/(Z247+AG247)))</f>
        <v>0.548335974643423</v>
      </c>
      <c s="106" r="N247">
        <f>IF(((((((X247+Y247)+Z247)+AE247)+AF247)+AG247)=0),"..",(+((X247+Y247)+Z247)/(((((X247+Y247)+Z247)+AE247)+AF247)+AG247)))</f>
        <v>0.513413124226166</v>
      </c>
      <c s="106" r="O247">
        <f>IF(((AA247+AH247)=0),"..",(+AA247/(AA247+AH247)))</f>
        <v>0.531537450722733</v>
      </c>
      <c s="106" r="P247">
        <f>IF(((AB247+AI247)=0),"..",(+AB247/(AB247+AI247)))</f>
        <v>0.508695652173913</v>
      </c>
      <c t="str" s="106" r="Q247">
        <f>IF(((AC247+AJ247)=0),"..",(+AC247/(AC247+AJ247)))</f>
        <v>..</v>
      </c>
      <c s="106" r="R247">
        <f>IF(((AD247+AK247)=0),"..",(+(AD247)/(AD247+AK247)))</f>
        <v>0.519760479041916</v>
      </c>
      <c s="134" r="S247">
        <f>+D247</f>
        <v>4175</v>
      </c>
      <c s="106" r="T247">
        <f>+V247/S247</f>
        <v>1</v>
      </c>
      <c s="106" r="U247">
        <f>+(AD247+AK247)/S247</f>
        <v>1</v>
      </c>
      <c s="134" r="V247">
        <f>SUM(X247:AB247)+SUM(AE247:AI247)</f>
        <v>4175</v>
      </c>
      <c s="134" r="W247">
        <f>+AD247+AK247</f>
        <v>4175</v>
      </c>
      <c s="205" r="X247">
        <v>342</v>
      </c>
      <c s="198" r="Y247">
        <v>556</v>
      </c>
      <c s="198" r="Z247">
        <v>346</v>
      </c>
      <c s="198" r="AA247">
        <v>809</v>
      </c>
      <c s="198" r="AB247">
        <v>117</v>
      </c>
      <c s="198" r="AC247">
        <v>0</v>
      </c>
      <c s="198" r="AD247">
        <v>2170</v>
      </c>
      <c s="198" r="AE247">
        <v>389</v>
      </c>
      <c s="198" r="AF247">
        <v>505</v>
      </c>
      <c s="198" r="AG247">
        <v>285</v>
      </c>
      <c s="198" r="AH247">
        <v>713</v>
      </c>
      <c s="198" r="AI247">
        <v>113</v>
      </c>
      <c s="198" r="AJ247">
        <v>0</v>
      </c>
      <c s="198" r="AK247">
        <v>2005</v>
      </c>
    </row>
    <row r="248">
      <c t="s" s="37" r="A248">
        <v>87</v>
      </c>
      <c t="s" s="67" r="B248">
        <v>950</v>
      </c>
      <c t="s" s="67" r="C248">
        <v>1146</v>
      </c>
      <c s="134" r="D248">
        <v>1802</v>
      </c>
      <c s="106" r="E248">
        <f>IF((+$V248=0),"..",(+(X248+AE248)/$V248))</f>
        <v>0.110432852386238</v>
      </c>
      <c s="106" r="F248">
        <f>IF((+$V248=0),"..",(+(Y248+AF248)/$V248))</f>
        <v>0.173140954495006</v>
      </c>
      <c s="106" r="G248">
        <f>IF((+$V248=0),"..",(+(Z248+AG248)/$V248))</f>
        <v>0.117092119866815</v>
      </c>
      <c s="106" r="H248">
        <f>IF((+$V248=0),"..",(+(((X248+Y248)+Z248)+((AE248+AF248)+AG248))/$V248))</f>
        <v>0.400665926748058</v>
      </c>
      <c s="106" r="I248">
        <f>IF((+$V248=0),"..",(+(AA248+AH248)/$V248))</f>
        <v>0.577691453940067</v>
      </c>
      <c s="106" r="J248">
        <f>IF((+$V248=0),"..",(+(AB248+AI248)/$V248))</f>
        <v>0.021642619311876</v>
      </c>
      <c s="106" r="K248">
        <f>IF(((X248+AE248)=0),"..",(+X248/(X248+AE248)))</f>
        <v>0.512562814070352</v>
      </c>
      <c s="106" r="L248">
        <f>IF(((Y248+AF248)=0),"..",(+Y248/(Y248+AF248)))</f>
        <v>0.487179487179487</v>
      </c>
      <c s="106" r="M248">
        <f>IF(((Z248+AG248)=0),"..",(+Z248/(Z248+AG248)))</f>
        <v>0.516587677725118</v>
      </c>
      <c s="106" r="N248">
        <f>IF(((((((X248+Y248)+Z248)+AE248)+AF248)+AG248)=0),"..",(+((X248+Y248)+Z248)/(((((X248+Y248)+Z248)+AE248)+AF248)+AG248)))</f>
        <v>0.502770083102493</v>
      </c>
      <c s="106" r="O248">
        <f>IF(((AA248+AH248)=0),"..",(+AA248/(AA248+AH248)))</f>
        <v>0.401536983669548</v>
      </c>
      <c s="106" r="P248">
        <f>IF(((AB248+AI248)=0),"..",(+AB248/(AB248+AI248)))</f>
        <v>0.333333333333333</v>
      </c>
      <c t="str" s="106" r="Q248">
        <f>IF(((AC248+AJ248)=0),"..",(+AC248/(AC248+AJ248)))</f>
        <v>..</v>
      </c>
      <c s="106" r="R248">
        <f>IF(((AD248+AK248)=0),"..",(+(AD248)/(AD248+AK248)))</f>
        <v>0.44062153163152</v>
      </c>
      <c s="134" r="S248">
        <f>+D248</f>
        <v>1802</v>
      </c>
      <c s="106" r="T248">
        <f>+V248/S248</f>
        <v>1</v>
      </c>
      <c s="106" r="U248">
        <f>+(AD248+AK248)/S248</f>
        <v>1</v>
      </c>
      <c s="134" r="V248">
        <f>SUM(X248:AB248)+SUM(AE248:AI248)</f>
        <v>1802</v>
      </c>
      <c s="134" r="W248">
        <f>+AD248+AK248</f>
        <v>1802</v>
      </c>
      <c s="205" r="X248">
        <v>102</v>
      </c>
      <c s="198" r="Y248">
        <v>152</v>
      </c>
      <c s="198" r="Z248">
        <v>109</v>
      </c>
      <c s="198" r="AA248">
        <v>418</v>
      </c>
      <c s="198" r="AB248">
        <v>13</v>
      </c>
      <c s="198" r="AC248">
        <v>0</v>
      </c>
      <c s="198" r="AD248">
        <v>794</v>
      </c>
      <c s="198" r="AE248">
        <v>97</v>
      </c>
      <c s="198" r="AF248">
        <v>160</v>
      </c>
      <c s="198" r="AG248">
        <v>102</v>
      </c>
      <c s="198" r="AH248">
        <v>623</v>
      </c>
      <c s="198" r="AI248">
        <v>26</v>
      </c>
      <c s="198" r="AJ248">
        <v>0</v>
      </c>
      <c s="198" r="AK248">
        <v>1008</v>
      </c>
    </row>
    <row r="249">
      <c t="s" s="37" r="A249">
        <v>80</v>
      </c>
      <c t="s" s="67" r="B249">
        <v>922</v>
      </c>
      <c t="s" s="67" r="C249">
        <v>1147</v>
      </c>
      <c s="134" r="D249">
        <v>292</v>
      </c>
      <c s="106" r="E249">
        <f>IF((+$V249=0),"..",(+(X249+AE249)/$V249))</f>
        <v>0.058219178082192</v>
      </c>
      <c s="106" r="F249">
        <f>IF((+$V249=0),"..",(+(Y249+AF249)/$V249))</f>
        <v>0.208904109589041</v>
      </c>
      <c s="106" r="G249">
        <f>IF((+$V249=0),"..",(+(Z249+AG249)/$V249))</f>
        <v>0.178082191780822</v>
      </c>
      <c s="106" r="H249">
        <f>IF((+$V249=0),"..",(+(((X249+Y249)+Z249)+((AE249+AF249)+AG249))/$V249))</f>
        <v>0.445205479452055</v>
      </c>
      <c s="106" r="I249">
        <f>IF((+$V249=0),"..",(+(AA249+AH249)/$V249))</f>
        <v>0.482876712328767</v>
      </c>
      <c s="106" r="J249">
        <f>IF((+$V249=0),"..",(+(AB249+AI249)/$V249))</f>
        <v>0.071917808219178</v>
      </c>
      <c s="106" r="K249">
        <f>IF(((X249+AE249)=0),"..",(+X249/(X249+AE249)))</f>
        <v>0.529411764705882</v>
      </c>
      <c s="106" r="L249">
        <f>IF(((Y249+AF249)=0),"..",(+Y249/(Y249+AF249)))</f>
        <v>0.475409836065574</v>
      </c>
      <c s="106" r="M249">
        <f>IF(((Z249+AG249)=0),"..",(+Z249/(Z249+AG249)))</f>
        <v>0.461538461538462</v>
      </c>
      <c s="106" r="N249">
        <f>IF(((((((X249+Y249)+Z249)+AE249)+AF249)+AG249)=0),"..",(+((X249+Y249)+Z249)/(((((X249+Y249)+Z249)+AE249)+AF249)+AG249)))</f>
        <v>0.476923076923077</v>
      </c>
      <c s="106" r="O249">
        <f>IF(((AA249+AH249)=0),"..",(+AA249/(AA249+AH249)))</f>
        <v>0.546099290780142</v>
      </c>
      <c s="106" r="P249">
        <f>IF(((AB249+AI249)=0),"..",(+AB249/(AB249+AI249)))</f>
        <v>0.523809523809524</v>
      </c>
      <c t="str" s="106" r="Q249">
        <f>IF(((AC249+AJ249)=0),"..",(+AC249/(AC249+AJ249)))</f>
        <v>..</v>
      </c>
      <c s="106" r="R249">
        <f>IF(((AD249+AK249)=0),"..",(+(AD249)/(AD249+AK249)))</f>
        <v>0.513698630136986</v>
      </c>
      <c s="134" r="S249">
        <f>+D249</f>
        <v>292</v>
      </c>
      <c s="106" r="T249">
        <f>+V249/S249</f>
        <v>1</v>
      </c>
      <c s="106" r="U249">
        <f>+(AD249+AK249)/S249</f>
        <v>1</v>
      </c>
      <c s="134" r="V249">
        <f>SUM(X249:AB249)+SUM(AE249:AI249)</f>
        <v>292</v>
      </c>
      <c s="134" r="W249">
        <f>+AD249+AK249</f>
        <v>292</v>
      </c>
      <c s="205" r="X249">
        <v>9</v>
      </c>
      <c s="198" r="Y249">
        <v>29</v>
      </c>
      <c s="198" r="Z249">
        <v>24</v>
      </c>
      <c s="198" r="AA249">
        <v>77</v>
      </c>
      <c s="198" r="AB249">
        <v>11</v>
      </c>
      <c s="198" r="AC249">
        <v>0</v>
      </c>
      <c s="198" r="AD249">
        <v>150</v>
      </c>
      <c s="198" r="AE249">
        <v>8</v>
      </c>
      <c s="198" r="AF249">
        <v>32</v>
      </c>
      <c s="198" r="AG249">
        <v>28</v>
      </c>
      <c s="198" r="AH249">
        <v>64</v>
      </c>
      <c s="198" r="AI249">
        <v>10</v>
      </c>
      <c s="198" r="AJ249">
        <v>0</v>
      </c>
      <c s="198" r="AK249">
        <v>142</v>
      </c>
    </row>
    <row r="250">
      <c t="s" s="37" r="A250">
        <v>80</v>
      </c>
      <c t="s" s="67" r="B250">
        <v>922</v>
      </c>
      <c t="s" s="67" r="C250">
        <v>1148</v>
      </c>
      <c s="134" r="D250">
        <v>354</v>
      </c>
      <c s="106" r="E250">
        <f>IF((+$V250=0),"..",(+(X250+AE250)/$V250))</f>
        <v>0.062146892655367</v>
      </c>
      <c s="106" r="F250">
        <f>IF((+$V250=0),"..",(+(Y250+AF250)/$V250))</f>
        <v>0.251412429378531</v>
      </c>
      <c s="106" r="G250">
        <f>IF((+$V250=0),"..",(+(Z250+AG250)/$V250))</f>
        <v>0.172316384180791</v>
      </c>
      <c s="106" r="H250">
        <f>IF((+$V250=0),"..",(+(((X250+Y250)+Z250)+((AE250+AF250)+AG250))/$V250))</f>
        <v>0.485875706214689</v>
      </c>
      <c s="106" r="I250">
        <f>IF((+$V250=0),"..",(+(AA250+AH250)/$V250))</f>
        <v>0.451977401129944</v>
      </c>
      <c s="106" r="J250">
        <f>IF((+$V250=0),"..",(+(AB250+AI250)/$V250))</f>
        <v>0.062146892655367</v>
      </c>
      <c s="106" r="K250">
        <f>IF(((X250+AE250)=0),"..",(+X250/(X250+AE250)))</f>
        <v>0.454545454545454</v>
      </c>
      <c s="106" r="L250">
        <f>IF(((Y250+AF250)=0),"..",(+Y250/(Y250+AF250)))</f>
        <v>0.449438202247191</v>
      </c>
      <c s="106" r="M250">
        <f>IF(((Z250+AG250)=0),"..",(+Z250/(Z250+AG250)))</f>
        <v>0.426229508196721</v>
      </c>
      <c s="106" r="N250">
        <f>IF(((((((X250+Y250)+Z250)+AE250)+AF250)+AG250)=0),"..",(+((X250+Y250)+Z250)/(((((X250+Y250)+Z250)+AE250)+AF250)+AG250)))</f>
        <v>0.441860465116279</v>
      </c>
      <c s="106" r="O250">
        <f>IF(((AA250+AH250)=0),"..",(+AA250/(AA250+AH250)))</f>
        <v>0.5375</v>
      </c>
      <c s="106" r="P250">
        <f>IF(((AB250+AI250)=0),"..",(+AB250/(AB250+AI250)))</f>
        <v>0.681818181818182</v>
      </c>
      <c t="str" s="106" r="Q250">
        <f>IF(((AC250+AJ250)=0),"..",(+AC250/(AC250+AJ250)))</f>
        <v>..</v>
      </c>
      <c s="106" r="R250">
        <f>IF(((AD250+AK250)=0),"..",(+(AD250)/(AD250+AK250)))</f>
        <v>0.5</v>
      </c>
      <c s="134" r="S250">
        <f>+D250</f>
        <v>354</v>
      </c>
      <c s="106" r="T250">
        <f>+V250/S250</f>
        <v>1</v>
      </c>
      <c s="106" r="U250">
        <f>+(AD250+AK250)/S250</f>
        <v>1</v>
      </c>
      <c s="134" r="V250">
        <f>SUM(X250:AB250)+SUM(AE250:AI250)</f>
        <v>354</v>
      </c>
      <c s="134" r="W250">
        <f>+AD250+AK250</f>
        <v>354</v>
      </c>
      <c s="205" r="X250">
        <v>10</v>
      </c>
      <c s="198" r="Y250">
        <v>40</v>
      </c>
      <c s="198" r="Z250">
        <v>26</v>
      </c>
      <c s="198" r="AA250">
        <v>86</v>
      </c>
      <c s="198" r="AB250">
        <v>15</v>
      </c>
      <c s="198" r="AC250">
        <v>0</v>
      </c>
      <c s="198" r="AD250">
        <v>177</v>
      </c>
      <c s="198" r="AE250">
        <v>12</v>
      </c>
      <c s="198" r="AF250">
        <v>49</v>
      </c>
      <c s="198" r="AG250">
        <v>35</v>
      </c>
      <c s="198" r="AH250">
        <v>74</v>
      </c>
      <c s="198" r="AI250">
        <v>7</v>
      </c>
      <c s="198" r="AJ250">
        <v>0</v>
      </c>
      <c s="198" r="AK250">
        <v>177</v>
      </c>
    </row>
    <row r="251">
      <c t="s" s="37" r="A251">
        <v>80</v>
      </c>
      <c t="s" s="67" r="B251">
        <v>922</v>
      </c>
      <c t="s" s="67" r="C251">
        <v>1149</v>
      </c>
      <c s="134" r="D251">
        <v>101</v>
      </c>
      <c s="106" r="E251">
        <f>IF((+$V251=0),"..",(+(X251+AE251)/$V251))</f>
        <v>0.01980198019802</v>
      </c>
      <c s="106" r="F251">
        <f>IF((+$V251=0),"..",(+(Y251+AF251)/$V251))</f>
        <v>0.346534653465346</v>
      </c>
      <c s="106" r="G251">
        <f>IF((+$V251=0),"..",(+(Z251+AG251)/$V251))</f>
        <v>0.108910891089109</v>
      </c>
      <c s="106" r="H251">
        <f>IF((+$V251=0),"..",(+(((X251+Y251)+Z251)+((AE251+AF251)+AG251))/$V251))</f>
        <v>0.475247524752475</v>
      </c>
      <c s="106" r="I251">
        <f>IF((+$V251=0),"..",(+(AA251+AH251)/$V251))</f>
        <v>0.495049504950495</v>
      </c>
      <c s="106" r="J251">
        <f>IF((+$V251=0),"..",(+(AB251+AI251)/$V251))</f>
        <v>0.02970297029703</v>
      </c>
      <c s="106" r="K251">
        <f>IF(((X251+AE251)=0),"..",(+X251/(X251+AE251)))</f>
        <v>1</v>
      </c>
      <c s="106" r="L251">
        <f>IF(((Y251+AF251)=0),"..",(+Y251/(Y251+AF251)))</f>
        <v>0.485714285714286</v>
      </c>
      <c s="106" r="M251">
        <f>IF(((Z251+AG251)=0),"..",(+Z251/(Z251+AG251)))</f>
        <v>0.545454545454545</v>
      </c>
      <c s="106" r="N251">
        <f>IF(((((((X251+Y251)+Z251)+AE251)+AF251)+AG251)=0),"..",(+((X251+Y251)+Z251)/(((((X251+Y251)+Z251)+AE251)+AF251)+AG251)))</f>
        <v>0.520833333333333</v>
      </c>
      <c s="106" r="O251">
        <f>IF(((AA251+AH251)=0),"..",(+AA251/(AA251+AH251)))</f>
        <v>0.46</v>
      </c>
      <c s="106" r="P251">
        <f>IF(((AB251+AI251)=0),"..",(+AB251/(AB251+AI251)))</f>
        <v>0.333333333333333</v>
      </c>
      <c t="str" s="106" r="Q251">
        <f>IF(((AC251+AJ251)=0),"..",(+AC251/(AC251+AJ251)))</f>
        <v>..</v>
      </c>
      <c s="106" r="R251">
        <f>IF(((AD251+AK251)=0),"..",(+(AD251)/(AD251+AK251)))</f>
        <v>0.485148514851485</v>
      </c>
      <c s="134" r="S251">
        <f>+D251</f>
        <v>101</v>
      </c>
      <c s="106" r="T251">
        <f>+V251/S251</f>
        <v>1</v>
      </c>
      <c s="106" r="U251">
        <f>+(AD251+AK251)/S251</f>
        <v>1</v>
      </c>
      <c s="134" r="V251">
        <f>SUM(X251:AB251)+SUM(AE251:AI251)</f>
        <v>101</v>
      </c>
      <c s="134" r="W251">
        <f>+AD251+AK251</f>
        <v>101</v>
      </c>
      <c s="205" r="X251">
        <v>2</v>
      </c>
      <c s="198" r="Y251">
        <v>17</v>
      </c>
      <c s="198" r="Z251">
        <v>6</v>
      </c>
      <c s="198" r="AA251">
        <v>23</v>
      </c>
      <c s="198" r="AB251">
        <v>1</v>
      </c>
      <c s="198" r="AC251">
        <v>0</v>
      </c>
      <c s="198" r="AD251">
        <v>49</v>
      </c>
      <c s="198" r="AE251">
        <v>0</v>
      </c>
      <c s="198" r="AF251">
        <v>18</v>
      </c>
      <c s="198" r="AG251">
        <v>5</v>
      </c>
      <c s="198" r="AH251">
        <v>27</v>
      </c>
      <c s="198" r="AI251">
        <v>2</v>
      </c>
      <c s="198" r="AJ251">
        <v>0</v>
      </c>
      <c s="198" r="AK251">
        <v>52</v>
      </c>
    </row>
    <row customHeight="1" r="252" ht="10.5">
      <c t="s" s="37" r="A252">
        <v>80</v>
      </c>
      <c t="s" s="67" r="B252">
        <v>950</v>
      </c>
      <c t="s" s="67" r="C252">
        <v>1150</v>
      </c>
      <c s="134" r="D252">
        <v>2227</v>
      </c>
      <c s="106" r="E252">
        <f>IF((+$V252=0),"..",(+(X252+AE252)/$V252))</f>
        <v>0.070947462954648</v>
      </c>
      <c s="106" r="F252">
        <f>IF((+$V252=0),"..",(+(Y252+AF252)/$V252))</f>
        <v>0.152222721149528</v>
      </c>
      <c s="106" r="G252">
        <f>IF((+$V252=0),"..",(+(Z252+AG252)/$V252))</f>
        <v>0.094746295464751</v>
      </c>
      <c s="106" r="H252">
        <f>IF((+$V252=0),"..",(+(((X252+Y252)+Z252)+((AE252+AF252)+AG252))/$V252))</f>
        <v>0.317916479568927</v>
      </c>
      <c s="106" r="I252">
        <f>IF((+$V252=0),"..",(+(AA252+AH252)/$V252))</f>
        <v>0.665020206555905</v>
      </c>
      <c s="106" r="J252">
        <f>IF((+$V252=0),"..",(+(AB252+AI252)/$V252))</f>
        <v>0.017063313875168</v>
      </c>
      <c s="106" r="K252">
        <f>IF(((X252+AE252)=0),"..",(+X252/(X252+AE252)))</f>
        <v>0.462025316455696</v>
      </c>
      <c s="106" r="L252">
        <f>IF(((Y252+AF252)=0),"..",(+Y252/(Y252+AF252)))</f>
        <v>0.495575221238938</v>
      </c>
      <c s="106" r="M252">
        <f>IF(((Z252+AG252)=0),"..",(+Z252/(Z252+AG252)))</f>
        <v>0.497630331753554</v>
      </c>
      <c s="106" r="N252">
        <f>IF(((((((X252+Y252)+Z252)+AE252)+AF252)+AG252)=0),"..",(+((X252+Y252)+Z252)/(((((X252+Y252)+Z252)+AE252)+AF252)+AG252)))</f>
        <v>0.488700564971751</v>
      </c>
      <c s="106" r="O252">
        <f>IF(((AA252+AH252)=0),"..",(+AA252/(AA252+AH252)))</f>
        <v>0.361242403781229</v>
      </c>
      <c s="106" r="P252">
        <f>IF(((AB252+AI252)=0),"..",(+AB252/(AB252+AI252)))</f>
        <v>0.368421052631579</v>
      </c>
      <c t="str" s="106" r="Q252">
        <f>IF(((AC252+AJ252)=0),"..",(+AC252/(AC252+AJ252)))</f>
        <v>..</v>
      </c>
      <c s="106" r="R252">
        <f>IF(((AD252+AK252)=0),"..",(+(AD252)/(AD252+AK252)))</f>
        <v>0.401885945217782</v>
      </c>
      <c s="134" r="S252">
        <f>+D252</f>
        <v>2227</v>
      </c>
      <c s="106" r="T252">
        <f>+V252/S252</f>
        <v>1</v>
      </c>
      <c s="106" r="U252">
        <f>+(AD252+AK252)/S252</f>
        <v>1</v>
      </c>
      <c s="134" r="V252">
        <f>SUM(X252:AB252)+SUM(AE252:AI252)</f>
        <v>2227</v>
      </c>
      <c s="134" r="W252">
        <f>+AD252+AK252</f>
        <v>2227</v>
      </c>
      <c s="205" r="X252">
        <v>73</v>
      </c>
      <c s="198" r="Y252">
        <v>168</v>
      </c>
      <c s="198" r="Z252">
        <v>105</v>
      </c>
      <c s="198" r="AA252">
        <v>535</v>
      </c>
      <c s="198" r="AB252">
        <v>14</v>
      </c>
      <c s="198" r="AC252">
        <v>0</v>
      </c>
      <c s="198" r="AD252">
        <v>895</v>
      </c>
      <c s="198" r="AE252">
        <v>85</v>
      </c>
      <c s="198" r="AF252">
        <v>171</v>
      </c>
      <c s="198" r="AG252">
        <v>106</v>
      </c>
      <c s="198" r="AH252">
        <v>946</v>
      </c>
      <c s="198" r="AI252">
        <v>24</v>
      </c>
      <c s="198" r="AJ252">
        <v>0</v>
      </c>
      <c s="198" r="AK252">
        <v>1332</v>
      </c>
    </row>
    <row r="253">
      <c t="s" s="37" r="A253">
        <v>80</v>
      </c>
      <c t="s" s="67" r="B253">
        <v>950</v>
      </c>
      <c t="s" s="67" r="C253">
        <v>1151</v>
      </c>
      <c s="134" r="D253">
        <v>209</v>
      </c>
      <c s="106" r="E253">
        <f>IF((+$V253=0),"..",(+(X253+AE253)/$V253))</f>
        <v>0.047846889952153</v>
      </c>
      <c s="106" r="F253">
        <f>IF((+$V253=0),"..",(+(Y253+AF253)/$V253))</f>
        <v>0.177033492822966</v>
      </c>
      <c s="106" r="G253">
        <f>IF((+$V253=0),"..",(+(Z253+AG253)/$V253))</f>
        <v>0.062200956937799</v>
      </c>
      <c s="106" r="H253">
        <f>IF((+$V253=0),"..",(+(((X253+Y253)+Z253)+((AE253+AF253)+AG253))/$V253))</f>
        <v>0.287081339712919</v>
      </c>
      <c s="106" r="I253">
        <f>IF((+$V253=0),"..",(+(AA253+AH253)/$V253))</f>
        <v>0.703349282296651</v>
      </c>
      <c s="106" r="J253">
        <f>IF((+$V253=0),"..",(+(AB253+AI253)/$V253))</f>
        <v>0.009569377990431</v>
      </c>
      <c s="106" r="K253">
        <f>IF(((X253+AE253)=0),"..",(+X253/(X253+AE253)))</f>
        <v>0.2</v>
      </c>
      <c s="106" r="L253">
        <f>IF(((Y253+AF253)=0),"..",(+Y253/(Y253+AF253)))</f>
        <v>0.594594594594595</v>
      </c>
      <c s="106" r="M253">
        <f>IF(((Z253+AG253)=0),"..",(+Z253/(Z253+AG253)))</f>
        <v>0.769230769230769</v>
      </c>
      <c s="106" r="N253">
        <f>IF(((((((X253+Y253)+Z253)+AE253)+AF253)+AG253)=0),"..",(+((X253+Y253)+Z253)/(((((X253+Y253)+Z253)+AE253)+AF253)+AG253)))</f>
        <v>0.566666666666667</v>
      </c>
      <c s="106" r="O253">
        <f>IF(((AA253+AH253)=0),"..",(+AA253/(AA253+AH253)))</f>
        <v>0.45578231292517</v>
      </c>
      <c s="106" r="P253">
        <f>IF(((AB253+AI253)=0),"..",(+AB253/(AB253+AI253)))</f>
        <v>0</v>
      </c>
      <c t="str" s="106" r="Q253">
        <f>IF(((AC253+AJ253)=0),"..",(+AC253/(AC253+AJ253)))</f>
        <v>..</v>
      </c>
      <c s="106" r="R253">
        <f>IF(((AD253+AK253)=0),"..",(+(AD253)/(AD253+AK253)))</f>
        <v>0.483253588516746</v>
      </c>
      <c s="134" r="S253">
        <f>+D253</f>
        <v>209</v>
      </c>
      <c s="106" r="T253">
        <f>+V253/S253</f>
        <v>1</v>
      </c>
      <c s="106" r="U253">
        <f>+(AD253+AK253)/S253</f>
        <v>1</v>
      </c>
      <c s="134" r="V253">
        <f>SUM(X253:AB253)+SUM(AE253:AI253)</f>
        <v>209</v>
      </c>
      <c s="134" r="W253">
        <f>+AD253+AK253</f>
        <v>209</v>
      </c>
      <c s="205" r="X253">
        <v>2</v>
      </c>
      <c s="198" r="Y253">
        <v>22</v>
      </c>
      <c s="198" r="Z253">
        <v>10</v>
      </c>
      <c s="198" r="AA253">
        <v>67</v>
      </c>
      <c s="198" r="AB253">
        <v>0</v>
      </c>
      <c s="198" r="AC253">
        <v>0</v>
      </c>
      <c s="198" r="AD253">
        <v>101</v>
      </c>
      <c s="198" r="AE253">
        <v>8</v>
      </c>
      <c s="198" r="AF253">
        <v>15</v>
      </c>
      <c s="198" r="AG253">
        <v>3</v>
      </c>
      <c s="198" r="AH253">
        <v>80</v>
      </c>
      <c s="198" r="AI253">
        <v>2</v>
      </c>
      <c s="198" r="AJ253">
        <v>0</v>
      </c>
      <c s="198" r="AK253">
        <v>108</v>
      </c>
    </row>
    <row r="254">
      <c t="s" s="37" r="A254">
        <v>80</v>
      </c>
      <c t="s" s="67" r="B254">
        <v>950</v>
      </c>
      <c t="s" s="67" r="C254">
        <v>1152</v>
      </c>
      <c s="134" r="D254">
        <v>284</v>
      </c>
      <c s="106" r="E254">
        <f>IF((+$V254=0),"..",(+(X254+AE254)/$V254))</f>
        <v>0.03169014084507</v>
      </c>
      <c s="106" r="F254">
        <f>IF((+$V254=0),"..",(+(Y254+AF254)/$V254))</f>
        <v>0.161971830985916</v>
      </c>
      <c s="106" r="G254">
        <f>IF((+$V254=0),"..",(+(Z254+AG254)/$V254))</f>
        <v>0.109154929577465</v>
      </c>
      <c s="106" r="H254">
        <f>IF((+$V254=0),"..",(+(((X254+Y254)+Z254)+((AE254+AF254)+AG254))/$V254))</f>
        <v>0.302816901408451</v>
      </c>
      <c s="106" r="I254">
        <f>IF((+$V254=0),"..",(+(AA254+AH254)/$V254))</f>
        <v>0.679577464788732</v>
      </c>
      <c s="106" r="J254">
        <f>IF((+$V254=0),"..",(+(AB254+AI254)/$V254))</f>
        <v>0.017605633802817</v>
      </c>
      <c s="106" r="K254">
        <f>IF(((X254+AE254)=0),"..",(+X254/(X254+AE254)))</f>
        <v>0.333333333333333</v>
      </c>
      <c s="106" r="L254">
        <f>IF(((Y254+AF254)=0),"..",(+Y254/(Y254+AF254)))</f>
        <v>0.543478260869565</v>
      </c>
      <c s="106" r="M254">
        <f>IF(((Z254+AG254)=0),"..",(+Z254/(Z254+AG254)))</f>
        <v>0.709677419354839</v>
      </c>
      <c s="106" r="N254">
        <f>IF(((((((X254+Y254)+Z254)+AE254)+AF254)+AG254)=0),"..",(+((X254+Y254)+Z254)/(((((X254+Y254)+Z254)+AE254)+AF254)+AG254)))</f>
        <v>0.581395348837209</v>
      </c>
      <c s="106" r="O254">
        <f>IF(((AA254+AH254)=0),"..",(+AA254/(AA254+AH254)))</f>
        <v>0.310880829015544</v>
      </c>
      <c s="106" r="P254">
        <f>IF(((AB254+AI254)=0),"..",(+AB254/(AB254+AI254)))</f>
        <v>0.2</v>
      </c>
      <c t="str" s="106" r="Q254">
        <f>IF(((AC254+AJ254)=0),"..",(+AC254/(AC254+AJ254)))</f>
        <v>..</v>
      </c>
      <c s="106" r="R254">
        <f>IF(((AD254+AK254)=0),"..",(+(AD254)/(AD254+AK254)))</f>
        <v>0.390845070422535</v>
      </c>
      <c s="134" r="S254">
        <f>+D254</f>
        <v>284</v>
      </c>
      <c s="106" r="T254">
        <f>+V254/S254</f>
        <v>1</v>
      </c>
      <c s="106" r="U254">
        <f>+(AD254+AK254)/S254</f>
        <v>1</v>
      </c>
      <c s="134" r="V254">
        <f>SUM(X254:AB254)+SUM(AE254:AI254)</f>
        <v>284</v>
      </c>
      <c s="134" r="W254">
        <f>+AD254+AK254</f>
        <v>284</v>
      </c>
      <c s="205" r="X254">
        <v>3</v>
      </c>
      <c s="198" r="Y254">
        <v>25</v>
      </c>
      <c s="198" r="Z254">
        <v>22</v>
      </c>
      <c s="198" r="AA254">
        <v>60</v>
      </c>
      <c s="198" r="AB254">
        <v>1</v>
      </c>
      <c s="198" r="AC254">
        <v>0</v>
      </c>
      <c s="198" r="AD254">
        <v>111</v>
      </c>
      <c s="198" r="AE254">
        <v>6</v>
      </c>
      <c s="198" r="AF254">
        <v>21</v>
      </c>
      <c s="198" r="AG254">
        <v>9</v>
      </c>
      <c s="198" r="AH254">
        <v>133</v>
      </c>
      <c s="198" r="AI254">
        <v>4</v>
      </c>
      <c s="198" r="AJ254">
        <v>0</v>
      </c>
      <c s="198" r="AK254">
        <v>173</v>
      </c>
    </row>
    <row r="255">
      <c t="s" s="37" r="A255">
        <v>80</v>
      </c>
      <c t="s" s="67" r="B255">
        <v>950</v>
      </c>
      <c t="s" s="67" r="C255">
        <v>1153</v>
      </c>
      <c s="134" r="D255">
        <v>116</v>
      </c>
      <c s="106" r="E255">
        <f>IF((+$V255=0),"..",(+(X255+AE255)/$V255))</f>
        <v>0.008620689655172</v>
      </c>
      <c s="106" r="F255">
        <f>IF((+$V255=0),"..",(+(Y255+AF255)/$V255))</f>
        <v>0.120689655172414</v>
      </c>
      <c s="106" r="G255">
        <f>IF((+$V255=0),"..",(+(Z255+AG255)/$V255))</f>
        <v>0.181034482758621</v>
      </c>
      <c s="106" r="H255">
        <f>IF((+$V255=0),"..",(+(((X255+Y255)+Z255)+((AE255+AF255)+AG255))/$V255))</f>
        <v>0.310344827586207</v>
      </c>
      <c s="106" r="I255">
        <f>IF((+$V255=0),"..",(+(AA255+AH255)/$V255))</f>
        <v>0.655172413793103</v>
      </c>
      <c s="106" r="J255">
        <f>IF((+$V255=0),"..",(+(AB255+AI255)/$V255))</f>
        <v>0.03448275862069</v>
      </c>
      <c s="106" r="K255">
        <f>IF(((X255+AE255)=0),"..",(+X255/(X255+AE255)))</f>
        <v>1</v>
      </c>
      <c s="106" r="L255">
        <f>IF(((Y255+AF255)=0),"..",(+Y255/(Y255+AF255)))</f>
        <v>0.357142857142857</v>
      </c>
      <c s="106" r="M255">
        <f>IF(((Z255+AG255)=0),"..",(+Z255/(Z255+AG255)))</f>
        <v>0.571428571428571</v>
      </c>
      <c s="106" r="N255">
        <f>IF(((((((X255+Y255)+Z255)+AE255)+AF255)+AG255)=0),"..",(+((X255+Y255)+Z255)/(((((X255+Y255)+Z255)+AE255)+AF255)+AG255)))</f>
        <v>0.5</v>
      </c>
      <c s="106" r="O255">
        <f>IF(((AA255+AH255)=0),"..",(+AA255/(AA255+AH255)))</f>
        <v>0.368421052631579</v>
      </c>
      <c s="106" r="P255">
        <f>IF(((AB255+AI255)=0),"..",(+AB255/(AB255+AI255)))</f>
        <v>0.25</v>
      </c>
      <c t="str" s="106" r="Q255">
        <f>IF(((AC255+AJ255)=0),"..",(+AC255/(AC255+AJ255)))</f>
        <v>..</v>
      </c>
      <c s="106" r="R255">
        <f>IF(((AD255+AK255)=0),"..",(+(AD255)/(AD255+AK255)))</f>
        <v>0.405172413793103</v>
      </c>
      <c s="134" r="S255">
        <f>+D255</f>
        <v>116</v>
      </c>
      <c s="106" r="T255">
        <f>+V255/S255</f>
        <v>1</v>
      </c>
      <c s="106" r="U255">
        <f>+(AD255+AK255)/S255</f>
        <v>1</v>
      </c>
      <c s="134" r="V255">
        <f>SUM(X255:AB255)+SUM(AE255:AI255)</f>
        <v>116</v>
      </c>
      <c s="134" r="W255">
        <f>+AD255+AK255</f>
        <v>116</v>
      </c>
      <c s="205" r="X255">
        <v>1</v>
      </c>
      <c s="198" r="Y255">
        <v>5</v>
      </c>
      <c s="198" r="Z255">
        <v>12</v>
      </c>
      <c s="198" r="AA255">
        <v>28</v>
      </c>
      <c s="198" r="AB255">
        <v>1</v>
      </c>
      <c s="198" r="AC255">
        <v>0</v>
      </c>
      <c s="198" r="AD255">
        <v>47</v>
      </c>
      <c s="198" r="AE255">
        <v>0</v>
      </c>
      <c s="198" r="AF255">
        <v>9</v>
      </c>
      <c s="198" r="AG255">
        <v>9</v>
      </c>
      <c s="198" r="AH255">
        <v>48</v>
      </c>
      <c s="198" r="AI255">
        <v>3</v>
      </c>
      <c s="198" r="AJ255">
        <v>0</v>
      </c>
      <c s="198" r="AK255">
        <v>69</v>
      </c>
    </row>
    <row r="256">
      <c t="s" s="37" r="A256">
        <v>80</v>
      </c>
      <c t="s" s="67" r="B256">
        <v>950</v>
      </c>
      <c t="s" s="67" r="C256">
        <v>1154</v>
      </c>
      <c s="134" r="D256">
        <v>4338</v>
      </c>
      <c s="106" r="E256">
        <f>IF((+$V256=0),"..",(+(X256+AE256)/$V256))</f>
        <v>0.050714615029968</v>
      </c>
      <c s="106" r="F256">
        <f>IF((+$V256=0),"..",(+(Y256+AF256)/$V256))</f>
        <v>0.140387275242047</v>
      </c>
      <c s="106" r="G256">
        <f>IF((+$V256=0),"..",(+(Z256+AG256)/$V256))</f>
        <v>0.120331950207469</v>
      </c>
      <c s="106" r="H256">
        <f>IF((+$V256=0),"..",(+(((X256+Y256)+Z256)+((AE256+AF256)+AG256))/$V256))</f>
        <v>0.311433840479484</v>
      </c>
      <c s="106" r="I256">
        <f>IF((+$V256=0),"..",(+(AA256+AH256)/$V256))</f>
        <v>0.656984785615491</v>
      </c>
      <c s="106" r="J256">
        <f>IF((+$V256=0),"..",(+(AB256+AI256)/$V256))</f>
        <v>0.031581373905025</v>
      </c>
      <c s="106" r="K256">
        <f>IF(((X256+AE256)=0),"..",(+X256/(X256+AE256)))</f>
        <v>0.609090909090909</v>
      </c>
      <c s="106" r="L256">
        <f>IF(((Y256+AF256)=0),"..",(+Y256/(Y256+AF256)))</f>
        <v>0.512315270935961</v>
      </c>
      <c s="106" r="M256">
        <f>IF(((Z256+AG256)=0),"..",(+Z256/(Z256+AG256)))</f>
        <v>0.5</v>
      </c>
      <c s="106" r="N256">
        <f>IF(((((((X256+Y256)+Z256)+AE256)+AF256)+AG256)=0),"..",(+((X256+Y256)+Z256)/(((((X256+Y256)+Z256)+AE256)+AF256)+AG256)))</f>
        <v>0.523316062176166</v>
      </c>
      <c s="106" r="O256">
        <f>IF(((AA256+AH256)=0),"..",(+AA256/(AA256+AH256)))</f>
        <v>0.349824561403509</v>
      </c>
      <c s="106" r="P256">
        <f>IF(((AB256+AI256)=0),"..",(+AB256/(AB256+AI256)))</f>
        <v>0.226277372262774</v>
      </c>
      <c t="str" s="106" r="Q256">
        <f>IF(((AC256+AJ256)=0),"..",(+AC256/(AC256+AJ256)))</f>
        <v>..</v>
      </c>
      <c s="106" r="R256">
        <f>IF(((AD256+AK256)=0),"..",(+(AD256)/(AD256+AK256)))</f>
        <v>0.399953895804518</v>
      </c>
      <c s="134" r="S256">
        <f>+D256</f>
        <v>4338</v>
      </c>
      <c s="106" r="T256">
        <f>+V256/S256</f>
        <v>1</v>
      </c>
      <c s="106" r="U256">
        <f>+(AD256+AK256)/S256</f>
        <v>1</v>
      </c>
      <c s="134" r="V256">
        <f>SUM(X256:AB256)+SUM(AE256:AI256)</f>
        <v>4338</v>
      </c>
      <c s="134" r="W256">
        <f>+AD256+AK256</f>
        <v>4338</v>
      </c>
      <c s="205" r="X256">
        <v>134</v>
      </c>
      <c s="198" r="Y256">
        <v>312</v>
      </c>
      <c s="198" r="Z256">
        <v>261</v>
      </c>
      <c s="198" r="AA256">
        <v>997</v>
      </c>
      <c s="198" r="AB256">
        <v>31</v>
      </c>
      <c s="198" r="AC256">
        <v>0</v>
      </c>
      <c s="198" r="AD256">
        <v>1735</v>
      </c>
      <c s="198" r="AE256">
        <v>86</v>
      </c>
      <c s="198" r="AF256">
        <v>297</v>
      </c>
      <c s="198" r="AG256">
        <v>261</v>
      </c>
      <c s="198" r="AH256">
        <v>1853</v>
      </c>
      <c s="198" r="AI256">
        <v>106</v>
      </c>
      <c s="198" r="AJ256">
        <v>0</v>
      </c>
      <c s="198" r="AK256">
        <v>2603</v>
      </c>
    </row>
    <row r="257">
      <c t="s" s="37" r="A257">
        <v>80</v>
      </c>
      <c t="s" s="67" r="B257">
        <v>950</v>
      </c>
      <c t="s" s="67" r="C257">
        <v>1155</v>
      </c>
      <c s="134" r="D257">
        <v>1506</v>
      </c>
      <c s="106" r="E257">
        <f>IF((+$V257=0),"..",(+(X257+AE257)/$V257))</f>
        <v>0.043160690571049</v>
      </c>
      <c s="106" r="F257">
        <f>IF((+$V257=0),"..",(+(Y257+AF257)/$V257))</f>
        <v>0.197211155378486</v>
      </c>
      <c s="106" r="G257">
        <f>IF((+$V257=0),"..",(+(Z257+AG257)/$V257))</f>
        <v>0.147410358565737</v>
      </c>
      <c s="106" r="H257">
        <f>IF((+$V257=0),"..",(+(((X257+Y257)+Z257)+((AE257+AF257)+AG257))/$V257))</f>
        <v>0.387782204515272</v>
      </c>
      <c s="106" r="I257">
        <f>IF((+$V257=0),"..",(+(AA257+AH257)/$V257))</f>
        <v>0.584993359893758</v>
      </c>
      <c s="106" r="J257">
        <f>IF((+$V257=0),"..",(+(AB257+AI257)/$V257))</f>
        <v>0.02722443559097</v>
      </c>
      <c s="106" r="K257">
        <f>IF(((X257+AE257)=0),"..",(+X257/(X257+AE257)))</f>
        <v>0.6</v>
      </c>
      <c s="106" r="L257">
        <f>IF(((Y257+AF257)=0),"..",(+Y257/(Y257+AF257)))</f>
        <v>0.521885521885522</v>
      </c>
      <c s="106" r="M257">
        <f>IF(((Z257+AG257)=0),"..",(+Z257/(Z257+AG257)))</f>
        <v>0.536036036036036</v>
      </c>
      <c s="106" r="N257">
        <f>IF(((((((X257+Y257)+Z257)+AE257)+AF257)+AG257)=0),"..",(+((X257+Y257)+Z257)/(((((X257+Y257)+Z257)+AE257)+AF257)+AG257)))</f>
        <v>0.535958904109589</v>
      </c>
      <c s="106" r="O257">
        <f>IF(((AA257+AH257)=0),"..",(+AA257/(AA257+AH257)))</f>
        <v>0.480136208853576</v>
      </c>
      <c s="106" r="P257">
        <f>IF(((AB257+AI257)=0),"..",(+AB257/(AB257+AI257)))</f>
        <v>0.585365853658536</v>
      </c>
      <c t="str" s="106" r="Q257">
        <f>IF(((AC257+AJ257)=0),"..",(+AC257/(AC257+AJ257)))</f>
        <v>..</v>
      </c>
      <c s="106" r="R257">
        <f>IF(((AD257+AK257)=0),"..",(+(AD257)/(AD257+AK257)))</f>
        <v>0.50464807436919</v>
      </c>
      <c s="134" r="S257">
        <f>+D257</f>
        <v>1506</v>
      </c>
      <c s="106" r="T257">
        <f>+V257/S257</f>
        <v>1</v>
      </c>
      <c s="106" r="U257">
        <f>+(AD257+AK257)/S257</f>
        <v>1</v>
      </c>
      <c s="134" r="V257">
        <f>SUM(X257:AB257)+SUM(AE257:AI257)</f>
        <v>1506</v>
      </c>
      <c s="134" r="W257">
        <f>+AD257+AK257</f>
        <v>1506</v>
      </c>
      <c s="172" r="X257">
        <v>39</v>
      </c>
      <c s="114" r="Y257">
        <v>155</v>
      </c>
      <c s="114" r="Z257">
        <v>119</v>
      </c>
      <c s="114" r="AA257">
        <v>423</v>
      </c>
      <c s="114" r="AB257">
        <v>24</v>
      </c>
      <c s="114" r="AC257">
        <v>0</v>
      </c>
      <c s="114" r="AD257">
        <v>760</v>
      </c>
      <c s="114" r="AE257">
        <v>26</v>
      </c>
      <c s="114" r="AF257">
        <v>142</v>
      </c>
      <c s="114" r="AG257">
        <v>103</v>
      </c>
      <c s="114" r="AH257">
        <v>458</v>
      </c>
      <c s="114" r="AI257">
        <v>17</v>
      </c>
      <c s="114" r="AJ257">
        <v>0</v>
      </c>
      <c s="114" r="AK257">
        <v>746</v>
      </c>
    </row>
    <row r="258">
      <c t="s" s="37" r="A258">
        <v>80</v>
      </c>
      <c t="s" s="67" r="B258">
        <v>950</v>
      </c>
      <c t="s" s="67" r="C258">
        <v>1156</v>
      </c>
      <c s="134" r="D258">
        <v>608</v>
      </c>
      <c s="106" r="E258">
        <f>IF((+$V258=0),"..",(+(X258+AE258)/$V258))</f>
        <v>0.095394736842105</v>
      </c>
      <c s="106" r="F258">
        <f>IF((+$V258=0),"..",(+(Y258+AF258)/$V258))</f>
        <v>0.207236842105263</v>
      </c>
      <c s="106" r="G258">
        <f>IF((+$V258=0),"..",(+(Z258+AG258)/$V258))</f>
        <v>0.098684210526316</v>
      </c>
      <c s="106" r="H258">
        <f>IF((+$V258=0),"..",(+(((X258+Y258)+Z258)+((AE258+AF258)+AG258))/$V258))</f>
        <v>0.401315789473684</v>
      </c>
      <c s="106" r="I258">
        <f>IF((+$V258=0),"..",(+(AA258+AH258)/$V258))</f>
        <v>0.588815789473684</v>
      </c>
      <c s="106" r="J258">
        <f>IF((+$V258=0),"..",(+(AB258+AI258)/$V258))</f>
        <v>0.009868421052632</v>
      </c>
      <c s="106" r="K258">
        <f>IF(((X258+AE258)=0),"..",(+X258/(X258+AE258)))</f>
        <v>0.258620689655172</v>
      </c>
      <c s="106" r="L258">
        <f>IF(((Y258+AF258)=0),"..",(+Y258/(Y258+AF258)))</f>
        <v>0.484126984126984</v>
      </c>
      <c s="106" r="M258">
        <f>IF(((Z258+AG258)=0),"..",(+Z258/(Z258+AG258)))</f>
        <v>0.566666666666667</v>
      </c>
      <c s="106" r="N258">
        <f>IF(((((((X258+Y258)+Z258)+AE258)+AF258)+AG258)=0),"..",(+((X258+Y258)+Z258)/(((((X258+Y258)+Z258)+AE258)+AF258)+AG258)))</f>
        <v>0.450819672131148</v>
      </c>
      <c s="106" r="O258">
        <f>IF(((AA258+AH258)=0),"..",(+AA258/(AA258+AH258)))</f>
        <v>0.474860335195531</v>
      </c>
      <c s="106" r="P258">
        <f>IF(((AB258+AI258)=0),"..",(+AB258/(AB258+AI258)))</f>
        <v>0.666666666666667</v>
      </c>
      <c t="str" s="106" r="Q258">
        <f>IF(((AC258+AJ258)=0),"..",(+AC258/(AC258+AJ258)))</f>
        <v>..</v>
      </c>
      <c s="106" r="R258">
        <f>IF(((AD258+AK258)=0),"..",(+(AD258)/(AD258+AK258)))</f>
        <v>0.467105263157895</v>
      </c>
      <c s="134" r="S258">
        <f>+D258</f>
        <v>608</v>
      </c>
      <c s="106" r="T258">
        <f>+V258/S258</f>
        <v>1</v>
      </c>
      <c s="106" r="U258">
        <f>+(AD258+AK258)/S258</f>
        <v>1</v>
      </c>
      <c s="134" r="V258">
        <f>SUM(X258:AB258)+SUM(AE258:AI258)</f>
        <v>608</v>
      </c>
      <c s="134" r="W258">
        <f>+AD258+AK258</f>
        <v>608</v>
      </c>
      <c s="197" r="X258">
        <v>15</v>
      </c>
      <c s="143" r="Y258">
        <v>61</v>
      </c>
      <c s="143" r="Z258">
        <v>34</v>
      </c>
      <c s="143" r="AA258">
        <v>170</v>
      </c>
      <c s="143" r="AB258">
        <v>4</v>
      </c>
      <c s="143" r="AC258">
        <v>0</v>
      </c>
      <c s="143" r="AD258">
        <v>284</v>
      </c>
      <c s="143" r="AE258">
        <v>43</v>
      </c>
      <c s="143" r="AF258">
        <v>65</v>
      </c>
      <c s="143" r="AG258">
        <v>26</v>
      </c>
      <c s="143" r="AH258">
        <v>188</v>
      </c>
      <c s="143" r="AI258">
        <v>2</v>
      </c>
      <c s="143" r="AJ258">
        <v>0</v>
      </c>
      <c s="143" r="AK258">
        <v>324</v>
      </c>
    </row>
    <row r="259">
      <c t="s" s="37" r="A259">
        <v>80</v>
      </c>
      <c t="s" s="67" r="B259">
        <v>950</v>
      </c>
      <c t="s" s="67" r="C259">
        <v>1157</v>
      </c>
      <c s="134" r="D259">
        <v>174</v>
      </c>
      <c s="106" r="E259">
        <f>IF((+$V259=0),"..",(+(X259+AE259)/$V259))</f>
        <v>0.051724137931034</v>
      </c>
      <c s="106" r="F259">
        <f>IF((+$V259=0),"..",(+(Y259+AF259)/$V259))</f>
        <v>0.137931034482759</v>
      </c>
      <c s="106" r="G259">
        <f>IF((+$V259=0),"..",(+(Z259+AG259)/$V259))</f>
        <v>0.091954022988506</v>
      </c>
      <c s="106" r="H259">
        <f>IF((+$V259=0),"..",(+(((X259+Y259)+Z259)+((AE259+AF259)+AG259))/$V259))</f>
        <v>0.281609195402299</v>
      </c>
      <c s="106" r="I259">
        <f>IF((+$V259=0),"..",(+(AA259+AH259)/$V259))</f>
        <v>0.701149425287356</v>
      </c>
      <c s="106" r="J259">
        <f>IF((+$V259=0),"..",(+(AB259+AI259)/$V259))</f>
        <v>0.017241379310345</v>
      </c>
      <c s="106" r="K259">
        <f>IF(((X259+AE259)=0),"..",(+X259/(X259+AE259)))</f>
        <v>0.333333333333333</v>
      </c>
      <c s="106" r="L259">
        <f>IF(((Y259+AF259)=0),"..",(+Y259/(Y259+AF259)))</f>
        <v>0.458333333333333</v>
      </c>
      <c s="106" r="M259">
        <f>IF(((Z259+AG259)=0),"..",(+Z259/(Z259+AG259)))</f>
        <v>0.5625</v>
      </c>
      <c s="106" r="N259">
        <f>IF(((((((X259+Y259)+Z259)+AE259)+AF259)+AG259)=0),"..",(+((X259+Y259)+Z259)/(((((X259+Y259)+Z259)+AE259)+AF259)+AG259)))</f>
        <v>0.469387755102041</v>
      </c>
      <c s="106" r="O259">
        <f>IF(((AA259+AH259)=0),"..",(+AA259/(AA259+AH259)))</f>
        <v>0.30327868852459</v>
      </c>
      <c s="106" r="P259">
        <f>IF(((AB259+AI259)=0),"..",(+AB259/(AB259+AI259)))</f>
        <v>0.333333333333333</v>
      </c>
      <c t="str" s="106" r="Q259">
        <f>IF(((AC259+AJ259)=0),"..",(+AC259/(AC259+AJ259)))</f>
        <v>..</v>
      </c>
      <c s="106" r="R259">
        <f>IF(((AD259+AK259)=0),"..",(+(AD259)/(AD259+AK259)))</f>
        <v>0.350574712643678</v>
      </c>
      <c s="134" r="S259">
        <f>+D259</f>
        <v>174</v>
      </c>
      <c s="106" r="T259">
        <f>+V259/S259</f>
        <v>1</v>
      </c>
      <c s="106" r="U259">
        <f>+(AD259+AK259)/S259</f>
        <v>1</v>
      </c>
      <c s="134" r="V259">
        <f>SUM(X259:AB259)+SUM(AE259:AI259)</f>
        <v>174</v>
      </c>
      <c s="134" r="W259">
        <f>+AD259+AK259</f>
        <v>174</v>
      </c>
      <c s="205" r="X259">
        <v>3</v>
      </c>
      <c s="198" r="Y259">
        <v>11</v>
      </c>
      <c s="198" r="Z259">
        <v>9</v>
      </c>
      <c s="198" r="AA259">
        <v>37</v>
      </c>
      <c s="198" r="AB259">
        <v>1</v>
      </c>
      <c s="198" r="AC259">
        <v>0</v>
      </c>
      <c s="198" r="AD259">
        <v>61</v>
      </c>
      <c s="198" r="AE259">
        <v>6</v>
      </c>
      <c s="198" r="AF259">
        <v>13</v>
      </c>
      <c s="198" r="AG259">
        <v>7</v>
      </c>
      <c s="198" r="AH259">
        <v>85</v>
      </c>
      <c s="198" r="AI259">
        <v>2</v>
      </c>
      <c s="198" r="AJ259">
        <v>0</v>
      </c>
      <c s="198" r="AK259">
        <v>113</v>
      </c>
    </row>
    <row customHeight="1" r="260" ht="10.5">
      <c t="s" s="37" r="A260">
        <v>80</v>
      </c>
      <c t="s" s="67" r="B260">
        <v>950</v>
      </c>
      <c t="s" s="67" r="C260">
        <v>1158</v>
      </c>
      <c s="134" r="D260">
        <v>352</v>
      </c>
      <c s="106" r="E260">
        <f>IF((+$V260=0),"..",(+(X260+AE260)/$V260))</f>
        <v>0.0625</v>
      </c>
      <c s="106" r="F260">
        <f>IF((+$V260=0),"..",(+(Y260+AF260)/$V260))</f>
        <v>0.235795454545455</v>
      </c>
      <c s="106" r="G260">
        <f>IF((+$V260=0),"..",(+(Z260+AG260)/$V260))</f>
        <v>0.147727272727273</v>
      </c>
      <c s="106" r="H260">
        <f>IF((+$V260=0),"..",(+(((X260+Y260)+Z260)+((AE260+AF260)+AG260))/$V260))</f>
        <v>0.446022727272727</v>
      </c>
      <c s="106" r="I260">
        <f>IF((+$V260=0),"..",(+(AA260+AH260)/$V260))</f>
        <v>0.536931818181818</v>
      </c>
      <c s="106" r="J260">
        <f>IF((+$V260=0),"..",(+(AB260+AI260)/$V260))</f>
        <v>0.017045454545454</v>
      </c>
      <c s="106" r="K260">
        <f>IF(((X260+AE260)=0),"..",(+X260/(X260+AE260)))</f>
        <v>0.681818181818182</v>
      </c>
      <c s="106" r="L260">
        <f>IF(((Y260+AF260)=0),"..",(+Y260/(Y260+AF260)))</f>
        <v>0.518072289156626</v>
      </c>
      <c s="106" r="M260">
        <f>IF(((Z260+AG260)=0),"..",(+Z260/(Z260+AG260)))</f>
        <v>0.519230769230769</v>
      </c>
      <c s="106" r="N260">
        <f>IF(((((((X260+Y260)+Z260)+AE260)+AF260)+AG260)=0),"..",(+((X260+Y260)+Z260)/(((((X260+Y260)+Z260)+AE260)+AF260)+AG260)))</f>
        <v>0.54140127388535</v>
      </c>
      <c s="106" r="O260">
        <f>IF(((AA260+AH260)=0),"..",(+AA260/(AA260+AH260)))</f>
        <v>0.571428571428571</v>
      </c>
      <c s="106" r="P260">
        <f>IF(((AB260+AI260)=0),"..",(+AB260/(AB260+AI260)))</f>
        <v>1</v>
      </c>
      <c t="str" s="106" r="Q260">
        <f>IF(((AC260+AJ260)=0),"..",(+AC260/(AC260+AJ260)))</f>
        <v>..</v>
      </c>
      <c s="106" r="R260">
        <f>IF(((AD260+AK260)=0),"..",(+(AD260)/(AD260+AK260)))</f>
        <v>0.565340909090909</v>
      </c>
      <c s="134" r="S260">
        <f>+D260</f>
        <v>352</v>
      </c>
      <c s="106" r="T260">
        <f>+V260/S260</f>
        <v>1</v>
      </c>
      <c s="106" r="U260">
        <f>+(AD260+AK260)/S260</f>
        <v>1</v>
      </c>
      <c s="134" r="V260">
        <f>SUM(X260:AB260)+SUM(AE260:AI260)</f>
        <v>352</v>
      </c>
      <c s="134" r="W260">
        <f>+AD260+AK260</f>
        <v>352</v>
      </c>
      <c s="205" r="X260">
        <v>15</v>
      </c>
      <c s="198" r="Y260">
        <v>43</v>
      </c>
      <c s="198" r="Z260">
        <v>27</v>
      </c>
      <c s="198" r="AA260">
        <v>108</v>
      </c>
      <c s="198" r="AB260">
        <v>6</v>
      </c>
      <c s="198" r="AC260">
        <v>0</v>
      </c>
      <c s="198" r="AD260">
        <v>199</v>
      </c>
      <c s="198" r="AE260">
        <v>7</v>
      </c>
      <c s="198" r="AF260">
        <v>40</v>
      </c>
      <c s="198" r="AG260">
        <v>25</v>
      </c>
      <c s="198" r="AH260">
        <v>81</v>
      </c>
      <c s="198" r="AI260">
        <v>0</v>
      </c>
      <c s="198" r="AJ260">
        <v>0</v>
      </c>
      <c s="198" r="AK260">
        <v>153</v>
      </c>
    </row>
    <row r="261">
      <c t="s" s="37" r="A261">
        <v>80</v>
      </c>
      <c t="s" s="67" r="B261">
        <v>950</v>
      </c>
      <c t="s" s="67" r="C261">
        <v>1159</v>
      </c>
      <c s="134" r="D261">
        <v>333</v>
      </c>
      <c s="106" r="E261">
        <f>IF((+$V261=0),"..",(+(X261+AE261)/$V261))</f>
        <v>0.015015015015015</v>
      </c>
      <c s="106" r="F261">
        <f>IF((+$V261=0),"..",(+(Y261+AF261)/$V261))</f>
        <v>0.093093093093093</v>
      </c>
      <c s="106" r="G261">
        <f>IF((+$V261=0),"..",(+(Z261+AG261)/$V261))</f>
        <v>0.081081081081081</v>
      </c>
      <c s="106" r="H261">
        <f>IF((+$V261=0),"..",(+(((X261+Y261)+Z261)+((AE261+AF261)+AG261))/$V261))</f>
        <v>0.189189189189189</v>
      </c>
      <c s="106" r="I261">
        <f>IF((+$V261=0),"..",(+(AA261+AH261)/$V261))</f>
        <v>0.774774774774775</v>
      </c>
      <c s="106" r="J261">
        <f>IF((+$V261=0),"..",(+(AB261+AI261)/$V261))</f>
        <v>0.036036036036036</v>
      </c>
      <c s="106" r="K261">
        <f>IF(((X261+AE261)=0),"..",(+X261/(X261+AE261)))</f>
        <v>0.2</v>
      </c>
      <c s="106" r="L261">
        <f>IF(((Y261+AF261)=0),"..",(+Y261/(Y261+AF261)))</f>
        <v>0.451612903225806</v>
      </c>
      <c s="106" r="M261">
        <f>IF(((Z261+AG261)=0),"..",(+Z261/(Z261+AG261)))</f>
        <v>0.592592592592592</v>
      </c>
      <c s="106" r="N261">
        <f>IF(((((((X261+Y261)+Z261)+AE261)+AF261)+AG261)=0),"..",(+((X261+Y261)+Z261)/(((((X261+Y261)+Z261)+AE261)+AF261)+AG261)))</f>
        <v>0.492063492063492</v>
      </c>
      <c s="106" r="O261">
        <f>IF(((AA261+AH261)=0),"..",(+AA261/(AA261+AH261)))</f>
        <v>0.286821705426357</v>
      </c>
      <c s="106" r="P261">
        <f>IF(((AB261+AI261)=0),"..",(+AB261/(AB261+AI261)))</f>
        <v>0.083333333333333</v>
      </c>
      <c t="str" s="106" r="Q261">
        <f>IF(((AC261+AJ261)=0),"..",(+AC261/(AC261+AJ261)))</f>
        <v>..</v>
      </c>
      <c s="106" r="R261">
        <f>IF(((AD261+AK261)=0),"..",(+(AD261)/(AD261+AK261)))</f>
        <v>0.318318318318318</v>
      </c>
      <c s="134" r="S261">
        <f>+D261</f>
        <v>333</v>
      </c>
      <c s="106" r="T261">
        <f>+V261/S261</f>
        <v>1</v>
      </c>
      <c s="106" r="U261">
        <f>+(AD261+AK261)/S261</f>
        <v>1</v>
      </c>
      <c s="134" r="V261">
        <f>SUM(X261:AB261)+SUM(AE261:AI261)</f>
        <v>333</v>
      </c>
      <c s="134" r="W261">
        <f>+AD261+AK261</f>
        <v>333</v>
      </c>
      <c s="205" r="X261">
        <v>1</v>
      </c>
      <c s="198" r="Y261">
        <v>14</v>
      </c>
      <c s="198" r="Z261">
        <v>16</v>
      </c>
      <c s="198" r="AA261">
        <v>74</v>
      </c>
      <c s="198" r="AB261">
        <v>1</v>
      </c>
      <c s="198" r="AC261">
        <v>0</v>
      </c>
      <c s="198" r="AD261">
        <v>106</v>
      </c>
      <c s="198" r="AE261">
        <v>4</v>
      </c>
      <c s="198" r="AF261">
        <v>17</v>
      </c>
      <c s="198" r="AG261">
        <v>11</v>
      </c>
      <c s="198" r="AH261">
        <v>184</v>
      </c>
      <c s="198" r="AI261">
        <v>11</v>
      </c>
      <c s="198" r="AJ261">
        <v>0</v>
      </c>
      <c s="198" r="AK261">
        <v>227</v>
      </c>
    </row>
    <row r="262">
      <c t="s" s="37" r="A262">
        <v>80</v>
      </c>
      <c t="s" s="67" r="B262">
        <v>950</v>
      </c>
      <c t="s" s="67" r="C262">
        <v>1160</v>
      </c>
      <c s="134" r="D262">
        <v>1393</v>
      </c>
      <c s="106" r="E262">
        <f>IF((+$V262=0),"..",(+(X262+AE262)/$V262))</f>
        <v>0.08829863603733</v>
      </c>
      <c s="106" r="F262">
        <f>IF((+$V262=0),"..",(+(Y262+AF262)/$V262))</f>
        <v>0.201005025125628</v>
      </c>
      <c s="106" r="G262">
        <f>IF((+$V262=0),"..",(+(Z262+AG262)/$V262))</f>
        <v>0.151471643933956</v>
      </c>
      <c s="106" r="H262">
        <f>IF((+$V262=0),"..",(+(((X262+Y262)+Z262)+((AE262+AF262)+AG262))/$V262))</f>
        <v>0.440775305096913</v>
      </c>
      <c s="106" r="I262">
        <f>IF((+$V262=0),"..",(+(AA262+AH262)/$V262))</f>
        <v>0.524048815506102</v>
      </c>
      <c s="106" r="J262">
        <f>IF((+$V262=0),"..",(+(AB262+AI262)/$V262))</f>
        <v>0.035175879396985</v>
      </c>
      <c s="106" r="K262">
        <f>IF(((X262+AE262)=0),"..",(+X262/(X262+AE262)))</f>
        <v>0.504065040650406</v>
      </c>
      <c s="106" r="L262">
        <f>IF(((Y262+AF262)=0),"..",(+Y262/(Y262+AF262)))</f>
        <v>0.4</v>
      </c>
      <c s="106" r="M262">
        <f>IF(((Z262+AG262)=0),"..",(+Z262/(Z262+AG262)))</f>
        <v>0.511848341232227</v>
      </c>
      <c s="106" r="N262">
        <f>IF(((((((X262+Y262)+Z262)+AE262)+AF262)+AG262)=0),"..",(+((X262+Y262)+Z262)/(((((X262+Y262)+Z262)+AE262)+AF262)+AG262)))</f>
        <v>0.45928338762215</v>
      </c>
      <c s="106" r="O262">
        <f>IF(((AA262+AH262)=0),"..",(+AA262/(AA262+AH262)))</f>
        <v>0.464383561643836</v>
      </c>
      <c s="106" r="P262">
        <f>IF(((AB262+AI262)=0),"..",(+AB262/(AB262+AI262)))</f>
        <v>0.408163265306122</v>
      </c>
      <c t="str" s="106" r="Q262">
        <f>IF(((AC262+AJ262)=0),"..",(+AC262/(AC262+AJ262)))</f>
        <v>..</v>
      </c>
      <c s="106" r="R262">
        <f>IF(((AD262+AK262)=0),"..",(+(AD262)/(AD262+AK262)))</f>
        <v>0.460157932519742</v>
      </c>
      <c s="134" r="S262">
        <f>+D262</f>
        <v>1393</v>
      </c>
      <c s="106" r="T262">
        <f>+V262/S262</f>
        <v>1</v>
      </c>
      <c s="106" r="U262">
        <f>+(AD262+AK262)/S262</f>
        <v>1</v>
      </c>
      <c s="134" r="V262">
        <f>SUM(X262:AB262)+SUM(AE262:AI262)</f>
        <v>1393</v>
      </c>
      <c s="134" r="W262">
        <f>+AD262+AK262</f>
        <v>1393</v>
      </c>
      <c s="205" r="X262">
        <v>62</v>
      </c>
      <c s="198" r="Y262">
        <v>112</v>
      </c>
      <c s="198" r="Z262">
        <v>108</v>
      </c>
      <c s="198" r="AA262">
        <v>339</v>
      </c>
      <c s="198" r="AB262">
        <v>20</v>
      </c>
      <c s="198" r="AC262">
        <v>0</v>
      </c>
      <c s="198" r="AD262">
        <v>641</v>
      </c>
      <c s="198" r="AE262">
        <v>61</v>
      </c>
      <c s="198" r="AF262">
        <v>168</v>
      </c>
      <c s="198" r="AG262">
        <v>103</v>
      </c>
      <c s="198" r="AH262">
        <v>391</v>
      </c>
      <c s="198" r="AI262">
        <v>29</v>
      </c>
      <c s="198" r="AJ262">
        <v>0</v>
      </c>
      <c s="198" r="AK262">
        <v>752</v>
      </c>
    </row>
    <row r="263">
      <c t="s" s="37" r="A263">
        <v>123</v>
      </c>
      <c t="s" s="67" r="B263">
        <v>950</v>
      </c>
      <c t="s" s="67" r="C263">
        <v>1161</v>
      </c>
      <c s="134" r="D263">
        <v>3241</v>
      </c>
      <c s="106" r="E263">
        <f>IF((+$V263=0),"..",(+(X263+AE263)/$V263))</f>
        <v>0.143165689601975</v>
      </c>
      <c s="106" r="F263">
        <f>IF((+$V263=0),"..",(+(Y263+AF263)/$V263))</f>
        <v>0.162912681271213</v>
      </c>
      <c s="106" r="G263">
        <f>IF((+$V263=0),"..",(+(Z263+AG263)/$V263))</f>
        <v>0.205800678802839</v>
      </c>
      <c s="106" r="H263">
        <f>IF((+$V263=0),"..",(+(((X263+Y263)+Z263)+((AE263+AF263)+AG263))/$V263))</f>
        <v>0.511879049676026</v>
      </c>
      <c s="106" r="I263">
        <f>IF((+$V263=0),"..",(+(AA263+AH263)/$V263))</f>
        <v>0.367787719839556</v>
      </c>
      <c s="106" r="J263">
        <f>IF((+$V263=0),"..",(+(AB263+AI263)/$V263))</f>
        <v>0.120333230484418</v>
      </c>
      <c s="106" r="K263">
        <f>IF(((X263+AE263)=0),"..",(+X263/(X263+AE263)))</f>
        <v>0.493534482758621</v>
      </c>
      <c s="106" r="L263">
        <f>IF(((Y263+AF263)=0),"..",(+Y263/(Y263+AF263)))</f>
        <v>0.498106060606061</v>
      </c>
      <c s="106" r="M263">
        <f>IF(((Z263+AG263)=0),"..",(+Z263/(Z263+AG263)))</f>
        <v>0.533733133433283</v>
      </c>
      <c s="106" r="N263">
        <f>IF(((((((X263+Y263)+Z263)+AE263)+AF263)+AG263)=0),"..",(+((X263+Y263)+Z263)/(((((X263+Y263)+Z263)+AE263)+AF263)+AG263)))</f>
        <v>0.511151295961422</v>
      </c>
      <c s="106" r="O263">
        <f>IF(((AA263+AH263)=0),"..",(+AA263/(AA263+AH263)))</f>
        <v>0.577181208053691</v>
      </c>
      <c s="106" r="P263">
        <f>IF(((AB263+AI263)=0),"..",(+AB263/(AB263+AI263)))</f>
        <v>0.512820512820513</v>
      </c>
      <c t="str" s="106" r="Q263">
        <f>IF(((AC263+AJ263)=0),"..",(+AC263/(AC263+AJ263)))</f>
        <v>..</v>
      </c>
      <c s="106" r="R263">
        <f>IF(((AD263+AK263)=0),"..",(+(AD263)/(AD263+AK263)))</f>
        <v>0.535637149028078</v>
      </c>
      <c s="134" r="S263">
        <f>+D263</f>
        <v>3241</v>
      </c>
      <c s="106" r="T263">
        <f>+V263/S263</f>
        <v>1</v>
      </c>
      <c s="106" r="U263">
        <f>+(AD263+AK263)/S263</f>
        <v>1</v>
      </c>
      <c s="134" r="V263">
        <f>SUM(X263:AB263)+SUM(AE263:AI263)</f>
        <v>3241</v>
      </c>
      <c s="134" r="W263">
        <f>+AD263+AK263</f>
        <v>3241</v>
      </c>
      <c s="205" r="X263">
        <v>229</v>
      </c>
      <c s="198" r="Y263">
        <v>263</v>
      </c>
      <c s="198" r="Z263">
        <v>356</v>
      </c>
      <c s="198" r="AA263">
        <v>688</v>
      </c>
      <c s="198" r="AB263">
        <v>200</v>
      </c>
      <c s="198" r="AC263">
        <v>0</v>
      </c>
      <c s="198" r="AD263">
        <v>1736</v>
      </c>
      <c s="198" r="AE263">
        <v>235</v>
      </c>
      <c s="198" r="AF263">
        <v>265</v>
      </c>
      <c s="198" r="AG263">
        <v>311</v>
      </c>
      <c s="198" r="AH263">
        <v>504</v>
      </c>
      <c s="198" r="AI263">
        <v>190</v>
      </c>
      <c s="198" r="AJ263">
        <v>0</v>
      </c>
      <c s="198" r="AK263">
        <v>1505</v>
      </c>
    </row>
    <row r="264">
      <c t="s" s="37" r="A264">
        <v>123</v>
      </c>
      <c t="s" s="67" r="B264">
        <v>997</v>
      </c>
      <c t="s" s="67" r="C264">
        <v>1161</v>
      </c>
      <c s="134" r="D264">
        <v>2156</v>
      </c>
      <c s="106" r="E264">
        <f>IF((+$V264=0),"..",(+(X264+AE264)/$V264))</f>
        <v>0.081632653061224</v>
      </c>
      <c s="106" r="F264">
        <f>IF((+$V264=0),"..",(+(Y264+AF264)/$V264))</f>
        <v>0.236549165120594</v>
      </c>
      <c s="106" r="G264">
        <f>IF((+$V264=0),"..",(+(Z264+AG264)/$V264))</f>
        <v>0.247680890538033</v>
      </c>
      <c s="106" r="H264">
        <f>IF((+$V264=0),"..",(+(((X264+Y264)+Z264)+((AE264+AF264)+AG264))/$V264))</f>
        <v>0.565862708719852</v>
      </c>
      <c s="106" r="I264">
        <f>IF((+$V264=0),"..",(+(AA264+AH264)/$V264))</f>
        <v>0.379406307977737</v>
      </c>
      <c s="106" r="J264">
        <f>IF((+$V264=0),"..",(+(AB264+AI264)/$V264))</f>
        <v>0.054730983302412</v>
      </c>
      <c s="106" r="K264">
        <f>IF(((X264+AE264)=0),"..",(+X264/(X264+AE264)))</f>
        <v>0.511363636363636</v>
      </c>
      <c s="106" r="L264">
        <f>IF(((Y264+AF264)=0),"..",(+Y264/(Y264+AF264)))</f>
        <v>0.480392156862745</v>
      </c>
      <c s="106" r="M264">
        <f>IF(((Z264+AG264)=0),"..",(+Z264/(Z264+AG264)))</f>
        <v>0.458801498127341</v>
      </c>
      <c s="106" r="N264">
        <f>IF(((((((X264+Y264)+Z264)+AE264)+AF264)+AG264)=0),"..",(+((X264+Y264)+Z264)/(((((X264+Y264)+Z264)+AE264)+AF264)+AG264)))</f>
        <v>0.475409836065574</v>
      </c>
      <c s="106" r="O264">
        <f>IF(((AA264+AH264)=0),"..",(+AA264/(AA264+AH264)))</f>
        <v>0.429095354523227</v>
      </c>
      <c s="106" r="P264">
        <f>IF(((AB264+AI264)=0),"..",(+AB264/(AB264+AI264)))</f>
        <v>0.161016949152542</v>
      </c>
      <c t="str" s="106" r="Q264">
        <f>IF(((AC264+AJ264)=0),"..",(+AC264/(AC264+AJ264)))</f>
        <v>..</v>
      </c>
      <c s="106" r="R264">
        <f>IF(((AD264+AK264)=0),"..",(+(AD264)/(AD264+AK264)))</f>
        <v>0.440630797773655</v>
      </c>
      <c s="134" r="S264">
        <f>+D264</f>
        <v>2156</v>
      </c>
      <c s="106" r="T264">
        <f>+V264/S264</f>
        <v>1</v>
      </c>
      <c s="106" r="U264">
        <f>+(AD264+AK264)/S264</f>
        <v>1</v>
      </c>
      <c s="134" r="V264">
        <f>SUM(X264:AB264)+SUM(AE264:AI264)</f>
        <v>2156</v>
      </c>
      <c s="134" r="W264">
        <f>+AD264+AK264</f>
        <v>2156</v>
      </c>
      <c s="205" r="X264">
        <v>90</v>
      </c>
      <c s="198" r="Y264">
        <v>245</v>
      </c>
      <c s="198" r="Z264">
        <v>245</v>
      </c>
      <c s="198" r="AA264">
        <v>351</v>
      </c>
      <c s="198" r="AB264">
        <v>19</v>
      </c>
      <c s="198" r="AC264">
        <v>0</v>
      </c>
      <c s="198" r="AD264">
        <v>950</v>
      </c>
      <c s="198" r="AE264">
        <v>86</v>
      </c>
      <c s="198" r="AF264">
        <v>265</v>
      </c>
      <c s="198" r="AG264">
        <v>289</v>
      </c>
      <c s="198" r="AH264">
        <v>467</v>
      </c>
      <c s="198" r="AI264">
        <v>99</v>
      </c>
      <c s="198" r="AJ264">
        <v>0</v>
      </c>
      <c s="198" r="AK264">
        <v>1206</v>
      </c>
    </row>
    <row r="265">
      <c t="s" s="37" r="A265">
        <v>93</v>
      </c>
      <c t="s" s="67" r="B265">
        <v>917</v>
      </c>
      <c t="s" s="67" r="C265">
        <v>1162</v>
      </c>
      <c s="134" r="D265">
        <v>11334</v>
      </c>
      <c s="106" r="E265">
        <f>IF((+$V265=0),"..",(+(X265+AE265)/$V265))</f>
        <v>0.108434797953062</v>
      </c>
      <c s="106" r="F265">
        <f>IF((+$V265=0),"..",(+(Y265+AF265)/$V265))</f>
        <v>0.131551085230281</v>
      </c>
      <c s="106" r="G265">
        <f>IF((+$V265=0),"..",(+(Z265+AG265)/$V265))</f>
        <v>0.115404976177872</v>
      </c>
      <c s="106" r="H265">
        <f>IF((+$V265=0),"..",(+(((X265+Y265)+Z265)+((AE265+AF265)+AG265))/$V265))</f>
        <v>0.355390859361214</v>
      </c>
      <c s="106" r="I265">
        <f>IF((+$V265=0),"..",(+(AA265+AH265)/$V265))</f>
        <v>0.629874713252162</v>
      </c>
      <c s="106" r="J265">
        <f>IF((+$V265=0),"..",(+(AB265+AI265)/$V265))</f>
        <v>0.014734427386624</v>
      </c>
      <c s="106" r="K265">
        <f>IF(((X265+AE265)=0),"..",(+X265/(X265+AE265)))</f>
        <v>0.492270138323841</v>
      </c>
      <c s="106" r="L265">
        <f>IF(((Y265+AF265)=0),"..",(+Y265/(Y265+AF265)))</f>
        <v>0.495640509725017</v>
      </c>
      <c s="106" r="M265">
        <f>IF(((Z265+AG265)=0),"..",(+Z265/(Z265+AG265)))</f>
        <v>0.521406727828746</v>
      </c>
      <c s="106" r="N265">
        <f>IF(((((((X265+Y265)+Z265)+AE265)+AF265)+AG265)=0),"..",(+((X265+Y265)+Z265)/(((((X265+Y265)+Z265)+AE265)+AF265)+AG265)))</f>
        <v>0.502979145978153</v>
      </c>
      <c s="106" r="O265">
        <f>IF(((AA265+AH265)=0),"..",(+AA265/(AA265+AH265)))</f>
        <v>0.476957557080824</v>
      </c>
      <c s="106" r="P265">
        <f>IF(((AB265+AI265)=0),"..",(+AB265/(AB265+AI265)))</f>
        <v>0.646706586826347</v>
      </c>
      <c t="str" s="106" r="Q265">
        <f>IF(((AC265+AJ265)=0),"..",(+AC265/(AC265+AJ265)))</f>
        <v>..</v>
      </c>
      <c s="106" r="R265">
        <f>IF(((AD265+AK265)=0),"..",(+(AD265)/(AD265+AK265)))</f>
        <v>0.488706546673725</v>
      </c>
      <c s="134" r="S265">
        <f>+D265</f>
        <v>11334</v>
      </c>
      <c s="106" r="T265">
        <f>+V265/S265</f>
        <v>1</v>
      </c>
      <c s="106" r="U265">
        <f>+(AD265+AK265)/S265</f>
        <v>1</v>
      </c>
      <c s="134" r="V265">
        <f>SUM(X265:AB265)+SUM(AE265:AI265)</f>
        <v>11334</v>
      </c>
      <c s="134" r="W265">
        <f>+AD265+AK265</f>
        <v>11334</v>
      </c>
      <c s="205" r="X265">
        <v>605</v>
      </c>
      <c s="198" r="Y265">
        <v>739</v>
      </c>
      <c s="198" r="Z265">
        <v>682</v>
      </c>
      <c s="198" r="AA265">
        <v>3405</v>
      </c>
      <c s="198" r="AB265">
        <v>108</v>
      </c>
      <c s="198" r="AC265">
        <v>0</v>
      </c>
      <c s="198" r="AD265">
        <v>5539</v>
      </c>
      <c s="198" r="AE265">
        <v>624</v>
      </c>
      <c s="198" r="AF265">
        <v>752</v>
      </c>
      <c s="198" r="AG265">
        <v>626</v>
      </c>
      <c s="198" r="AH265">
        <v>3734</v>
      </c>
      <c s="198" r="AI265">
        <v>59</v>
      </c>
      <c s="198" r="AJ265">
        <v>0</v>
      </c>
      <c s="198" r="AK265">
        <v>5795</v>
      </c>
    </row>
    <row r="266">
      <c t="s" s="37" r="A266">
        <v>93</v>
      </c>
      <c t="s" s="67" r="B266">
        <v>917</v>
      </c>
      <c t="s" s="67" r="C266">
        <v>1163</v>
      </c>
      <c s="134" r="D266">
        <v>1014</v>
      </c>
      <c s="106" r="E266">
        <f>IF((+$V266=0),"..",(+(X266+AE266)/$V266))</f>
        <v>0.047337278106509</v>
      </c>
      <c s="106" r="F266">
        <f>IF((+$V266=0),"..",(+(Y266+AF266)/$V266))</f>
        <v>0.117357001972387</v>
      </c>
      <c s="106" r="G266">
        <f>IF((+$V266=0),"..",(+(Z266+AG266)/$V266))</f>
        <v>0.079881656804734</v>
      </c>
      <c s="106" r="H266">
        <f>IF((+$V266=0),"..",(+(((X266+Y266)+Z266)+((AE266+AF266)+AG266))/$V266))</f>
        <v>0.244575936883629</v>
      </c>
      <c s="106" r="I266">
        <f>IF((+$V266=0),"..",(+(AA266+AH266)/$V266))</f>
        <v>0.736686390532544</v>
      </c>
      <c s="106" r="J266">
        <f>IF((+$V266=0),"..",(+(AB266+AI266)/$V266))</f>
        <v>0.018737672583826</v>
      </c>
      <c s="106" r="K266">
        <f>IF(((X266+AE266)=0),"..",(+X266/(X266+AE266)))</f>
        <v>0.458333333333333</v>
      </c>
      <c s="106" r="L266">
        <f>IF(((Y266+AF266)=0),"..",(+Y266/(Y266+AF266)))</f>
        <v>0.571428571428571</v>
      </c>
      <c s="106" r="M266">
        <f>IF(((Z266+AG266)=0),"..",(+Z266/(Z266+AG266)))</f>
        <v>0.530864197530864</v>
      </c>
      <c s="106" r="N266">
        <f>IF(((((((X266+Y266)+Z266)+AE266)+AF266)+AG266)=0),"..",(+((X266+Y266)+Z266)/(((((X266+Y266)+Z266)+AE266)+AF266)+AG266)))</f>
        <v>0.536290322580645</v>
      </c>
      <c s="106" r="O266">
        <f>IF(((AA266+AH266)=0),"..",(+AA266/(AA266+AH266)))</f>
        <v>0.310575635876841</v>
      </c>
      <c s="106" r="P266">
        <f>IF(((AB266+AI266)=0),"..",(+AB266/(AB266+AI266)))</f>
        <v>0.526315789473684</v>
      </c>
      <c t="str" s="106" r="Q266">
        <f>IF(((AC266+AJ266)=0),"..",(+AC266/(AC266+AJ266)))</f>
        <v>..</v>
      </c>
      <c s="106" r="R266">
        <f>IF(((AD266+AK266)=0),"..",(+(AD266)/(AD266+AK266)))</f>
        <v>0.369822485207101</v>
      </c>
      <c s="134" r="S266">
        <f>+D266</f>
        <v>1014</v>
      </c>
      <c s="106" r="T266">
        <f>+V266/S266</f>
        <v>1</v>
      </c>
      <c s="106" r="U266">
        <f>+(AD266+AK266)/S266</f>
        <v>1</v>
      </c>
      <c s="134" r="V266">
        <f>SUM(X266:AB266)+SUM(AE266:AI266)</f>
        <v>1014</v>
      </c>
      <c s="134" r="W266">
        <f>+AD266+AK266</f>
        <v>1014</v>
      </c>
      <c s="205" r="X266">
        <v>22</v>
      </c>
      <c s="198" r="Y266">
        <v>68</v>
      </c>
      <c s="198" r="Z266">
        <v>43</v>
      </c>
      <c s="198" r="AA266">
        <v>232</v>
      </c>
      <c s="198" r="AB266">
        <v>10</v>
      </c>
      <c s="198" r="AC266">
        <v>0</v>
      </c>
      <c s="198" r="AD266">
        <v>375</v>
      </c>
      <c s="198" r="AE266">
        <v>26</v>
      </c>
      <c s="198" r="AF266">
        <v>51</v>
      </c>
      <c s="198" r="AG266">
        <v>38</v>
      </c>
      <c s="198" r="AH266">
        <v>515</v>
      </c>
      <c s="198" r="AI266">
        <v>9</v>
      </c>
      <c s="198" r="AJ266">
        <v>0</v>
      </c>
      <c s="198" r="AK266">
        <v>639</v>
      </c>
    </row>
    <row r="267">
      <c t="s" s="37" r="A267">
        <v>93</v>
      </c>
      <c t="s" s="67" r="B267">
        <v>917</v>
      </c>
      <c t="s" s="67" r="C267">
        <v>1164</v>
      </c>
      <c s="134" r="D267">
        <v>1161</v>
      </c>
      <c s="106" r="E267">
        <f>IF((+$V267=0),"..",(+(X267+AE267)/$V267))</f>
        <v>0.126614987080103</v>
      </c>
      <c s="106" r="F267">
        <f>IF((+$V267=0),"..",(+(Y267+AF267)/$V267))</f>
        <v>0.178294573643411</v>
      </c>
      <c s="106" r="G267">
        <f>IF((+$V267=0),"..",(+(Z267+AG267)/$V267))</f>
        <v>0.096468561584841</v>
      </c>
      <c s="106" r="H267">
        <f>IF((+$V267=0),"..",(+(((X267+Y267)+Z267)+((AE267+AF267)+AG267))/$V267))</f>
        <v>0.401378122308355</v>
      </c>
      <c s="106" r="I267">
        <f>IF((+$V267=0),"..",(+(AA267+AH267)/$V267))</f>
        <v>0.570198105081826</v>
      </c>
      <c s="106" r="J267">
        <f>IF((+$V267=0),"..",(+(AB267+AI267)/$V267))</f>
        <v>0.028423772609819</v>
      </c>
      <c s="106" r="K267">
        <f>IF(((X267+AE267)=0),"..",(+X267/(X267+AE267)))</f>
        <v>0.517006802721088</v>
      </c>
      <c s="106" r="L267">
        <f>IF(((Y267+AF267)=0),"..",(+Y267/(Y267+AF267)))</f>
        <v>0.536231884057971</v>
      </c>
      <c s="106" r="M267">
        <f>IF(((Z267+AG267)=0),"..",(+Z267/(Z267+AG267)))</f>
        <v>0.553571428571429</v>
      </c>
      <c s="106" r="N267">
        <f>IF(((((((X267+Y267)+Z267)+AE267)+AF267)+AG267)=0),"..",(+((X267+Y267)+Z267)/(((((X267+Y267)+Z267)+AE267)+AF267)+AG267)))</f>
        <v>0.534334763948498</v>
      </c>
      <c s="106" r="O267">
        <f>IF(((AA267+AH267)=0),"..",(+AA267/(AA267+AH267)))</f>
        <v>0.43202416918429</v>
      </c>
      <c s="106" r="P267">
        <f>IF(((AB267+AI267)=0),"..",(+AB267/(AB267+AI267)))</f>
        <v>0.606060606060606</v>
      </c>
      <c t="str" s="106" r="Q267">
        <f>IF(((AC267+AJ267)=0),"..",(+AC267/(AC267+AJ267)))</f>
        <v>..</v>
      </c>
      <c s="106" r="R267">
        <f>IF(((AD267+AK267)=0),"..",(+(AD267)/(AD267+AK267)))</f>
        <v>0.478036175710594</v>
      </c>
      <c s="134" r="S267">
        <f>+D267</f>
        <v>1161</v>
      </c>
      <c s="106" r="T267">
        <f>+V267/S267</f>
        <v>1</v>
      </c>
      <c s="106" r="U267">
        <f>+(AD267+AK267)/S267</f>
        <v>1</v>
      </c>
      <c s="134" r="V267">
        <f>SUM(X267:AB267)+SUM(AE267:AI267)</f>
        <v>1161</v>
      </c>
      <c s="134" r="W267">
        <f>+AD267+AK267</f>
        <v>1161</v>
      </c>
      <c s="205" r="X267">
        <v>76</v>
      </c>
      <c s="198" r="Y267">
        <v>111</v>
      </c>
      <c s="198" r="Z267">
        <v>62</v>
      </c>
      <c s="198" r="AA267">
        <v>286</v>
      </c>
      <c s="198" r="AB267">
        <v>20</v>
      </c>
      <c s="198" r="AC267">
        <v>0</v>
      </c>
      <c s="198" r="AD267">
        <v>555</v>
      </c>
      <c s="198" r="AE267">
        <v>71</v>
      </c>
      <c s="198" r="AF267">
        <v>96</v>
      </c>
      <c s="198" r="AG267">
        <v>50</v>
      </c>
      <c s="198" r="AH267">
        <v>376</v>
      </c>
      <c s="198" r="AI267">
        <v>13</v>
      </c>
      <c s="198" r="AJ267">
        <v>0</v>
      </c>
      <c s="198" r="AK267">
        <v>606</v>
      </c>
    </row>
    <row r="268">
      <c t="s" s="37" r="A268">
        <v>93</v>
      </c>
      <c t="s" s="67" r="B268">
        <v>950</v>
      </c>
      <c t="s" s="67" r="C268">
        <v>1165</v>
      </c>
      <c s="134" r="D268">
        <v>740</v>
      </c>
      <c s="106" r="E268">
        <f>IF((+$V268=0),"..",(+(X268+AE268)/$V268))</f>
        <v>0.082432432432432</v>
      </c>
      <c s="106" r="F268">
        <f>IF((+$V268=0),"..",(+(Y268+AF268)/$V268))</f>
        <v>0.116216216216216</v>
      </c>
      <c s="106" r="G268">
        <f>IF((+$V268=0),"..",(+(Z268+AG268)/$V268))</f>
        <v>0.144594594594595</v>
      </c>
      <c s="106" r="H268">
        <f>IF((+$V268=0),"..",(+(((X268+Y268)+Z268)+((AE268+AF268)+AG268))/$V268))</f>
        <v>0.343243243243243</v>
      </c>
      <c s="106" r="I268">
        <f>IF((+$V268=0),"..",(+(AA268+AH268)/$V268))</f>
        <v>0.637837837837838</v>
      </c>
      <c s="106" r="J268">
        <f>IF((+$V268=0),"..",(+(AB268+AI268)/$V268))</f>
        <v>0.018918918918919</v>
      </c>
      <c s="106" r="K268">
        <f>IF(((X268+AE268)=0),"..",(+X268/(X268+AE268)))</f>
        <v>0.491803278688525</v>
      </c>
      <c s="106" r="L268">
        <f>IF(((Y268+AF268)=0),"..",(+Y268/(Y268+AF268)))</f>
        <v>0.534883720930232</v>
      </c>
      <c s="106" r="M268">
        <f>IF(((Z268+AG268)=0),"..",(+Z268/(Z268+AG268)))</f>
        <v>0.448598130841122</v>
      </c>
      <c s="106" r="N268">
        <f>IF(((((((X268+Y268)+Z268)+AE268)+AF268)+AG268)=0),"..",(+((X268+Y268)+Z268)/(((((X268+Y268)+Z268)+AE268)+AF268)+AG268)))</f>
        <v>0.488188976377953</v>
      </c>
      <c s="106" r="O268">
        <f>IF(((AA268+AH268)=0),"..",(+AA268/(AA268+AH268)))</f>
        <v>0.345338983050848</v>
      </c>
      <c s="106" r="P268">
        <f>IF(((AB268+AI268)=0),"..",(+AB268/(AB268+AI268)))</f>
        <v>0.357142857142857</v>
      </c>
      <c t="str" s="106" r="Q268">
        <f>IF(((AC268+AJ268)=0),"..",(+AC268/(AC268+AJ268)))</f>
        <v>..</v>
      </c>
      <c s="106" r="R268">
        <f>IF(((AD268+AK268)=0),"..",(+(AD268)/(AD268+AK268)))</f>
        <v>0.394594594594595</v>
      </c>
      <c s="134" r="S268">
        <f>+D268</f>
        <v>740</v>
      </c>
      <c s="106" r="T268">
        <f>+V268/S268</f>
        <v>1</v>
      </c>
      <c s="106" r="U268">
        <f>+(AD268+AK268)/S268</f>
        <v>1</v>
      </c>
      <c s="134" r="V268">
        <f>SUM(X268:AB268)+SUM(AE268:AI268)</f>
        <v>740</v>
      </c>
      <c s="134" r="W268">
        <f>+AD268+AK268</f>
        <v>740</v>
      </c>
      <c s="205" r="X268">
        <v>30</v>
      </c>
      <c s="198" r="Y268">
        <v>46</v>
      </c>
      <c s="198" r="Z268">
        <v>48</v>
      </c>
      <c s="198" r="AA268">
        <v>163</v>
      </c>
      <c s="198" r="AB268">
        <v>5</v>
      </c>
      <c s="198" r="AC268">
        <v>0</v>
      </c>
      <c s="198" r="AD268">
        <v>292</v>
      </c>
      <c s="198" r="AE268">
        <v>31</v>
      </c>
      <c s="198" r="AF268">
        <v>40</v>
      </c>
      <c s="198" r="AG268">
        <v>59</v>
      </c>
      <c s="198" r="AH268">
        <v>309</v>
      </c>
      <c s="198" r="AI268">
        <v>9</v>
      </c>
      <c s="198" r="AJ268">
        <v>0</v>
      </c>
      <c s="198" r="AK268">
        <v>448</v>
      </c>
    </row>
    <row r="269">
      <c t="s" s="37" r="A269">
        <v>289</v>
      </c>
      <c t="s" s="67" r="B269">
        <v>950</v>
      </c>
      <c t="s" s="67" r="C269">
        <v>1166</v>
      </c>
      <c s="134" r="D269">
        <v>134</v>
      </c>
      <c s="106" r="E269">
        <f>IF((+$V269=0),"..",(+(X269+AE269)/$V269))</f>
        <v>0</v>
      </c>
      <c s="106" r="F269">
        <f>IF((+$V269=0),"..",(+(Y269+AF269)/$V269))</f>
        <v>0</v>
      </c>
      <c s="106" r="G269">
        <f>IF((+$V269=0),"..",(+(Z269+AG269)/$V269))</f>
        <v>0</v>
      </c>
      <c s="106" r="H269">
        <f>IF((+$V269=0),"..",(+(((X269+Y269)+Z269)+((AE269+AF269)+AG269))/$V269))</f>
        <v>0</v>
      </c>
      <c s="106" r="I269">
        <f>IF((+$V269=0),"..",(+(AA269+AH269)/$V269))</f>
        <v>0.880597014925373</v>
      </c>
      <c s="106" r="J269">
        <f>IF((+$V269=0),"..",(+(AB269+AI269)/$V269))</f>
        <v>0.119402985074627</v>
      </c>
      <c t="str" s="106" r="K269">
        <f>IF(((X269+AE269)=0),"..",(+X269/(X269+AE269)))</f>
        <v>..</v>
      </c>
      <c t="str" s="106" r="L269">
        <f>IF(((Y269+AF269)=0),"..",(+Y269/(Y269+AF269)))</f>
        <v>..</v>
      </c>
      <c t="str" s="106" r="M269">
        <f>IF(((Z269+AG269)=0),"..",(+Z269/(Z269+AG269)))</f>
        <v>..</v>
      </c>
      <c t="str" s="106" r="N269">
        <f>IF(((((((X269+Y269)+Z269)+AE269)+AF269)+AG269)=0),"..",(+((X269+Y269)+Z269)/(((((X269+Y269)+Z269)+AE269)+AF269)+AG269)))</f>
        <v>..</v>
      </c>
      <c s="106" r="O269">
        <f>IF(((AA269+AH269)=0),"..",(+AA269/(AA269+AH269)))</f>
        <v>0.5</v>
      </c>
      <c s="106" r="P269">
        <f>IF(((AB269+AI269)=0),"..",(+AB269/(AB269+AI269)))</f>
        <v>0.5625</v>
      </c>
      <c t="str" s="106" r="Q269">
        <f>IF(((AC269+AJ269)=0),"..",(+AC269/(AC269+AJ269)))</f>
        <v>..</v>
      </c>
      <c s="106" r="R269">
        <f>IF(((AD269+AK269)=0),"..",(+(AD269)/(AD269+AK269)))</f>
        <v>0.507462686567164</v>
      </c>
      <c s="134" r="S269">
        <f>+D269</f>
        <v>134</v>
      </c>
      <c s="106" r="T269">
        <f>+V269/S269</f>
        <v>1</v>
      </c>
      <c s="106" r="U269">
        <f>+(AD269+AK269)/S269</f>
        <v>1</v>
      </c>
      <c s="134" r="V269">
        <f>SUM(X269:AB269)+SUM(AE269:AI269)</f>
        <v>134</v>
      </c>
      <c s="134" r="W269">
        <f>+AD269+AK269</f>
        <v>134</v>
      </c>
      <c s="205" r="X269">
        <v>0</v>
      </c>
      <c s="198" r="Y269">
        <v>0</v>
      </c>
      <c s="198" r="Z269">
        <v>0</v>
      </c>
      <c s="198" r="AA269">
        <v>59</v>
      </c>
      <c s="198" r="AB269">
        <v>9</v>
      </c>
      <c s="198" r="AC269">
        <v>0</v>
      </c>
      <c s="198" r="AD269">
        <v>68</v>
      </c>
      <c s="198" r="AE269">
        <v>0</v>
      </c>
      <c s="198" r="AF269">
        <v>0</v>
      </c>
      <c s="198" r="AG269">
        <v>0</v>
      </c>
      <c s="198" r="AH269">
        <v>59</v>
      </c>
      <c s="198" r="AI269">
        <v>7</v>
      </c>
      <c s="198" r="AJ269">
        <v>0</v>
      </c>
      <c s="198" r="AK269">
        <v>66</v>
      </c>
    </row>
    <row r="270">
      <c t="s" s="37" r="A270">
        <v>109</v>
      </c>
      <c t="s" s="67" r="B270">
        <v>917</v>
      </c>
      <c t="s" s="67" r="C270">
        <v>1167</v>
      </c>
      <c s="134" r="D270">
        <v>1415</v>
      </c>
      <c s="106" r="E270">
        <f>IF((+$V270=0),"..",(+(X270+AE270)/$V270))</f>
        <v>0.048763250883392</v>
      </c>
      <c s="106" r="F270">
        <f>IF((+$V270=0),"..",(+(Y270+AF270)/$V270))</f>
        <v>0.251590106007067</v>
      </c>
      <c s="106" r="G270">
        <f>IF((+$V270=0),"..",(+(Z270+AG270)/$V270))</f>
        <v>0.160424028268551</v>
      </c>
      <c s="106" r="H270">
        <f>IF((+$V270=0),"..",(+(((X270+Y270)+Z270)+((AE270+AF270)+AG270))/$V270))</f>
        <v>0.460777385159011</v>
      </c>
      <c s="106" r="I270">
        <f>IF((+$V270=0),"..",(+(AA270+AH270)/$V270))</f>
        <v>0.50530035335689</v>
      </c>
      <c s="106" r="J270">
        <f>IF((+$V270=0),"..",(+(AB270+AI270)/$V270))</f>
        <v>0.033922261484099</v>
      </c>
      <c s="106" r="K270">
        <f>IF(((X270+AE270)=0),"..",(+X270/(X270+AE270)))</f>
        <v>0.521739130434783</v>
      </c>
      <c s="106" r="L270">
        <f>IF(((Y270+AF270)=0),"..",(+Y270/(Y270+AF270)))</f>
        <v>0.530898876404494</v>
      </c>
      <c s="106" r="M270">
        <f>IF(((Z270+AG270)=0),"..",(+Z270/(Z270+AG270)))</f>
        <v>0.497797356828194</v>
      </c>
      <c s="106" r="N270">
        <f>IF(((((((X270+Y270)+Z270)+AE270)+AF270)+AG270)=0),"..",(+((X270+Y270)+Z270)/(((((X270+Y270)+Z270)+AE270)+AF270)+AG270)))</f>
        <v>0.51840490797546</v>
      </c>
      <c s="106" r="O270">
        <f>IF(((AA270+AH270)=0),"..",(+AA270/(AA270+AH270)))</f>
        <v>0.577622377622378</v>
      </c>
      <c s="106" r="P270">
        <f>IF(((AB270+AI270)=0),"..",(+AB270/(AB270+AI270)))</f>
        <v>0.604166666666667</v>
      </c>
      <c t="str" s="106" r="Q270">
        <f>IF(((AC270+AJ270)=0),"..",(+AC270/(AC270+AJ270)))</f>
        <v>..</v>
      </c>
      <c s="106" r="R270">
        <f>IF(((AD270+AK270)=0),"..",(+(AD270)/(AD270+AK270)))</f>
        <v>0.551236749116608</v>
      </c>
      <c s="134" r="S270">
        <f>+D270</f>
        <v>1415</v>
      </c>
      <c s="106" r="T270">
        <f>+V270/S270</f>
        <v>1</v>
      </c>
      <c s="106" r="U270">
        <f>+(AD270+AK270)/S270</f>
        <v>1</v>
      </c>
      <c s="134" r="V270">
        <f>SUM(X270:AB270)+SUM(AE270:AI270)</f>
        <v>1415</v>
      </c>
      <c s="134" r="W270">
        <f>+AD270+AK270</f>
        <v>1415</v>
      </c>
      <c s="205" r="X270">
        <v>36</v>
      </c>
      <c s="198" r="Y270">
        <v>189</v>
      </c>
      <c s="198" r="Z270">
        <v>113</v>
      </c>
      <c s="198" r="AA270">
        <v>413</v>
      </c>
      <c s="198" r="AB270">
        <v>29</v>
      </c>
      <c s="198" r="AC270">
        <v>0</v>
      </c>
      <c s="198" r="AD270">
        <v>780</v>
      </c>
      <c s="198" r="AE270">
        <v>33</v>
      </c>
      <c s="198" r="AF270">
        <v>167</v>
      </c>
      <c s="198" r="AG270">
        <v>114</v>
      </c>
      <c s="198" r="AH270">
        <v>302</v>
      </c>
      <c s="198" r="AI270">
        <v>19</v>
      </c>
      <c s="198" r="AJ270">
        <v>0</v>
      </c>
      <c s="198" r="AK270">
        <v>635</v>
      </c>
    </row>
    <row r="271">
      <c t="s" s="37" r="A271">
        <v>109</v>
      </c>
      <c t="s" s="67" r="B271">
        <v>917</v>
      </c>
      <c t="s" s="67" r="C271">
        <v>1168</v>
      </c>
      <c s="134" r="D271">
        <v>3228</v>
      </c>
      <c s="106" r="E271">
        <f>IF((+$V271=0),"..",(+(X271+AE271)/$V271))</f>
        <v>0.066604708798017</v>
      </c>
      <c s="106" r="F271">
        <f>IF((+$V271=0),"..",(+(Y271+AF271)/$V271))</f>
        <v>0.241325898389095</v>
      </c>
      <c s="106" r="G271">
        <f>IF((+$V271=0),"..",(+(Z271+AG271)/$V271))</f>
        <v>0.202292441140025</v>
      </c>
      <c s="106" r="H271">
        <f>IF((+$V271=0),"..",(+(((X271+Y271)+Z271)+((AE271+AF271)+AG271))/$V271))</f>
        <v>0.510223048327138</v>
      </c>
      <c s="106" r="I271">
        <f>IF((+$V271=0),"..",(+(AA271+AH271)/$V271))</f>
        <v>0.466852540272615</v>
      </c>
      <c s="106" r="J271">
        <f>IF((+$V271=0),"..",(+(AB271+AI271)/$V271))</f>
        <v>0.022924411400248</v>
      </c>
      <c s="106" r="K271">
        <f>IF(((X271+AE271)=0),"..",(+X271/(X271+AE271)))</f>
        <v>0.474418604651163</v>
      </c>
      <c s="106" r="L271">
        <f>IF(((Y271+AF271)=0),"..",(+Y271/(Y271+AF271)))</f>
        <v>0.517329910141207</v>
      </c>
      <c s="106" r="M271">
        <f>IF(((Z271+AG271)=0),"..",(+Z271/(Z271+AG271)))</f>
        <v>0.505359877488514</v>
      </c>
      <c s="106" r="N271">
        <f>IF(((((((X271+Y271)+Z271)+AE271)+AF271)+AG271)=0),"..",(+((X271+Y271)+Z271)/(((((X271+Y271)+Z271)+AE271)+AF271)+AG271)))</f>
        <v>0.506982392228294</v>
      </c>
      <c s="106" r="O271">
        <f>IF(((AA271+AH271)=0),"..",(+AA271/(AA271+AH271)))</f>
        <v>0.552753815527538</v>
      </c>
      <c s="106" r="P271">
        <f>IF(((AB271+AI271)=0),"..",(+AB271/(AB271+AI271)))</f>
        <v>0.5</v>
      </c>
      <c t="str" s="106" r="Q271">
        <f>IF(((AC271+AJ271)=0),"..",(+AC271/(AC271+AJ271)))</f>
        <v>..</v>
      </c>
      <c s="106" r="R271">
        <f>IF(((AD271+AK271)=0),"..",(+(AD271)/(AD271+AK271)))</f>
        <v>0.52819083023544</v>
      </c>
      <c s="134" r="S271">
        <f>+D271</f>
        <v>3228</v>
      </c>
      <c s="106" r="T271">
        <f>+V271/S271</f>
        <v>1</v>
      </c>
      <c s="106" r="U271">
        <f>+(AD271+AK271)/S271</f>
        <v>1</v>
      </c>
      <c s="134" r="V271">
        <f>SUM(X271:AB271)+SUM(AE271:AI271)</f>
        <v>3228</v>
      </c>
      <c s="134" r="W271">
        <f>+AD271+AK271</f>
        <v>3228</v>
      </c>
      <c s="205" r="X271">
        <v>102</v>
      </c>
      <c s="198" r="Y271">
        <v>403</v>
      </c>
      <c s="198" r="Z271">
        <v>330</v>
      </c>
      <c s="198" r="AA271">
        <v>833</v>
      </c>
      <c s="198" r="AB271">
        <v>37</v>
      </c>
      <c s="198" r="AC271">
        <v>0</v>
      </c>
      <c s="198" r="AD271">
        <v>1705</v>
      </c>
      <c s="198" r="AE271">
        <v>113</v>
      </c>
      <c s="198" r="AF271">
        <v>376</v>
      </c>
      <c s="198" r="AG271">
        <v>323</v>
      </c>
      <c s="198" r="AH271">
        <v>674</v>
      </c>
      <c s="198" r="AI271">
        <v>37</v>
      </c>
      <c s="198" r="AJ271">
        <v>0</v>
      </c>
      <c s="198" r="AK271">
        <v>1523</v>
      </c>
    </row>
    <row r="272">
      <c t="s" s="37" r="A272">
        <v>109</v>
      </c>
      <c t="s" s="67" r="B272">
        <v>917</v>
      </c>
      <c t="s" s="67" r="C272">
        <v>1169</v>
      </c>
      <c s="134" r="D272">
        <v>3366</v>
      </c>
      <c s="106" r="E272">
        <f>IF((+$V272=0),"..",(+(X272+AE272)/$V272))</f>
        <v>0.108140225787285</v>
      </c>
      <c s="106" r="F272">
        <f>IF((+$V272=0),"..",(+(Y272+AF272)/$V272))</f>
        <v>0.249554367201426</v>
      </c>
      <c s="106" r="G272">
        <f>IF((+$V272=0),"..",(+(Z272+AG272)/$V272))</f>
        <v>0.212418300653595</v>
      </c>
      <c s="106" r="H272">
        <f>IF((+$V272=0),"..",(+(((X272+Y272)+Z272)+((AE272+AF272)+AG272))/$V272))</f>
        <v>0.570112893642306</v>
      </c>
      <c s="106" r="I272">
        <f>IF((+$V272=0),"..",(+(AA272+AH272)/$V272))</f>
        <v>0.401069518716578</v>
      </c>
      <c s="106" r="J272">
        <f>IF((+$V272=0),"..",(+(AB272+AI272)/$V272))</f>
        <v>0.028817587641117</v>
      </c>
      <c s="106" r="K272">
        <f>IF(((X272+AE272)=0),"..",(+X272/(X272+AE272)))</f>
        <v>0.565934065934066</v>
      </c>
      <c s="106" r="L272">
        <f>IF(((Y272+AF272)=0),"..",(+Y272/(Y272+AF272)))</f>
        <v>0.533333333333333</v>
      </c>
      <c s="106" r="M272">
        <f>IF(((Z272+AG272)=0),"..",(+Z272/(Z272+AG272)))</f>
        <v>0.475524475524476</v>
      </c>
      <c s="106" r="N272">
        <f>IF(((((((X272+Y272)+Z272)+AE272)+AF272)+AG272)=0),"..",(+((X272+Y272)+Z272)/(((((X272+Y272)+Z272)+AE272)+AF272)+AG272)))</f>
        <v>0.517978113600834</v>
      </c>
      <c s="106" r="O272">
        <f>IF(((AA272+AH272)=0),"..",(+AA272/(AA272+AH272)))</f>
        <v>0.543703703703704</v>
      </c>
      <c s="106" r="P272">
        <f>IF(((AB272+AI272)=0),"..",(+AB272/(AB272+AI272)))</f>
        <v>0.597938144329897</v>
      </c>
      <c t="str" s="106" r="Q272">
        <f>IF(((AC272+AJ272)=0),"..",(+AC272/(AC272+AJ272)))</f>
        <v>..</v>
      </c>
      <c s="106" r="R272">
        <f>IF(((AD272+AK272)=0),"..",(+(AD272)/(AD272+AK272)))</f>
        <v>0.530600118835413</v>
      </c>
      <c s="134" r="S272">
        <f>+D272</f>
        <v>3366</v>
      </c>
      <c s="106" r="T272">
        <f>+V272/S272</f>
        <v>1</v>
      </c>
      <c s="106" r="U272">
        <f>+(AD272+AK272)/S272</f>
        <v>1</v>
      </c>
      <c s="134" r="V272">
        <f>SUM(X272:AB272)+SUM(AE272:AI272)</f>
        <v>3366</v>
      </c>
      <c s="134" r="W272">
        <f>+AD272+AK272</f>
        <v>3366</v>
      </c>
      <c s="205" r="X272">
        <v>206</v>
      </c>
      <c s="198" r="Y272">
        <v>448</v>
      </c>
      <c s="198" r="Z272">
        <v>340</v>
      </c>
      <c s="198" r="AA272">
        <v>734</v>
      </c>
      <c s="198" r="AB272">
        <v>58</v>
      </c>
      <c s="198" r="AC272">
        <v>0</v>
      </c>
      <c s="198" r="AD272">
        <v>1786</v>
      </c>
      <c s="198" r="AE272">
        <v>158</v>
      </c>
      <c s="198" r="AF272">
        <v>392</v>
      </c>
      <c s="198" r="AG272">
        <v>375</v>
      </c>
      <c s="198" r="AH272">
        <v>616</v>
      </c>
      <c s="198" r="AI272">
        <v>39</v>
      </c>
      <c s="198" r="AJ272">
        <v>0</v>
      </c>
      <c s="198" r="AK272">
        <v>1580</v>
      </c>
    </row>
    <row r="273">
      <c t="s" s="37" r="A273">
        <v>109</v>
      </c>
      <c t="s" s="67" r="B273">
        <v>917</v>
      </c>
      <c t="s" s="67" r="C273">
        <v>1170</v>
      </c>
      <c s="134" r="D273">
        <v>4193</v>
      </c>
      <c s="106" r="E273">
        <f>IF((+$V273=0),"..",(+(X273+AE273)/$V273))</f>
        <v>0.051752921535893</v>
      </c>
      <c s="106" r="F273">
        <f>IF((+$V273=0),"..",(+(Y273+AF273)/$V273))</f>
        <v>0.226568089673265</v>
      </c>
      <c s="106" r="G273">
        <f>IF((+$V273=0),"..",(+(Z273+AG273)/$V273))</f>
        <v>0.215835917004531</v>
      </c>
      <c s="106" r="H273">
        <f>IF((+$V273=0),"..",(+(((X273+Y273)+Z273)+((AE273+AF273)+AG273))/$V273))</f>
        <v>0.49415692821369</v>
      </c>
      <c s="106" r="I273">
        <f>IF((+$V273=0),"..",(+(AA273+AH273)/$V273))</f>
        <v>0.482232291915097</v>
      </c>
      <c s="106" r="J273">
        <f>IF((+$V273=0),"..",(+(AB273+AI273)/$V273))</f>
        <v>0.023610779871214</v>
      </c>
      <c s="106" r="K273">
        <f>IF(((X273+AE273)=0),"..",(+X273/(X273+AE273)))</f>
        <v>0.442396313364055</v>
      </c>
      <c s="106" r="L273">
        <f>IF(((Y273+AF273)=0),"..",(+Y273/(Y273+AF273)))</f>
        <v>0.516842105263158</v>
      </c>
      <c s="106" r="M273">
        <f>IF(((Z273+AG273)=0),"..",(+Z273/(Z273+AG273)))</f>
        <v>0.488397790055249</v>
      </c>
      <c s="106" r="N273">
        <f>IF(((((((X273+Y273)+Z273)+AE273)+AF273)+AG273)=0),"..",(+((X273+Y273)+Z273)/(((((X273+Y273)+Z273)+AE273)+AF273)+AG273)))</f>
        <v>0.496621621621622</v>
      </c>
      <c s="106" r="O273">
        <f>IF(((AA273+AH273)=0),"..",(+AA273/(AA273+AH273)))</f>
        <v>0.571216617210682</v>
      </c>
      <c s="106" r="P273">
        <f>IF(((AB273+AI273)=0),"..",(+AB273/(AB273+AI273)))</f>
        <v>0.606060606060606</v>
      </c>
      <c t="str" s="106" r="Q273">
        <f>IF(((AC273+AJ273)=0),"..",(+AC273/(AC273+AJ273)))</f>
        <v>..</v>
      </c>
      <c s="106" r="R273">
        <f>IF(((AD273+AK273)=0),"..",(+(AD273)/(AD273+AK273)))</f>
        <v>0.535177677080849</v>
      </c>
      <c s="134" r="S273">
        <f>+D273</f>
        <v>4193</v>
      </c>
      <c s="106" r="T273">
        <f>+V273/S273</f>
        <v>1</v>
      </c>
      <c s="106" r="U273">
        <f>+(AD273+AK273)/S273</f>
        <v>1</v>
      </c>
      <c s="134" r="V273">
        <f>SUM(X273:AB273)+SUM(AE273:AI273)</f>
        <v>4193</v>
      </c>
      <c s="134" r="W273">
        <f>+AD273+AK273</f>
        <v>4193</v>
      </c>
      <c s="205" r="X273">
        <v>96</v>
      </c>
      <c s="198" r="Y273">
        <v>491</v>
      </c>
      <c s="198" r="Z273">
        <v>442</v>
      </c>
      <c s="198" r="AA273">
        <v>1155</v>
      </c>
      <c s="198" r="AB273">
        <v>60</v>
      </c>
      <c s="198" r="AC273">
        <v>0</v>
      </c>
      <c s="198" r="AD273">
        <v>2244</v>
      </c>
      <c s="198" r="AE273">
        <v>121</v>
      </c>
      <c s="198" r="AF273">
        <v>459</v>
      </c>
      <c s="198" r="AG273">
        <v>463</v>
      </c>
      <c s="198" r="AH273">
        <v>867</v>
      </c>
      <c s="198" r="AI273">
        <v>39</v>
      </c>
      <c s="198" r="AJ273">
        <v>0</v>
      </c>
      <c s="198" r="AK273">
        <v>1949</v>
      </c>
    </row>
    <row r="274">
      <c t="s" s="37" r="A274">
        <v>109</v>
      </c>
      <c t="s" s="67" r="B274">
        <v>950</v>
      </c>
      <c t="s" s="67" r="C274">
        <v>1171</v>
      </c>
      <c s="134" r="D274">
        <v>3930</v>
      </c>
      <c s="106" r="E274">
        <f>IF((+$V274=0),"..",(+(X274+AE274)/$V274))</f>
        <v>0.06793893129771</v>
      </c>
      <c s="106" r="F274">
        <f>IF((+$V274=0),"..",(+(Y274+AF274)/$V274))</f>
        <v>0.158015267175573</v>
      </c>
      <c s="106" r="G274">
        <f>IF((+$V274=0),"..",(+(Z274+AG274)/$V274))</f>
        <v>0.154198473282443</v>
      </c>
      <c s="106" r="H274">
        <f>IF((+$V274=0),"..",(+(((X274+Y274)+Z274)+((AE274+AF274)+AG274))/$V274))</f>
        <v>0.380152671755725</v>
      </c>
      <c s="106" r="I274">
        <f>IF((+$V274=0),"..",(+(AA274+AH274)/$V274))</f>
        <v>0.610178117048346</v>
      </c>
      <c s="106" r="J274">
        <f>IF((+$V274=0),"..",(+(AB274+AI274)/$V274))</f>
        <v>0.009669211195929</v>
      </c>
      <c s="106" r="K274">
        <f>IF(((X274+AE274)=0),"..",(+X274/(X274+AE274)))</f>
        <v>0.51310861423221</v>
      </c>
      <c s="106" r="L274">
        <f>IF(((Y274+AF274)=0),"..",(+Y274/(Y274+AF274)))</f>
        <v>0.478260869565217</v>
      </c>
      <c s="106" r="M274">
        <f>IF(((Z274+AG274)=0),"..",(+Z274/(Z274+AG274)))</f>
        <v>0.458745874587459</v>
      </c>
      <c s="106" r="N274">
        <f>IF(((((((X274+Y274)+Z274)+AE274)+AF274)+AG274)=0),"..",(+((X274+Y274)+Z274)/(((((X274+Y274)+Z274)+AE274)+AF274)+AG274)))</f>
        <v>0.476572958500669</v>
      </c>
      <c s="106" r="O274">
        <f>IF(((AA274+AH274)=0),"..",(+AA274/(AA274+AH274)))</f>
        <v>0.441201000834028</v>
      </c>
      <c s="106" r="P274">
        <f>IF(((AB274+AI274)=0),"..",(+AB274/(AB274+AI274)))</f>
        <v>0.394736842105263</v>
      </c>
      <c t="str" s="106" r="Q274">
        <f>IF(((AC274+AJ274)=0),"..",(+AC274/(AC274+AJ274)))</f>
        <v>..</v>
      </c>
      <c s="106" r="R274">
        <f>IF(((AD274+AK274)=0),"..",(+(AD274)/(AD274+AK274)))</f>
        <v>0.454198473282443</v>
      </c>
      <c s="134" r="S274">
        <f>+D274</f>
        <v>3930</v>
      </c>
      <c s="106" r="T274">
        <f>+V274/S274</f>
        <v>1</v>
      </c>
      <c s="106" r="U274">
        <f>+(AD274+AK274)/S274</f>
        <v>1</v>
      </c>
      <c s="134" r="V274">
        <f>SUM(X274:AB274)+SUM(AE274:AI274)</f>
        <v>3930</v>
      </c>
      <c s="134" r="W274">
        <f>+AD274+AK274</f>
        <v>3930</v>
      </c>
      <c s="205" r="X274">
        <v>137</v>
      </c>
      <c s="198" r="Y274">
        <v>297</v>
      </c>
      <c s="198" r="Z274">
        <v>278</v>
      </c>
      <c s="198" r="AA274">
        <v>1058</v>
      </c>
      <c s="198" r="AB274">
        <v>15</v>
      </c>
      <c s="198" r="AC274">
        <v>0</v>
      </c>
      <c s="198" r="AD274">
        <v>1785</v>
      </c>
      <c s="198" r="AE274">
        <v>130</v>
      </c>
      <c s="198" r="AF274">
        <v>324</v>
      </c>
      <c s="198" r="AG274">
        <v>328</v>
      </c>
      <c s="198" r="AH274">
        <v>1340</v>
      </c>
      <c s="198" r="AI274">
        <v>23</v>
      </c>
      <c s="198" r="AJ274">
        <v>0</v>
      </c>
      <c s="198" r="AK274">
        <v>2145</v>
      </c>
    </row>
    <row r="275">
      <c t="s" s="37" r="A275">
        <v>109</v>
      </c>
      <c t="s" s="67" r="B275">
        <v>950</v>
      </c>
      <c t="s" s="67" r="C275">
        <v>1172</v>
      </c>
      <c s="134" r="D275">
        <v>121</v>
      </c>
      <c s="106" r="E275">
        <f>IF((+$V275=0),"..",(+(X275+AE275)/$V275))</f>
        <v>0.024793388429752</v>
      </c>
      <c s="106" r="F275">
        <f>IF((+$V275=0),"..",(+(Y275+AF275)/$V275))</f>
        <v>0.140495867768595</v>
      </c>
      <c s="106" r="G275">
        <f>IF((+$V275=0),"..",(+(Z275+AG275)/$V275))</f>
        <v>0.214876033057851</v>
      </c>
      <c s="106" r="H275">
        <f>IF((+$V275=0),"..",(+(((X275+Y275)+Z275)+((AE275+AF275)+AG275))/$V275))</f>
        <v>0.380165289256198</v>
      </c>
      <c s="106" r="I275">
        <f>IF((+$V275=0),"..",(+(AA275+AH275)/$V275))</f>
        <v>0.619834710743802</v>
      </c>
      <c s="106" r="J275">
        <f>IF((+$V275=0),"..",(+(AB275+AI275)/$V275))</f>
        <v>0</v>
      </c>
      <c s="106" r="K275">
        <f>IF(((X275+AE275)=0),"..",(+X275/(X275+AE275)))</f>
        <v>0.666666666666667</v>
      </c>
      <c s="106" r="L275">
        <f>IF(((Y275+AF275)=0),"..",(+Y275/(Y275+AF275)))</f>
        <v>0.294117647058824</v>
      </c>
      <c s="106" r="M275">
        <f>IF(((Z275+AG275)=0),"..",(+Z275/(Z275+AG275)))</f>
        <v>0.384615384615385</v>
      </c>
      <c s="106" r="N275">
        <f>IF(((((((X275+Y275)+Z275)+AE275)+AF275)+AG275)=0),"..",(+((X275+Y275)+Z275)/(((((X275+Y275)+Z275)+AE275)+AF275)+AG275)))</f>
        <v>0.369565217391304</v>
      </c>
      <c s="106" r="O275">
        <f>IF(((AA275+AH275)=0),"..",(+AA275/(AA275+AH275)))</f>
        <v>0.466666666666667</v>
      </c>
      <c t="str" s="106" r="P275">
        <f>IF(((AB275+AI275)=0),"..",(+AB275/(AB275+AI275)))</f>
        <v>..</v>
      </c>
      <c t="str" s="106" r="Q275">
        <f>IF(((AC275+AJ275)=0),"..",(+AC275/(AC275+AJ275)))</f>
        <v>..</v>
      </c>
      <c s="106" r="R275">
        <f>IF(((AD275+AK275)=0),"..",(+(AD275)/(AD275+AK275)))</f>
        <v>0.429752066115702</v>
      </c>
      <c s="134" r="S275">
        <f>+D275</f>
        <v>121</v>
      </c>
      <c s="106" r="T275">
        <f>+V275/S275</f>
        <v>1</v>
      </c>
      <c s="106" r="U275">
        <f>+(AD275+AK275)/S275</f>
        <v>1</v>
      </c>
      <c s="134" r="V275">
        <f>SUM(X275:AB275)+SUM(AE275:AI275)</f>
        <v>121</v>
      </c>
      <c s="134" r="W275">
        <f>+AD275+AK275</f>
        <v>121</v>
      </c>
      <c s="205" r="X275">
        <v>2</v>
      </c>
      <c s="198" r="Y275">
        <v>5</v>
      </c>
      <c s="198" r="Z275">
        <v>10</v>
      </c>
      <c s="198" r="AA275">
        <v>35</v>
      </c>
      <c s="198" r="AB275">
        <v>0</v>
      </c>
      <c s="198" r="AC275">
        <v>0</v>
      </c>
      <c s="198" r="AD275">
        <v>52</v>
      </c>
      <c s="198" r="AE275">
        <v>1</v>
      </c>
      <c s="198" r="AF275">
        <v>12</v>
      </c>
      <c s="198" r="AG275">
        <v>16</v>
      </c>
      <c s="198" r="AH275">
        <v>40</v>
      </c>
      <c s="198" r="AI275">
        <v>0</v>
      </c>
      <c s="198" r="AJ275">
        <v>0</v>
      </c>
      <c s="198" r="AK275">
        <v>69</v>
      </c>
    </row>
    <row r="276">
      <c t="s" s="37" r="A276">
        <v>124</v>
      </c>
      <c t="s" s="67" r="B276">
        <v>922</v>
      </c>
      <c t="s" s="67" r="C276">
        <v>1173</v>
      </c>
      <c s="134" r="D276">
        <v>6902</v>
      </c>
      <c s="106" r="E276">
        <f>IF((+$V276=0),"..",(+(X276+AE276)/$V276))</f>
        <v>0.188496088090409</v>
      </c>
      <c s="106" r="F276">
        <f>IF((+$V276=0),"..",(+(Y276+AF276)/$V276))</f>
        <v>0.282961460446248</v>
      </c>
      <c s="106" r="G276">
        <f>IF((+$V276=0),"..",(+(Z276+AG276)/$V276))</f>
        <v>0.244856563314981</v>
      </c>
      <c s="106" r="H276">
        <f>IF((+$V276=0),"..",(+(((X276+Y276)+Z276)+((AE276+AF276)+AG276))/$V276))</f>
        <v>0.716314111851637</v>
      </c>
      <c s="106" r="I276">
        <f>IF((+$V276=0),"..",(+(AA276+AH276)/$V276))</f>
        <v>0.244856563314981</v>
      </c>
      <c s="106" r="J276">
        <f>IF((+$V276=0),"..",(+(AB276+AI276)/$V276))</f>
        <v>0.038829324833382</v>
      </c>
      <c s="106" r="K276">
        <f>IF(((X276+AE276)=0),"..",(+X276/(X276+AE276)))</f>
        <v>0.487317448116833</v>
      </c>
      <c s="106" r="L276">
        <f>IF(((Y276+AF276)=0),"..",(+Y276/(Y276+AF276)))</f>
        <v>0.70762928827445</v>
      </c>
      <c s="106" r="M276">
        <f>IF(((Z276+AG276)=0),"..",(+Z276/(Z276+AG276)))</f>
        <v>0.544970414201183</v>
      </c>
      <c s="106" r="N276">
        <f>IF(((((((X276+Y276)+Z276)+AE276)+AF276)+AG276)=0),"..",(+((X276+Y276)+Z276)/(((((X276+Y276)+Z276)+AE276)+AF276)+AG276)))</f>
        <v>0.594053398058252</v>
      </c>
      <c s="106" r="O276">
        <f>IF(((AA276+AH276)=0),"..",(+AA276/(AA276+AH276)))</f>
        <v>0.310650887573964</v>
      </c>
      <c s="106" r="P276">
        <f>IF(((AB276+AI276)=0),"..",(+AB276/(AB276+AI276)))</f>
        <v>0.41044776119403</v>
      </c>
      <c t="str" s="106" r="Q276">
        <f>IF(((AC276+AJ276)=0),"..",(+AC276/(AC276+AJ276)))</f>
        <v>..</v>
      </c>
      <c s="106" r="R276">
        <f>IF(((AD276+AK276)=0),"..",(+(AD276)/(AD276+AK276)))</f>
        <v>0.517531150391191</v>
      </c>
      <c s="134" r="S276">
        <f>+D276</f>
        <v>6902</v>
      </c>
      <c s="106" r="T276">
        <f>+V276/S276</f>
        <v>1</v>
      </c>
      <c s="106" r="U276">
        <f>+(AD276+AK276)/S276</f>
        <v>1</v>
      </c>
      <c s="134" r="V276">
        <f>SUM(X276:AB276)+SUM(AE276:AI276)</f>
        <v>6902</v>
      </c>
      <c s="134" r="W276">
        <f>+AD276+AK276</f>
        <v>6902</v>
      </c>
      <c s="205" r="X276">
        <v>634</v>
      </c>
      <c s="198" r="Y276">
        <v>1382</v>
      </c>
      <c s="198" r="Z276">
        <v>921</v>
      </c>
      <c s="198" r="AA276">
        <v>525</v>
      </c>
      <c s="198" r="AB276">
        <v>110</v>
      </c>
      <c s="198" r="AC276">
        <v>0</v>
      </c>
      <c s="198" r="AD276">
        <v>3572</v>
      </c>
      <c s="198" r="AE276">
        <v>667</v>
      </c>
      <c s="198" r="AF276">
        <v>571</v>
      </c>
      <c s="198" r="AG276">
        <v>769</v>
      </c>
      <c s="198" r="AH276">
        <v>1165</v>
      </c>
      <c s="198" r="AI276">
        <v>158</v>
      </c>
      <c s="198" r="AJ276">
        <v>0</v>
      </c>
      <c s="198" r="AK276">
        <v>3330</v>
      </c>
    </row>
    <row r="277">
      <c t="s" s="37" r="A277">
        <v>124</v>
      </c>
      <c t="s" s="67" r="B277">
        <v>922</v>
      </c>
      <c t="s" s="67" r="C277">
        <v>1174</v>
      </c>
      <c s="134" r="D277">
        <v>590</v>
      </c>
      <c s="106" r="E277">
        <f>IF((+$V277=0),"..",(+(X277+AE277)/$V277))</f>
        <v>0.183050847457627</v>
      </c>
      <c s="106" r="F277">
        <f>IF((+$V277=0),"..",(+(Y277+AF277)/$V277))</f>
        <v>0.18135593220339</v>
      </c>
      <c s="106" r="G277">
        <f>IF((+$V277=0),"..",(+(Z277+AG277)/$V277))</f>
        <v>0.215254237288136</v>
      </c>
      <c s="106" r="H277">
        <f>IF((+$V277=0),"..",(+(((X277+Y277)+Z277)+((AE277+AF277)+AG277))/$V277))</f>
        <v>0.579661016949152</v>
      </c>
      <c s="106" r="I277">
        <f>IF((+$V277=0),"..",(+(AA277+AH277)/$V277))</f>
        <v>0.38135593220339</v>
      </c>
      <c s="106" r="J277">
        <f>IF((+$V277=0),"..",(+(AB277+AI277)/$V277))</f>
        <v>0.038983050847458</v>
      </c>
      <c s="106" r="K277">
        <f>IF(((X277+AE277)=0),"..",(+X277/(X277+AE277)))</f>
        <v>0.490740740740741</v>
      </c>
      <c s="106" r="L277">
        <f>IF(((Y277+AF277)=0),"..",(+Y277/(Y277+AF277)))</f>
        <v>0.728971962616822</v>
      </c>
      <c s="106" r="M277">
        <f>IF(((Z277+AG277)=0),"..",(+Z277/(Z277+AG277)))</f>
        <v>0.330708661417323</v>
      </c>
      <c s="106" r="N277">
        <f>IF(((((((X277+Y277)+Z277)+AE277)+AF277)+AG277)=0),"..",(+((X277+Y277)+Z277)/(((((X277+Y277)+Z277)+AE277)+AF277)+AG277)))</f>
        <v>0.505847953216374</v>
      </c>
      <c s="106" r="O277">
        <f>IF(((AA277+AH277)=0),"..",(+AA277/(AA277+AH277)))</f>
        <v>0.555555555555556</v>
      </c>
      <c s="106" r="P277">
        <f>IF(((AB277+AI277)=0),"..",(+AB277/(AB277+AI277)))</f>
        <v>0.391304347826087</v>
      </c>
      <c t="str" s="106" r="Q277">
        <f>IF(((AC277+AJ277)=0),"..",(+AC277/(AC277+AJ277)))</f>
        <v>..</v>
      </c>
      <c s="106" r="R277">
        <f>IF(((AD277+AK277)=0),"..",(+(AD277)/(AD277+AK277)))</f>
        <v>0.520338983050848</v>
      </c>
      <c s="134" r="S277">
        <f>+D277</f>
        <v>590</v>
      </c>
      <c s="106" r="T277">
        <f>+V277/S277</f>
        <v>1</v>
      </c>
      <c s="106" r="U277">
        <f>+(AD277+AK277)/S277</f>
        <v>1</v>
      </c>
      <c s="134" r="V277">
        <f>SUM(X277:AB277)+SUM(AE277:AI277)</f>
        <v>590</v>
      </c>
      <c s="134" r="W277">
        <f>+AD277+AK277</f>
        <v>590</v>
      </c>
      <c s="205" r="X277">
        <v>53</v>
      </c>
      <c s="198" r="Y277">
        <v>78</v>
      </c>
      <c s="198" r="Z277">
        <v>42</v>
      </c>
      <c s="198" r="AA277">
        <v>125</v>
      </c>
      <c s="198" r="AB277">
        <v>9</v>
      </c>
      <c s="198" r="AC277">
        <v>0</v>
      </c>
      <c s="198" r="AD277">
        <v>307</v>
      </c>
      <c s="198" r="AE277">
        <v>55</v>
      </c>
      <c s="198" r="AF277">
        <v>29</v>
      </c>
      <c s="198" r="AG277">
        <v>85</v>
      </c>
      <c s="198" r="AH277">
        <v>100</v>
      </c>
      <c s="198" r="AI277">
        <v>14</v>
      </c>
      <c s="198" r="AJ277">
        <v>0</v>
      </c>
      <c s="198" r="AK277">
        <v>283</v>
      </c>
    </row>
    <row r="278">
      <c t="s" s="37" r="A278">
        <v>124</v>
      </c>
      <c t="s" s="67" r="B278">
        <v>950</v>
      </c>
      <c t="s" s="67" r="C278">
        <v>1175</v>
      </c>
      <c s="134" r="D278">
        <v>695</v>
      </c>
      <c s="106" r="E278">
        <f>IF((+$V278=0),"..",(+(X278+AE278)/$V278))</f>
        <v>0.100719424460432</v>
      </c>
      <c s="106" r="F278">
        <f>IF((+$V278=0),"..",(+(Y278+AF278)/$V278))</f>
        <v>0.158273381294964</v>
      </c>
      <c s="106" r="G278">
        <f>IF((+$V278=0),"..",(+(Z278+AG278)/$V278))</f>
        <v>0.142446043165468</v>
      </c>
      <c s="106" r="H278">
        <f>IF((+$V278=0),"..",(+(((X278+Y278)+Z278)+((AE278+AF278)+AG278))/$V278))</f>
        <v>0.401438848920863</v>
      </c>
      <c s="106" r="I278">
        <f>IF((+$V278=0),"..",(+(AA278+AH278)/$V278))</f>
        <v>0.566906474820144</v>
      </c>
      <c s="106" r="J278">
        <f>IF((+$V278=0),"..",(+(AB278+AI278)/$V278))</f>
        <v>0.031654676258993</v>
      </c>
      <c s="106" r="K278">
        <f>IF(((X278+AE278)=0),"..",(+X278/(X278+AE278)))</f>
        <v>0.4</v>
      </c>
      <c s="106" r="L278">
        <f>IF(((Y278+AF278)=0),"..",(+Y278/(Y278+AF278)))</f>
        <v>0.272727272727273</v>
      </c>
      <c s="106" r="M278">
        <f>IF(((Z278+AG278)=0),"..",(+Z278/(Z278+AG278)))</f>
        <v>0.363636363636364</v>
      </c>
      <c s="106" r="N278">
        <f>IF(((((((X278+Y278)+Z278)+AE278)+AF278)+AG278)=0),"..",(+((X278+Y278)+Z278)/(((((X278+Y278)+Z278)+AE278)+AF278)+AG278)))</f>
        <v>0.336917562724014</v>
      </c>
      <c s="106" r="O278">
        <f>IF(((AA278+AH278)=0),"..",(+AA278/(AA278+AH278)))</f>
        <v>0.312182741116751</v>
      </c>
      <c s="106" r="P278">
        <f>IF(((AB278+AI278)=0),"..",(+AB278/(AB278+AI278)))</f>
        <v>0.227272727272727</v>
      </c>
      <c t="str" s="106" r="Q278">
        <f>IF(((AC278+AJ278)=0),"..",(+AC278/(AC278+AJ278)))</f>
        <v>..</v>
      </c>
      <c s="106" r="R278">
        <f>IF(((AD278+AK278)=0),"..",(+(AD278)/(AD278+AK278)))</f>
        <v>0.319424460431655</v>
      </c>
      <c s="134" r="S278">
        <f>+D278</f>
        <v>695</v>
      </c>
      <c s="106" r="T278">
        <f>+V278/S278</f>
        <v>1</v>
      </c>
      <c s="106" r="U278">
        <f>+(AD278+AK278)/S278</f>
        <v>1</v>
      </c>
      <c s="134" r="V278">
        <f>SUM(X278:AB278)+SUM(AE278:AI278)</f>
        <v>695</v>
      </c>
      <c s="134" r="W278">
        <f>+AD278+AK278</f>
        <v>695</v>
      </c>
      <c s="205" r="X278">
        <v>28</v>
      </c>
      <c s="198" r="Y278">
        <v>30</v>
      </c>
      <c s="198" r="Z278">
        <v>36</v>
      </c>
      <c s="198" r="AA278">
        <v>123</v>
      </c>
      <c s="198" r="AB278">
        <v>5</v>
      </c>
      <c s="198" r="AC278">
        <v>0</v>
      </c>
      <c s="198" r="AD278">
        <v>222</v>
      </c>
      <c s="198" r="AE278">
        <v>42</v>
      </c>
      <c s="198" r="AF278">
        <v>80</v>
      </c>
      <c s="198" r="AG278">
        <v>63</v>
      </c>
      <c s="198" r="AH278">
        <v>271</v>
      </c>
      <c s="198" r="AI278">
        <v>17</v>
      </c>
      <c s="198" r="AJ278">
        <v>0</v>
      </c>
      <c s="198" r="AK278">
        <v>473</v>
      </c>
    </row>
    <row r="279">
      <c t="s" s="37" r="A279">
        <v>296</v>
      </c>
      <c t="s" s="67" r="B279">
        <v>950</v>
      </c>
      <c t="s" s="67" r="C279">
        <v>1176</v>
      </c>
      <c s="134" r="D279">
        <v>6372</v>
      </c>
      <c s="106" r="E279">
        <f>IF((+$V279=0),"..",(+(X279+AE279)/$V279))</f>
        <v>0.010357815442561</v>
      </c>
      <c s="106" r="F279">
        <f>IF((+$V279=0),"..",(+(Y279+AF279)/$V279))</f>
        <v>0.01961707470182</v>
      </c>
      <c s="106" r="G279">
        <f>IF((+$V279=0),"..",(+(Z279+AG279)/$V279))</f>
        <v>0.018832391713748</v>
      </c>
      <c s="106" r="H279">
        <f>IF((+$V279=0),"..",(+(((X279+Y279)+Z279)+((AE279+AF279)+AG279))/$V279))</f>
        <v>0.048807281858129</v>
      </c>
      <c s="106" r="I279">
        <f>IF((+$V279=0),"..",(+(AA279+AH279)/$V279))</f>
        <v>0.951192718141871</v>
      </c>
      <c s="106" r="J279">
        <f>IF((+$V279=0),"..",(+(AB279+AI279)/$V279))</f>
        <v>0</v>
      </c>
      <c s="106" r="K279">
        <f>IF(((X279+AE279)=0),"..",(+X279/(X279+AE279)))</f>
        <v>0.575757575757576</v>
      </c>
      <c s="106" r="L279">
        <f>IF(((Y279+AF279)=0),"..",(+Y279/(Y279+AF279)))</f>
        <v>0.552</v>
      </c>
      <c s="106" r="M279">
        <f>IF(((Z279+AG279)=0),"..",(+Z279/(Z279+AG279)))</f>
        <v>0.1</v>
      </c>
      <c s="106" r="N279">
        <f>IF(((((((X279+Y279)+Z279)+AE279)+AF279)+AG279)=0),"..",(+((X279+Y279)+Z279)/(((((X279+Y279)+Z279)+AE279)+AF279)+AG279)))</f>
        <v>0.382636655948553</v>
      </c>
      <c s="106" r="O279">
        <f>IF(((AA279+AH279)=0),"..",(+AA279/(AA279+AH279)))</f>
        <v>0.065830721003135</v>
      </c>
      <c t="str" s="106" r="P279">
        <f>IF(((AB279+AI279)=0),"..",(+AB279/(AB279+AI279)))</f>
        <v>..</v>
      </c>
      <c t="str" s="106" r="Q279">
        <f>IF(((AC279+AJ279)=0),"..",(+AC279/(AC279+AJ279)))</f>
        <v>..</v>
      </c>
      <c s="106" r="R279">
        <f>IF(((AD279+AK279)=0),"..",(+(AD279)/(AD279+AK279)))</f>
        <v>0.081293157564344</v>
      </c>
      <c s="134" r="S279">
        <f>+D279</f>
        <v>6372</v>
      </c>
      <c s="106" r="T279">
        <f>+V279/S279</f>
        <v>1</v>
      </c>
      <c s="106" r="U279">
        <f>+(AD279+AK279)/S279</f>
        <v>1</v>
      </c>
      <c s="134" r="V279">
        <f>SUM(X279:AB279)+SUM(AE279:AI279)</f>
        <v>6372</v>
      </c>
      <c s="134" r="W279">
        <f>+AD279+AK279</f>
        <v>6372</v>
      </c>
      <c s="205" r="X279">
        <v>38</v>
      </c>
      <c s="198" r="Y279">
        <v>69</v>
      </c>
      <c s="198" r="Z279">
        <v>12</v>
      </c>
      <c s="198" r="AA279">
        <v>399</v>
      </c>
      <c s="198" r="AB279">
        <v>0</v>
      </c>
      <c s="198" r="AC279">
        <v>0</v>
      </c>
      <c s="198" r="AD279">
        <v>518</v>
      </c>
      <c s="198" r="AE279">
        <v>28</v>
      </c>
      <c s="198" r="AF279">
        <v>56</v>
      </c>
      <c s="198" r="AG279">
        <v>108</v>
      </c>
      <c s="198" r="AH279">
        <v>5662</v>
      </c>
      <c s="198" r="AI279">
        <v>0</v>
      </c>
      <c s="198" r="AJ279">
        <v>0</v>
      </c>
      <c s="198" r="AK279">
        <v>5854</v>
      </c>
    </row>
    <row r="280">
      <c t="s" s="37" r="A280">
        <v>296</v>
      </c>
      <c t="s" s="67" r="B280">
        <v>950</v>
      </c>
      <c t="s" s="67" r="C280">
        <v>1177</v>
      </c>
      <c s="134" r="D280">
        <v>2455</v>
      </c>
      <c s="106" r="E280">
        <f>IF((+$V280=0),"..",(+(X280+AE280)/$V280))</f>
        <v>0.00244399185336</v>
      </c>
      <c s="106" r="F280">
        <f>IF((+$V280=0),"..",(+(Y280+AF280)/$V280))</f>
        <v>0.012219959266802</v>
      </c>
      <c s="106" r="G280">
        <f>IF((+$V280=0),"..",(+(Z280+AG280)/$V280))</f>
        <v>0.14745417515275</v>
      </c>
      <c s="106" r="H280">
        <f>IF((+$V280=0),"..",(+(((X280+Y280)+Z280)+((AE280+AF280)+AG280))/$V280))</f>
        <v>0.162118126272912</v>
      </c>
      <c s="106" r="I280">
        <f>IF((+$V280=0),"..",(+(AA280+AH280)/$V280))</f>
        <v>0.825661914460285</v>
      </c>
      <c s="106" r="J280">
        <f>IF((+$V280=0),"..",(+(AB280+AI280)/$V280))</f>
        <v>0.012219959266802</v>
      </c>
      <c s="106" r="K280">
        <f>IF(((X280+AE280)=0),"..",(+X280/(X280+AE280)))</f>
        <v>1</v>
      </c>
      <c s="106" r="L280">
        <f>IF(((Y280+AF280)=0),"..",(+Y280/(Y280+AF280)))</f>
        <v>0.166666666666667</v>
      </c>
      <c s="106" r="M280">
        <f>IF(((Z280+AG280)=0),"..",(+Z280/(Z280+AG280)))</f>
        <v>0.044198895027624</v>
      </c>
      <c s="106" r="N280">
        <f>IF(((((((X280+Y280)+Z280)+AE280)+AF280)+AG280)=0),"..",(+((X280+Y280)+Z280)/(((((X280+Y280)+Z280)+AE280)+AF280)+AG280)))</f>
        <v>0.0678391959799</v>
      </c>
      <c s="106" r="O280">
        <f>IF(((AA280+AH280)=0),"..",(+AA280/(AA280+AH280)))</f>
        <v>0.013320177602368</v>
      </c>
      <c s="106" r="P280">
        <f>IF(((AB280+AI280)=0),"..",(+AB280/(AB280+AI280)))</f>
        <v>0</v>
      </c>
      <c t="str" s="106" r="Q280">
        <f>IF(((AC280+AJ280)=0),"..",(+AC280/(AC280+AJ280)))</f>
        <v>..</v>
      </c>
      <c s="106" r="R280">
        <f>IF(((AD280+AK280)=0),"..",(+(AD280)/(AD280+AK280)))</f>
        <v>0.021995926680244</v>
      </c>
      <c s="134" r="S280">
        <f>+D280</f>
        <v>2455</v>
      </c>
      <c s="106" r="T280">
        <f>+V280/S280</f>
        <v>1</v>
      </c>
      <c s="106" r="U280">
        <f>+(AD280+AK280)/S280</f>
        <v>1</v>
      </c>
      <c s="134" r="V280">
        <f>SUM(X280:AB280)+SUM(AE280:AI280)</f>
        <v>2455</v>
      </c>
      <c s="134" r="W280">
        <f>+AD280+AK280</f>
        <v>2455</v>
      </c>
      <c s="172" r="X280">
        <v>6</v>
      </c>
      <c s="114" r="Y280">
        <v>5</v>
      </c>
      <c s="114" r="Z280">
        <v>16</v>
      </c>
      <c s="114" r="AA280">
        <v>27</v>
      </c>
      <c s="114" r="AB280">
        <v>0</v>
      </c>
      <c s="114" r="AC280">
        <v>0</v>
      </c>
      <c s="114" r="AD280">
        <v>54</v>
      </c>
      <c s="114" r="AE280">
        <v>0</v>
      </c>
      <c s="114" r="AF280">
        <v>25</v>
      </c>
      <c s="114" r="AG280">
        <v>346</v>
      </c>
      <c s="114" r="AH280">
        <v>2000</v>
      </c>
      <c s="114" r="AI280">
        <v>30</v>
      </c>
      <c s="114" r="AJ280">
        <v>0</v>
      </c>
      <c s="114" r="AK280">
        <v>2401</v>
      </c>
    </row>
    <row r="281">
      <c t="s" s="37" r="A281">
        <v>44</v>
      </c>
      <c t="s" s="67" r="B281">
        <v>917</v>
      </c>
      <c t="s" s="67" r="C281">
        <v>1178</v>
      </c>
      <c s="134" r="D281">
        <v>72883</v>
      </c>
      <c t="str" s="106" r="E281">
        <f>IF((+$V281=0),"..",(+(X281+AE281)/$V281))</f>
        <v>..</v>
      </c>
      <c t="str" s="106" r="F281">
        <f>IF((+$V281=0),"..",(+(Y281+AF281)/$V281))</f>
        <v>..</v>
      </c>
      <c t="str" s="106" r="G281">
        <f>IF((+$V281=0),"..",(+(Z281+AG281)/$V281))</f>
        <v>..</v>
      </c>
      <c t="str" s="106" r="H281">
        <f>IF((+$V281=0),"..",(+(((X281+Y281)+Z281)+((AE281+AF281)+AG281))/$V281))</f>
        <v>..</v>
      </c>
      <c t="str" s="106" r="I281">
        <f>IF((+$V281=0),"..",(+(AA281+AH281)/$V281))</f>
        <v>..</v>
      </c>
      <c t="str" s="106" r="J281">
        <f>IF((+$V281=0),"..",(+(AB281+AI281)/$V281))</f>
        <v>..</v>
      </c>
      <c t="str" s="106" r="K281">
        <f>IF(((X281+AE281)=0),"..",(+X281/(X281+AE281)))</f>
        <v>..</v>
      </c>
      <c t="str" s="106" r="L281">
        <f>IF(((Y281+AF281)=0),"..",(+Y281/(Y281+AF281)))</f>
        <v>..</v>
      </c>
      <c t="str" s="106" r="M281">
        <f>IF(((Z281+AG281)=0),"..",(+Z281/(Z281+AG281)))</f>
        <v>..</v>
      </c>
      <c t="str" s="106" r="N281">
        <f>IF(((((((X281+Y281)+Z281)+AE281)+AF281)+AG281)=0),"..",(+((X281+Y281)+Z281)/(((((X281+Y281)+Z281)+AE281)+AF281)+AG281)))</f>
        <v>..</v>
      </c>
      <c t="str" s="106" r="O281">
        <f>IF(((AA281+AH281)=0),"..",(+AA281/(AA281+AH281)))</f>
        <v>..</v>
      </c>
      <c t="str" s="106" r="P281">
        <f>IF(((AB281+AI281)=0),"..",(+AB281/(AB281+AI281)))</f>
        <v>..</v>
      </c>
      <c s="106" r="Q281">
        <f>IF(((AC281+AJ281)=0),"..",(+AC281/(AC281+AJ281)))</f>
        <v>0.488920598767888</v>
      </c>
      <c s="106" r="R281">
        <f>IF(((AD281+AK281)=0),"..",(+(AD281)/(AD281+AK281)))</f>
        <v>0.488920598767888</v>
      </c>
      <c s="134" r="S281">
        <f>+D281</f>
        <v>72883</v>
      </c>
      <c s="106" r="T281">
        <f>+V281/S281</f>
        <v>0</v>
      </c>
      <c s="106" r="U281">
        <f>+(AD281+AK281)/S281</f>
        <v>1</v>
      </c>
      <c s="134" r="V281">
        <f>SUM(X281:AB281)+SUM(AE281:AI281)</f>
        <v>0</v>
      </c>
      <c s="134" r="W281">
        <f>+AD281+AK281</f>
        <v>72883</v>
      </c>
      <c s="197" r="X281">
        <v>0</v>
      </c>
      <c s="143" r="Y281">
        <v>0</v>
      </c>
      <c s="143" r="Z281">
        <v>0</v>
      </c>
      <c s="143" r="AA281">
        <v>0</v>
      </c>
      <c s="143" r="AB281">
        <v>0</v>
      </c>
      <c s="143" r="AC281">
        <v>35634</v>
      </c>
      <c s="143" r="AD281">
        <v>35634</v>
      </c>
      <c s="143" r="AE281">
        <v>0</v>
      </c>
      <c s="143" r="AF281">
        <v>0</v>
      </c>
      <c s="143" r="AG281">
        <v>0</v>
      </c>
      <c s="143" r="AH281">
        <v>0</v>
      </c>
      <c s="143" r="AI281">
        <v>0</v>
      </c>
      <c s="143" r="AJ281">
        <v>37249</v>
      </c>
      <c s="143" r="AK281">
        <v>37249</v>
      </c>
    </row>
    <row customHeight="1" r="282" ht="10.5">
      <c t="s" s="37" r="A282">
        <v>44</v>
      </c>
      <c t="s" s="67" r="B282">
        <v>950</v>
      </c>
      <c t="s" s="67" r="C282">
        <v>1179</v>
      </c>
      <c s="134" r="D282">
        <v>17881</v>
      </c>
      <c s="106" r="E282">
        <f>IF((+$V282=0),"..",(+(X282+AE282)/$V282))</f>
        <v>0.082098316648957</v>
      </c>
      <c s="106" r="F282">
        <f>IF((+$V282=0),"..",(+(Y282+AF282)/$V282))</f>
        <v>0.119120854538337</v>
      </c>
      <c s="106" r="G282">
        <f>IF((+$V282=0),"..",(+(Z282+AG282)/$V282))</f>
        <v>0.171299144343158</v>
      </c>
      <c s="106" r="H282">
        <f>IF((+$V282=0),"..",(+(((X282+Y282)+Z282)+((AE282+AF282)+AG282))/$V282))</f>
        <v>0.372518315530451</v>
      </c>
      <c s="106" r="I282">
        <f>IF((+$V282=0),"..",(+(AA282+AH282)/$V282))</f>
        <v>0.586656227280354</v>
      </c>
      <c s="106" r="J282">
        <f>IF((+$V282=0),"..",(+(AB282+AI282)/$V282))</f>
        <v>0.040825457189195</v>
      </c>
      <c s="106" r="K282">
        <f>IF(((X282+AE282)=0),"..",(+X282/(X282+AE282)))</f>
        <v>0.491825613079019</v>
      </c>
      <c s="106" r="L282">
        <f>IF(((Y282+AF282)=0),"..",(+Y282/(Y282+AF282)))</f>
        <v>0.468544600938967</v>
      </c>
      <c s="106" r="M282">
        <f>IF(((Z282+AG282)=0),"..",(+Z282/(Z282+AG282)))</f>
        <v>0.445315050603983</v>
      </c>
      <c s="106" r="N282">
        <f>IF(((((((X282+Y282)+Z282)+AE282)+AF282)+AG282)=0),"..",(+((X282+Y282)+Z282)/(((((X282+Y282)+Z282)+AE282)+AF282)+AG282)))</f>
        <v>0.462993544512836</v>
      </c>
      <c s="106" r="O282">
        <f>IF(((AA282+AH282)=0),"..",(+AA282/(AA282+AH282)))</f>
        <v>0.503050524308866</v>
      </c>
      <c s="106" r="P282">
        <f>IF(((AB282+AI282)=0),"..",(+AB282/(AB282+AI282)))</f>
        <v>0.532876712328767</v>
      </c>
      <c t="str" s="106" r="Q282">
        <f>IF(((AC282+AJ282)=0),"..",(+AC282/(AC282+AJ282)))</f>
        <v>..</v>
      </c>
      <c s="106" r="R282">
        <f>IF(((AD282+AK282)=0),"..",(+(AD282)/(AD282+AK282)))</f>
        <v>0.489346233432135</v>
      </c>
      <c s="134" r="S282">
        <f>+D282</f>
        <v>17881</v>
      </c>
      <c s="106" r="T282">
        <f>+V282/S282</f>
        <v>1</v>
      </c>
      <c s="106" r="U282">
        <f>+(AD282+AK282)/S282</f>
        <v>1</v>
      </c>
      <c s="134" r="V282">
        <f>SUM(X282:AB282)+SUM(AE282:AI282)</f>
        <v>17881</v>
      </c>
      <c s="134" r="W282">
        <f>+AD282+AK282</f>
        <v>17881</v>
      </c>
      <c s="205" r="X282">
        <v>722</v>
      </c>
      <c s="198" r="Y282">
        <v>998</v>
      </c>
      <c s="198" r="Z282">
        <v>1364</v>
      </c>
      <c s="198" r="AA282">
        <v>5277</v>
      </c>
      <c s="198" r="AB282">
        <v>389</v>
      </c>
      <c s="198" r="AC282">
        <v>0</v>
      </c>
      <c s="198" r="AD282">
        <v>8750</v>
      </c>
      <c s="198" r="AE282">
        <v>746</v>
      </c>
      <c s="198" r="AF282">
        <v>1132</v>
      </c>
      <c s="198" r="AG282">
        <v>1699</v>
      </c>
      <c s="198" r="AH282">
        <v>5213</v>
      </c>
      <c s="198" r="AI282">
        <v>341</v>
      </c>
      <c s="198" r="AJ282">
        <v>0</v>
      </c>
      <c s="198" r="AK282">
        <v>9131</v>
      </c>
    </row>
    <row r="283">
      <c t="s" s="37" r="A283">
        <v>96</v>
      </c>
      <c t="s" s="67" r="B283">
        <v>950</v>
      </c>
      <c t="s" s="67" r="C283">
        <v>1180</v>
      </c>
      <c s="134" r="D283">
        <v>2567</v>
      </c>
      <c s="106" r="E283">
        <f>IF((+$V283=0),"..",(+(X283+AE283)/$V283))</f>
        <v>0.029216984807168</v>
      </c>
      <c s="106" r="F283">
        <f>IF((+$V283=0),"..",(+(Y283+AF283)/$V283))</f>
        <v>0.043630697312037</v>
      </c>
      <c s="106" r="G283">
        <f>IF((+$V283=0),"..",(+(Z283+AG283)/$V283))</f>
        <v>0.149980522010129</v>
      </c>
      <c s="106" r="H283">
        <f>IF((+$V283=0),"..",(+(((X283+Y283)+Z283)+((AE283+AF283)+AG283))/$V283))</f>
        <v>0.222828204129334</v>
      </c>
      <c s="106" r="I283">
        <f>IF((+$V283=0),"..",(+(AA283+AH283)/$V283))</f>
        <v>0.772886638098948</v>
      </c>
      <c s="106" r="J283">
        <f>IF((+$V283=0),"..",(+(AB283+AI283)/$V283))</f>
        <v>0.004285157771718</v>
      </c>
      <c s="106" r="K283">
        <f>IF(((X283+AE283)=0),"..",(+X283/(X283+AE283)))</f>
        <v>0.48</v>
      </c>
      <c s="106" r="L283">
        <f>IF(((Y283+AF283)=0),"..",(+Y283/(Y283+AF283)))</f>
        <v>0.330357142857143</v>
      </c>
      <c s="106" r="M283">
        <f>IF(((Z283+AG283)=0),"..",(+Z283/(Z283+AG283)))</f>
        <v>0.072727272727273</v>
      </c>
      <c s="106" r="N283">
        <f>IF(((((((X283+Y283)+Z283)+AE283)+AF283)+AG283)=0),"..",(+((X283+Y283)+Z283)/(((((X283+Y283)+Z283)+AE283)+AF283)+AG283)))</f>
        <v>0.176573426573427</v>
      </c>
      <c s="106" r="O283">
        <f>IF(((AA283+AH283)=0),"..",(+AA283/(AA283+AH283)))</f>
        <v>0.086693548387097</v>
      </c>
      <c s="106" r="P283">
        <f>IF(((AB283+AI283)=0),"..",(+AB283/(AB283+AI283)))</f>
        <v>0.272727272727273</v>
      </c>
      <c t="str" s="106" r="Q283">
        <f>IF(((AC283+AJ283)=0),"..",(+AC283/(AC283+AJ283)))</f>
        <v>..</v>
      </c>
      <c s="106" r="R283">
        <f>IF(((AD283+AK283)=0),"..",(+(AD283)/(AD283+AK283)))</f>
        <v>0.107518504090378</v>
      </c>
      <c s="134" r="S283">
        <f>+D283</f>
        <v>2567</v>
      </c>
      <c s="106" r="T283">
        <f>+V283/S283</f>
        <v>1</v>
      </c>
      <c s="106" r="U283">
        <f>+(AD283+AK283)/S283</f>
        <v>1</v>
      </c>
      <c s="134" r="V283">
        <f>SUM(X283:AB283)+SUM(AE283:AI283)</f>
        <v>2567</v>
      </c>
      <c s="134" r="W283">
        <f>+AD283+AK283</f>
        <v>2567</v>
      </c>
      <c s="205" r="X283">
        <v>36</v>
      </c>
      <c s="198" r="Y283">
        <v>37</v>
      </c>
      <c s="198" r="Z283">
        <v>28</v>
      </c>
      <c s="198" r="AA283">
        <v>172</v>
      </c>
      <c s="198" r="AB283">
        <v>3</v>
      </c>
      <c s="198" r="AC283">
        <v>0</v>
      </c>
      <c s="198" r="AD283">
        <v>276</v>
      </c>
      <c s="198" r="AE283">
        <v>39</v>
      </c>
      <c s="198" r="AF283">
        <v>75</v>
      </c>
      <c s="198" r="AG283">
        <v>357</v>
      </c>
      <c s="198" r="AH283">
        <v>1812</v>
      </c>
      <c s="198" r="AI283">
        <v>8</v>
      </c>
      <c s="198" r="AJ283">
        <v>0</v>
      </c>
      <c s="198" r="AK283">
        <v>2291</v>
      </c>
    </row>
    <row r="284">
      <c t="s" s="37" r="A284">
        <v>99</v>
      </c>
      <c t="s" s="67" r="B284">
        <v>950</v>
      </c>
      <c t="s" s="67" r="C284">
        <v>1181</v>
      </c>
      <c s="134" r="D284">
        <v>3772</v>
      </c>
      <c s="106" r="E284">
        <f>IF((+$V284=0),"..",(+(X284+AE284)/$V284))</f>
        <v>0.063096500530223</v>
      </c>
      <c s="106" r="F284">
        <f>IF((+$V284=0),"..",(+(Y284+AF284)/$V284))</f>
        <v>0.138123011664899</v>
      </c>
      <c s="106" r="G284">
        <f>IF((+$V284=0),"..",(+(Z284+AG284)/$V284))</f>
        <v>0.164899257688229</v>
      </c>
      <c s="106" r="H284">
        <f>IF((+$V284=0),"..",(+(((X284+Y284)+Z284)+((AE284+AF284)+AG284))/$V284))</f>
        <v>0.366118769883351</v>
      </c>
      <c s="106" r="I284">
        <f>IF((+$V284=0),"..",(+(AA284+AH284)/$V284))</f>
        <v>0.570254506892895</v>
      </c>
      <c s="106" r="J284">
        <f>IF((+$V284=0),"..",(+(AB284+AI284)/$V284))</f>
        <v>0.063626723223754</v>
      </c>
      <c s="106" r="K284">
        <f>IF(((X284+AE284)=0),"..",(+X284/(X284+AE284)))</f>
        <v>0.491596638655462</v>
      </c>
      <c s="106" r="L284">
        <f>IF(((Y284+AF284)=0),"..",(+Y284/(Y284+AF284)))</f>
        <v>0.491362763915547</v>
      </c>
      <c s="106" r="M284">
        <f>IF(((Z284+AG284)=0),"..",(+Z284/(Z284+AG284)))</f>
        <v>0.5</v>
      </c>
      <c s="106" r="N284">
        <f>IF(((((((X284+Y284)+Z284)+AE284)+AF284)+AG284)=0),"..",(+((X284+Y284)+Z284)/(((((X284+Y284)+Z284)+AE284)+AF284)+AG284)))</f>
        <v>0.495293265749457</v>
      </c>
      <c s="106" r="O284">
        <f>IF(((AA284+AH284)=0),"..",(+AA284/(AA284+AH284)))</f>
        <v>0.430497443049744</v>
      </c>
      <c s="106" r="P284">
        <f>IF(((AB284+AI284)=0),"..",(+AB284/(AB284+AI284)))</f>
        <v>0.420833333333333</v>
      </c>
      <c t="str" s="106" r="Q284">
        <f>IF(((AC284+AJ284)=0),"..",(+AC284/(AC284+AJ284)))</f>
        <v>..</v>
      </c>
      <c s="106" r="R284">
        <f>IF(((AD284+AK284)=0),"..",(+(AD284)/(AD284+AK284)))</f>
        <v>0.453605514316013</v>
      </c>
      <c s="134" r="S284">
        <f>+D284</f>
        <v>3772</v>
      </c>
      <c s="106" r="T284">
        <f>+V284/S284</f>
        <v>1</v>
      </c>
      <c s="106" r="U284">
        <f>+(AD284+AK284)/S284</f>
        <v>1</v>
      </c>
      <c s="134" r="V284">
        <f>SUM(X284:AB284)+SUM(AE284:AI284)</f>
        <v>3772</v>
      </c>
      <c s="134" r="W284">
        <f>+AD284+AK284</f>
        <v>3772</v>
      </c>
      <c s="205" r="X284">
        <v>117</v>
      </c>
      <c s="198" r="Y284">
        <v>256</v>
      </c>
      <c s="198" r="Z284">
        <v>311</v>
      </c>
      <c s="198" r="AA284">
        <v>926</v>
      </c>
      <c s="198" r="AB284">
        <v>101</v>
      </c>
      <c s="198" r="AC284">
        <v>0</v>
      </c>
      <c s="198" r="AD284">
        <v>1711</v>
      </c>
      <c s="198" r="AE284">
        <v>121</v>
      </c>
      <c s="198" r="AF284">
        <v>265</v>
      </c>
      <c s="198" r="AG284">
        <v>311</v>
      </c>
      <c s="198" r="AH284">
        <v>1225</v>
      </c>
      <c s="198" r="AI284">
        <v>139</v>
      </c>
      <c s="198" r="AJ284">
        <v>0</v>
      </c>
      <c s="198" r="AK284">
        <v>2061</v>
      </c>
    </row>
    <row r="285">
      <c t="s" s="37" r="A285">
        <v>99</v>
      </c>
      <c t="s" s="67" r="B285">
        <v>950</v>
      </c>
      <c t="s" s="67" r="C285">
        <v>1182</v>
      </c>
      <c s="134" r="D285">
        <v>10752</v>
      </c>
      <c s="106" r="E285">
        <f>IF((+$V285=0),"..",(+(X285+AE285)/$V285))</f>
        <v>0.068173363095238</v>
      </c>
      <c s="106" r="F285">
        <f>IF((+$V285=0),"..",(+(Y285+AF285)/$V285))</f>
        <v>0.121837797619048</v>
      </c>
      <c s="106" r="G285">
        <f>IF((+$V285=0),"..",(+(Z285+AG285)/$V285))</f>
        <v>0.130766369047619</v>
      </c>
      <c s="106" r="H285">
        <f>IF((+$V285=0),"..",(+(((X285+Y285)+Z285)+((AE285+AF285)+AG285))/$V285))</f>
        <v>0.320777529761905</v>
      </c>
      <c s="106" r="I285">
        <f>IF((+$V285=0),"..",(+(AA285+AH285)/$V285))</f>
        <v>0.585286458333333</v>
      </c>
      <c s="106" r="J285">
        <f>IF((+$V285=0),"..",(+(AB285+AI285)/$V285))</f>
        <v>0.093936011904762</v>
      </c>
      <c s="106" r="K285">
        <f>IF(((X285+AE285)=0),"..",(+X285/(X285+AE285)))</f>
        <v>0.469304229195089</v>
      </c>
      <c s="106" r="L285">
        <f>IF(((Y285+AF285)=0),"..",(+Y285/(Y285+AF285)))</f>
        <v>0.509923664122137</v>
      </c>
      <c s="106" r="M285">
        <f>IF(((Z285+AG285)=0),"..",(+Z285/(Z285+AG285)))</f>
        <v>0.5</v>
      </c>
      <c s="106" r="N285">
        <f>IF(((((((X285+Y285)+Z285)+AE285)+AF285)+AG285)=0),"..",(+((X285+Y285)+Z285)/(((((X285+Y285)+Z285)+AE285)+AF285)+AG285)))</f>
        <v>0.49724557842853</v>
      </c>
      <c s="106" r="O285">
        <f>IF(((AA285+AH285)=0),"..",(+AA285/(AA285+AH285)))</f>
        <v>0.481805180359129</v>
      </c>
      <c s="106" r="P285">
        <f>IF(((AB285+AI285)=0),"..",(+AB285/(AB285+AI285)))</f>
        <v>0.491089108910891</v>
      </c>
      <c t="str" s="106" r="Q285">
        <f>IF(((AC285+AJ285)=0),"..",(+AC285/(AC285+AJ285)))</f>
        <v>..</v>
      </c>
      <c s="106" r="R285">
        <f>IF(((AD285+AK285)=0),"..",(+(AD285)/(AD285+AK285)))</f>
        <v>0.487630208333333</v>
      </c>
      <c s="134" r="S285">
        <f>+D285</f>
        <v>10752</v>
      </c>
      <c s="106" r="T285">
        <f>+V285/S285</f>
        <v>1</v>
      </c>
      <c s="106" r="U285">
        <f>+(AD285+AK285)/S285</f>
        <v>1</v>
      </c>
      <c s="134" r="V285">
        <f>SUM(X285:AB285)+SUM(AE285:AI285)</f>
        <v>10752</v>
      </c>
      <c s="134" r="W285">
        <f>+AD285+AK285</f>
        <v>10752</v>
      </c>
      <c s="172" r="X285">
        <v>344</v>
      </c>
      <c s="114" r="Y285">
        <v>668</v>
      </c>
      <c s="114" r="Z285">
        <v>703</v>
      </c>
      <c s="114" r="AA285">
        <v>3032</v>
      </c>
      <c s="114" r="AB285">
        <v>496</v>
      </c>
      <c s="114" r="AC285">
        <v>0</v>
      </c>
      <c s="114" r="AD285">
        <v>5243</v>
      </c>
      <c s="114" r="AE285">
        <v>389</v>
      </c>
      <c s="114" r="AF285">
        <v>642</v>
      </c>
      <c s="114" r="AG285">
        <v>703</v>
      </c>
      <c s="114" r="AH285">
        <v>3261</v>
      </c>
      <c s="114" r="AI285">
        <v>514</v>
      </c>
      <c s="114" r="AJ285">
        <v>0</v>
      </c>
      <c s="114" r="AK285">
        <v>5509</v>
      </c>
    </row>
    <row r="286">
      <c t="s" s="37" r="A286">
        <v>99</v>
      </c>
      <c t="s" s="67" r="B286">
        <v>950</v>
      </c>
      <c t="s" s="67" r="C286">
        <v>1183</v>
      </c>
      <c s="134" r="D286">
        <v>1304</v>
      </c>
      <c s="106" r="E286">
        <f>IF((+$V286=0),"..",(+(X286+AE286)/$V286))</f>
        <v>0.035276073619632</v>
      </c>
      <c s="106" r="F286">
        <f>IF((+$V286=0),"..",(+(Y286+AF286)/$V286))</f>
        <v>0.228527607361963</v>
      </c>
      <c s="106" r="G286">
        <f>IF((+$V286=0),"..",(+(Z286+AG286)/$V286))</f>
        <v>0.145705521472393</v>
      </c>
      <c s="106" r="H286">
        <f>IF((+$V286=0),"..",(+(((X286+Y286)+Z286)+((AE286+AF286)+AG286))/$V286))</f>
        <v>0.409509202453988</v>
      </c>
      <c s="106" r="I286">
        <f>IF((+$V286=0),"..",(+(AA286+AH286)/$V286))</f>
        <v>0.52760736196319</v>
      </c>
      <c s="106" r="J286">
        <f>IF((+$V286=0),"..",(+(AB286+AI286)/$V286))</f>
        <v>0.062883435582822</v>
      </c>
      <c s="106" r="K286">
        <f>IF(((X286+AE286)=0),"..",(+X286/(X286+AE286)))</f>
        <v>0.565217391304348</v>
      </c>
      <c s="106" r="L286">
        <f>IF(((Y286+AF286)=0),"..",(+Y286/(Y286+AF286)))</f>
        <v>0.503355704697987</v>
      </c>
      <c s="106" r="M286">
        <f>IF(((Z286+AG286)=0),"..",(+Z286/(Z286+AG286)))</f>
        <v>0.5</v>
      </c>
      <c s="106" r="N286">
        <f>IF(((((((X286+Y286)+Z286)+AE286)+AF286)+AG286)=0),"..",(+((X286+Y286)+Z286)/(((((X286+Y286)+Z286)+AE286)+AF286)+AG286)))</f>
        <v>0.50749063670412</v>
      </c>
      <c s="106" r="O286">
        <f>IF(((AA286+AH286)=0),"..",(+AA286/(AA286+AH286)))</f>
        <v>0.513081395348837</v>
      </c>
      <c s="106" r="P286">
        <f>IF(((AB286+AI286)=0),"..",(+AB286/(AB286+AI286)))</f>
        <v>0.560975609756098</v>
      </c>
      <c t="str" s="106" r="Q286">
        <f>IF(((AC286+AJ286)=0),"..",(+AC286/(AC286+AJ286)))</f>
        <v>..</v>
      </c>
      <c s="106" r="R286">
        <f>IF(((AD286+AK286)=0),"..",(+(AD286)/(AD286+AK286)))</f>
        <v>0.513803680981595</v>
      </c>
      <c s="134" r="S286">
        <f>+D286</f>
        <v>1304</v>
      </c>
      <c s="106" r="T286">
        <f>+V286/S286</f>
        <v>1</v>
      </c>
      <c s="106" r="U286">
        <f>+(AD286+AK286)/S286</f>
        <v>1</v>
      </c>
      <c s="134" r="V286">
        <f>SUM(X286:AB286)+SUM(AE286:AI286)</f>
        <v>1304</v>
      </c>
      <c s="134" r="W286">
        <f>+AD286+AK286</f>
        <v>1304</v>
      </c>
      <c s="193" r="X286">
        <v>26</v>
      </c>
      <c s="38" r="Y286">
        <v>150</v>
      </c>
      <c s="38" r="Z286">
        <v>95</v>
      </c>
      <c s="38" r="AA286">
        <v>353</v>
      </c>
      <c s="38" r="AB286">
        <v>46</v>
      </c>
      <c s="38" r="AC286">
        <v>0</v>
      </c>
      <c s="38" r="AD286">
        <v>670</v>
      </c>
      <c s="38" r="AE286">
        <v>20</v>
      </c>
      <c s="38" r="AF286">
        <v>148</v>
      </c>
      <c s="38" r="AG286">
        <v>95</v>
      </c>
      <c s="38" r="AH286">
        <v>335</v>
      </c>
      <c s="38" r="AI286">
        <v>36</v>
      </c>
      <c s="38" r="AJ286">
        <v>0</v>
      </c>
      <c s="38" r="AK286">
        <v>634</v>
      </c>
    </row>
    <row r="287">
      <c t="s" s="37" r="A287">
        <v>99</v>
      </c>
      <c t="s" s="67" r="B287">
        <v>950</v>
      </c>
      <c t="s" s="67" r="C287">
        <v>1184</v>
      </c>
      <c s="134" r="D287">
        <v>15493</v>
      </c>
      <c s="106" r="E287">
        <f>IF((+$V287=0),"..",(+(X287+AE287)/$V287))</f>
        <v>0.078551603950171</v>
      </c>
      <c s="106" r="F287">
        <f>IF((+$V287=0),"..",(+(Y287+AF287)/$V287))</f>
        <v>0.174917704769896</v>
      </c>
      <c s="106" r="G287">
        <f>IF((+$V287=0),"..",(+(Z287+AG287)/$V287))</f>
        <v>0.159814109597883</v>
      </c>
      <c s="106" r="H287">
        <f>IF((+$V287=0),"..",(+(((X287+Y287)+Z287)+((AE287+AF287)+AG287))/$V287))</f>
        <v>0.41328341831795</v>
      </c>
      <c s="106" r="I287">
        <f>IF((+$V287=0),"..",(+(AA287+AH287)/$V287))</f>
        <v>0.536177628606467</v>
      </c>
      <c s="106" r="J287">
        <f>IF((+$V287=0),"..",(+(AB287+AI287)/$V287))</f>
        <v>0.050538953075582</v>
      </c>
      <c s="106" r="K287">
        <f>IF(((X287+AE287)=0),"..",(+X287/(X287+AE287)))</f>
        <v>0.496302382908792</v>
      </c>
      <c s="106" r="L287">
        <f>IF(((Y287+AF287)=0),"..",(+Y287/(Y287+AF287)))</f>
        <v>0.497047970479705</v>
      </c>
      <c s="106" r="M287">
        <f>IF(((Z287+AG287)=0),"..",(+Z287/(Z287+AG287)))</f>
        <v>0.5</v>
      </c>
      <c s="106" r="N287">
        <f>IF(((((((X287+Y287)+Z287)+AE287)+AF287)+AG287)=0),"..",(+((X287+Y287)+Z287)/(((((X287+Y287)+Z287)+AE287)+AF287)+AG287)))</f>
        <v>0.498047790098391</v>
      </c>
      <c s="106" r="O287">
        <f>IF(((AA287+AH287)=0),"..",(+AA287/(AA287+AH287)))</f>
        <v>0.501384374623811</v>
      </c>
      <c s="106" r="P287">
        <f>IF(((AB287+AI287)=0),"..",(+AB287/(AB287+AI287)))</f>
        <v>0.531289910600255</v>
      </c>
      <c t="str" s="106" r="Q287">
        <f>IF(((AC287+AJ287)=0),"..",(+AC287/(AC287+AJ287)))</f>
        <v>..</v>
      </c>
      <c s="106" r="R287">
        <f>IF(((AD287+AK287)=0),"..",(+(AD287)/(AD287+AK287)))</f>
        <v>0.501516814045053</v>
      </c>
      <c s="134" r="S287">
        <f>+D287</f>
        <v>15493</v>
      </c>
      <c s="106" r="T287">
        <f>+V287/S287</f>
        <v>1</v>
      </c>
      <c s="106" r="U287">
        <f>+(AD287+AK287)/S287</f>
        <v>1</v>
      </c>
      <c s="134" r="V287">
        <f>SUM(X287:AB287)+SUM(AE287:AI287)</f>
        <v>15493</v>
      </c>
      <c s="134" r="W287">
        <f>+AD287+AK287</f>
        <v>15493</v>
      </c>
      <c s="193" r="X287">
        <v>604</v>
      </c>
      <c s="38" r="Y287">
        <v>1347</v>
      </c>
      <c s="38" r="Z287">
        <v>1238</v>
      </c>
      <c s="38" r="AA287">
        <v>4165</v>
      </c>
      <c s="38" r="AB287">
        <v>416</v>
      </c>
      <c s="38" r="AC287">
        <v>0</v>
      </c>
      <c s="38" r="AD287">
        <v>7770</v>
      </c>
      <c s="38" r="AE287">
        <v>613</v>
      </c>
      <c s="38" r="AF287">
        <v>1363</v>
      </c>
      <c s="38" r="AG287">
        <v>1238</v>
      </c>
      <c s="38" r="AH287">
        <v>4142</v>
      </c>
      <c s="38" r="AI287">
        <v>367</v>
      </c>
      <c s="38" r="AJ287">
        <v>0</v>
      </c>
      <c s="38" r="AK287">
        <v>7723</v>
      </c>
    </row>
    <row r="288">
      <c t="s" s="37" r="A288">
        <v>99</v>
      </c>
      <c t="s" s="67" r="B288">
        <v>950</v>
      </c>
      <c t="s" s="67" r="C288">
        <v>1185</v>
      </c>
      <c s="134" r="D288">
        <v>143</v>
      </c>
      <c s="106" r="E288">
        <f>IF((+$V288=0),"..",(+(X288+AE288)/$V288))</f>
        <v>0.125874125874126</v>
      </c>
      <c s="106" r="F288">
        <f>IF((+$V288=0),"..",(+(Y288+AF288)/$V288))</f>
        <v>0.153846153846154</v>
      </c>
      <c s="106" r="G288">
        <f>IF((+$V288=0),"..",(+(Z288+AG288)/$V288))</f>
        <v>0.265734265734266</v>
      </c>
      <c s="106" r="H288">
        <f>IF((+$V288=0),"..",(+(((X288+Y288)+Z288)+((AE288+AF288)+AG288))/$V288))</f>
        <v>0.545454545454545</v>
      </c>
      <c s="106" r="I288">
        <f>IF((+$V288=0),"..",(+(AA288+AH288)/$V288))</f>
        <v>0.412587412587413</v>
      </c>
      <c s="106" r="J288">
        <f>IF((+$V288=0),"..",(+(AB288+AI288)/$V288))</f>
        <v>0.041958041958042</v>
      </c>
      <c s="106" r="K288">
        <f>IF(((X288+AE288)=0),"..",(+X288/(X288+AE288)))</f>
        <v>0.388888888888889</v>
      </c>
      <c s="106" r="L288">
        <f>IF(((Y288+AF288)=0),"..",(+Y288/(Y288+AF288)))</f>
        <v>0.363636363636364</v>
      </c>
      <c s="106" r="M288">
        <f>IF(((Z288+AG288)=0),"..",(+Z288/(Z288+AG288)))</f>
        <v>0.5</v>
      </c>
      <c s="106" r="N288">
        <f>IF(((((((X288+Y288)+Z288)+AE288)+AF288)+AG288)=0),"..",(+((X288+Y288)+Z288)/(((((X288+Y288)+Z288)+AE288)+AF288)+AG288)))</f>
        <v>0.435897435897436</v>
      </c>
      <c s="106" r="O288">
        <f>IF(((AA288+AH288)=0),"..",(+AA288/(AA288+AH288)))</f>
        <v>0.576271186440678</v>
      </c>
      <c s="106" r="P288">
        <f>IF(((AB288+AI288)=0),"..",(+AB288/(AB288+AI288)))</f>
        <v>0.666666666666667</v>
      </c>
      <c t="str" s="106" r="Q288">
        <f>IF(((AC288+AJ288)=0),"..",(+AC288/(AC288+AJ288)))</f>
        <v>..</v>
      </c>
      <c s="106" r="R288">
        <f>IF(((AD288+AK288)=0),"..",(+(AD288)/(AD288+AK288)))</f>
        <v>0.503496503496504</v>
      </c>
      <c s="134" r="S288">
        <f>+D288</f>
        <v>143</v>
      </c>
      <c s="106" r="T288">
        <f>+V288/S288</f>
        <v>1</v>
      </c>
      <c s="106" r="U288">
        <f>+(AD288+AK288)/S288</f>
        <v>1</v>
      </c>
      <c s="134" r="V288">
        <f>SUM(X288:AB288)+SUM(AE288:AI288)</f>
        <v>143</v>
      </c>
      <c s="134" r="W288">
        <f>+AD288+AK288</f>
        <v>143</v>
      </c>
      <c s="193" r="X288">
        <v>7</v>
      </c>
      <c s="38" r="Y288">
        <v>8</v>
      </c>
      <c s="38" r="Z288">
        <v>19</v>
      </c>
      <c s="38" r="AA288">
        <v>34</v>
      </c>
      <c s="38" r="AB288">
        <v>4</v>
      </c>
      <c s="38" r="AC288">
        <v>0</v>
      </c>
      <c s="38" r="AD288">
        <v>72</v>
      </c>
      <c s="38" r="AE288">
        <v>11</v>
      </c>
      <c s="38" r="AF288">
        <v>14</v>
      </c>
      <c s="38" r="AG288">
        <v>19</v>
      </c>
      <c s="38" r="AH288">
        <v>25</v>
      </c>
      <c s="38" r="AI288">
        <v>2</v>
      </c>
      <c s="38" r="AJ288">
        <v>0</v>
      </c>
      <c s="38" r="AK288">
        <v>71</v>
      </c>
    </row>
    <row r="289">
      <c t="s" s="37" r="A289">
        <v>99</v>
      </c>
      <c t="s" s="67" r="B289">
        <v>950</v>
      </c>
      <c t="s" s="67" r="C289">
        <v>1186</v>
      </c>
      <c s="134" r="D289">
        <v>296</v>
      </c>
      <c s="106" r="E289">
        <f>IF((+$V289=0),"..",(+(X289+AE289)/$V289))</f>
        <v>0.064189189189189</v>
      </c>
      <c s="106" r="F289">
        <f>IF((+$V289=0),"..",(+(Y289+AF289)/$V289))</f>
        <v>0.141891891891892</v>
      </c>
      <c s="106" r="G289">
        <f>IF((+$V289=0),"..",(+(Z289+AG289)/$V289))</f>
        <v>0.162162162162162</v>
      </c>
      <c s="106" r="H289">
        <f>IF((+$V289=0),"..",(+(((X289+Y289)+Z289)+((AE289+AF289)+AG289))/$V289))</f>
        <v>0.368243243243243</v>
      </c>
      <c s="106" r="I289">
        <f>IF((+$V289=0),"..",(+(AA289+AH289)/$V289))</f>
        <v>0.591216216216216</v>
      </c>
      <c s="106" r="J289">
        <f>IF((+$V289=0),"..",(+(AB289+AI289)/$V289))</f>
        <v>0.04054054054054</v>
      </c>
      <c s="106" r="K289">
        <f>IF(((X289+AE289)=0),"..",(+X289/(X289+AE289)))</f>
        <v>0.473684210526316</v>
      </c>
      <c s="106" r="L289">
        <f>IF(((Y289+AF289)=0),"..",(+Y289/(Y289+AF289)))</f>
        <v>0.476190476190476</v>
      </c>
      <c s="106" r="M289">
        <f>IF(((Z289+AG289)=0),"..",(+Z289/(Z289+AG289)))</f>
        <v>0.5</v>
      </c>
      <c s="106" r="N289">
        <f>IF(((((((X289+Y289)+Z289)+AE289)+AF289)+AG289)=0),"..",(+((X289+Y289)+Z289)/(((((X289+Y289)+Z289)+AE289)+AF289)+AG289)))</f>
        <v>0.486238532110092</v>
      </c>
      <c s="106" r="O289">
        <f>IF(((AA289+AH289)=0),"..",(+AA289/(AA289+AH289)))</f>
        <v>0.502857142857143</v>
      </c>
      <c s="106" r="P289">
        <f>IF(((AB289+AI289)=0),"..",(+AB289/(AB289+AI289)))</f>
        <v>0.416666666666667</v>
      </c>
      <c t="str" s="106" r="Q289">
        <f>IF(((AC289+AJ289)=0),"..",(+AC289/(AC289+AJ289)))</f>
        <v>..</v>
      </c>
      <c s="106" r="R289">
        <f>IF(((AD289+AK289)=0),"..",(+(AD289)/(AD289+AK289)))</f>
        <v>0.493243243243243</v>
      </c>
      <c s="134" r="S289">
        <f>+D289</f>
        <v>296</v>
      </c>
      <c s="106" r="T289">
        <f>+V289/S289</f>
        <v>1</v>
      </c>
      <c s="106" r="U289">
        <f>+(AD289+AK289)/S289</f>
        <v>1</v>
      </c>
      <c s="134" r="V289">
        <f>SUM(X289:AB289)+SUM(AE289:AI289)</f>
        <v>296</v>
      </c>
      <c s="134" r="W289">
        <f>+AD289+AK289</f>
        <v>296</v>
      </c>
      <c s="193" r="X289">
        <v>9</v>
      </c>
      <c s="38" r="Y289">
        <v>20</v>
      </c>
      <c s="38" r="Z289">
        <v>24</v>
      </c>
      <c s="38" r="AA289">
        <v>88</v>
      </c>
      <c s="38" r="AB289">
        <v>5</v>
      </c>
      <c s="38" r="AC289">
        <v>0</v>
      </c>
      <c s="38" r="AD289">
        <v>146</v>
      </c>
      <c s="38" r="AE289">
        <v>10</v>
      </c>
      <c s="38" r="AF289">
        <v>22</v>
      </c>
      <c s="38" r="AG289">
        <v>24</v>
      </c>
      <c s="38" r="AH289">
        <v>87</v>
      </c>
      <c s="38" r="AI289">
        <v>7</v>
      </c>
      <c s="38" r="AJ289">
        <v>0</v>
      </c>
      <c s="38" r="AK289">
        <v>150</v>
      </c>
    </row>
    <row r="290">
      <c t="s" s="37" r="A290">
        <v>99</v>
      </c>
      <c t="s" s="67" r="B290">
        <v>950</v>
      </c>
      <c t="s" s="67" r="C290">
        <v>1187</v>
      </c>
      <c s="134" r="D290">
        <v>6714</v>
      </c>
      <c s="106" r="E290">
        <f>IF((+$V290=0),"..",(+(X290+AE290)/$V290))</f>
        <v>0.052129877867143</v>
      </c>
      <c s="106" r="F290">
        <f>IF((+$V290=0),"..",(+(Y290+AF290)/$V290))</f>
        <v>0.155793863568662</v>
      </c>
      <c s="106" r="G290">
        <f>IF((+$V290=0),"..",(+(Z290+AG290)/$V290))</f>
        <v>0.155793863568662</v>
      </c>
      <c s="106" r="H290">
        <f>IF((+$V290=0),"..",(+(((X290+Y290)+Z290)+((AE290+AF290)+AG290))/$V290))</f>
        <v>0.363717605004468</v>
      </c>
      <c s="106" r="I290">
        <f>IF((+$V290=0),"..",(+(AA290+AH290)/$V290))</f>
        <v>0.586237712243074</v>
      </c>
      <c s="106" r="J290">
        <f>IF((+$V290=0),"..",(+(AB290+AI290)/$V290))</f>
        <v>0.050044682752458</v>
      </c>
      <c s="106" r="K290">
        <f>IF(((X290+AE290)=0),"..",(+X290/(X290+AE290)))</f>
        <v>0.514285714285714</v>
      </c>
      <c s="106" r="L290">
        <f>IF(((Y290+AF290)=0),"..",(+Y290/(Y290+AF290)))</f>
        <v>0.491395793499044</v>
      </c>
      <c s="106" r="M290">
        <f>IF(((Z290+AG290)=0),"..",(+Z290/(Z290+AG290)))</f>
        <v>0.5</v>
      </c>
      <c s="106" r="N290">
        <f>IF(((((((X290+Y290)+Z290)+AE290)+AF290)+AG290)=0),"..",(+((X290+Y290)+Z290)/(((((X290+Y290)+Z290)+AE290)+AF290)+AG290)))</f>
        <v>0.498361998361998</v>
      </c>
      <c s="106" r="O290">
        <f>IF(((AA290+AH290)=0),"..",(+AA290/(AA290+AH290)))</f>
        <v>0.473577235772358</v>
      </c>
      <c s="106" r="P290">
        <f>IF(((AB290+AI290)=0),"..",(+AB290/(AB290+AI290)))</f>
        <v>0.449404761904762</v>
      </c>
      <c t="str" s="106" r="Q290">
        <f>IF(((AC290+AJ290)=0),"..",(+AC290/(AC290+AJ290)))</f>
        <v>..</v>
      </c>
      <c s="106" r="R290">
        <f>IF(((AD290+AK290)=0),"..",(+(AD290)/(AD290+AK290)))</f>
        <v>0.48138218647602</v>
      </c>
      <c s="134" r="S290">
        <f>+D290</f>
        <v>6714</v>
      </c>
      <c s="106" r="T290">
        <f>+V290/S290</f>
        <v>1</v>
      </c>
      <c s="106" r="U290">
        <f>+(AD290+AK290)/S290</f>
        <v>1</v>
      </c>
      <c s="134" r="V290">
        <f>SUM(X290:AB290)+SUM(AE290:AI290)</f>
        <v>6714</v>
      </c>
      <c s="134" r="W290">
        <f>+AD290+AK290</f>
        <v>6714</v>
      </c>
      <c s="193" r="X290">
        <v>180</v>
      </c>
      <c s="38" r="Y290">
        <v>514</v>
      </c>
      <c s="38" r="Z290">
        <v>523</v>
      </c>
      <c s="38" r="AA290">
        <v>1864</v>
      </c>
      <c s="38" r="AB290">
        <v>151</v>
      </c>
      <c s="38" r="AC290">
        <v>0</v>
      </c>
      <c s="38" r="AD290">
        <v>3232</v>
      </c>
      <c s="38" r="AE290">
        <v>170</v>
      </c>
      <c s="38" r="AF290">
        <v>532</v>
      </c>
      <c s="38" r="AG290">
        <v>523</v>
      </c>
      <c s="38" r="AH290">
        <v>2072</v>
      </c>
      <c s="38" r="AI290">
        <v>185</v>
      </c>
      <c s="38" r="AJ290">
        <v>0</v>
      </c>
      <c s="38" r="AK290">
        <v>3482</v>
      </c>
    </row>
    <row r="291">
      <c t="s" s="37" r="A291">
        <v>99</v>
      </c>
      <c t="s" s="67" r="B291">
        <v>997</v>
      </c>
      <c t="s" s="67" r="C291">
        <v>1181</v>
      </c>
      <c s="134" r="D291">
        <v>71492</v>
      </c>
      <c s="106" r="E291">
        <f>IF((+$V291=0),"..",(+(X291+AE291)/$V291))</f>
        <v>0.141</v>
      </c>
      <c s="106" r="F291">
        <f>IF((+$V291=0),"..",(+(Y291+AF291)/$V291))</f>
        <v>0.1565</v>
      </c>
      <c s="106" r="G291">
        <f>IF((+$V291=0),"..",(+(Z291+AG291)/$V291))</f>
        <v>0.1565</v>
      </c>
      <c s="106" r="H291">
        <f>IF((+$V291=0),"..",(+(((X291+Y291)+Z291)+((AE291+AF291)+AG291))/$V291))</f>
        <v>0.454</v>
      </c>
      <c s="106" r="I291">
        <f>IF((+$V291=0),"..",(+(AA291+AH291)/$V291))</f>
        <v>0.501</v>
      </c>
      <c s="106" r="J291">
        <f>IF((+$V291=0),"..",(+(AB291+AI291)/$V291))</f>
        <v>0.045</v>
      </c>
      <c s="106" r="K291">
        <f>IF(((X291+AE291)=0),"..",(+X291/(X291+AE291)))</f>
        <v>0.48936170212766</v>
      </c>
      <c s="106" r="L291">
        <f>IF(((Y291+AF291)=0),"..",(+Y291/(Y291+AF291)))</f>
        <v>0.492012779552716</v>
      </c>
      <c s="106" r="M291">
        <f>IF(((Z291+AG291)=0),"..",(+Z291/(Z291+AG291)))</f>
        <v>0.492012779552716</v>
      </c>
      <c s="106" r="N291">
        <f>IF(((((((X291+Y291)+Z291)+AE291)+AF291)+AG291)=0),"..",(+((X291+Y291)+Z291)/(((((X291+Y291)+Z291)+AE291)+AF291)+AG291)))</f>
        <v>0.491189427312775</v>
      </c>
      <c s="106" r="O291">
        <f>IF(((AA291+AH291)=0),"..",(+AA291/(AA291+AH291)))</f>
        <v>0.493013972055888</v>
      </c>
      <c s="106" r="P291">
        <f>IF(((AB291+AI291)=0),"..",(+AB291/(AB291+AI291)))</f>
        <v>0.533333333333333</v>
      </c>
      <c t="str" s="106" r="Q291">
        <f>IF(((AC291+AJ291)=0),"..",(+AC291/(AC291+AJ291)))</f>
        <v>..</v>
      </c>
      <c s="106" r="R291">
        <f>IF(((AD291+AK291)=0),"..",(+(AD291)/(AD291+AK291)))</f>
        <v>0.494</v>
      </c>
      <c s="134" r="S291">
        <f>+D291</f>
        <v>71492</v>
      </c>
      <c s="106" r="T291">
        <f>+V291/S291</f>
        <v>1</v>
      </c>
      <c s="106" r="U291">
        <f>+(AD291+AK291)/S291</f>
        <v>1</v>
      </c>
      <c s="134" r="V291">
        <f>SUM(X291:AB291)+SUM(AE291:AI291)</f>
        <v>71492</v>
      </c>
      <c s="134" r="W291">
        <f>+AD291+AK291</f>
        <v>71492</v>
      </c>
      <c s="197" r="X291">
        <v>4932.948</v>
      </c>
      <c s="143" r="Y291">
        <v>5504.884</v>
      </c>
      <c s="143" r="Z291">
        <v>5504.884</v>
      </c>
      <c s="143" r="AA291">
        <v>17658.524</v>
      </c>
      <c s="143" r="AB291">
        <v>1715.808</v>
      </c>
      <c s="143" r="AC291">
        <v>0</v>
      </c>
      <c s="143" r="AD291">
        <v>35317.048</v>
      </c>
      <c s="143" r="AE291">
        <v>5147.424</v>
      </c>
      <c s="143" r="AF291">
        <v>5683.614</v>
      </c>
      <c s="143" r="AG291">
        <v>5683.614</v>
      </c>
      <c s="143" r="AH291">
        <v>18158.968</v>
      </c>
      <c s="143" r="AI291">
        <v>1501.332</v>
      </c>
      <c s="143" r="AJ291">
        <v>0</v>
      </c>
      <c s="143" r="AK291">
        <v>36174.952</v>
      </c>
    </row>
    <row r="292">
      <c t="s" s="37" r="A292">
        <v>99</v>
      </c>
      <c t="s" s="67" r="B292">
        <v>997</v>
      </c>
      <c t="s" s="67" r="C292">
        <v>1188</v>
      </c>
      <c s="134" r="D292">
        <v>63086</v>
      </c>
      <c s="106" r="E292">
        <f>IF((+$V292=0),"..",(+(X292+AE292)/$V292))</f>
        <v>0.141</v>
      </c>
      <c s="106" r="F292">
        <f>IF((+$V292=0),"..",(+(Y292+AF292)/$V292))</f>
        <v>0.1565</v>
      </c>
      <c s="106" r="G292">
        <f>IF((+$V292=0),"..",(+(Z292+AG292)/$V292))</f>
        <v>0.1565</v>
      </c>
      <c s="106" r="H292">
        <f>IF((+$V292=0),"..",(+(((X292+Y292)+Z292)+((AE292+AF292)+AG292))/$V292))</f>
        <v>0.454</v>
      </c>
      <c s="106" r="I292">
        <f>IF((+$V292=0),"..",(+(AA292+AH292)/$V292))</f>
        <v>0.501</v>
      </c>
      <c s="106" r="J292">
        <f>IF((+$V292=0),"..",(+(AB292+AI292)/$V292))</f>
        <v>0.045</v>
      </c>
      <c s="106" r="K292">
        <f>IF(((X292+AE292)=0),"..",(+X292/(X292+AE292)))</f>
        <v>0.48936170212766</v>
      </c>
      <c s="106" r="L292">
        <f>IF(((Y292+AF292)=0),"..",(+Y292/(Y292+AF292)))</f>
        <v>0.492012779552716</v>
      </c>
      <c s="106" r="M292">
        <f>IF(((Z292+AG292)=0),"..",(+Z292/(Z292+AG292)))</f>
        <v>0.492012779552716</v>
      </c>
      <c s="106" r="N292">
        <f>IF(((((((X292+Y292)+Z292)+AE292)+AF292)+AG292)=0),"..",(+((X292+Y292)+Z292)/(((((X292+Y292)+Z292)+AE292)+AF292)+AG292)))</f>
        <v>0.491189427312775</v>
      </c>
      <c s="106" r="O292">
        <f>IF(((AA292+AH292)=0),"..",(+AA292/(AA292+AH292)))</f>
        <v>0.493013972055888</v>
      </c>
      <c s="106" r="P292">
        <f>IF(((AB292+AI292)=0),"..",(+AB292/(AB292+AI292)))</f>
        <v>0.533333333333333</v>
      </c>
      <c t="str" s="106" r="Q292">
        <f>IF(((AC292+AJ292)=0),"..",(+AC292/(AC292+AJ292)))</f>
        <v>..</v>
      </c>
      <c s="106" r="R292">
        <f>IF(((AD292+AK292)=0),"..",(+(AD292)/(AD292+AK292)))</f>
        <v>0.494</v>
      </c>
      <c s="134" r="S292">
        <f>+D292</f>
        <v>63086</v>
      </c>
      <c s="106" r="T292">
        <f>+V292/S292</f>
        <v>1</v>
      </c>
      <c s="106" r="U292">
        <f>+(AD292+AK292)/S292</f>
        <v>1</v>
      </c>
      <c s="134" r="V292">
        <f>SUM(X292:AB292)+SUM(AE292:AI292)</f>
        <v>63086</v>
      </c>
      <c s="134" r="W292">
        <f>+AD292+AK292</f>
        <v>63086</v>
      </c>
      <c s="172" r="X292">
        <v>4352.934</v>
      </c>
      <c s="114" r="Y292">
        <v>4857.622</v>
      </c>
      <c s="114" r="Z292">
        <v>4857.622</v>
      </c>
      <c s="114" r="AA292">
        <v>15582.242</v>
      </c>
      <c s="114" r="AB292">
        <v>1514.064</v>
      </c>
      <c s="114" r="AC292">
        <v>0</v>
      </c>
      <c s="114" r="AD292">
        <v>31164.484</v>
      </c>
      <c s="114" r="AE292">
        <v>4542.192</v>
      </c>
      <c s="114" r="AF292">
        <v>5015.337</v>
      </c>
      <c s="114" r="AG292">
        <v>5015.337</v>
      </c>
      <c s="114" r="AH292">
        <v>16023.844</v>
      </c>
      <c s="114" r="AI292">
        <v>1324.806</v>
      </c>
      <c s="114" r="AJ292">
        <v>0</v>
      </c>
      <c s="114" r="AK292">
        <v>31921.516</v>
      </c>
    </row>
    <row r="293">
      <c t="s" s="37" r="A293">
        <v>99</v>
      </c>
      <c t="s" s="67" r="B293">
        <v>997</v>
      </c>
      <c t="s" s="67" r="C293">
        <v>1182</v>
      </c>
      <c s="134" r="D293">
        <v>696483</v>
      </c>
      <c s="106" r="E293">
        <f>IF((+$V293=0),"..",(+(X293+AE293)/$V293))</f>
        <v>0.141</v>
      </c>
      <c s="106" r="F293">
        <f>IF((+$V293=0),"..",(+(Y293+AF293)/$V293))</f>
        <v>0.1565</v>
      </c>
      <c s="106" r="G293">
        <f>IF((+$V293=0),"..",(+(Z293+AG293)/$V293))</f>
        <v>0.1565</v>
      </c>
      <c s="106" r="H293">
        <f>IF((+$V293=0),"..",(+(((X293+Y293)+Z293)+((AE293+AF293)+AG293))/$V293))</f>
        <v>0.454</v>
      </c>
      <c s="106" r="I293">
        <f>IF((+$V293=0),"..",(+(AA293+AH293)/$V293))</f>
        <v>0.501</v>
      </c>
      <c s="106" r="J293">
        <f>IF((+$V293=0),"..",(+(AB293+AI293)/$V293))</f>
        <v>0.045</v>
      </c>
      <c s="106" r="K293">
        <f>IF(((X293+AE293)=0),"..",(+X293/(X293+AE293)))</f>
        <v>0.48936170212766</v>
      </c>
      <c s="106" r="L293">
        <f>IF(((Y293+AF293)=0),"..",(+Y293/(Y293+AF293)))</f>
        <v>0.492012779552716</v>
      </c>
      <c s="106" r="M293">
        <f>IF(((Z293+AG293)=0),"..",(+Z293/(Z293+AG293)))</f>
        <v>0.492012779552716</v>
      </c>
      <c s="106" r="N293">
        <f>IF(((((((X293+Y293)+Z293)+AE293)+AF293)+AG293)=0),"..",(+((X293+Y293)+Z293)/(((((X293+Y293)+Z293)+AE293)+AF293)+AG293)))</f>
        <v>0.491189427312775</v>
      </c>
      <c s="106" r="O293">
        <f>IF(((AA293+AH293)=0),"..",(+AA293/(AA293+AH293)))</f>
        <v>0.493013972055888</v>
      </c>
      <c s="106" r="P293">
        <f>IF(((AB293+AI293)=0),"..",(+AB293/(AB293+AI293)))</f>
        <v>0.533333333333333</v>
      </c>
      <c t="str" s="106" r="Q293">
        <f>IF(((AC293+AJ293)=0),"..",(+AC293/(AC293+AJ293)))</f>
        <v>..</v>
      </c>
      <c s="106" r="R293">
        <f>IF(((AD293+AK293)=0),"..",(+(AD293)/(AD293+AK293)))</f>
        <v>0.494</v>
      </c>
      <c s="134" r="S293">
        <f>+D293</f>
        <v>696483</v>
      </c>
      <c s="106" r="T293">
        <f>+V293/S293</f>
        <v>1</v>
      </c>
      <c s="106" r="U293">
        <f>+(AD293+AK293)/S293</f>
        <v>1</v>
      </c>
      <c s="134" r="V293">
        <f>SUM(X293:AB293)+SUM(AE293:AI293)</f>
        <v>696483</v>
      </c>
      <c s="134" r="W293">
        <f>+AD293+AK293</f>
        <v>696483</v>
      </c>
      <c s="193" r="X293">
        <v>48057.327</v>
      </c>
      <c s="38" r="Y293">
        <v>53629.191</v>
      </c>
      <c s="38" r="Z293">
        <v>53629.191</v>
      </c>
      <c s="38" r="AA293">
        <v>172031.301</v>
      </c>
      <c s="38" r="AB293">
        <v>16715.592</v>
      </c>
      <c s="38" r="AC293">
        <v>0</v>
      </c>
      <c s="38" r="AD293">
        <v>344062.602</v>
      </c>
      <c s="38" r="AE293">
        <v>50146.776</v>
      </c>
      <c s="38" r="AF293">
        <v>55370.3985</v>
      </c>
      <c s="38" r="AG293">
        <v>55370.3985</v>
      </c>
      <c s="38" r="AH293">
        <v>176906.682</v>
      </c>
      <c s="38" r="AI293">
        <v>14626.143</v>
      </c>
      <c s="38" r="AJ293">
        <v>0</v>
      </c>
      <c s="38" r="AK293">
        <v>352420.398</v>
      </c>
    </row>
    <row r="294">
      <c t="s" s="37" r="A294">
        <v>99</v>
      </c>
      <c t="s" s="67" r="B294">
        <v>997</v>
      </c>
      <c t="s" s="67" r="C294">
        <v>1183</v>
      </c>
      <c s="134" r="D294">
        <v>37016</v>
      </c>
      <c s="106" r="E294">
        <f>IF((+$V294=0),"..",(+(X294+AE294)/$V294))</f>
        <v>0.141</v>
      </c>
      <c s="106" r="F294">
        <f>IF((+$V294=0),"..",(+(Y294+AF294)/$V294))</f>
        <v>0.1565</v>
      </c>
      <c s="106" r="G294">
        <f>IF((+$V294=0),"..",(+(Z294+AG294)/$V294))</f>
        <v>0.1565</v>
      </c>
      <c s="106" r="H294">
        <f>IF((+$V294=0),"..",(+(((X294+Y294)+Z294)+((AE294+AF294)+AG294))/$V294))</f>
        <v>0.454</v>
      </c>
      <c s="106" r="I294">
        <f>IF((+$V294=0),"..",(+(AA294+AH294)/$V294))</f>
        <v>0.501</v>
      </c>
      <c s="106" r="J294">
        <f>IF((+$V294=0),"..",(+(AB294+AI294)/$V294))</f>
        <v>0.045</v>
      </c>
      <c s="106" r="K294">
        <f>IF(((X294+AE294)=0),"..",(+X294/(X294+AE294)))</f>
        <v>0.48936170212766</v>
      </c>
      <c s="106" r="L294">
        <f>IF(((Y294+AF294)=0),"..",(+Y294/(Y294+AF294)))</f>
        <v>0.492012779552716</v>
      </c>
      <c s="106" r="M294">
        <f>IF(((Z294+AG294)=0),"..",(+Z294/(Z294+AG294)))</f>
        <v>0.492012779552716</v>
      </c>
      <c s="106" r="N294">
        <f>IF(((((((X294+Y294)+Z294)+AE294)+AF294)+AG294)=0),"..",(+((X294+Y294)+Z294)/(((((X294+Y294)+Z294)+AE294)+AF294)+AG294)))</f>
        <v>0.491189427312775</v>
      </c>
      <c s="106" r="O294">
        <f>IF(((AA294+AH294)=0),"..",(+AA294/(AA294+AH294)))</f>
        <v>0.493013972055888</v>
      </c>
      <c s="106" r="P294">
        <f>IF(((AB294+AI294)=0),"..",(+AB294/(AB294+AI294)))</f>
        <v>0.533333333333333</v>
      </c>
      <c t="str" s="106" r="Q294">
        <f>IF(((AC294+AJ294)=0),"..",(+AC294/(AC294+AJ294)))</f>
        <v>..</v>
      </c>
      <c s="106" r="R294">
        <f>IF(((AD294+AK294)=0),"..",(+(AD294)/(AD294+AK294)))</f>
        <v>0.494</v>
      </c>
      <c s="134" r="S294">
        <f>+D294</f>
        <v>37016</v>
      </c>
      <c s="106" r="T294">
        <f>+V294/S294</f>
        <v>1</v>
      </c>
      <c s="106" r="U294">
        <f>+(AD294+AK294)/S294</f>
        <v>1</v>
      </c>
      <c s="134" r="V294">
        <f>SUM(X294:AB294)+SUM(AE294:AI294)</f>
        <v>37016</v>
      </c>
      <c s="134" r="W294">
        <f>+AD294+AK294</f>
        <v>37016</v>
      </c>
      <c s="193" r="X294">
        <v>2554.104</v>
      </c>
      <c s="38" r="Y294">
        <v>2850.232</v>
      </c>
      <c s="38" r="Z294">
        <v>2850.232</v>
      </c>
      <c s="38" r="AA294">
        <v>9142.952</v>
      </c>
      <c s="38" r="AB294">
        <v>888.384</v>
      </c>
      <c s="38" r="AC294">
        <v>0</v>
      </c>
      <c s="38" r="AD294">
        <v>18285.904</v>
      </c>
      <c s="38" r="AE294">
        <v>2665.152</v>
      </c>
      <c s="38" r="AF294">
        <v>2942.772</v>
      </c>
      <c s="38" r="AG294">
        <v>2942.772</v>
      </c>
      <c s="38" r="AH294">
        <v>9402.064</v>
      </c>
      <c s="38" r="AI294">
        <v>777.336</v>
      </c>
      <c s="38" r="AJ294">
        <v>0</v>
      </c>
      <c s="38" r="AK294">
        <v>18730.096</v>
      </c>
    </row>
    <row r="295">
      <c t="s" s="37" r="A295">
        <v>99</v>
      </c>
      <c t="s" s="67" r="B295">
        <v>997</v>
      </c>
      <c t="s" s="67" r="C295">
        <v>1189</v>
      </c>
      <c s="134" r="D295">
        <v>64011</v>
      </c>
      <c s="106" r="E295">
        <f>IF((+$V295=0),"..",(+(X295+AE295)/$V295))</f>
        <v>0.141</v>
      </c>
      <c s="106" r="F295">
        <f>IF((+$V295=0),"..",(+(Y295+AF295)/$V295))</f>
        <v>0.1565</v>
      </c>
      <c s="106" r="G295">
        <f>IF((+$V295=0),"..",(+(Z295+AG295)/$V295))</f>
        <v>0.1565</v>
      </c>
      <c s="106" r="H295">
        <f>IF((+$V295=0),"..",(+(((X295+Y295)+Z295)+((AE295+AF295)+AG295))/$V295))</f>
        <v>0.454</v>
      </c>
      <c s="106" r="I295">
        <f>IF((+$V295=0),"..",(+(AA295+AH295)/$V295))</f>
        <v>0.501</v>
      </c>
      <c s="106" r="J295">
        <f>IF((+$V295=0),"..",(+(AB295+AI295)/$V295))</f>
        <v>0.045</v>
      </c>
      <c s="106" r="K295">
        <f>IF(((X295+AE295)=0),"..",(+X295/(X295+AE295)))</f>
        <v>0.48936170212766</v>
      </c>
      <c s="106" r="L295">
        <f>IF(((Y295+AF295)=0),"..",(+Y295/(Y295+AF295)))</f>
        <v>0.492012779552716</v>
      </c>
      <c s="106" r="M295">
        <f>IF(((Z295+AG295)=0),"..",(+Z295/(Z295+AG295)))</f>
        <v>0.492012779552716</v>
      </c>
      <c s="106" r="N295">
        <f>IF(((((((X295+Y295)+Z295)+AE295)+AF295)+AG295)=0),"..",(+((X295+Y295)+Z295)/(((((X295+Y295)+Z295)+AE295)+AF295)+AG295)))</f>
        <v>0.491189427312775</v>
      </c>
      <c s="106" r="O295">
        <f>IF(((AA295+AH295)=0),"..",(+AA295/(AA295+AH295)))</f>
        <v>0.493013972055888</v>
      </c>
      <c s="106" r="P295">
        <f>IF(((AB295+AI295)=0),"..",(+AB295/(AB295+AI295)))</f>
        <v>0.533333333333333</v>
      </c>
      <c t="str" s="106" r="Q295">
        <f>IF(((AC295+AJ295)=0),"..",(+AC295/(AC295+AJ295)))</f>
        <v>..</v>
      </c>
      <c s="106" r="R295">
        <f>IF(((AD295+AK295)=0),"..",(+(AD295)/(AD295+AK295)))</f>
        <v>0.494</v>
      </c>
      <c s="134" r="S295">
        <f>+D295</f>
        <v>64011</v>
      </c>
      <c s="106" r="T295">
        <f>+V295/S295</f>
        <v>1</v>
      </c>
      <c s="106" r="U295">
        <f>+(AD295+AK295)/S295</f>
        <v>1</v>
      </c>
      <c s="134" r="V295">
        <f>SUM(X295:AB295)+SUM(AE295:AI295)</f>
        <v>64011</v>
      </c>
      <c s="134" r="W295">
        <f>+AD295+AK295</f>
        <v>64011</v>
      </c>
      <c s="197" r="X295">
        <v>4416.759</v>
      </c>
      <c s="143" r="Y295">
        <v>4928.847</v>
      </c>
      <c s="143" r="Z295">
        <v>4928.847</v>
      </c>
      <c s="143" r="AA295">
        <v>15810.717</v>
      </c>
      <c s="143" r="AB295">
        <v>1536.264</v>
      </c>
      <c s="143" r="AC295">
        <v>0</v>
      </c>
      <c s="143" r="AD295">
        <v>31621.434</v>
      </c>
      <c s="143" r="AE295">
        <v>4608.792</v>
      </c>
      <c s="143" r="AF295">
        <v>5088.8745</v>
      </c>
      <c s="143" r="AG295">
        <v>5088.8745</v>
      </c>
      <c s="143" r="AH295">
        <v>16258.794</v>
      </c>
      <c s="143" r="AI295">
        <v>1344.231</v>
      </c>
      <c s="143" r="AJ295">
        <v>0</v>
      </c>
      <c s="143" r="AK295">
        <v>32389.566</v>
      </c>
    </row>
    <row r="296">
      <c t="s" s="37" r="A296">
        <v>99</v>
      </c>
      <c t="s" s="67" r="B296">
        <v>997</v>
      </c>
      <c t="s" s="67" r="C296">
        <v>1190</v>
      </c>
      <c s="134" r="D296">
        <v>179281</v>
      </c>
      <c s="106" r="E296">
        <f>IF((+$V296=0),"..",(+(X296+AE296)/$V296))</f>
        <v>0.141</v>
      </c>
      <c s="106" r="F296">
        <f>IF((+$V296=0),"..",(+(Y296+AF296)/$V296))</f>
        <v>0.1565</v>
      </c>
      <c s="106" r="G296">
        <f>IF((+$V296=0),"..",(+(Z296+AG296)/$V296))</f>
        <v>0.1565</v>
      </c>
      <c s="106" r="H296">
        <f>IF((+$V296=0),"..",(+(((X296+Y296)+Z296)+((AE296+AF296)+AG296))/$V296))</f>
        <v>0.454</v>
      </c>
      <c s="106" r="I296">
        <f>IF((+$V296=0),"..",(+(AA296+AH296)/$V296))</f>
        <v>0.501</v>
      </c>
      <c s="106" r="J296">
        <f>IF((+$V296=0),"..",(+(AB296+AI296)/$V296))</f>
        <v>0.045</v>
      </c>
      <c s="106" r="K296">
        <f>IF(((X296+AE296)=0),"..",(+X296/(X296+AE296)))</f>
        <v>0.48936170212766</v>
      </c>
      <c s="106" r="L296">
        <f>IF(((Y296+AF296)=0),"..",(+Y296/(Y296+AF296)))</f>
        <v>0.492012779552716</v>
      </c>
      <c s="106" r="M296">
        <f>IF(((Z296+AG296)=0),"..",(+Z296/(Z296+AG296)))</f>
        <v>0.492012779552716</v>
      </c>
      <c s="106" r="N296">
        <f>IF(((((((X296+Y296)+Z296)+AE296)+AF296)+AG296)=0),"..",(+((X296+Y296)+Z296)/(((((X296+Y296)+Z296)+AE296)+AF296)+AG296)))</f>
        <v>0.491189427312775</v>
      </c>
      <c s="106" r="O296">
        <f>IF(((AA296+AH296)=0),"..",(+AA296/(AA296+AH296)))</f>
        <v>0.493013972055888</v>
      </c>
      <c s="106" r="P296">
        <f>IF(((AB296+AI296)=0),"..",(+AB296/(AB296+AI296)))</f>
        <v>0.533333333333333</v>
      </c>
      <c t="str" s="106" r="Q296">
        <f>IF(((AC296+AJ296)=0),"..",(+AC296/(AC296+AJ296)))</f>
        <v>..</v>
      </c>
      <c s="106" r="R296">
        <f>IF(((AD296+AK296)=0),"..",(+(AD296)/(AD296+AK296)))</f>
        <v>0.494</v>
      </c>
      <c s="134" r="S296">
        <f>+D296</f>
        <v>179281</v>
      </c>
      <c s="106" r="T296">
        <f>+V296/S296</f>
        <v>1</v>
      </c>
      <c s="106" r="U296">
        <f>+(AD296+AK296)/S296</f>
        <v>1</v>
      </c>
      <c s="134" r="V296">
        <f>SUM(X296:AB296)+SUM(AE296:AI296)</f>
        <v>179281</v>
      </c>
      <c s="134" r="W296">
        <f>+AD296+AK296</f>
        <v>179281</v>
      </c>
      <c s="205" r="X296">
        <v>12370.389</v>
      </c>
      <c s="198" r="Y296">
        <v>13804.637</v>
      </c>
      <c s="198" r="Z296">
        <v>13804.637</v>
      </c>
      <c s="198" r="AA296">
        <v>44282.407</v>
      </c>
      <c s="198" r="AB296">
        <v>4302.744</v>
      </c>
      <c s="198" r="AC296">
        <v>0</v>
      </c>
      <c s="198" r="AD296">
        <v>88564.814</v>
      </c>
      <c s="198" r="AE296">
        <v>12908.232</v>
      </c>
      <c s="198" r="AF296">
        <v>14252.8395</v>
      </c>
      <c s="198" r="AG296">
        <v>14252.8395</v>
      </c>
      <c s="198" r="AH296">
        <v>45537.374</v>
      </c>
      <c s="198" r="AI296">
        <v>3764.901</v>
      </c>
      <c s="198" r="AJ296">
        <v>0</v>
      </c>
      <c s="198" r="AK296">
        <v>90716.186</v>
      </c>
    </row>
    <row r="297">
      <c t="s" s="37" r="A297">
        <v>99</v>
      </c>
      <c t="s" s="67" r="B297">
        <v>997</v>
      </c>
      <c t="s" s="67" r="C297">
        <v>1184</v>
      </c>
      <c s="134" r="D297">
        <v>38064</v>
      </c>
      <c s="106" r="E297">
        <f>IF((+$V297=0),"..",(+(X297+AE297)/$V297))</f>
        <v>0.141</v>
      </c>
      <c s="106" r="F297">
        <f>IF((+$V297=0),"..",(+(Y297+AF297)/$V297))</f>
        <v>0.1565</v>
      </c>
      <c s="106" r="G297">
        <f>IF((+$V297=0),"..",(+(Z297+AG297)/$V297))</f>
        <v>0.1565</v>
      </c>
      <c s="106" r="H297">
        <f>IF((+$V297=0),"..",(+(((X297+Y297)+Z297)+((AE297+AF297)+AG297))/$V297))</f>
        <v>0.454</v>
      </c>
      <c s="106" r="I297">
        <f>IF((+$V297=0),"..",(+(AA297+AH297)/$V297))</f>
        <v>0.501</v>
      </c>
      <c s="106" r="J297">
        <f>IF((+$V297=0),"..",(+(AB297+AI297)/$V297))</f>
        <v>0.045</v>
      </c>
      <c s="106" r="K297">
        <f>IF(((X297+AE297)=0),"..",(+X297/(X297+AE297)))</f>
        <v>0.48936170212766</v>
      </c>
      <c s="106" r="L297">
        <f>IF(((Y297+AF297)=0),"..",(+Y297/(Y297+AF297)))</f>
        <v>0.492012779552716</v>
      </c>
      <c s="106" r="M297">
        <f>IF(((Z297+AG297)=0),"..",(+Z297/(Z297+AG297)))</f>
        <v>0.492012779552716</v>
      </c>
      <c s="106" r="N297">
        <f>IF(((((((X297+Y297)+Z297)+AE297)+AF297)+AG297)=0),"..",(+((X297+Y297)+Z297)/(((((X297+Y297)+Z297)+AE297)+AF297)+AG297)))</f>
        <v>0.491189427312775</v>
      </c>
      <c s="106" r="O297">
        <f>IF(((AA297+AH297)=0),"..",(+AA297/(AA297+AH297)))</f>
        <v>0.493013972055888</v>
      </c>
      <c s="106" r="P297">
        <f>IF(((AB297+AI297)=0),"..",(+AB297/(AB297+AI297)))</f>
        <v>0.533333333333333</v>
      </c>
      <c t="str" s="106" r="Q297">
        <f>IF(((AC297+AJ297)=0),"..",(+AC297/(AC297+AJ297)))</f>
        <v>..</v>
      </c>
      <c s="106" r="R297">
        <f>IF(((AD297+AK297)=0),"..",(+(AD297)/(AD297+AK297)))</f>
        <v>0.494</v>
      </c>
      <c s="134" r="S297">
        <f>+D297</f>
        <v>38064</v>
      </c>
      <c s="106" r="T297">
        <f>+V297/S297</f>
        <v>1</v>
      </c>
      <c s="106" r="U297">
        <f>+(AD297+AK297)/S297</f>
        <v>1</v>
      </c>
      <c s="134" r="V297">
        <f>SUM(X297:AB297)+SUM(AE297:AI297)</f>
        <v>38064</v>
      </c>
      <c s="134" r="W297">
        <f>+AD297+AK297</f>
        <v>38064</v>
      </c>
      <c s="205" r="X297">
        <v>2626.416</v>
      </c>
      <c s="198" r="Y297">
        <v>2930.928</v>
      </c>
      <c s="198" r="Z297">
        <v>2930.928</v>
      </c>
      <c s="198" r="AA297">
        <v>9401.808</v>
      </c>
      <c s="198" r="AB297">
        <v>913.536</v>
      </c>
      <c s="198" r="AC297">
        <v>0</v>
      </c>
      <c s="198" r="AD297">
        <v>18803.616</v>
      </c>
      <c s="198" r="AE297">
        <v>2740.608</v>
      </c>
      <c s="198" r="AF297">
        <v>3026.088</v>
      </c>
      <c s="198" r="AG297">
        <v>3026.088</v>
      </c>
      <c s="198" r="AH297">
        <v>9668.256</v>
      </c>
      <c s="198" r="AI297">
        <v>799.344</v>
      </c>
      <c s="198" r="AJ297">
        <v>0</v>
      </c>
      <c s="198" r="AK297">
        <v>19260.384</v>
      </c>
    </row>
    <row r="298">
      <c t="s" s="37" r="A298">
        <v>99</v>
      </c>
      <c t="s" s="67" r="B298">
        <v>997</v>
      </c>
      <c t="s" s="67" r="C298">
        <v>1191</v>
      </c>
      <c s="134" r="D298">
        <v>50138</v>
      </c>
      <c s="106" r="E298">
        <f>IF((+$V298=0),"..",(+(X298+AE298)/$V298))</f>
        <v>0.141</v>
      </c>
      <c s="106" r="F298">
        <f>IF((+$V298=0),"..",(+(Y298+AF298)/$V298))</f>
        <v>0.1565</v>
      </c>
      <c s="106" r="G298">
        <f>IF((+$V298=0),"..",(+(Z298+AG298)/$V298))</f>
        <v>0.1565</v>
      </c>
      <c s="106" r="H298">
        <f>IF((+$V298=0),"..",(+(((X298+Y298)+Z298)+((AE298+AF298)+AG298))/$V298))</f>
        <v>0.454</v>
      </c>
      <c s="106" r="I298">
        <f>IF((+$V298=0),"..",(+(AA298+AH298)/$V298))</f>
        <v>0.501</v>
      </c>
      <c s="106" r="J298">
        <f>IF((+$V298=0),"..",(+(AB298+AI298)/$V298))</f>
        <v>0.045</v>
      </c>
      <c s="106" r="K298">
        <f>IF(((X298+AE298)=0),"..",(+X298/(X298+AE298)))</f>
        <v>0.48936170212766</v>
      </c>
      <c s="106" r="L298">
        <f>IF(((Y298+AF298)=0),"..",(+Y298/(Y298+AF298)))</f>
        <v>0.492012779552716</v>
      </c>
      <c s="106" r="M298">
        <f>IF(((Z298+AG298)=0),"..",(+Z298/(Z298+AG298)))</f>
        <v>0.492012779552716</v>
      </c>
      <c s="106" r="N298">
        <f>IF(((((((X298+Y298)+Z298)+AE298)+AF298)+AG298)=0),"..",(+((X298+Y298)+Z298)/(((((X298+Y298)+Z298)+AE298)+AF298)+AG298)))</f>
        <v>0.491189427312775</v>
      </c>
      <c s="106" r="O298">
        <f>IF(((AA298+AH298)=0),"..",(+AA298/(AA298+AH298)))</f>
        <v>0.493013972055888</v>
      </c>
      <c s="106" r="P298">
        <f>IF(((AB298+AI298)=0),"..",(+AB298/(AB298+AI298)))</f>
        <v>0.533333333333333</v>
      </c>
      <c t="str" s="106" r="Q298">
        <f>IF(((AC298+AJ298)=0),"..",(+AC298/(AC298+AJ298)))</f>
        <v>..</v>
      </c>
      <c s="106" r="R298">
        <f>IF(((AD298+AK298)=0),"..",(+(AD298)/(AD298+AK298)))</f>
        <v>0.494</v>
      </c>
      <c s="134" r="S298">
        <f>+D298</f>
        <v>50138</v>
      </c>
      <c s="106" r="T298">
        <f>+V298/S298</f>
        <v>1</v>
      </c>
      <c s="106" r="U298">
        <f>+(AD298+AK298)/S298</f>
        <v>1</v>
      </c>
      <c s="134" r="V298">
        <f>SUM(X298:AB298)+SUM(AE298:AI298)</f>
        <v>50138</v>
      </c>
      <c s="134" r="W298">
        <f>+AD298+AK298</f>
        <v>50138</v>
      </c>
      <c s="205" r="X298">
        <v>3459.522</v>
      </c>
      <c s="198" r="Y298">
        <v>3860.626</v>
      </c>
      <c s="198" r="Z298">
        <v>3860.626</v>
      </c>
      <c s="198" r="AA298">
        <v>12384.086</v>
      </c>
      <c s="198" r="AB298">
        <v>1203.312</v>
      </c>
      <c s="198" r="AC298">
        <v>0</v>
      </c>
      <c s="198" r="AD298">
        <v>24768.172</v>
      </c>
      <c s="198" r="AE298">
        <v>3609.936</v>
      </c>
      <c s="198" r="AF298">
        <v>3985.971</v>
      </c>
      <c s="198" r="AG298">
        <v>3985.971</v>
      </c>
      <c s="198" r="AH298">
        <v>12735.052</v>
      </c>
      <c s="198" r="AI298">
        <v>1052.898</v>
      </c>
      <c s="198" r="AJ298">
        <v>0</v>
      </c>
      <c s="198" r="AK298">
        <v>25369.828</v>
      </c>
    </row>
    <row r="299">
      <c t="s" s="37" r="A299">
        <v>99</v>
      </c>
      <c t="s" s="67" r="B299">
        <v>997</v>
      </c>
      <c t="s" s="67" r="C299">
        <v>1192</v>
      </c>
      <c s="134" r="D299">
        <v>53291</v>
      </c>
      <c s="106" r="E299">
        <f>IF((+$V299=0),"..",(+(X299+AE299)/$V299))</f>
        <v>0.141</v>
      </c>
      <c s="106" r="F299">
        <f>IF((+$V299=0),"..",(+(Y299+AF299)/$V299))</f>
        <v>0.1565</v>
      </c>
      <c s="106" r="G299">
        <f>IF((+$V299=0),"..",(+(Z299+AG299)/$V299))</f>
        <v>0.1565</v>
      </c>
      <c s="106" r="H299">
        <f>IF((+$V299=0),"..",(+(((X299+Y299)+Z299)+((AE299+AF299)+AG299))/$V299))</f>
        <v>0.454</v>
      </c>
      <c s="106" r="I299">
        <f>IF((+$V299=0),"..",(+(AA299+AH299)/$V299))</f>
        <v>0.501</v>
      </c>
      <c s="106" r="J299">
        <f>IF((+$V299=0),"..",(+(AB299+AI299)/$V299))</f>
        <v>0.045</v>
      </c>
      <c s="106" r="K299">
        <f>IF(((X299+AE299)=0),"..",(+X299/(X299+AE299)))</f>
        <v>0.48936170212766</v>
      </c>
      <c s="106" r="L299">
        <f>IF(((Y299+AF299)=0),"..",(+Y299/(Y299+AF299)))</f>
        <v>0.492012779552716</v>
      </c>
      <c s="106" r="M299">
        <f>IF(((Z299+AG299)=0),"..",(+Z299/(Z299+AG299)))</f>
        <v>0.492012779552716</v>
      </c>
      <c s="106" r="N299">
        <f>IF(((((((X299+Y299)+Z299)+AE299)+AF299)+AG299)=0),"..",(+((X299+Y299)+Z299)/(((((X299+Y299)+Z299)+AE299)+AF299)+AG299)))</f>
        <v>0.491189427312775</v>
      </c>
      <c s="106" r="O299">
        <f>IF(((AA299+AH299)=0),"..",(+AA299/(AA299+AH299)))</f>
        <v>0.493013972055888</v>
      </c>
      <c s="106" r="P299">
        <f>IF(((AB299+AI299)=0),"..",(+AB299/(AB299+AI299)))</f>
        <v>0.533333333333333</v>
      </c>
      <c t="str" s="106" r="Q299">
        <f>IF(((AC299+AJ299)=0),"..",(+AC299/(AC299+AJ299)))</f>
        <v>..</v>
      </c>
      <c s="106" r="R299">
        <f>IF(((AD299+AK299)=0),"..",(+(AD299)/(AD299+AK299)))</f>
        <v>0.494</v>
      </c>
      <c s="134" r="S299">
        <f>+D299</f>
        <v>53291</v>
      </c>
      <c s="106" r="T299">
        <f>+V299/S299</f>
        <v>1</v>
      </c>
      <c s="106" r="U299">
        <f>+(AD299+AK299)/S299</f>
        <v>1</v>
      </c>
      <c s="134" r="V299">
        <f>SUM(X299:AB299)+SUM(AE299:AI299)</f>
        <v>53291</v>
      </c>
      <c s="134" r="W299">
        <f>+AD299+AK299</f>
        <v>53291</v>
      </c>
      <c s="205" r="X299">
        <v>3677.079</v>
      </c>
      <c s="198" r="Y299">
        <v>4103.407</v>
      </c>
      <c s="198" r="Z299">
        <v>4103.407</v>
      </c>
      <c s="198" r="AA299">
        <v>13162.877</v>
      </c>
      <c s="198" r="AB299">
        <v>1278.984</v>
      </c>
      <c s="198" r="AC299">
        <v>0</v>
      </c>
      <c s="198" r="AD299">
        <v>26325.754</v>
      </c>
      <c s="198" r="AE299">
        <v>3836.952</v>
      </c>
      <c s="198" r="AF299">
        <v>4236.6345</v>
      </c>
      <c s="198" r="AG299">
        <v>4236.6345</v>
      </c>
      <c s="198" r="AH299">
        <v>13535.914</v>
      </c>
      <c s="198" r="AI299">
        <v>1119.111</v>
      </c>
      <c s="198" r="AJ299">
        <v>0</v>
      </c>
      <c s="198" r="AK299">
        <v>26965.246</v>
      </c>
    </row>
    <row r="300">
      <c t="s" s="37" r="A300">
        <v>99</v>
      </c>
      <c t="s" s="67" r="B300">
        <v>997</v>
      </c>
      <c t="s" s="67" r="C300">
        <v>1185</v>
      </c>
      <c s="134" r="D300">
        <v>43385</v>
      </c>
      <c s="106" r="E300">
        <f>IF((+$V300=0),"..",(+(X300+AE300)/$V300))</f>
        <v>0.141</v>
      </c>
      <c s="106" r="F300">
        <f>IF((+$V300=0),"..",(+(Y300+AF300)/$V300))</f>
        <v>0.1565</v>
      </c>
      <c s="106" r="G300">
        <f>IF((+$V300=0),"..",(+(Z300+AG300)/$V300))</f>
        <v>0.1565</v>
      </c>
      <c s="106" r="H300">
        <f>IF((+$V300=0),"..",(+(((X300+Y300)+Z300)+((AE300+AF300)+AG300))/$V300))</f>
        <v>0.454</v>
      </c>
      <c s="106" r="I300">
        <f>IF((+$V300=0),"..",(+(AA300+AH300)/$V300))</f>
        <v>0.501</v>
      </c>
      <c s="106" r="J300">
        <f>IF((+$V300=0),"..",(+(AB300+AI300)/$V300))</f>
        <v>0.045</v>
      </c>
      <c s="106" r="K300">
        <f>IF(((X300+AE300)=0),"..",(+X300/(X300+AE300)))</f>
        <v>0.48936170212766</v>
      </c>
      <c s="106" r="L300">
        <f>IF(((Y300+AF300)=0),"..",(+Y300/(Y300+AF300)))</f>
        <v>0.492012779552716</v>
      </c>
      <c s="106" r="M300">
        <f>IF(((Z300+AG300)=0),"..",(+Z300/(Z300+AG300)))</f>
        <v>0.492012779552716</v>
      </c>
      <c s="106" r="N300">
        <f>IF(((((((X300+Y300)+Z300)+AE300)+AF300)+AG300)=0),"..",(+((X300+Y300)+Z300)/(((((X300+Y300)+Z300)+AE300)+AF300)+AG300)))</f>
        <v>0.491189427312775</v>
      </c>
      <c s="106" r="O300">
        <f>IF(((AA300+AH300)=0),"..",(+AA300/(AA300+AH300)))</f>
        <v>0.493013972055888</v>
      </c>
      <c s="106" r="P300">
        <f>IF(((AB300+AI300)=0),"..",(+AB300/(AB300+AI300)))</f>
        <v>0.533333333333333</v>
      </c>
      <c t="str" s="106" r="Q300">
        <f>IF(((AC300+AJ300)=0),"..",(+AC300/(AC300+AJ300)))</f>
        <v>..</v>
      </c>
      <c s="106" r="R300">
        <f>IF(((AD300+AK300)=0),"..",(+(AD300)/(AD300+AK300)))</f>
        <v>0.494</v>
      </c>
      <c s="134" r="S300">
        <f>+D300</f>
        <v>43385</v>
      </c>
      <c s="106" r="T300">
        <f>+V300/S300</f>
        <v>1</v>
      </c>
      <c s="106" r="U300">
        <f>+(AD300+AK300)/S300</f>
        <v>1</v>
      </c>
      <c s="134" r="V300">
        <f>SUM(X300:AB300)+SUM(AE300:AI300)</f>
        <v>43385</v>
      </c>
      <c s="134" r="W300">
        <f>+AD300+AK300</f>
        <v>43385</v>
      </c>
      <c s="205" r="X300">
        <v>2993.565</v>
      </c>
      <c s="198" r="Y300">
        <v>3340.645</v>
      </c>
      <c s="198" r="Z300">
        <v>3340.645</v>
      </c>
      <c s="198" r="AA300">
        <v>10716.095</v>
      </c>
      <c s="198" r="AB300">
        <v>1041.24</v>
      </c>
      <c s="198" r="AC300">
        <v>0</v>
      </c>
      <c s="198" r="AD300">
        <v>21432.19</v>
      </c>
      <c s="198" r="AE300">
        <v>3123.72</v>
      </c>
      <c s="198" r="AF300">
        <v>3449.1075</v>
      </c>
      <c s="198" r="AG300">
        <v>3449.1075</v>
      </c>
      <c s="198" r="AH300">
        <v>11019.79</v>
      </c>
      <c s="198" r="AI300">
        <v>911.085</v>
      </c>
      <c s="198" r="AJ300">
        <v>0</v>
      </c>
      <c s="198" r="AK300">
        <v>21952.81</v>
      </c>
    </row>
    <row r="301">
      <c t="s" s="37" r="A301">
        <v>99</v>
      </c>
      <c t="s" s="67" r="B301">
        <v>997</v>
      </c>
      <c t="s" s="67" r="C301">
        <v>1193</v>
      </c>
      <c s="134" r="D301">
        <v>16277</v>
      </c>
      <c s="106" r="E301">
        <f>IF((+$V301=0),"..",(+(X301+AE301)/$V301))</f>
        <v>0.141</v>
      </c>
      <c s="106" r="F301">
        <f>IF((+$V301=0),"..",(+(Y301+AF301)/$V301))</f>
        <v>0.1565</v>
      </c>
      <c s="106" r="G301">
        <f>IF((+$V301=0),"..",(+(Z301+AG301)/$V301))</f>
        <v>0.1565</v>
      </c>
      <c s="106" r="H301">
        <f>IF((+$V301=0),"..",(+(((X301+Y301)+Z301)+((AE301+AF301)+AG301))/$V301))</f>
        <v>0.454</v>
      </c>
      <c s="106" r="I301">
        <f>IF((+$V301=0),"..",(+(AA301+AH301)/$V301))</f>
        <v>0.501</v>
      </c>
      <c s="106" r="J301">
        <f>IF((+$V301=0),"..",(+(AB301+AI301)/$V301))</f>
        <v>0.045</v>
      </c>
      <c s="106" r="K301">
        <f>IF(((X301+AE301)=0),"..",(+X301/(X301+AE301)))</f>
        <v>0.48936170212766</v>
      </c>
      <c s="106" r="L301">
        <f>IF(((Y301+AF301)=0),"..",(+Y301/(Y301+AF301)))</f>
        <v>0.492012779552716</v>
      </c>
      <c s="106" r="M301">
        <f>IF(((Z301+AG301)=0),"..",(+Z301/(Z301+AG301)))</f>
        <v>0.492012779552716</v>
      </c>
      <c s="106" r="N301">
        <f>IF(((((((X301+Y301)+Z301)+AE301)+AF301)+AG301)=0),"..",(+((X301+Y301)+Z301)/(((((X301+Y301)+Z301)+AE301)+AF301)+AG301)))</f>
        <v>0.491189427312775</v>
      </c>
      <c s="106" r="O301">
        <f>IF(((AA301+AH301)=0),"..",(+AA301/(AA301+AH301)))</f>
        <v>0.493013972055888</v>
      </c>
      <c s="106" r="P301">
        <f>IF(((AB301+AI301)=0),"..",(+AB301/(AB301+AI301)))</f>
        <v>0.533333333333333</v>
      </c>
      <c t="str" s="106" r="Q301">
        <f>IF(((AC301+AJ301)=0),"..",(+AC301/(AC301+AJ301)))</f>
        <v>..</v>
      </c>
      <c s="106" r="R301">
        <f>IF(((AD301+AK301)=0),"..",(+(AD301)/(AD301+AK301)))</f>
        <v>0.494</v>
      </c>
      <c s="134" r="S301">
        <f>+D301</f>
        <v>16277</v>
      </c>
      <c s="106" r="T301">
        <f>+V301/S301</f>
        <v>1</v>
      </c>
      <c s="106" r="U301">
        <f>+(AD301+AK301)/S301</f>
        <v>1</v>
      </c>
      <c s="134" r="V301">
        <f>SUM(X301:AB301)+SUM(AE301:AI301)</f>
        <v>16277</v>
      </c>
      <c s="134" r="W301">
        <f>+AD301+AK301</f>
        <v>16277</v>
      </c>
      <c s="172" r="X301">
        <v>1123.113</v>
      </c>
      <c s="114" r="Y301">
        <v>1253.329</v>
      </c>
      <c s="114" r="Z301">
        <v>1253.329</v>
      </c>
      <c s="114" r="AA301">
        <v>4020.419</v>
      </c>
      <c s="114" r="AB301">
        <v>390.648</v>
      </c>
      <c s="114" r="AC301">
        <v>0</v>
      </c>
      <c s="114" r="AD301">
        <v>8040.838</v>
      </c>
      <c s="114" r="AE301">
        <v>1171.944</v>
      </c>
      <c s="114" r="AF301">
        <v>1294.0215</v>
      </c>
      <c s="114" r="AG301">
        <v>1294.0215</v>
      </c>
      <c s="114" r="AH301">
        <v>4134.358</v>
      </c>
      <c s="114" r="AI301">
        <v>341.817</v>
      </c>
      <c s="114" r="AJ301">
        <v>0</v>
      </c>
      <c s="114" r="AK301">
        <v>8236.162</v>
      </c>
    </row>
    <row r="302">
      <c t="s" s="37" r="A302">
        <v>99</v>
      </c>
      <c t="s" s="67" r="B302">
        <v>997</v>
      </c>
      <c t="s" s="67" r="C302">
        <v>1194</v>
      </c>
      <c s="134" r="D302">
        <v>49462</v>
      </c>
      <c s="106" r="E302">
        <f>IF((+$V302=0),"..",(+(X302+AE302)/$V302))</f>
        <v>0.141</v>
      </c>
      <c s="106" r="F302">
        <f>IF((+$V302=0),"..",(+(Y302+AF302)/$V302))</f>
        <v>0.1565</v>
      </c>
      <c s="106" r="G302">
        <f>IF((+$V302=0),"..",(+(Z302+AG302)/$V302))</f>
        <v>0.1565</v>
      </c>
      <c s="106" r="H302">
        <f>IF((+$V302=0),"..",(+(((X302+Y302)+Z302)+((AE302+AF302)+AG302))/$V302))</f>
        <v>0.454</v>
      </c>
      <c s="106" r="I302">
        <f>IF((+$V302=0),"..",(+(AA302+AH302)/$V302))</f>
        <v>0.501</v>
      </c>
      <c s="106" r="J302">
        <f>IF((+$V302=0),"..",(+(AB302+AI302)/$V302))</f>
        <v>0.045</v>
      </c>
      <c s="106" r="K302">
        <f>IF(((X302+AE302)=0),"..",(+X302/(X302+AE302)))</f>
        <v>0.48936170212766</v>
      </c>
      <c s="106" r="L302">
        <f>IF(((Y302+AF302)=0),"..",(+Y302/(Y302+AF302)))</f>
        <v>0.492012779552716</v>
      </c>
      <c s="106" r="M302">
        <f>IF(((Z302+AG302)=0),"..",(+Z302/(Z302+AG302)))</f>
        <v>0.492012779552716</v>
      </c>
      <c s="106" r="N302">
        <f>IF(((((((X302+Y302)+Z302)+AE302)+AF302)+AG302)=0),"..",(+((X302+Y302)+Z302)/(((((X302+Y302)+Z302)+AE302)+AF302)+AG302)))</f>
        <v>0.491189427312775</v>
      </c>
      <c s="106" r="O302">
        <f>IF(((AA302+AH302)=0),"..",(+AA302/(AA302+AH302)))</f>
        <v>0.493013972055888</v>
      </c>
      <c s="106" r="P302">
        <f>IF(((AB302+AI302)=0),"..",(+AB302/(AB302+AI302)))</f>
        <v>0.533333333333333</v>
      </c>
      <c t="str" s="106" r="Q302">
        <f>IF(((AC302+AJ302)=0),"..",(+AC302/(AC302+AJ302)))</f>
        <v>..</v>
      </c>
      <c s="106" r="R302">
        <f>IF(((AD302+AK302)=0),"..",(+(AD302)/(AD302+AK302)))</f>
        <v>0.494</v>
      </c>
      <c s="134" r="S302">
        <f>+D302</f>
        <v>49462</v>
      </c>
      <c s="106" r="T302">
        <f>+V302/S302</f>
        <v>1</v>
      </c>
      <c s="106" r="U302">
        <f>+(AD302+AK302)/S302</f>
        <v>1</v>
      </c>
      <c s="134" r="V302">
        <f>SUM(X302:AB302)+SUM(AE302:AI302)</f>
        <v>49462</v>
      </c>
      <c s="134" r="W302">
        <f>+AD302+AK302</f>
        <v>49462</v>
      </c>
      <c s="197" r="X302">
        <v>3412.878</v>
      </c>
      <c s="143" r="Y302">
        <v>3808.574</v>
      </c>
      <c s="143" r="Z302">
        <v>3808.574</v>
      </c>
      <c s="143" r="AA302">
        <v>12217.114</v>
      </c>
      <c s="143" r="AB302">
        <v>1187.088</v>
      </c>
      <c s="143" r="AC302">
        <v>0</v>
      </c>
      <c s="143" r="AD302">
        <v>24434.228</v>
      </c>
      <c s="143" r="AE302">
        <v>3561.264</v>
      </c>
      <c s="143" r="AF302">
        <v>3932.229</v>
      </c>
      <c s="143" r="AG302">
        <v>3932.229</v>
      </c>
      <c s="143" r="AH302">
        <v>12563.348</v>
      </c>
      <c s="143" r="AI302">
        <v>1038.702</v>
      </c>
      <c s="143" r="AJ302">
        <v>0</v>
      </c>
      <c s="143" r="AK302">
        <v>25027.772</v>
      </c>
    </row>
    <row r="303">
      <c t="s" s="37" r="A303">
        <v>99</v>
      </c>
      <c t="s" s="67" r="B303">
        <v>997</v>
      </c>
      <c t="s" s="67" r="C303">
        <v>1186</v>
      </c>
      <c s="134" r="D303">
        <v>178045</v>
      </c>
      <c s="106" r="E303">
        <f>IF((+$V303=0),"..",(+(X303+AE303)/$V303))</f>
        <v>0.141</v>
      </c>
      <c s="106" r="F303">
        <f>IF((+$V303=0),"..",(+(Y303+AF303)/$V303))</f>
        <v>0.1565</v>
      </c>
      <c s="106" r="G303">
        <f>IF((+$V303=0),"..",(+(Z303+AG303)/$V303))</f>
        <v>0.1565</v>
      </c>
      <c s="106" r="H303">
        <f>IF((+$V303=0),"..",(+(((X303+Y303)+Z303)+((AE303+AF303)+AG303))/$V303))</f>
        <v>0.454</v>
      </c>
      <c s="106" r="I303">
        <f>IF((+$V303=0),"..",(+(AA303+AH303)/$V303))</f>
        <v>0.501</v>
      </c>
      <c s="106" r="J303">
        <f>IF((+$V303=0),"..",(+(AB303+AI303)/$V303))</f>
        <v>0.045</v>
      </c>
      <c s="106" r="K303">
        <f>IF(((X303+AE303)=0),"..",(+X303/(X303+AE303)))</f>
        <v>0.48936170212766</v>
      </c>
      <c s="106" r="L303">
        <f>IF(((Y303+AF303)=0),"..",(+Y303/(Y303+AF303)))</f>
        <v>0.492012779552716</v>
      </c>
      <c s="106" r="M303">
        <f>IF(((Z303+AG303)=0),"..",(+Z303/(Z303+AG303)))</f>
        <v>0.492012779552716</v>
      </c>
      <c s="106" r="N303">
        <f>IF(((((((X303+Y303)+Z303)+AE303)+AF303)+AG303)=0),"..",(+((X303+Y303)+Z303)/(((((X303+Y303)+Z303)+AE303)+AF303)+AG303)))</f>
        <v>0.491189427312775</v>
      </c>
      <c s="106" r="O303">
        <f>IF(((AA303+AH303)=0),"..",(+AA303/(AA303+AH303)))</f>
        <v>0.493013972055888</v>
      </c>
      <c s="106" r="P303">
        <f>IF(((AB303+AI303)=0),"..",(+AB303/(AB303+AI303)))</f>
        <v>0.533333333333333</v>
      </c>
      <c t="str" s="106" r="Q303">
        <f>IF(((AC303+AJ303)=0),"..",(+AC303/(AC303+AJ303)))</f>
        <v>..</v>
      </c>
      <c s="106" r="R303">
        <f>IF(((AD303+AK303)=0),"..",(+(AD303)/(AD303+AK303)))</f>
        <v>0.494</v>
      </c>
      <c s="134" r="S303">
        <f>+D303</f>
        <v>178045</v>
      </c>
      <c s="106" r="T303">
        <f>+V303/S303</f>
        <v>1</v>
      </c>
      <c s="106" r="U303">
        <f>+(AD303+AK303)/S303</f>
        <v>1</v>
      </c>
      <c s="134" r="V303">
        <f>SUM(X303:AB303)+SUM(AE303:AI303)</f>
        <v>178045</v>
      </c>
      <c s="134" r="W303">
        <f>+AD303+AK303</f>
        <v>178045</v>
      </c>
      <c s="172" r="X303">
        <v>12285.105</v>
      </c>
      <c s="114" r="Y303">
        <v>13709.465</v>
      </c>
      <c s="114" r="Z303">
        <v>13709.465</v>
      </c>
      <c s="114" r="AA303">
        <v>43977.115</v>
      </c>
      <c s="114" r="AB303">
        <v>4273.08</v>
      </c>
      <c s="114" r="AC303">
        <v>0</v>
      </c>
      <c s="114" r="AD303">
        <v>87954.23</v>
      </c>
      <c s="114" r="AE303">
        <v>12819.24</v>
      </c>
      <c s="114" r="AF303">
        <v>14154.5775</v>
      </c>
      <c s="114" r="AG303">
        <v>14154.5775</v>
      </c>
      <c s="114" r="AH303">
        <v>45223.43</v>
      </c>
      <c s="114" r="AI303">
        <v>3738.945</v>
      </c>
      <c s="114" r="AJ303">
        <v>0</v>
      </c>
      <c s="114" r="AK303">
        <v>90090.77</v>
      </c>
    </row>
    <row r="304">
      <c t="s" s="37" r="A304">
        <v>99</v>
      </c>
      <c t="s" s="67" r="B304">
        <v>997</v>
      </c>
      <c t="s" s="67" r="C304">
        <v>1195</v>
      </c>
      <c s="134" r="D304">
        <v>25262</v>
      </c>
      <c s="106" r="E304">
        <f>IF((+$V304=0),"..",(+(X304+AE304)/$V304))</f>
        <v>0.141</v>
      </c>
      <c s="106" r="F304">
        <f>IF((+$V304=0),"..",(+(Y304+AF304)/$V304))</f>
        <v>0.1565</v>
      </c>
      <c s="106" r="G304">
        <f>IF((+$V304=0),"..",(+(Z304+AG304)/$V304))</f>
        <v>0.1565</v>
      </c>
      <c s="106" r="H304">
        <f>IF((+$V304=0),"..",(+(((X304+Y304)+Z304)+((AE304+AF304)+AG304))/$V304))</f>
        <v>0.454</v>
      </c>
      <c s="106" r="I304">
        <f>IF((+$V304=0),"..",(+(AA304+AH304)/$V304))</f>
        <v>0.501</v>
      </c>
      <c s="106" r="J304">
        <f>IF((+$V304=0),"..",(+(AB304+AI304)/$V304))</f>
        <v>0.045</v>
      </c>
      <c s="106" r="K304">
        <f>IF(((X304+AE304)=0),"..",(+X304/(X304+AE304)))</f>
        <v>0.48936170212766</v>
      </c>
      <c s="106" r="L304">
        <f>IF(((Y304+AF304)=0),"..",(+Y304/(Y304+AF304)))</f>
        <v>0.492012779552716</v>
      </c>
      <c s="106" r="M304">
        <f>IF(((Z304+AG304)=0),"..",(+Z304/(Z304+AG304)))</f>
        <v>0.492012779552716</v>
      </c>
      <c s="106" r="N304">
        <f>IF(((((((X304+Y304)+Z304)+AE304)+AF304)+AG304)=0),"..",(+((X304+Y304)+Z304)/(((((X304+Y304)+Z304)+AE304)+AF304)+AG304)))</f>
        <v>0.491189427312775</v>
      </c>
      <c s="106" r="O304">
        <f>IF(((AA304+AH304)=0),"..",(+AA304/(AA304+AH304)))</f>
        <v>0.493013972055888</v>
      </c>
      <c s="106" r="P304">
        <f>IF(((AB304+AI304)=0),"..",(+AB304/(AB304+AI304)))</f>
        <v>0.533333333333333</v>
      </c>
      <c t="str" s="106" r="Q304">
        <f>IF(((AC304+AJ304)=0),"..",(+AC304/(AC304+AJ304)))</f>
        <v>..</v>
      </c>
      <c s="106" r="R304">
        <f>IF(((AD304+AK304)=0),"..",(+(AD304)/(AD304+AK304)))</f>
        <v>0.494</v>
      </c>
      <c s="134" r="S304">
        <f>+D304</f>
        <v>25262</v>
      </c>
      <c s="106" r="T304">
        <f>+V304/S304</f>
        <v>1</v>
      </c>
      <c s="106" r="U304">
        <f>+(AD304+AK304)/S304</f>
        <v>1</v>
      </c>
      <c s="134" r="V304">
        <f>SUM(X304:AB304)+SUM(AE304:AI304)</f>
        <v>25262</v>
      </c>
      <c s="134" r="W304">
        <f>+AD304+AK304</f>
        <v>25262</v>
      </c>
      <c s="193" r="X304">
        <v>1743.078</v>
      </c>
      <c s="38" r="Y304">
        <v>1945.174</v>
      </c>
      <c s="38" r="Z304">
        <v>1945.174</v>
      </c>
      <c s="38" r="AA304">
        <v>6239.714</v>
      </c>
      <c s="38" r="AB304">
        <v>606.288</v>
      </c>
      <c s="38" r="AC304">
        <v>0</v>
      </c>
      <c s="38" r="AD304">
        <v>12479.428</v>
      </c>
      <c s="38" r="AE304">
        <v>1818.864</v>
      </c>
      <c s="38" r="AF304">
        <v>2008.329</v>
      </c>
      <c s="38" r="AG304">
        <v>2008.329</v>
      </c>
      <c s="38" r="AH304">
        <v>6416.548</v>
      </c>
      <c s="38" r="AI304">
        <v>530.502</v>
      </c>
      <c s="38" r="AJ304">
        <v>0</v>
      </c>
      <c s="38" r="AK304">
        <v>12782.572</v>
      </c>
    </row>
    <row r="305">
      <c t="s" s="37" r="A305">
        <v>99</v>
      </c>
      <c t="s" s="67" r="B305">
        <v>997</v>
      </c>
      <c t="s" s="67" r="C305">
        <v>1196</v>
      </c>
      <c s="134" r="D305">
        <v>57649</v>
      </c>
      <c s="106" r="E305">
        <f>IF((+$V305=0),"..",(+(X305+AE305)/$V305))</f>
        <v>0.141</v>
      </c>
      <c s="106" r="F305">
        <f>IF((+$V305=0),"..",(+(Y305+AF305)/$V305))</f>
        <v>0.1565</v>
      </c>
      <c s="106" r="G305">
        <f>IF((+$V305=0),"..",(+(Z305+AG305)/$V305))</f>
        <v>0.1565</v>
      </c>
      <c s="106" r="H305">
        <f>IF((+$V305=0),"..",(+(((X305+Y305)+Z305)+((AE305+AF305)+AG305))/$V305))</f>
        <v>0.454</v>
      </c>
      <c s="106" r="I305">
        <f>IF((+$V305=0),"..",(+(AA305+AH305)/$V305))</f>
        <v>0.501</v>
      </c>
      <c s="106" r="J305">
        <f>IF((+$V305=0),"..",(+(AB305+AI305)/$V305))</f>
        <v>0.045</v>
      </c>
      <c s="106" r="K305">
        <f>IF(((X305+AE305)=0),"..",(+X305/(X305+AE305)))</f>
        <v>0.48936170212766</v>
      </c>
      <c s="106" r="L305">
        <f>IF(((Y305+AF305)=0),"..",(+Y305/(Y305+AF305)))</f>
        <v>0.492012779552716</v>
      </c>
      <c s="106" r="M305">
        <f>IF(((Z305+AG305)=0),"..",(+Z305/(Z305+AG305)))</f>
        <v>0.492012779552716</v>
      </c>
      <c s="106" r="N305">
        <f>IF(((((((X305+Y305)+Z305)+AE305)+AF305)+AG305)=0),"..",(+((X305+Y305)+Z305)/(((((X305+Y305)+Z305)+AE305)+AF305)+AG305)))</f>
        <v>0.491189427312775</v>
      </c>
      <c s="106" r="O305">
        <f>IF(((AA305+AH305)=0),"..",(+AA305/(AA305+AH305)))</f>
        <v>0.493013972055888</v>
      </c>
      <c s="106" r="P305">
        <f>IF(((AB305+AI305)=0),"..",(+AB305/(AB305+AI305)))</f>
        <v>0.533333333333333</v>
      </c>
      <c t="str" s="106" r="Q305">
        <f>IF(((AC305+AJ305)=0),"..",(+AC305/(AC305+AJ305)))</f>
        <v>..</v>
      </c>
      <c s="106" r="R305">
        <f>IF(((AD305+AK305)=0),"..",(+(AD305)/(AD305+AK305)))</f>
        <v>0.494</v>
      </c>
      <c s="134" r="S305">
        <f>+D305</f>
        <v>57649</v>
      </c>
      <c s="106" r="T305">
        <f>+V305/S305</f>
        <v>1</v>
      </c>
      <c s="106" r="U305">
        <f>+(AD305+AK305)/S305</f>
        <v>1</v>
      </c>
      <c s="134" r="V305">
        <f>SUM(X305:AB305)+SUM(AE305:AI305)</f>
        <v>57649</v>
      </c>
      <c s="134" r="W305">
        <f>+AD305+AK305</f>
        <v>57649</v>
      </c>
      <c s="197" r="X305">
        <v>3977.781</v>
      </c>
      <c s="143" r="Y305">
        <v>4438.973</v>
      </c>
      <c s="143" r="Z305">
        <v>4438.973</v>
      </c>
      <c s="143" r="AA305">
        <v>14239.303</v>
      </c>
      <c s="143" r="AB305">
        <v>1383.576</v>
      </c>
      <c s="143" r="AC305">
        <v>0</v>
      </c>
      <c s="143" r="AD305">
        <v>28478.606</v>
      </c>
      <c s="143" r="AE305">
        <v>4150.728</v>
      </c>
      <c s="143" r="AF305">
        <v>4583.0955</v>
      </c>
      <c s="143" r="AG305">
        <v>4583.0955</v>
      </c>
      <c s="143" r="AH305">
        <v>14642.846</v>
      </c>
      <c s="143" r="AI305">
        <v>1210.629</v>
      </c>
      <c s="143" r="AJ305">
        <v>0</v>
      </c>
      <c s="143" r="AK305">
        <v>29170.394</v>
      </c>
    </row>
    <row r="306">
      <c t="s" s="37" r="A306">
        <v>99</v>
      </c>
      <c t="s" s="67" r="B306">
        <v>997</v>
      </c>
      <c t="s" s="67" r="C306">
        <v>1197</v>
      </c>
      <c s="134" r="D306">
        <v>33745</v>
      </c>
      <c s="106" r="E306">
        <f>IF((+$V306=0),"..",(+(X306+AE306)/$V306))</f>
        <v>0.141</v>
      </c>
      <c s="106" r="F306">
        <f>IF((+$V306=0),"..",(+(Y306+AF306)/$V306))</f>
        <v>0.1565</v>
      </c>
      <c s="106" r="G306">
        <f>IF((+$V306=0),"..",(+(Z306+AG306)/$V306))</f>
        <v>0.1565</v>
      </c>
      <c s="106" r="H306">
        <f>IF((+$V306=0),"..",(+(((X306+Y306)+Z306)+((AE306+AF306)+AG306))/$V306))</f>
        <v>0.454</v>
      </c>
      <c s="106" r="I306">
        <f>IF((+$V306=0),"..",(+(AA306+AH306)/$V306))</f>
        <v>0.501</v>
      </c>
      <c s="106" r="J306">
        <f>IF((+$V306=0),"..",(+(AB306+AI306)/$V306))</f>
        <v>0.045</v>
      </c>
      <c s="106" r="K306">
        <f>IF(((X306+AE306)=0),"..",(+X306/(X306+AE306)))</f>
        <v>0.48936170212766</v>
      </c>
      <c s="106" r="L306">
        <f>IF(((Y306+AF306)=0),"..",(+Y306/(Y306+AF306)))</f>
        <v>0.492012779552716</v>
      </c>
      <c s="106" r="M306">
        <f>IF(((Z306+AG306)=0),"..",(+Z306/(Z306+AG306)))</f>
        <v>0.492012779552716</v>
      </c>
      <c s="106" r="N306">
        <f>IF(((((((X306+Y306)+Z306)+AE306)+AF306)+AG306)=0),"..",(+((X306+Y306)+Z306)/(((((X306+Y306)+Z306)+AE306)+AF306)+AG306)))</f>
        <v>0.491189427312775</v>
      </c>
      <c s="106" r="O306">
        <f>IF(((AA306+AH306)=0),"..",(+AA306/(AA306+AH306)))</f>
        <v>0.493013972055888</v>
      </c>
      <c s="106" r="P306">
        <f>IF(((AB306+AI306)=0),"..",(+AB306/(AB306+AI306)))</f>
        <v>0.533333333333333</v>
      </c>
      <c t="str" s="106" r="Q306">
        <f>IF(((AC306+AJ306)=0),"..",(+AC306/(AC306+AJ306)))</f>
        <v>..</v>
      </c>
      <c s="106" r="R306">
        <f>IF(((AD306+AK306)=0),"..",(+(AD306)/(AD306+AK306)))</f>
        <v>0.494</v>
      </c>
      <c s="134" r="S306">
        <f>+D306</f>
        <v>33745</v>
      </c>
      <c s="106" r="T306">
        <f>+V306/S306</f>
        <v>1</v>
      </c>
      <c s="106" r="U306">
        <f>+(AD306+AK306)/S306</f>
        <v>1</v>
      </c>
      <c s="134" r="V306">
        <f>SUM(X306:AB306)+SUM(AE306:AI306)</f>
        <v>33745</v>
      </c>
      <c s="134" r="W306">
        <f>+AD306+AK306</f>
        <v>33745</v>
      </c>
      <c s="205" r="X306">
        <v>2328.405</v>
      </c>
      <c s="198" r="Y306">
        <v>2598.365</v>
      </c>
      <c s="198" r="Z306">
        <v>2598.365</v>
      </c>
      <c s="198" r="AA306">
        <v>8335.015</v>
      </c>
      <c s="198" r="AB306">
        <v>809.88</v>
      </c>
      <c s="198" r="AC306">
        <v>0</v>
      </c>
      <c s="198" r="AD306">
        <v>16670.03</v>
      </c>
      <c s="198" r="AE306">
        <v>2429.64</v>
      </c>
      <c s="198" r="AF306">
        <v>2682.7275</v>
      </c>
      <c s="198" r="AG306">
        <v>2682.7275</v>
      </c>
      <c s="198" r="AH306">
        <v>8571.23</v>
      </c>
      <c s="198" r="AI306">
        <v>708.645</v>
      </c>
      <c s="198" r="AJ306">
        <v>0</v>
      </c>
      <c s="198" r="AK306">
        <v>17074.97</v>
      </c>
    </row>
    <row r="307">
      <c t="s" s="37" r="A307">
        <v>99</v>
      </c>
      <c t="s" s="67" r="B307">
        <v>997</v>
      </c>
      <c t="s" s="67" r="C307">
        <v>1198</v>
      </c>
      <c s="134" r="D307">
        <v>45318</v>
      </c>
      <c s="106" r="E307">
        <f>IF((+$V307=0),"..",(+(X307+AE307)/$V307))</f>
        <v>0.141</v>
      </c>
      <c s="106" r="F307">
        <f>IF((+$V307=0),"..",(+(Y307+AF307)/$V307))</f>
        <v>0.1565</v>
      </c>
      <c s="106" r="G307">
        <f>IF((+$V307=0),"..",(+(Z307+AG307)/$V307))</f>
        <v>0.1565</v>
      </c>
      <c s="106" r="H307">
        <f>IF((+$V307=0),"..",(+(((X307+Y307)+Z307)+((AE307+AF307)+AG307))/$V307))</f>
        <v>0.454</v>
      </c>
      <c s="106" r="I307">
        <f>IF((+$V307=0),"..",(+(AA307+AH307)/$V307))</f>
        <v>0.501</v>
      </c>
      <c s="106" r="J307">
        <f>IF((+$V307=0),"..",(+(AB307+AI307)/$V307))</f>
        <v>0.045</v>
      </c>
      <c s="106" r="K307">
        <f>IF(((X307+AE307)=0),"..",(+X307/(X307+AE307)))</f>
        <v>0.48936170212766</v>
      </c>
      <c s="106" r="L307">
        <f>IF(((Y307+AF307)=0),"..",(+Y307/(Y307+AF307)))</f>
        <v>0.492012779552716</v>
      </c>
      <c s="106" r="M307">
        <f>IF(((Z307+AG307)=0),"..",(+Z307/(Z307+AG307)))</f>
        <v>0.492012779552716</v>
      </c>
      <c s="106" r="N307">
        <f>IF(((((((X307+Y307)+Z307)+AE307)+AF307)+AG307)=0),"..",(+((X307+Y307)+Z307)/(((((X307+Y307)+Z307)+AE307)+AF307)+AG307)))</f>
        <v>0.491189427312775</v>
      </c>
      <c s="106" r="O307">
        <f>IF(((AA307+AH307)=0),"..",(+AA307/(AA307+AH307)))</f>
        <v>0.493013972055888</v>
      </c>
      <c s="106" r="P307">
        <f>IF(((AB307+AI307)=0),"..",(+AB307/(AB307+AI307)))</f>
        <v>0.533333333333333</v>
      </c>
      <c t="str" s="106" r="Q307">
        <f>IF(((AC307+AJ307)=0),"..",(+AC307/(AC307+AJ307)))</f>
        <v>..</v>
      </c>
      <c s="106" r="R307">
        <f>IF(((AD307+AK307)=0),"..",(+(AD307)/(AD307+AK307)))</f>
        <v>0.494</v>
      </c>
      <c s="134" r="S307">
        <f>+D307</f>
        <v>45318</v>
      </c>
      <c s="106" r="T307">
        <f>+V307/S307</f>
        <v>1</v>
      </c>
      <c s="106" r="U307">
        <f>+(AD307+AK307)/S307</f>
        <v>1</v>
      </c>
      <c s="134" r="V307">
        <f>SUM(X307:AB307)+SUM(AE307:AI307)</f>
        <v>45318</v>
      </c>
      <c s="134" r="W307">
        <f>+AD307+AK307</f>
        <v>45318</v>
      </c>
      <c s="205" r="X307">
        <v>3126.942</v>
      </c>
      <c s="198" r="Y307">
        <v>3489.486</v>
      </c>
      <c s="198" r="Z307">
        <v>3489.486</v>
      </c>
      <c s="198" r="AA307">
        <v>11193.546</v>
      </c>
      <c s="198" r="AB307">
        <v>1087.632</v>
      </c>
      <c s="198" r="AC307">
        <v>0</v>
      </c>
      <c s="198" r="AD307">
        <v>22387.092</v>
      </c>
      <c s="198" r="AE307">
        <v>3262.896</v>
      </c>
      <c s="198" r="AF307">
        <v>3602.781</v>
      </c>
      <c s="198" r="AG307">
        <v>3602.781</v>
      </c>
      <c s="198" r="AH307">
        <v>11510.772</v>
      </c>
      <c s="198" r="AI307">
        <v>951.678</v>
      </c>
      <c s="198" r="AJ307">
        <v>0</v>
      </c>
      <c s="198" r="AK307">
        <v>22930.908</v>
      </c>
    </row>
    <row customHeight="1" r="308" ht="10.5">
      <c t="s" s="37" r="A308">
        <v>99</v>
      </c>
      <c t="s" s="67" r="B308">
        <v>997</v>
      </c>
      <c t="s" s="67" r="C308">
        <v>1199</v>
      </c>
      <c s="134" r="D308">
        <v>54828</v>
      </c>
      <c s="106" r="E308">
        <f>IF((+$V308=0),"..",(+(X308+AE308)/$V308))</f>
        <v>0.141</v>
      </c>
      <c s="106" r="F308">
        <f>IF((+$V308=0),"..",(+(Y308+AF308)/$V308))</f>
        <v>0.1565</v>
      </c>
      <c s="106" r="G308">
        <f>IF((+$V308=0),"..",(+(Z308+AG308)/$V308))</f>
        <v>0.1565</v>
      </c>
      <c s="106" r="H308">
        <f>IF((+$V308=0),"..",(+(((X308+Y308)+Z308)+((AE308+AF308)+AG308))/$V308))</f>
        <v>0.454</v>
      </c>
      <c s="106" r="I308">
        <f>IF((+$V308=0),"..",(+(AA308+AH308)/$V308))</f>
        <v>0.501</v>
      </c>
      <c s="106" r="J308">
        <f>IF((+$V308=0),"..",(+(AB308+AI308)/$V308))</f>
        <v>0.045</v>
      </c>
      <c s="106" r="K308">
        <f>IF(((X308+AE308)=0),"..",(+X308/(X308+AE308)))</f>
        <v>0.48936170212766</v>
      </c>
      <c s="106" r="L308">
        <f>IF(((Y308+AF308)=0),"..",(+Y308/(Y308+AF308)))</f>
        <v>0.492012779552716</v>
      </c>
      <c s="106" r="M308">
        <f>IF(((Z308+AG308)=0),"..",(+Z308/(Z308+AG308)))</f>
        <v>0.492012779552716</v>
      </c>
      <c s="106" r="N308">
        <f>IF(((((((X308+Y308)+Z308)+AE308)+AF308)+AG308)=0),"..",(+((X308+Y308)+Z308)/(((((X308+Y308)+Z308)+AE308)+AF308)+AG308)))</f>
        <v>0.491189427312775</v>
      </c>
      <c s="106" r="O308">
        <f>IF(((AA308+AH308)=0),"..",(+AA308/(AA308+AH308)))</f>
        <v>0.493013972055888</v>
      </c>
      <c s="106" r="P308">
        <f>IF(((AB308+AI308)=0),"..",(+AB308/(AB308+AI308)))</f>
        <v>0.533333333333333</v>
      </c>
      <c t="str" s="106" r="Q308">
        <f>IF(((AC308+AJ308)=0),"..",(+AC308/(AC308+AJ308)))</f>
        <v>..</v>
      </c>
      <c s="106" r="R308">
        <f>IF(((AD308+AK308)=0),"..",(+(AD308)/(AD308+AK308)))</f>
        <v>0.494</v>
      </c>
      <c s="134" r="S308">
        <f>+D308</f>
        <v>54828</v>
      </c>
      <c s="106" r="T308">
        <f>+V308/S308</f>
        <v>1</v>
      </c>
      <c s="106" r="U308">
        <f>+(AD308+AK308)/S308</f>
        <v>1</v>
      </c>
      <c s="134" r="V308">
        <f>SUM(X308:AB308)+SUM(AE308:AI308)</f>
        <v>54828</v>
      </c>
      <c s="134" r="W308">
        <f>+AD308+AK308</f>
        <v>54828</v>
      </c>
      <c s="172" r="X308">
        <v>3783.132</v>
      </c>
      <c s="114" r="Y308">
        <v>4221.756</v>
      </c>
      <c s="114" r="Z308">
        <v>4221.756</v>
      </c>
      <c s="114" r="AA308">
        <v>13542.516</v>
      </c>
      <c s="114" r="AB308">
        <v>1315.872</v>
      </c>
      <c s="114" r="AC308">
        <v>0</v>
      </c>
      <c s="114" r="AD308">
        <v>27085.032</v>
      </c>
      <c s="114" r="AE308">
        <v>3947.616</v>
      </c>
      <c s="114" r="AF308">
        <v>4358.826</v>
      </c>
      <c s="114" r="AG308">
        <v>4358.826</v>
      </c>
      <c s="114" r="AH308">
        <v>13926.312</v>
      </c>
      <c s="114" r="AI308">
        <v>1151.388</v>
      </c>
      <c s="114" r="AJ308">
        <v>0</v>
      </c>
      <c s="114" r="AK308">
        <v>27742.968</v>
      </c>
    </row>
    <row r="309">
      <c t="s" s="37" r="A309">
        <v>45</v>
      </c>
      <c t="s" s="67" r="B309">
        <v>917</v>
      </c>
      <c t="s" s="67" r="C309">
        <v>1200</v>
      </c>
      <c s="134" r="D309">
        <v>457</v>
      </c>
      <c s="106" r="E309">
        <f>IF((+$V309=0),"..",(+(X309+AE309)/$V309))</f>
        <v>0.089715536105033</v>
      </c>
      <c s="106" r="F309">
        <f>IF((+$V309=0),"..",(+(Y309+AF309)/$V309))</f>
        <v>0.155361050328228</v>
      </c>
      <c s="106" r="G309">
        <f>IF((+$V309=0),"..",(+(Z309+AG309)/$V309))</f>
        <v>0.188183807439825</v>
      </c>
      <c s="106" r="H309">
        <f>IF((+$V309=0),"..",(+(((X309+Y309)+Z309)+((AE309+AF309)+AG309))/$V309))</f>
        <v>0.433260393873085</v>
      </c>
      <c s="106" r="I309">
        <f>IF((+$V309=0),"..",(+(AA309+AH309)/$V309))</f>
        <v>0.536105032822757</v>
      </c>
      <c s="106" r="J309">
        <f>IF((+$V309=0),"..",(+(AB309+AI309)/$V309))</f>
        <v>0.030634573304158</v>
      </c>
      <c s="106" r="K309">
        <f>IF(((X309+AE309)=0),"..",(+X309/(X309+AE309)))</f>
        <v>0.48780487804878</v>
      </c>
      <c s="106" r="L309">
        <f>IF(((Y309+AF309)=0),"..",(+Y309/(Y309+AF309)))</f>
        <v>0.47887323943662</v>
      </c>
      <c s="106" r="M309">
        <f>IF(((Z309+AG309)=0),"..",(+Z309/(Z309+AG309)))</f>
        <v>0.453488372093023</v>
      </c>
      <c s="106" r="N309">
        <f>IF(((((((X309+Y309)+Z309)+AE309)+AF309)+AG309)=0),"..",(+((X309+Y309)+Z309)/(((((X309+Y309)+Z309)+AE309)+AF309)+AG309)))</f>
        <v>0.46969696969697</v>
      </c>
      <c s="106" r="O309">
        <f>IF(((AA309+AH309)=0),"..",(+AA309/(AA309+AH309)))</f>
        <v>0.314285714285714</v>
      </c>
      <c s="106" r="P309">
        <f>IF(((AB309+AI309)=0),"..",(+AB309/(AB309+AI309)))</f>
        <v>0.357142857142857</v>
      </c>
      <c t="str" s="106" r="Q309">
        <f>IF(((AC309+AJ309)=0),"..",(+AC309/(AC309+AJ309)))</f>
        <v>..</v>
      </c>
      <c s="106" r="R309">
        <f>IF(((AD309+AK309)=0),"..",(+(AD309)/(AD309+AK309)))</f>
        <v>0.382932166301969</v>
      </c>
      <c s="134" r="S309">
        <f>+D309</f>
        <v>457</v>
      </c>
      <c s="106" r="T309">
        <f>+V309/S309</f>
        <v>1</v>
      </c>
      <c s="106" r="U309">
        <f>+(AD309+AK309)/S309</f>
        <v>1</v>
      </c>
      <c s="134" r="V309">
        <f>SUM(X309:AB309)+SUM(AE309:AI309)</f>
        <v>457</v>
      </c>
      <c s="134" r="W309">
        <f>+AD309+AK309</f>
        <v>457</v>
      </c>
      <c s="197" r="X309">
        <v>20</v>
      </c>
      <c s="143" r="Y309">
        <v>34</v>
      </c>
      <c s="143" r="Z309">
        <v>39</v>
      </c>
      <c s="143" r="AA309">
        <v>77</v>
      </c>
      <c s="143" r="AB309">
        <v>5</v>
      </c>
      <c s="143" r="AC309">
        <v>0</v>
      </c>
      <c s="143" r="AD309">
        <v>175</v>
      </c>
      <c s="143" r="AE309">
        <v>21</v>
      </c>
      <c s="143" r="AF309">
        <v>37</v>
      </c>
      <c s="143" r="AG309">
        <v>47</v>
      </c>
      <c s="143" r="AH309">
        <v>168</v>
      </c>
      <c s="143" r="AI309">
        <v>9</v>
      </c>
      <c s="143" r="AJ309">
        <v>0</v>
      </c>
      <c s="143" r="AK309">
        <v>282</v>
      </c>
    </row>
    <row r="310">
      <c t="s" s="37" r="A310">
        <v>45</v>
      </c>
      <c t="s" s="67" r="B310">
        <v>917</v>
      </c>
      <c t="s" s="67" r="C310">
        <v>1201</v>
      </c>
      <c s="134" r="D310">
        <v>4454</v>
      </c>
      <c s="106" r="E310">
        <f>IF((+$V310=0),"..",(+(X310+AE310)/$V310))</f>
        <v>0</v>
      </c>
      <c s="106" r="F310">
        <f>IF((+$V310=0),"..",(+(Y310+AF310)/$V310))</f>
        <v>0.167714414009879</v>
      </c>
      <c s="106" r="G310">
        <f>IF((+$V310=0),"..",(+(Z310+AG310)/$V310))</f>
        <v>0.206780422092501</v>
      </c>
      <c s="106" r="H310">
        <f>IF((+$V310=0),"..",(+(((X310+Y310)+Z310)+((AE310+AF310)+AG310))/$V310))</f>
        <v>0.37449483610238</v>
      </c>
      <c s="106" r="I310">
        <f>IF((+$V310=0),"..",(+(AA310+AH310)/$V310))</f>
        <v>0.585765603951504</v>
      </c>
      <c s="106" r="J310">
        <f>IF((+$V310=0),"..",(+(AB310+AI310)/$V310))</f>
        <v>0.039739559946116</v>
      </c>
      <c t="str" s="106" r="K310">
        <f>IF(((X310+AE310)=0),"..",(+X310/(X310+AE310)))</f>
        <v>..</v>
      </c>
      <c s="106" r="L310">
        <f>IF(((Y310+AF310)=0),"..",(+Y310/(Y310+AF310)))</f>
        <v>0.48326639892905</v>
      </c>
      <c s="106" r="M310">
        <f>IF(((Z310+AG310)=0),"..",(+Z310/(Z310+AG310)))</f>
        <v>0.474484256243214</v>
      </c>
      <c s="106" r="N310">
        <f>IF(((((((X310+Y310)+Z310)+AE310)+AF310)+AG310)=0),"..",(+((X310+Y310)+Z310)/(((((X310+Y310)+Z310)+AE310)+AF310)+AG310)))</f>
        <v>0.47841726618705</v>
      </c>
      <c s="106" r="O310">
        <f>IF(((AA310+AH310)=0),"..",(+AA310/(AA310+AH310)))</f>
        <v>0.449597546952856</v>
      </c>
      <c s="106" r="P310">
        <f>IF(((AB310+AI310)=0),"..",(+AB310/(AB310+AI310)))</f>
        <v>0.384180790960452</v>
      </c>
      <c t="str" s="106" r="Q310">
        <f>IF(((AC310+AJ310)=0),"..",(+AC310/(AC310+AJ310)))</f>
        <v>..</v>
      </c>
      <c s="106" r="R310">
        <f>IF(((AD310+AK310)=0),"..",(+(AD310)/(AD310+AK310)))</f>
        <v>0.457790749887741</v>
      </c>
      <c s="134" r="S310">
        <f>+D310</f>
        <v>4454</v>
      </c>
      <c s="106" r="T310">
        <f>+V310/S310</f>
        <v>1</v>
      </c>
      <c s="106" r="U310">
        <f>+(AD310+AK310)/S310</f>
        <v>1</v>
      </c>
      <c s="134" r="V310">
        <f>SUM(X310:AB310)+SUM(AE310:AI310)</f>
        <v>4454</v>
      </c>
      <c s="134" r="W310">
        <f>+AD310+AK310</f>
        <v>4454</v>
      </c>
      <c s="205" r="X310">
        <v>0</v>
      </c>
      <c s="198" r="Y310">
        <v>361</v>
      </c>
      <c s="198" r="Z310">
        <v>437</v>
      </c>
      <c s="198" r="AA310">
        <v>1173</v>
      </c>
      <c s="198" r="AB310">
        <v>68</v>
      </c>
      <c s="198" r="AC310">
        <v>0</v>
      </c>
      <c s="198" r="AD310">
        <v>2039</v>
      </c>
      <c s="198" r="AE310">
        <v>0</v>
      </c>
      <c s="198" r="AF310">
        <v>386</v>
      </c>
      <c s="198" r="AG310">
        <v>484</v>
      </c>
      <c s="198" r="AH310">
        <v>1436</v>
      </c>
      <c s="198" r="AI310">
        <v>109</v>
      </c>
      <c s="198" r="AJ310">
        <v>0</v>
      </c>
      <c s="198" r="AK310">
        <v>2415</v>
      </c>
    </row>
    <row r="311">
      <c t="s" s="37" r="A311">
        <v>45</v>
      </c>
      <c t="s" s="67" r="B311">
        <v>917</v>
      </c>
      <c t="s" s="67" r="C311">
        <v>1202</v>
      </c>
      <c s="134" r="D311">
        <v>6630</v>
      </c>
      <c s="106" r="E311">
        <f>IF((+$V311=0),"..",(+(X311+AE311)/$V311))</f>
        <v>0</v>
      </c>
      <c s="106" r="F311">
        <f>IF((+$V311=0),"..",(+(Y311+AF311)/$V311))</f>
        <v>0.167722473604827</v>
      </c>
      <c s="106" r="G311">
        <f>IF((+$V311=0),"..",(+(Z311+AG311)/$V311))</f>
        <v>0.206787330316742</v>
      </c>
      <c s="106" r="H311">
        <f>IF((+$V311=0),"..",(+(((X311+Y311)+Z311)+((AE311+AF311)+AG311))/$V311))</f>
        <v>0.374509803921569</v>
      </c>
      <c s="106" r="I311">
        <f>IF((+$V311=0),"..",(+(AA311+AH311)/$V311))</f>
        <v>0.58552036199095</v>
      </c>
      <c s="106" r="J311">
        <f>IF((+$V311=0),"..",(+(AB311+AI311)/$V311))</f>
        <v>0.039969834087481</v>
      </c>
      <c t="str" s="106" r="K311">
        <f>IF(((X311+AE311)=0),"..",(+X311/(X311+AE311)))</f>
        <v>..</v>
      </c>
      <c s="106" r="L311">
        <f>IF(((Y311+AF311)=0),"..",(+Y311/(Y311+AF311)))</f>
        <v>0.483812949640288</v>
      </c>
      <c s="106" r="M311">
        <f>IF(((Z311+AG311)=0),"..",(+Z311/(Z311+AG311)))</f>
        <v>0.474835886214442</v>
      </c>
      <c s="106" r="N311">
        <f>IF(((((((X311+Y311)+Z311)+AE311)+AF311)+AG311)=0),"..",(+((X311+Y311)+Z311)/(((((X311+Y311)+Z311)+AE311)+AF311)+AG311)))</f>
        <v>0.47885622231172</v>
      </c>
      <c s="106" r="O311">
        <f>IF(((AA311+AH311)=0),"..",(+AA311/(AA311+AH311)))</f>
        <v>0.449768160741886</v>
      </c>
      <c s="106" r="P311">
        <f>IF(((AB311+AI311)=0),"..",(+AB311/(AB311+AI311)))</f>
        <v>0.384905660377358</v>
      </c>
      <c t="str" s="106" r="Q311">
        <f>IF(((AC311+AJ311)=0),"..",(+AC311/(AC311+AJ311)))</f>
        <v>..</v>
      </c>
      <c s="106" r="R311">
        <f>IF(((AD311+AK311)=0),"..",(+(AD311)/(AD311+AK311)))</f>
        <v>0.458069381598793</v>
      </c>
      <c s="134" r="S311">
        <f>+D311</f>
        <v>6630</v>
      </c>
      <c s="106" r="T311">
        <f>+V311/S311</f>
        <v>1</v>
      </c>
      <c s="106" r="U311">
        <f>+(AD311+AK311)/S311</f>
        <v>1</v>
      </c>
      <c s="134" r="V311">
        <f>SUM(X311:AB311)+SUM(AE311:AI311)</f>
        <v>6630</v>
      </c>
      <c s="134" r="W311">
        <f>+AD311+AK311</f>
        <v>6630</v>
      </c>
      <c s="205" r="X311">
        <v>0</v>
      </c>
      <c s="198" r="Y311">
        <v>538</v>
      </c>
      <c s="198" r="Z311">
        <v>651</v>
      </c>
      <c s="198" r="AA311">
        <v>1746</v>
      </c>
      <c s="198" r="AB311">
        <v>102</v>
      </c>
      <c s="198" r="AC311">
        <v>0</v>
      </c>
      <c s="198" r="AD311">
        <v>3037</v>
      </c>
      <c s="198" r="AE311">
        <v>0</v>
      </c>
      <c s="198" r="AF311">
        <v>574</v>
      </c>
      <c s="198" r="AG311">
        <v>720</v>
      </c>
      <c s="198" r="AH311">
        <v>2136</v>
      </c>
      <c s="198" r="AI311">
        <v>163</v>
      </c>
      <c s="198" r="AJ311">
        <v>0</v>
      </c>
      <c s="198" r="AK311">
        <v>3593</v>
      </c>
    </row>
    <row customHeight="1" r="312" ht="10.5">
      <c t="s" s="37" r="A312">
        <v>45</v>
      </c>
      <c t="s" s="67" r="B312">
        <v>917</v>
      </c>
      <c t="s" s="67" r="C312">
        <v>1203</v>
      </c>
      <c s="134" r="D312">
        <v>4992</v>
      </c>
      <c s="106" r="E312">
        <f>IF((+$V312=0),"..",(+(X312+AE312)/$V312))</f>
        <v>0</v>
      </c>
      <c s="106" r="F312">
        <f>IF((+$V312=0),"..",(+(Y312+AF312)/$V312))</f>
        <v>0.167668269230769</v>
      </c>
      <c s="106" r="G312">
        <f>IF((+$V312=0),"..",(+(Z312+AG312)/$V312))</f>
        <v>0.206730769230769</v>
      </c>
      <c s="106" r="H312">
        <f>IF((+$V312=0),"..",(+(((X312+Y312)+Z312)+((AE312+AF312)+AG312))/$V312))</f>
        <v>0.374399038461538</v>
      </c>
      <c s="106" r="I312">
        <f>IF((+$V312=0),"..",(+(AA312+AH312)/$V312))</f>
        <v>0.58573717948718</v>
      </c>
      <c s="106" r="J312">
        <f>IF((+$V312=0),"..",(+(AB312+AI312)/$V312))</f>
        <v>0.039863782051282</v>
      </c>
      <c t="str" s="106" r="K312">
        <f>IF(((X312+AE312)=0),"..",(+X312/(X312+AE312)))</f>
        <v>..</v>
      </c>
      <c s="106" r="L312">
        <f>IF(((Y312+AF312)=0),"..",(+Y312/(Y312+AF312)))</f>
        <v>0.483870967741936</v>
      </c>
      <c s="106" r="M312">
        <f>IF(((Z312+AG312)=0),"..",(+Z312/(Z312+AG312)))</f>
        <v>0.474806201550388</v>
      </c>
      <c s="106" r="N312">
        <f>IF(((((((X312+Y312)+Z312)+AE312)+AF312)+AG312)=0),"..",(+((X312+Y312)+Z312)/(((((X312+Y312)+Z312)+AE312)+AF312)+AG312)))</f>
        <v>0.478865703584805</v>
      </c>
      <c s="106" r="O312">
        <f>IF(((AA312+AH312)=0),"..",(+AA312/(AA312+AH312)))</f>
        <v>0.449726402188782</v>
      </c>
      <c s="106" r="P312">
        <f>IF(((AB312+AI312)=0),"..",(+AB312/(AB312+AI312)))</f>
        <v>0.386934673366834</v>
      </c>
      <c t="str" s="106" r="Q312">
        <f>IF(((AC312+AJ312)=0),"..",(+AC312/(AC312+AJ312)))</f>
        <v>..</v>
      </c>
      <c s="106" r="R312">
        <f>IF(((AD312+AK312)=0),"..",(+(AD312)/(AD312+AK312)))</f>
        <v>0.458133012820513</v>
      </c>
      <c s="134" r="S312">
        <f>+D312</f>
        <v>4992</v>
      </c>
      <c s="106" r="T312">
        <f>+V312/S312</f>
        <v>1</v>
      </c>
      <c s="106" r="U312">
        <f>+(AD312+AK312)/S312</f>
        <v>1</v>
      </c>
      <c s="134" r="V312">
        <f>SUM(X312:AB312)+SUM(AE312:AI312)</f>
        <v>4992</v>
      </c>
      <c s="134" r="W312">
        <f>+AD312+AK312</f>
        <v>4992</v>
      </c>
      <c s="205" r="X312">
        <v>0</v>
      </c>
      <c s="198" r="Y312">
        <v>405</v>
      </c>
      <c s="198" r="Z312">
        <v>490</v>
      </c>
      <c s="198" r="AA312">
        <v>1315</v>
      </c>
      <c s="198" r="AB312">
        <v>77</v>
      </c>
      <c s="198" r="AC312">
        <v>0</v>
      </c>
      <c s="198" r="AD312">
        <v>2287</v>
      </c>
      <c s="198" r="AE312">
        <v>0</v>
      </c>
      <c s="198" r="AF312">
        <v>432</v>
      </c>
      <c s="198" r="AG312">
        <v>542</v>
      </c>
      <c s="198" r="AH312">
        <v>1609</v>
      </c>
      <c s="198" r="AI312">
        <v>122</v>
      </c>
      <c s="198" r="AJ312">
        <v>0</v>
      </c>
      <c s="198" r="AK312">
        <v>2705</v>
      </c>
    </row>
    <row r="313">
      <c t="s" s="37" r="A313">
        <v>45</v>
      </c>
      <c t="s" s="67" r="B313">
        <v>917</v>
      </c>
      <c t="s" s="67" r="C313">
        <v>1204</v>
      </c>
      <c s="134" r="D313">
        <v>111</v>
      </c>
      <c s="106" r="E313">
        <f>IF((+$V313=0),"..",(+(X313+AE313)/$V313))</f>
        <v>0.09009009009009</v>
      </c>
      <c s="106" r="F313">
        <f>IF((+$V313=0),"..",(+(Y313+AF313)/$V313))</f>
        <v>0.153153153153153</v>
      </c>
      <c s="106" r="G313">
        <f>IF((+$V313=0),"..",(+(Z313+AG313)/$V313))</f>
        <v>0.198198198198198</v>
      </c>
      <c s="106" r="H313">
        <f>IF((+$V313=0),"..",(+(((X313+Y313)+Z313)+((AE313+AF313)+AG313))/$V313))</f>
        <v>0.441441441441441</v>
      </c>
      <c s="106" r="I313">
        <f>IF((+$V313=0),"..",(+(AA313+AH313)/$V313))</f>
        <v>0.531531531531532</v>
      </c>
      <c s="106" r="J313">
        <f>IF((+$V313=0),"..",(+(AB313+AI313)/$V313))</f>
        <v>0.027027027027027</v>
      </c>
      <c s="106" r="K313">
        <f>IF(((X313+AE313)=0),"..",(+X313/(X313+AE313)))</f>
        <v>0.5</v>
      </c>
      <c s="106" r="L313">
        <f>IF(((Y313+AF313)=0),"..",(+Y313/(Y313+AF313)))</f>
        <v>0.470588235294118</v>
      </c>
      <c s="106" r="M313">
        <f>IF(((Z313+AG313)=0),"..",(+Z313/(Z313+AG313)))</f>
        <v>0.454545454545454</v>
      </c>
      <c s="106" r="N313">
        <f>IF(((((((X313+Y313)+Z313)+AE313)+AF313)+AG313)=0),"..",(+((X313+Y313)+Z313)/(((((X313+Y313)+Z313)+AE313)+AF313)+AG313)))</f>
        <v>0.469387755102041</v>
      </c>
      <c s="106" r="O313">
        <f>IF(((AA313+AH313)=0),"..",(+AA313/(AA313+AH313)))</f>
        <v>0.322033898305085</v>
      </c>
      <c s="106" r="P313">
        <f>IF(((AB313+AI313)=0),"..",(+AB313/(AB313+AI313)))</f>
        <v>0.333333333333333</v>
      </c>
      <c t="str" s="106" r="Q313">
        <f>IF(((AC313+AJ313)=0),"..",(+AC313/(AC313+AJ313)))</f>
        <v>..</v>
      </c>
      <c s="106" r="R313">
        <f>IF(((AD313+AK313)=0),"..",(+(AD313)/(AD313+AK313)))</f>
        <v>0.387387387387387</v>
      </c>
      <c s="134" r="S313">
        <f>+D313</f>
        <v>111</v>
      </c>
      <c s="106" r="T313">
        <f>+V313/S313</f>
        <v>1</v>
      </c>
      <c s="106" r="U313">
        <f>+(AD313+AK313)/S313</f>
        <v>1</v>
      </c>
      <c s="134" r="V313">
        <f>SUM(X313:AB313)+SUM(AE313:AI313)</f>
        <v>111</v>
      </c>
      <c s="134" r="W313">
        <f>+AD313+AK313</f>
        <v>111</v>
      </c>
      <c s="205" r="X313">
        <v>5</v>
      </c>
      <c s="198" r="Y313">
        <v>8</v>
      </c>
      <c s="198" r="Z313">
        <v>10</v>
      </c>
      <c s="198" r="AA313">
        <v>19</v>
      </c>
      <c s="198" r="AB313">
        <v>1</v>
      </c>
      <c s="198" r="AC313">
        <v>0</v>
      </c>
      <c s="198" r="AD313">
        <v>43</v>
      </c>
      <c s="198" r="AE313">
        <v>5</v>
      </c>
      <c s="198" r="AF313">
        <v>9</v>
      </c>
      <c s="198" r="AG313">
        <v>12</v>
      </c>
      <c s="198" r="AH313">
        <v>40</v>
      </c>
      <c s="198" r="AI313">
        <v>2</v>
      </c>
      <c s="198" r="AJ313">
        <v>0</v>
      </c>
      <c s="198" r="AK313">
        <v>68</v>
      </c>
    </row>
    <row r="314">
      <c t="s" s="37" r="A314">
        <v>45</v>
      </c>
      <c t="s" s="67" r="B314">
        <v>917</v>
      </c>
      <c t="s" s="67" r="C314">
        <v>1205</v>
      </c>
      <c s="134" r="D314">
        <v>219</v>
      </c>
      <c s="106" r="E314">
        <f>IF((+$V314=0),"..",(+(X314+AE314)/$V314))</f>
        <v>0.091324200913242</v>
      </c>
      <c s="106" r="F314">
        <f>IF((+$V314=0),"..",(+(Y314+AF314)/$V314))</f>
        <v>0.155251141552511</v>
      </c>
      <c s="106" r="G314">
        <f>IF((+$V314=0),"..",(+(Z314+AG314)/$V314))</f>
        <v>0.191780821917808</v>
      </c>
      <c s="106" r="H314">
        <f>IF((+$V314=0),"..",(+(((X314+Y314)+Z314)+((AE314+AF314)+AG314))/$V314))</f>
        <v>0.438356164383562</v>
      </c>
      <c s="106" r="I314">
        <f>IF((+$V314=0),"..",(+(AA314+AH314)/$V314))</f>
        <v>0.534246575342466</v>
      </c>
      <c s="106" r="J314">
        <f>IF((+$V314=0),"..",(+(AB314+AI314)/$V314))</f>
        <v>0.027397260273973</v>
      </c>
      <c s="106" r="K314">
        <f>IF(((X314+AE314)=0),"..",(+X314/(X314+AE314)))</f>
        <v>0.5</v>
      </c>
      <c s="106" r="L314">
        <f>IF(((Y314+AF314)=0),"..",(+Y314/(Y314+AF314)))</f>
        <v>0.470588235294118</v>
      </c>
      <c s="106" r="M314">
        <f>IF(((Z314+AG314)=0),"..",(+Z314/(Z314+AG314)))</f>
        <v>0.452380952380952</v>
      </c>
      <c s="106" r="N314">
        <f>IF(((((((X314+Y314)+Z314)+AE314)+AF314)+AG314)=0),"..",(+((X314+Y314)+Z314)/(((((X314+Y314)+Z314)+AE314)+AF314)+AG314)))</f>
        <v>0.46875</v>
      </c>
      <c s="106" r="O314">
        <f>IF(((AA314+AH314)=0),"..",(+AA314/(AA314+AH314)))</f>
        <v>0.316239316239316</v>
      </c>
      <c s="106" r="P314">
        <f>IF(((AB314+AI314)=0),"..",(+AB314/(AB314+AI314)))</f>
        <v>0.333333333333333</v>
      </c>
      <c t="str" s="106" r="Q314">
        <f>IF(((AC314+AJ314)=0),"..",(+AC314/(AC314+AJ314)))</f>
        <v>..</v>
      </c>
      <c s="106" r="R314">
        <f>IF(((AD314+AK314)=0),"..",(+(AD314)/(AD314+AK314)))</f>
        <v>0.383561643835616</v>
      </c>
      <c s="134" r="S314">
        <f>+D314</f>
        <v>219</v>
      </c>
      <c s="106" r="T314">
        <f>+V314/S314</f>
        <v>1</v>
      </c>
      <c s="106" r="U314">
        <f>+(AD314+AK314)/S314</f>
        <v>1</v>
      </c>
      <c s="134" r="V314">
        <f>SUM(X314:AB314)+SUM(AE314:AI314)</f>
        <v>219</v>
      </c>
      <c s="134" r="W314">
        <f>+AD314+AK314</f>
        <v>219</v>
      </c>
      <c s="205" r="X314">
        <v>10</v>
      </c>
      <c s="198" r="Y314">
        <v>16</v>
      </c>
      <c s="198" r="Z314">
        <v>19</v>
      </c>
      <c s="198" r="AA314">
        <v>37</v>
      </c>
      <c s="198" r="AB314">
        <v>2</v>
      </c>
      <c s="198" r="AC314">
        <v>0</v>
      </c>
      <c s="198" r="AD314">
        <v>84</v>
      </c>
      <c s="198" r="AE314">
        <v>10</v>
      </c>
      <c s="198" r="AF314">
        <v>18</v>
      </c>
      <c s="198" r="AG314">
        <v>23</v>
      </c>
      <c s="198" r="AH314">
        <v>80</v>
      </c>
      <c s="198" r="AI314">
        <v>4</v>
      </c>
      <c s="198" r="AJ314">
        <v>0</v>
      </c>
      <c s="198" r="AK314">
        <v>135</v>
      </c>
    </row>
    <row r="315">
      <c t="s" s="37" r="A315">
        <v>45</v>
      </c>
      <c t="s" s="67" r="B315">
        <v>917</v>
      </c>
      <c t="s" s="67" r="C315">
        <v>1206</v>
      </c>
      <c s="134" r="D315">
        <v>4570</v>
      </c>
      <c s="106" r="E315">
        <f>IF((+$V315=0),"..",(+(X315+AE315)/$V315))</f>
        <v>0</v>
      </c>
      <c s="106" r="F315">
        <f>IF((+$V315=0),"..",(+(Y315+AF315)/$V315))</f>
        <v>0.167833698030635</v>
      </c>
      <c s="106" r="G315">
        <f>IF((+$V315=0),"..",(+(Z315+AG315)/$V315))</f>
        <v>0.206783369803063</v>
      </c>
      <c s="106" r="H315">
        <f>IF((+$V315=0),"..",(+(((X315+Y315)+Z315)+((AE315+AF315)+AG315))/$V315))</f>
        <v>0.374617067833698</v>
      </c>
      <c s="106" r="I315">
        <f>IF((+$V315=0),"..",(+(AA315+AH315)/$V315))</f>
        <v>0.585557986870897</v>
      </c>
      <c s="106" r="J315">
        <f>IF((+$V315=0),"..",(+(AB315+AI315)/$V315))</f>
        <v>0.039824945295405</v>
      </c>
      <c t="str" s="106" r="K315">
        <f>IF(((X315+AE315)=0),"..",(+X315/(X315+AE315)))</f>
        <v>..</v>
      </c>
      <c s="106" r="L315">
        <f>IF(((Y315+AF315)=0),"..",(+Y315/(Y315+AF315)))</f>
        <v>0.483702737940026</v>
      </c>
      <c s="106" r="M315">
        <f>IF(((Z315+AG315)=0),"..",(+Z315/(Z315+AG315)))</f>
        <v>0.475132275132275</v>
      </c>
      <c s="106" r="N315">
        <f>IF(((((((X315+Y315)+Z315)+AE315)+AF315)+AG315)=0),"..",(+((X315+Y315)+Z315)/(((((X315+Y315)+Z315)+AE315)+AF315)+AG315)))</f>
        <v>0.478971962616822</v>
      </c>
      <c s="106" r="O315">
        <f>IF(((AA315+AH315)=0),"..",(+AA315/(AA315+AH315)))</f>
        <v>0.449551569506726</v>
      </c>
      <c s="106" r="P315">
        <f>IF(((AB315+AI315)=0),"..",(+AB315/(AB315+AI315)))</f>
        <v>0.384615384615385</v>
      </c>
      <c t="str" s="106" r="Q315">
        <f>IF(((AC315+AJ315)=0),"..",(+AC315/(AC315+AJ315)))</f>
        <v>..</v>
      </c>
      <c s="106" r="R315">
        <f>IF(((AD315+AK315)=0),"..",(+(AD315)/(AD315+AK315)))</f>
        <v>0.457986870897155</v>
      </c>
      <c s="134" r="S315">
        <f>+D315</f>
        <v>4570</v>
      </c>
      <c s="106" r="T315">
        <f>+V315/S315</f>
        <v>1</v>
      </c>
      <c s="106" r="U315">
        <f>+(AD315+AK315)/S315</f>
        <v>1</v>
      </c>
      <c s="134" r="V315">
        <f>SUM(X315:AB315)+SUM(AE315:AI315)</f>
        <v>4570</v>
      </c>
      <c s="134" r="W315">
        <f>+AD315+AK315</f>
        <v>4570</v>
      </c>
      <c s="205" r="X315">
        <v>0</v>
      </c>
      <c s="198" r="Y315">
        <v>371</v>
      </c>
      <c s="198" r="Z315">
        <v>449</v>
      </c>
      <c s="198" r="AA315">
        <v>1203</v>
      </c>
      <c s="198" r="AB315">
        <v>70</v>
      </c>
      <c s="198" r="AC315">
        <v>0</v>
      </c>
      <c s="198" r="AD315">
        <v>2093</v>
      </c>
      <c s="198" r="AE315">
        <v>0</v>
      </c>
      <c s="198" r="AF315">
        <v>396</v>
      </c>
      <c s="198" r="AG315">
        <v>496</v>
      </c>
      <c s="198" r="AH315">
        <v>1473</v>
      </c>
      <c s="198" r="AI315">
        <v>112</v>
      </c>
      <c s="198" r="AJ315">
        <v>0</v>
      </c>
      <c s="198" r="AK315">
        <v>2477</v>
      </c>
    </row>
    <row r="316">
      <c t="s" s="37" r="A316">
        <v>45</v>
      </c>
      <c t="s" s="67" r="B316">
        <v>917</v>
      </c>
      <c t="s" s="67" r="C316">
        <v>1207</v>
      </c>
      <c s="134" r="D316">
        <v>2703</v>
      </c>
      <c s="106" r="E316">
        <f>IF((+$V316=0),"..",(+(X316+AE316)/$V316))</f>
        <v>0</v>
      </c>
      <c s="106" r="F316">
        <f>IF((+$V316=0),"..",(+(Y316+AF316)/$V316))</f>
        <v>0.167591564927858</v>
      </c>
      <c s="106" r="G316">
        <f>IF((+$V316=0),"..",(+(Z316+AG316)/$V316))</f>
        <v>0.206807251202368</v>
      </c>
      <c s="106" r="H316">
        <f>IF((+$V316=0),"..",(+(((X316+Y316)+Z316)+((AE316+AF316)+AG316))/$V316))</f>
        <v>0.374398816130226</v>
      </c>
      <c s="106" r="I316">
        <f>IF((+$V316=0),"..",(+(AA316+AH316)/$V316))</f>
        <v>0.585645578986312</v>
      </c>
      <c s="106" r="J316">
        <f>IF((+$V316=0),"..",(+(AB316+AI316)/$V316))</f>
        <v>0.039955604883463</v>
      </c>
      <c t="str" s="106" r="K316">
        <f>IF(((X316+AE316)=0),"..",(+X316/(X316+AE316)))</f>
        <v>..</v>
      </c>
      <c s="106" r="L316">
        <f>IF(((Y316+AF316)=0),"..",(+Y316/(Y316+AF316)))</f>
        <v>0.483443708609272</v>
      </c>
      <c s="106" r="M316">
        <f>IF(((Z316+AG316)=0),"..",(+Z316/(Z316+AG316)))</f>
        <v>0.474060822898032</v>
      </c>
      <c s="106" r="N316">
        <f>IF(((((((X316+Y316)+Z316)+AE316)+AF316)+AG316)=0),"..",(+((X316+Y316)+Z316)/(((((X316+Y316)+Z316)+AE316)+AF316)+AG316)))</f>
        <v>0.478260869565217</v>
      </c>
      <c s="106" r="O316">
        <f>IF(((AA316+AH316)=0),"..",(+AA316/(AA316+AH316)))</f>
        <v>0.449778900821226</v>
      </c>
      <c s="106" r="P316">
        <f>IF(((AB316+AI316)=0),"..",(+AB316/(AB316+AI316)))</f>
        <v>0.388888888888889</v>
      </c>
      <c t="str" s="106" r="Q316">
        <f>IF(((AC316+AJ316)=0),"..",(+AC316/(AC316+AJ316)))</f>
        <v>..</v>
      </c>
      <c s="106" r="R316">
        <f>IF(((AD316+AK316)=0),"..",(+(AD316)/(AD316+AK316)))</f>
        <v>0.458009618941916</v>
      </c>
      <c s="134" r="S316">
        <f>+D316</f>
        <v>2703</v>
      </c>
      <c s="106" r="T316">
        <f>+V316/S316</f>
        <v>1</v>
      </c>
      <c s="106" r="U316">
        <f>+(AD316+AK316)/S316</f>
        <v>1</v>
      </c>
      <c s="134" r="V316">
        <f>SUM(X316:AB316)+SUM(AE316:AI316)</f>
        <v>2703</v>
      </c>
      <c s="134" r="W316">
        <f>+AD316+AK316</f>
        <v>2703</v>
      </c>
      <c s="205" r="X316">
        <v>0</v>
      </c>
      <c s="198" r="Y316">
        <v>219</v>
      </c>
      <c s="198" r="Z316">
        <v>265</v>
      </c>
      <c s="198" r="AA316">
        <v>712</v>
      </c>
      <c s="198" r="AB316">
        <v>42</v>
      </c>
      <c s="198" r="AC316">
        <v>0</v>
      </c>
      <c s="198" r="AD316">
        <v>1238</v>
      </c>
      <c s="198" r="AE316">
        <v>0</v>
      </c>
      <c s="198" r="AF316">
        <v>234</v>
      </c>
      <c s="198" r="AG316">
        <v>294</v>
      </c>
      <c s="198" r="AH316">
        <v>871</v>
      </c>
      <c s="198" r="AI316">
        <v>66</v>
      </c>
      <c s="198" r="AJ316">
        <v>0</v>
      </c>
      <c s="198" r="AK316">
        <v>1465</v>
      </c>
    </row>
    <row r="317">
      <c t="s" s="37" r="A317">
        <v>45</v>
      </c>
      <c t="s" s="67" r="B317">
        <v>917</v>
      </c>
      <c t="s" s="67" r="C317">
        <v>1208</v>
      </c>
      <c s="134" r="D317">
        <v>760</v>
      </c>
      <c s="106" r="E317">
        <f>IF((+$V317=0),"..",(+(X317+AE317)/$V317))</f>
        <v>0.09078947368421</v>
      </c>
      <c s="106" r="F317">
        <f>IF((+$V317=0),"..",(+(Y317+AF317)/$V317))</f>
        <v>0.155263157894737</v>
      </c>
      <c s="106" r="G317">
        <f>IF((+$V317=0),"..",(+(Z317+AG317)/$V317))</f>
        <v>0.190789473684211</v>
      </c>
      <c s="106" r="H317">
        <f>IF((+$V317=0),"..",(+(((X317+Y317)+Z317)+((AE317+AF317)+AG317))/$V317))</f>
        <v>0.436842105263158</v>
      </c>
      <c s="106" r="I317">
        <f>IF((+$V317=0),"..",(+(AA317+AH317)/$V317))</f>
        <v>0.532894736842105</v>
      </c>
      <c s="106" r="J317">
        <f>IF((+$V317=0),"..",(+(AB317+AI317)/$V317))</f>
        <v>0.030263157894737</v>
      </c>
      <c s="106" r="K317">
        <f>IF(((X317+AE317)=0),"..",(+X317/(X317+AE317)))</f>
        <v>0.478260869565217</v>
      </c>
      <c s="106" r="L317">
        <f>IF(((Y317+AF317)=0),"..",(+Y317/(Y317+AF317)))</f>
        <v>0.483050847457627</v>
      </c>
      <c s="106" r="M317">
        <f>IF(((Z317+AG317)=0),"..",(+Z317/(Z317+AG317)))</f>
        <v>0.455172413793104</v>
      </c>
      <c s="106" r="N317">
        <f>IF(((((((X317+Y317)+Z317)+AE317)+AF317)+AG317)=0),"..",(+((X317+Y317)+Z317)/(((((X317+Y317)+Z317)+AE317)+AF317)+AG317)))</f>
        <v>0.469879518072289</v>
      </c>
      <c s="106" r="O317">
        <f>IF(((AA317+AH317)=0),"..",(+AA317/(AA317+AH317)))</f>
        <v>0.318518518518519</v>
      </c>
      <c s="106" r="P317">
        <f>IF(((AB317+AI317)=0),"..",(+AB317/(AB317+AI317)))</f>
        <v>0.347826086956522</v>
      </c>
      <c t="str" s="106" r="Q317">
        <f>IF(((AC317+AJ317)=0),"..",(+AC317/(AC317+AJ317)))</f>
        <v>..</v>
      </c>
      <c s="106" r="R317">
        <f>IF(((AD317+AK317)=0),"..",(+(AD317)/(AD317+AK317)))</f>
        <v>0.385526315789474</v>
      </c>
      <c s="134" r="S317">
        <f>+D317</f>
        <v>760</v>
      </c>
      <c s="106" r="T317">
        <f>+V317/S317</f>
        <v>1</v>
      </c>
      <c s="106" r="U317">
        <f>+(AD317+AK317)/S317</f>
        <v>1</v>
      </c>
      <c s="134" r="V317">
        <f>SUM(X317:AB317)+SUM(AE317:AI317)</f>
        <v>760</v>
      </c>
      <c s="134" r="W317">
        <f>+AD317+AK317</f>
        <v>760</v>
      </c>
      <c s="205" r="X317">
        <v>33</v>
      </c>
      <c s="198" r="Y317">
        <v>57</v>
      </c>
      <c s="198" r="Z317">
        <v>66</v>
      </c>
      <c s="198" r="AA317">
        <v>129</v>
      </c>
      <c s="198" r="AB317">
        <v>8</v>
      </c>
      <c s="198" r="AC317">
        <v>0</v>
      </c>
      <c s="198" r="AD317">
        <v>293</v>
      </c>
      <c s="198" r="AE317">
        <v>36</v>
      </c>
      <c s="198" r="AF317">
        <v>61</v>
      </c>
      <c s="198" r="AG317">
        <v>79</v>
      </c>
      <c s="198" r="AH317">
        <v>276</v>
      </c>
      <c s="198" r="AI317">
        <v>15</v>
      </c>
      <c s="198" r="AJ317">
        <v>0</v>
      </c>
      <c s="198" r="AK317">
        <v>467</v>
      </c>
    </row>
    <row r="318">
      <c t="s" s="37" r="A318">
        <v>45</v>
      </c>
      <c t="s" s="67" r="B318">
        <v>917</v>
      </c>
      <c t="s" s="67" r="C318">
        <v>1209</v>
      </c>
      <c s="134" r="D318">
        <v>228</v>
      </c>
      <c s="106" r="E318">
        <f>IF((+$V318=0),"..",(+(X318+AE318)/$V318))</f>
        <v>0.092105263157895</v>
      </c>
      <c s="106" r="F318">
        <f>IF((+$V318=0),"..",(+(Y318+AF318)/$V318))</f>
        <v>0.153508771929825</v>
      </c>
      <c s="106" r="G318">
        <f>IF((+$V318=0),"..",(+(Z318+AG318)/$V318))</f>
        <v>0.192982456140351</v>
      </c>
      <c s="106" r="H318">
        <f>IF((+$V318=0),"..",(+(((X318+Y318)+Z318)+((AE318+AF318)+AG318))/$V318))</f>
        <v>0.43859649122807</v>
      </c>
      <c s="106" r="I318">
        <f>IF((+$V318=0),"..",(+(AA318+AH318)/$V318))</f>
        <v>0.535087719298246</v>
      </c>
      <c s="106" r="J318">
        <f>IF((+$V318=0),"..",(+(AB318+AI318)/$V318))</f>
        <v>0.026315789473684</v>
      </c>
      <c s="106" r="K318">
        <f>IF(((X318+AE318)=0),"..",(+X318/(X318+AE318)))</f>
        <v>0.476190476190476</v>
      </c>
      <c s="106" r="L318">
        <f>IF(((Y318+AF318)=0),"..",(+Y318/(Y318+AF318)))</f>
        <v>0.485714285714286</v>
      </c>
      <c s="106" r="M318">
        <f>IF(((Z318+AG318)=0),"..",(+Z318/(Z318+AG318)))</f>
        <v>0.454545454545454</v>
      </c>
      <c s="106" r="N318">
        <f>IF(((((((X318+Y318)+Z318)+AE318)+AF318)+AG318)=0),"..",(+((X318+Y318)+Z318)/(((((X318+Y318)+Z318)+AE318)+AF318)+AG318)))</f>
        <v>0.47</v>
      </c>
      <c s="106" r="O318">
        <f>IF(((AA318+AH318)=0),"..",(+AA318/(AA318+AH318)))</f>
        <v>0.319672131147541</v>
      </c>
      <c s="106" r="P318">
        <f>IF(((AB318+AI318)=0),"..",(+AB318/(AB318+AI318)))</f>
        <v>0.333333333333333</v>
      </c>
      <c t="str" s="106" r="Q318">
        <f>IF(((AC318+AJ318)=0),"..",(+AC318/(AC318+AJ318)))</f>
        <v>..</v>
      </c>
      <c s="106" r="R318">
        <f>IF(((AD318+AK318)=0),"..",(+(AD318)/(AD318+AK318)))</f>
        <v>0.385964912280702</v>
      </c>
      <c s="134" r="S318">
        <f>+D318</f>
        <v>228</v>
      </c>
      <c s="106" r="T318">
        <f>+V318/S318</f>
        <v>1</v>
      </c>
      <c s="106" r="U318">
        <f>+(AD318+AK318)/S318</f>
        <v>1</v>
      </c>
      <c s="134" r="V318">
        <f>SUM(X318:AB318)+SUM(AE318:AI318)</f>
        <v>228</v>
      </c>
      <c s="134" r="W318">
        <f>+AD318+AK318</f>
        <v>228</v>
      </c>
      <c s="205" r="X318">
        <v>10</v>
      </c>
      <c s="198" r="Y318">
        <v>17</v>
      </c>
      <c s="198" r="Z318">
        <v>20</v>
      </c>
      <c s="198" r="AA318">
        <v>39</v>
      </c>
      <c s="198" r="AB318">
        <v>2</v>
      </c>
      <c s="198" r="AC318">
        <v>0</v>
      </c>
      <c s="198" r="AD318">
        <v>88</v>
      </c>
      <c s="198" r="AE318">
        <v>11</v>
      </c>
      <c s="198" r="AF318">
        <v>18</v>
      </c>
      <c s="198" r="AG318">
        <v>24</v>
      </c>
      <c s="198" r="AH318">
        <v>83</v>
      </c>
      <c s="198" r="AI318">
        <v>4</v>
      </c>
      <c s="198" r="AJ318">
        <v>0</v>
      </c>
      <c s="198" r="AK318">
        <v>140</v>
      </c>
    </row>
    <row r="319">
      <c t="s" s="37" r="A319">
        <v>45</v>
      </c>
      <c t="s" s="67" r="B319">
        <v>917</v>
      </c>
      <c t="s" s="67" r="C319">
        <v>1210</v>
      </c>
      <c s="134" r="D319">
        <v>124</v>
      </c>
      <c s="106" r="E319">
        <f>IF((+$V319=0),"..",(+(X319+AE319)/$V319))</f>
        <v>0.088709677419355</v>
      </c>
      <c s="106" r="F319">
        <f>IF((+$V319=0),"..",(+(Y319+AF319)/$V319))</f>
        <v>0.153225806451613</v>
      </c>
      <c s="106" r="G319">
        <f>IF((+$V319=0),"..",(+(Z319+AG319)/$V319))</f>
        <v>0.193548387096774</v>
      </c>
      <c s="106" r="H319">
        <f>IF((+$V319=0),"..",(+(((X319+Y319)+Z319)+((AE319+AF319)+AG319))/$V319))</f>
        <v>0.435483870967742</v>
      </c>
      <c s="106" r="I319">
        <f>IF((+$V319=0),"..",(+(AA319+AH319)/$V319))</f>
        <v>0.540322580645161</v>
      </c>
      <c s="106" r="J319">
        <f>IF((+$V319=0),"..",(+(AB319+AI319)/$V319))</f>
        <v>0.024193548387097</v>
      </c>
      <c s="106" r="K319">
        <f>IF(((X319+AE319)=0),"..",(+X319/(X319+AE319)))</f>
        <v>0.454545454545454</v>
      </c>
      <c s="106" r="L319">
        <f>IF(((Y319+AF319)=0),"..",(+Y319/(Y319+AF319)))</f>
        <v>0.473684210526316</v>
      </c>
      <c s="106" r="M319">
        <f>IF(((Z319+AG319)=0),"..",(+Z319/(Z319+AG319)))</f>
        <v>0.458333333333333</v>
      </c>
      <c s="106" r="N319">
        <f>IF(((((((X319+Y319)+Z319)+AE319)+AF319)+AG319)=0),"..",(+((X319+Y319)+Z319)/(((((X319+Y319)+Z319)+AE319)+AF319)+AG319)))</f>
        <v>0.462962962962963</v>
      </c>
      <c s="106" r="O319">
        <f>IF(((AA319+AH319)=0),"..",(+AA319/(AA319+AH319)))</f>
        <v>0.313432835820896</v>
      </c>
      <c s="106" r="P319">
        <f>IF(((AB319+AI319)=0),"..",(+AB319/(AB319+AI319)))</f>
        <v>0.333333333333333</v>
      </c>
      <c t="str" s="106" r="Q319">
        <f>IF(((AC319+AJ319)=0),"..",(+AC319/(AC319+AJ319)))</f>
        <v>..</v>
      </c>
      <c s="106" r="R319">
        <f>IF(((AD319+AK319)=0),"..",(+(AD319)/(AD319+AK319)))</f>
        <v>0.379032258064516</v>
      </c>
      <c s="134" r="S319">
        <f>+D319</f>
        <v>124</v>
      </c>
      <c s="106" r="T319">
        <f>+V319/S319</f>
        <v>1</v>
      </c>
      <c s="106" r="U319">
        <f>+(AD319+AK319)/S319</f>
        <v>1</v>
      </c>
      <c s="134" r="V319">
        <f>SUM(X319:AB319)+SUM(AE319:AI319)</f>
        <v>124</v>
      </c>
      <c s="134" r="W319">
        <f>+AD319+AK319</f>
        <v>124</v>
      </c>
      <c s="172" r="X319">
        <v>5</v>
      </c>
      <c s="114" r="Y319">
        <v>9</v>
      </c>
      <c s="114" r="Z319">
        <v>11</v>
      </c>
      <c s="114" r="AA319">
        <v>21</v>
      </c>
      <c s="114" r="AB319">
        <v>1</v>
      </c>
      <c s="114" r="AC319">
        <v>0</v>
      </c>
      <c s="114" r="AD319">
        <v>47</v>
      </c>
      <c s="114" r="AE319">
        <v>6</v>
      </c>
      <c s="114" r="AF319">
        <v>10</v>
      </c>
      <c s="114" r="AG319">
        <v>13</v>
      </c>
      <c s="114" r="AH319">
        <v>46</v>
      </c>
      <c s="114" r="AI319">
        <v>2</v>
      </c>
      <c s="114" r="AJ319">
        <v>0</v>
      </c>
      <c s="114" r="AK319">
        <v>77</v>
      </c>
    </row>
    <row r="320">
      <c t="s" s="37" r="A320">
        <v>45</v>
      </c>
      <c t="s" s="67" r="B320">
        <v>922</v>
      </c>
      <c t="s" s="67" r="C320">
        <v>1211</v>
      </c>
      <c s="134" r="D320">
        <v>152</v>
      </c>
      <c s="106" r="E320">
        <f>IF((+$V320=0),"..",(+(X320+AE320)/$V320))</f>
        <v>0.092105263157895</v>
      </c>
      <c s="106" r="F320">
        <f>IF((+$V320=0),"..",(+(Y320+AF320)/$V320))</f>
        <v>0.151315789473684</v>
      </c>
      <c s="106" r="G320">
        <f>IF((+$V320=0),"..",(+(Z320+AG320)/$V320))</f>
        <v>0.190789473684211</v>
      </c>
      <c s="106" r="H320">
        <f>IF((+$V320=0),"..",(+(((X320+Y320)+Z320)+((AE320+AF320)+AG320))/$V320))</f>
        <v>0.43421052631579</v>
      </c>
      <c s="106" r="I320">
        <f>IF((+$V320=0),"..",(+(AA320+AH320)/$V320))</f>
        <v>0.532894736842105</v>
      </c>
      <c s="106" r="J320">
        <f>IF((+$V320=0),"..",(+(AB320+AI320)/$V320))</f>
        <v>0.032894736842105</v>
      </c>
      <c s="106" r="K320">
        <f>IF(((X320+AE320)=0),"..",(+X320/(X320+AE320)))</f>
        <v>0.5</v>
      </c>
      <c s="106" r="L320">
        <f>IF(((Y320+AF320)=0),"..",(+Y320/(Y320+AF320)))</f>
        <v>0.478260869565217</v>
      </c>
      <c s="106" r="M320">
        <f>IF(((Z320+AG320)=0),"..",(+Z320/(Z320+AG320)))</f>
        <v>0.448275862068966</v>
      </c>
      <c s="106" r="N320">
        <f>IF(((((((X320+Y320)+Z320)+AE320)+AF320)+AG320)=0),"..",(+((X320+Y320)+Z320)/(((((X320+Y320)+Z320)+AE320)+AF320)+AG320)))</f>
        <v>0.46969696969697</v>
      </c>
      <c s="106" r="O320">
        <f>IF(((AA320+AH320)=0),"..",(+AA320/(AA320+AH320)))</f>
        <v>0.320987654320988</v>
      </c>
      <c s="106" r="P320">
        <f>IF(((AB320+AI320)=0),"..",(+AB320/(AB320+AI320)))</f>
        <v>0.4</v>
      </c>
      <c t="str" s="106" r="Q320">
        <f>IF(((AC320+AJ320)=0),"..",(+AC320/(AC320+AJ320)))</f>
        <v>..</v>
      </c>
      <c s="106" r="R320">
        <f>IF(((AD320+AK320)=0),"..",(+(AD320)/(AD320+AK320)))</f>
        <v>0.388157894736842</v>
      </c>
      <c s="134" r="S320">
        <f>+D320</f>
        <v>152</v>
      </c>
      <c s="106" r="T320">
        <f>+V320/S320</f>
        <v>1</v>
      </c>
      <c s="106" r="U320">
        <f>+(AD320+AK320)/S320</f>
        <v>1</v>
      </c>
      <c s="134" r="V320">
        <f>SUM(X320:AB320)+SUM(AE320:AI320)</f>
        <v>152</v>
      </c>
      <c s="134" r="W320">
        <f>+AD320+AK320</f>
        <v>152</v>
      </c>
      <c s="193" r="X320">
        <v>7</v>
      </c>
      <c s="38" r="Y320">
        <v>11</v>
      </c>
      <c s="38" r="Z320">
        <v>13</v>
      </c>
      <c s="38" r="AA320">
        <v>26</v>
      </c>
      <c s="38" r="AB320">
        <v>2</v>
      </c>
      <c s="38" r="AC320">
        <v>0</v>
      </c>
      <c s="38" r="AD320">
        <v>59</v>
      </c>
      <c s="38" r="AE320">
        <v>7</v>
      </c>
      <c s="38" r="AF320">
        <v>12</v>
      </c>
      <c s="38" r="AG320">
        <v>16</v>
      </c>
      <c s="38" r="AH320">
        <v>55</v>
      </c>
      <c s="38" r="AI320">
        <v>3</v>
      </c>
      <c s="38" r="AJ320">
        <v>0</v>
      </c>
      <c s="38" r="AK320">
        <v>93</v>
      </c>
    </row>
    <row r="321">
      <c t="s" s="37" r="A321">
        <v>45</v>
      </c>
      <c t="s" s="67" r="B321">
        <v>922</v>
      </c>
      <c t="s" s="67" r="C321">
        <v>1212</v>
      </c>
      <c s="134" r="D321">
        <v>1303</v>
      </c>
      <c s="106" r="E321">
        <f>IF((+$V321=0),"..",(+(X321+AE321)/$V321))</f>
        <v>0.090560245587107</v>
      </c>
      <c s="106" r="F321">
        <f>IF((+$V321=0),"..",(+(Y321+AF321)/$V321))</f>
        <v>0.155026861089793</v>
      </c>
      <c s="106" r="G321">
        <f>IF((+$V321=0),"..",(+(Z321+AG321)/$V321))</f>
        <v>0.189562547966232</v>
      </c>
      <c s="106" r="H321">
        <f>IF((+$V321=0),"..",(+(((X321+Y321)+Z321)+((AE321+AF321)+AG321))/$V321))</f>
        <v>0.435149654643131</v>
      </c>
      <c s="106" r="I321">
        <f>IF((+$V321=0),"..",(+(AA321+AH321)/$V321))</f>
        <v>0.534919416730622</v>
      </c>
      <c s="106" r="J321">
        <f>IF((+$V321=0),"..",(+(AB321+AI321)/$V321))</f>
        <v>0.029930928626247</v>
      </c>
      <c s="106" r="K321">
        <f>IF(((X321+AE321)=0),"..",(+X321/(X321+AE321)))</f>
        <v>0.483050847457627</v>
      </c>
      <c s="106" r="L321">
        <f>IF(((Y321+AF321)=0),"..",(+Y321/(Y321+AF321)))</f>
        <v>0.48019801980198</v>
      </c>
      <c s="106" r="M321">
        <f>IF(((Z321+AG321)=0),"..",(+Z321/(Z321+AG321)))</f>
        <v>0.453441295546559</v>
      </c>
      <c s="106" r="N321">
        <f>IF(((((((X321+Y321)+Z321)+AE321)+AF321)+AG321)=0),"..",(+((X321+Y321)+Z321)/(((((X321+Y321)+Z321)+AE321)+AF321)+AG321)))</f>
        <v>0.469135802469136</v>
      </c>
      <c s="106" r="O321">
        <f>IF(((AA321+AH321)=0),"..",(+AA321/(AA321+AH321)))</f>
        <v>0.315638450502152</v>
      </c>
      <c s="106" r="P321">
        <f>IF(((AB321+AI321)=0),"..",(+AB321/(AB321+AI321)))</f>
        <v>0.358974358974359</v>
      </c>
      <c t="str" s="106" r="Q321">
        <f>IF(((AC321+AJ321)=0),"..",(+AC321/(AC321+AJ321)))</f>
        <v>..</v>
      </c>
      <c s="106" r="R321">
        <f>IF(((AD321+AK321)=0),"..",(+(AD321)/(AD321+AK321)))</f>
        <v>0.383729854182655</v>
      </c>
      <c s="134" r="S321">
        <f>+D321</f>
        <v>1303</v>
      </c>
      <c s="106" r="T321">
        <f>+V321/S321</f>
        <v>1</v>
      </c>
      <c s="106" r="U321">
        <f>+(AD321+AK321)/S321</f>
        <v>1</v>
      </c>
      <c s="134" r="V321">
        <f>SUM(X321:AB321)+SUM(AE321:AI321)</f>
        <v>1303</v>
      </c>
      <c s="134" r="W321">
        <f>+AD321+AK321</f>
        <v>1303</v>
      </c>
      <c s="193" r="X321">
        <v>57</v>
      </c>
      <c s="38" r="Y321">
        <v>97</v>
      </c>
      <c s="38" r="Z321">
        <v>112</v>
      </c>
      <c s="38" r="AA321">
        <v>220</v>
      </c>
      <c s="38" r="AB321">
        <v>14</v>
      </c>
      <c s="38" r="AC321">
        <v>0</v>
      </c>
      <c s="38" r="AD321">
        <v>500</v>
      </c>
      <c s="38" r="AE321">
        <v>61</v>
      </c>
      <c s="38" r="AF321">
        <v>105</v>
      </c>
      <c s="38" r="AG321">
        <v>135</v>
      </c>
      <c s="38" r="AH321">
        <v>477</v>
      </c>
      <c s="38" r="AI321">
        <v>25</v>
      </c>
      <c s="38" r="AJ321">
        <v>0</v>
      </c>
      <c s="38" r="AK321">
        <v>803</v>
      </c>
    </row>
    <row r="322">
      <c t="s" s="37" r="A322">
        <v>45</v>
      </c>
      <c t="s" s="67" r="B322">
        <v>922</v>
      </c>
      <c t="s" s="67" r="C322">
        <v>1213</v>
      </c>
      <c s="134" r="D322">
        <v>121</v>
      </c>
      <c s="106" r="E322">
        <f>IF((+$V322=0),"..",(+(X322+AE322)/$V322))</f>
        <v>0.090909090909091</v>
      </c>
      <c s="106" r="F322">
        <f>IF((+$V322=0),"..",(+(Y322+AF322)/$V322))</f>
        <v>0.15702479338843</v>
      </c>
      <c s="106" r="G322">
        <f>IF((+$V322=0),"..",(+(Z322+AG322)/$V322))</f>
        <v>0.190082644628099</v>
      </c>
      <c s="106" r="H322">
        <f>IF((+$V322=0),"..",(+(((X322+Y322)+Z322)+((AE322+AF322)+AG322))/$V322))</f>
        <v>0.43801652892562</v>
      </c>
      <c s="106" r="I322">
        <f>IF((+$V322=0),"..",(+(AA322+AH322)/$V322))</f>
        <v>0.537190082644628</v>
      </c>
      <c s="106" r="J322">
        <f>IF((+$V322=0),"..",(+(AB322+AI322)/$V322))</f>
        <v>0.024793388429752</v>
      </c>
      <c s="106" r="K322">
        <f>IF(((X322+AE322)=0),"..",(+X322/(X322+AE322)))</f>
        <v>0.454545454545454</v>
      </c>
      <c s="106" r="L322">
        <f>IF(((Y322+AF322)=0),"..",(+Y322/(Y322+AF322)))</f>
        <v>0.473684210526316</v>
      </c>
      <c s="106" r="M322">
        <f>IF(((Z322+AG322)=0),"..",(+Z322/(Z322+AG322)))</f>
        <v>0.434782608695652</v>
      </c>
      <c s="106" r="N322">
        <f>IF(((((((X322+Y322)+Z322)+AE322)+AF322)+AG322)=0),"..",(+((X322+Y322)+Z322)/(((((X322+Y322)+Z322)+AE322)+AF322)+AG322)))</f>
        <v>0.452830188679245</v>
      </c>
      <c s="106" r="O322">
        <f>IF(((AA322+AH322)=0),"..",(+AA322/(AA322+AH322)))</f>
        <v>0.307692307692308</v>
      </c>
      <c s="106" r="P322">
        <f>IF(((AB322+AI322)=0),"..",(+AB322/(AB322+AI322)))</f>
        <v>0.333333333333333</v>
      </c>
      <c t="str" s="106" r="Q322">
        <f>IF(((AC322+AJ322)=0),"..",(+AC322/(AC322+AJ322)))</f>
        <v>..</v>
      </c>
      <c s="106" r="R322">
        <f>IF(((AD322+AK322)=0),"..",(+(AD322)/(AD322+AK322)))</f>
        <v>0.371900826446281</v>
      </c>
      <c s="134" r="S322">
        <f>+D322</f>
        <v>121</v>
      </c>
      <c s="106" r="T322">
        <f>+V322/S322</f>
        <v>1</v>
      </c>
      <c s="106" r="U322">
        <f>+(AD322+AK322)/S322</f>
        <v>1</v>
      </c>
      <c s="134" r="V322">
        <f>SUM(X322:AB322)+SUM(AE322:AI322)</f>
        <v>121</v>
      </c>
      <c s="134" r="W322">
        <f>+AD322+AK322</f>
        <v>121</v>
      </c>
      <c s="197" r="X322">
        <v>5</v>
      </c>
      <c s="143" r="Y322">
        <v>9</v>
      </c>
      <c s="143" r="Z322">
        <v>10</v>
      </c>
      <c s="143" r="AA322">
        <v>20</v>
      </c>
      <c s="143" r="AB322">
        <v>1</v>
      </c>
      <c s="143" r="AC322">
        <v>0</v>
      </c>
      <c s="143" r="AD322">
        <v>45</v>
      </c>
      <c s="143" r="AE322">
        <v>6</v>
      </c>
      <c s="143" r="AF322">
        <v>10</v>
      </c>
      <c s="143" r="AG322">
        <v>13</v>
      </c>
      <c s="143" r="AH322">
        <v>45</v>
      </c>
      <c s="143" r="AI322">
        <v>2</v>
      </c>
      <c s="143" r="AJ322">
        <v>0</v>
      </c>
      <c s="143" r="AK322">
        <v>76</v>
      </c>
    </row>
    <row r="323">
      <c t="s" s="37" r="A323">
        <v>45</v>
      </c>
      <c t="s" s="67" r="B323">
        <v>922</v>
      </c>
      <c t="s" s="67" r="C323">
        <v>1214</v>
      </c>
      <c s="134" r="D323">
        <v>274</v>
      </c>
      <c s="106" r="E323">
        <f>IF((+$V323=0),"..",(+(X323+AE323)/$V323))</f>
        <v>0.018248175182482</v>
      </c>
      <c s="106" r="F323">
        <f>IF((+$V323=0),"..",(+(Y323+AF323)/$V323))</f>
        <v>0.160583941605839</v>
      </c>
      <c s="106" r="G323">
        <f>IF((+$V323=0),"..",(+(Z323+AG323)/$V323))</f>
        <v>0.215328467153285</v>
      </c>
      <c s="106" r="H323">
        <f>IF((+$V323=0),"..",(+(((X323+Y323)+Z323)+((AE323+AF323)+AG323))/$V323))</f>
        <v>0.394160583941606</v>
      </c>
      <c s="106" r="I323">
        <f>IF((+$V323=0),"..",(+(AA323+AH323)/$V323))</f>
        <v>0.569343065693431</v>
      </c>
      <c s="106" r="J323">
        <f>IF((+$V323=0),"..",(+(AB323+AI323)/$V323))</f>
        <v>0.036496350364964</v>
      </c>
      <c s="106" r="K323">
        <f>IF(((X323+AE323)=0),"..",(+X323/(X323+AE323)))</f>
        <v>0.4</v>
      </c>
      <c s="106" r="L323">
        <f>IF(((Y323+AF323)=0),"..",(+Y323/(Y323+AF323)))</f>
        <v>0.477272727272727</v>
      </c>
      <c s="106" r="M323">
        <f>IF(((Z323+AG323)=0),"..",(+Z323/(Z323+AG323)))</f>
        <v>0.457627118644068</v>
      </c>
      <c s="106" r="N323">
        <f>IF(((((((X323+Y323)+Z323)+AE323)+AF323)+AG323)=0),"..",(+((X323+Y323)+Z323)/(((((X323+Y323)+Z323)+AE323)+AF323)+AG323)))</f>
        <v>0.462962962962963</v>
      </c>
      <c s="106" r="O323">
        <f>IF(((AA323+AH323)=0),"..",(+AA323/(AA323+AH323)))</f>
        <v>0.41025641025641</v>
      </c>
      <c s="106" r="P323">
        <f>IF(((AB323+AI323)=0),"..",(+AB323/(AB323+AI323)))</f>
        <v>0.4</v>
      </c>
      <c t="str" s="106" r="Q323">
        <f>IF(((AC323+AJ323)=0),"..",(+AC323/(AC323+AJ323)))</f>
        <v>..</v>
      </c>
      <c s="106" r="R323">
        <f>IF(((AD323+AK323)=0),"..",(+(AD323)/(AD323+AK323)))</f>
        <v>0.430656934306569</v>
      </c>
      <c s="134" r="S323">
        <f>+D323</f>
        <v>274</v>
      </c>
      <c s="106" r="T323">
        <f>+V323/S323</f>
        <v>1</v>
      </c>
      <c s="106" r="U323">
        <f>+(AD323+AK323)/S323</f>
        <v>1</v>
      </c>
      <c s="134" r="V323">
        <f>SUM(X323:AB323)+SUM(AE323:AI323)</f>
        <v>274</v>
      </c>
      <c s="134" r="W323">
        <f>+AD323+AK323</f>
        <v>274</v>
      </c>
      <c s="172" r="X323">
        <v>2</v>
      </c>
      <c s="114" r="Y323">
        <v>21</v>
      </c>
      <c s="114" r="Z323">
        <v>27</v>
      </c>
      <c s="114" r="AA323">
        <v>64</v>
      </c>
      <c s="114" r="AB323">
        <v>4</v>
      </c>
      <c s="114" r="AC323">
        <v>0</v>
      </c>
      <c s="114" r="AD323">
        <v>118</v>
      </c>
      <c s="114" r="AE323">
        <v>3</v>
      </c>
      <c s="114" r="AF323">
        <v>23</v>
      </c>
      <c s="114" r="AG323">
        <v>32</v>
      </c>
      <c s="114" r="AH323">
        <v>92</v>
      </c>
      <c s="114" r="AI323">
        <v>6</v>
      </c>
      <c s="114" r="AJ323">
        <v>0</v>
      </c>
      <c s="114" r="AK323">
        <v>156</v>
      </c>
    </row>
    <row r="324">
      <c t="s" s="37" r="A324">
        <v>45</v>
      </c>
      <c t="s" s="67" r="B324">
        <v>922</v>
      </c>
      <c t="s" s="67" r="C324">
        <v>1215</v>
      </c>
      <c s="134" r="D324">
        <v>1594</v>
      </c>
      <c s="106" r="E324">
        <f>IF((+$V324=0),"..",(+(X324+AE324)/$V324))</f>
        <v>0.004391468005019</v>
      </c>
      <c s="106" r="F324">
        <f>IF((+$V324=0),"..",(+(Y324+AF324)/$V324))</f>
        <v>0.166875784190715</v>
      </c>
      <c s="106" r="G324">
        <f>IF((+$V324=0),"..",(+(Z324+AG324)/$V324))</f>
        <v>0.204516938519448</v>
      </c>
      <c s="106" r="H324">
        <f>IF((+$V324=0),"..",(+(((X324+Y324)+Z324)+((AE324+AF324)+AG324))/$V324))</f>
        <v>0.375784190715182</v>
      </c>
      <c s="106" r="I324">
        <f>IF((+$V324=0),"..",(+(AA324+AH324)/$V324))</f>
        <v>0.584692597239649</v>
      </c>
      <c s="106" r="J324">
        <f>IF((+$V324=0),"..",(+(AB324+AI324)/$V324))</f>
        <v>0.039523212045169</v>
      </c>
      <c s="106" r="K324">
        <f>IF(((X324+AE324)=0),"..",(+X324/(X324+AE324)))</f>
        <v>0.428571428571429</v>
      </c>
      <c s="106" r="L324">
        <f>IF(((Y324+AF324)=0),"..",(+Y324/(Y324+AF324)))</f>
        <v>0.481203007518797</v>
      </c>
      <c s="106" r="M324">
        <f>IF(((Z324+AG324)=0),"..",(+Z324/(Z324+AG324)))</f>
        <v>0.475460122699386</v>
      </c>
      <c s="106" r="N324">
        <f>IF(((((((X324+Y324)+Z324)+AE324)+AF324)+AG324)=0),"..",(+((X324+Y324)+Z324)/(((((X324+Y324)+Z324)+AE324)+AF324)+AG324)))</f>
        <v>0.477462437395659</v>
      </c>
      <c s="106" r="O324">
        <f>IF(((AA324+AH324)=0),"..",(+AA324/(AA324+AH324)))</f>
        <v>0.44206008583691</v>
      </c>
      <c s="106" r="P324">
        <f>IF(((AB324+AI324)=0),"..",(+AB324/(AB324+AI324)))</f>
        <v>0.380952380952381</v>
      </c>
      <c t="str" s="106" r="Q324">
        <f>IF(((AC324+AJ324)=0),"..",(+AC324/(AC324+AJ324)))</f>
        <v>..</v>
      </c>
      <c s="106" r="R324">
        <f>IF(((AD324+AK324)=0),"..",(+(AD324)/(AD324+AK324)))</f>
        <v>0.452948557089084</v>
      </c>
      <c s="134" r="S324">
        <f>+D324</f>
        <v>1594</v>
      </c>
      <c s="106" r="T324">
        <f>+V324/S324</f>
        <v>1</v>
      </c>
      <c s="106" r="U324">
        <f>+(AD324+AK324)/S324</f>
        <v>1</v>
      </c>
      <c s="134" r="V324">
        <f>SUM(X324:AB324)+SUM(AE324:AI324)</f>
        <v>1594</v>
      </c>
      <c s="134" r="W324">
        <f>+AD324+AK324</f>
        <v>1594</v>
      </c>
      <c s="193" r="X324">
        <v>3</v>
      </c>
      <c s="38" r="Y324">
        <v>128</v>
      </c>
      <c s="38" r="Z324">
        <v>155</v>
      </c>
      <c s="38" r="AA324">
        <v>412</v>
      </c>
      <c s="38" r="AB324">
        <v>24</v>
      </c>
      <c s="38" r="AC324">
        <v>0</v>
      </c>
      <c s="38" r="AD324">
        <v>722</v>
      </c>
      <c s="38" r="AE324">
        <v>4</v>
      </c>
      <c s="38" r="AF324">
        <v>138</v>
      </c>
      <c s="38" r="AG324">
        <v>171</v>
      </c>
      <c s="38" r="AH324">
        <v>520</v>
      </c>
      <c s="38" r="AI324">
        <v>39</v>
      </c>
      <c s="38" r="AJ324">
        <v>0</v>
      </c>
      <c s="38" r="AK324">
        <v>872</v>
      </c>
    </row>
    <row r="325">
      <c t="s" s="37" r="A325">
        <v>45</v>
      </c>
      <c t="s" s="67" r="B325">
        <v>922</v>
      </c>
      <c t="s" s="67" r="C325">
        <v>1216</v>
      </c>
      <c s="134" r="D325">
        <v>2266</v>
      </c>
      <c s="106" r="E325">
        <f>IF((+$V325=0),"..",(+(X325+AE325)/$V325))</f>
        <v>0.090467784642542</v>
      </c>
      <c s="106" r="F325">
        <f>IF((+$V325=0),"..",(+(Y325+AF325)/$V325))</f>
        <v>0.154898499558694</v>
      </c>
      <c s="106" r="G325">
        <f>IF((+$V325=0),"..",(+(Z325+AG325)/$V325))</f>
        <v>0.189761694616064</v>
      </c>
      <c s="106" r="H325">
        <f>IF((+$V325=0),"..",(+(((X325+Y325)+Z325)+((AE325+AF325)+AG325))/$V325))</f>
        <v>0.435127978817299</v>
      </c>
      <c s="106" r="I325">
        <f>IF((+$V325=0),"..",(+(AA325+AH325)/$V325))</f>
        <v>0.534421888790821</v>
      </c>
      <c s="106" r="J325">
        <f>IF((+$V325=0),"..",(+(AB325+AI325)/$V325))</f>
        <v>0.03045013239188</v>
      </c>
      <c s="106" r="K325">
        <f>IF(((X325+AE325)=0),"..",(+X325/(X325+AE325)))</f>
        <v>0.482926829268293</v>
      </c>
      <c s="106" r="L325">
        <f>IF(((Y325+AF325)=0),"..",(+Y325/(Y325+AF325)))</f>
        <v>0.481481481481481</v>
      </c>
      <c s="106" r="M325">
        <f>IF(((Z325+AG325)=0),"..",(+Z325/(Z325+AG325)))</f>
        <v>0.453488372093023</v>
      </c>
      <c s="106" r="N325">
        <f>IF(((((((X325+Y325)+Z325)+AE325)+AF325)+AG325)=0),"..",(+((X325+Y325)+Z325)/(((((X325+Y325)+Z325)+AE325)+AF325)+AG325)))</f>
        <v>0.469574036511156</v>
      </c>
      <c s="106" r="O325">
        <f>IF(((AA325+AH325)=0),"..",(+AA325/(AA325+AH325)))</f>
        <v>0.31626754748142</v>
      </c>
      <c s="106" r="P325">
        <f>IF(((AB325+AI325)=0),"..",(+AB325/(AB325+AI325)))</f>
        <v>0.36231884057971</v>
      </c>
      <c t="str" s="106" r="Q325">
        <f>IF(((AC325+AJ325)=0),"..",(+AC325/(AC325+AJ325)))</f>
        <v>..</v>
      </c>
      <c s="106" r="R325">
        <f>IF(((AD325+AK325)=0),"..",(+(AD325)/(AD325+AK325)))</f>
        <v>0.384377758164166</v>
      </c>
      <c s="134" r="S325">
        <f>+D325</f>
        <v>2266</v>
      </c>
      <c s="106" r="T325">
        <f>+V325/S325</f>
        <v>1</v>
      </c>
      <c s="106" r="U325">
        <f>+(AD325+AK325)/S325</f>
        <v>1</v>
      </c>
      <c s="134" r="V325">
        <f>SUM(X325:AB325)+SUM(AE325:AI325)</f>
        <v>2266</v>
      </c>
      <c s="134" r="W325">
        <f>+AD325+AK325</f>
        <v>2266</v>
      </c>
      <c s="197" r="X325">
        <v>99</v>
      </c>
      <c s="143" r="Y325">
        <v>169</v>
      </c>
      <c s="143" r="Z325">
        <v>195</v>
      </c>
      <c s="143" r="AA325">
        <v>383</v>
      </c>
      <c s="143" r="AB325">
        <v>25</v>
      </c>
      <c s="143" r="AC325">
        <v>0</v>
      </c>
      <c s="143" r="AD325">
        <v>871</v>
      </c>
      <c s="143" r="AE325">
        <v>106</v>
      </c>
      <c s="143" r="AF325">
        <v>182</v>
      </c>
      <c s="143" r="AG325">
        <v>235</v>
      </c>
      <c s="143" r="AH325">
        <v>828</v>
      </c>
      <c s="143" r="AI325">
        <v>44</v>
      </c>
      <c s="143" r="AJ325">
        <v>0</v>
      </c>
      <c s="143" r="AK325">
        <v>1395</v>
      </c>
    </row>
    <row r="326">
      <c t="s" s="37" r="A326">
        <v>45</v>
      </c>
      <c t="s" s="67" r="B326">
        <v>950</v>
      </c>
      <c t="s" s="67" r="C326">
        <v>1217</v>
      </c>
      <c s="134" r="D326">
        <v>7054</v>
      </c>
      <c s="106" r="E326">
        <f>IF((+$V326=0),"..",(+(X326+AE326)/$V326))</f>
        <v>0</v>
      </c>
      <c s="106" r="F326">
        <f>IF((+$V326=0),"..",(+(Y326+AF326)/$V326))</f>
        <v>0.167706265948398</v>
      </c>
      <c s="106" r="G326">
        <f>IF((+$V326=0),"..",(+(Z326+AG326)/$V326))</f>
        <v>0.206833002551744</v>
      </c>
      <c s="106" r="H326">
        <f>IF((+$V326=0),"..",(+(((X326+Y326)+Z326)+((AE326+AF326)+AG326))/$V326))</f>
        <v>0.374539268500142</v>
      </c>
      <c s="106" r="I326">
        <f>IF((+$V326=0),"..",(+(AA326+AH326)/$V326))</f>
        <v>0.585625177204423</v>
      </c>
      <c s="106" r="J326">
        <f>IF((+$V326=0),"..",(+(AB326+AI326)/$V326))</f>
        <v>0.039835554295435</v>
      </c>
      <c t="str" s="106" r="K326">
        <f>IF(((X326+AE326)=0),"..",(+X326/(X326+AE326)))</f>
        <v>..</v>
      </c>
      <c s="106" r="L326">
        <f>IF(((Y326+AF326)=0),"..",(+Y326/(Y326+AF326)))</f>
        <v>0.483516483516484</v>
      </c>
      <c s="106" r="M326">
        <f>IF(((Z326+AG326)=0),"..",(+Z326/(Z326+AG326)))</f>
        <v>0.474982864976011</v>
      </c>
      <c s="106" r="N326">
        <f>IF(((((((X326+Y326)+Z326)+AE326)+AF326)+AG326)=0),"..",(+((X326+Y326)+Z326)/(((((X326+Y326)+Z326)+AE326)+AF326)+AG326)))</f>
        <v>0.478803936411809</v>
      </c>
      <c s="106" r="O326">
        <f>IF(((AA326+AH326)=0),"..",(+AA326/(AA326+AH326)))</f>
        <v>0.449770031469378</v>
      </c>
      <c s="106" r="P326">
        <f>IF(((AB326+AI326)=0),"..",(+AB326/(AB326+AI326)))</f>
        <v>0.384341637010676</v>
      </c>
      <c t="str" s="106" r="Q326">
        <f>IF(((AC326+AJ326)=0),"..",(+AC326/(AC326+AJ326)))</f>
        <v>..</v>
      </c>
      <c s="106" r="R326">
        <f>IF(((AD326+AK326)=0),"..",(+(AD326)/(AD326+AK326)))</f>
        <v>0.458037992628296</v>
      </c>
      <c s="134" r="S326">
        <f>+D326</f>
        <v>7054</v>
      </c>
      <c s="106" r="T326">
        <f>+V326/S326</f>
        <v>1</v>
      </c>
      <c s="106" r="U326">
        <f>+(AD326+AK326)/S326</f>
        <v>1</v>
      </c>
      <c s="134" r="V326">
        <f>SUM(X326:AB326)+SUM(AE326:AI326)</f>
        <v>7054</v>
      </c>
      <c s="134" r="W326">
        <f>+AD326+AK326</f>
        <v>7054</v>
      </c>
      <c s="172" r="X326">
        <v>0</v>
      </c>
      <c s="114" r="Y326">
        <v>572</v>
      </c>
      <c s="114" r="Z326">
        <v>693</v>
      </c>
      <c s="114" r="AA326">
        <v>1858</v>
      </c>
      <c s="114" r="AB326">
        <v>108</v>
      </c>
      <c s="114" r="AC326">
        <v>0</v>
      </c>
      <c s="114" r="AD326">
        <v>3231</v>
      </c>
      <c s="114" r="AE326">
        <v>0</v>
      </c>
      <c s="114" r="AF326">
        <v>611</v>
      </c>
      <c s="114" r="AG326">
        <v>766</v>
      </c>
      <c s="114" r="AH326">
        <v>2273</v>
      </c>
      <c s="114" r="AI326">
        <v>173</v>
      </c>
      <c s="114" r="AJ326">
        <v>0</v>
      </c>
      <c s="114" r="AK326">
        <v>3823</v>
      </c>
    </row>
    <row r="327">
      <c t="s" s="37" r="A327">
        <v>45</v>
      </c>
      <c t="s" s="67" r="B327">
        <v>950</v>
      </c>
      <c t="s" s="67" r="C327">
        <v>1218</v>
      </c>
      <c s="134" r="D327">
        <v>135088</v>
      </c>
      <c s="106" r="E327">
        <f>IF((+$V327=0),"..",(+(X327+AE327)/$V327))</f>
        <v>0.000059220656165</v>
      </c>
      <c s="106" r="F327">
        <f>IF((+$V327=0),"..",(+(Y327+AF327)/$V327))</f>
        <v>0.16767588534881</v>
      </c>
      <c s="106" r="G327">
        <f>IF((+$V327=0),"..",(+(Z327+AG327)/$V327))</f>
        <v>0.206805933909748</v>
      </c>
      <c s="106" r="H327">
        <f>IF((+$V327=0),"..",(+(((X327+Y327)+Z327)+((AE327+AF327)+AG327))/$V327))</f>
        <v>0.374541039914722</v>
      </c>
      <c s="106" r="I327">
        <f>IF((+$V327=0),"..",(+(AA327+AH327)/$V327))</f>
        <v>0.585581250740258</v>
      </c>
      <c s="106" r="J327">
        <f>IF((+$V327=0),"..",(+(AB327+AI327)/$V327))</f>
        <v>0.03987770934502</v>
      </c>
      <c s="106" r="K327">
        <f>IF(((X327+AE327)=0),"..",(+X327/(X327+AE327)))</f>
        <v>0.5</v>
      </c>
      <c s="106" r="L327">
        <f>IF(((Y327+AF327)=0),"..",(+Y327/(Y327+AF327)))</f>
        <v>0.483687254425853</v>
      </c>
      <c s="106" r="M327">
        <f>IF(((Z327+AG327)=0),"..",(+Z327/(Z327+AG327)))</f>
        <v>0.474854136091921</v>
      </c>
      <c s="106" r="N327">
        <f>IF(((((((X327+Y327)+Z327)+AE327)+AF327)+AG327)=0),"..",(+((X327+Y327)+Z327)/(((((X327+Y327)+Z327)+AE327)+AF327)+AG327)))</f>
        <v>0.478812554352123</v>
      </c>
      <c s="106" r="O327">
        <f>IF(((AA327+AH327)=0),"..",(+AA327/(AA327+AH327)))</f>
        <v>0.449706086846596</v>
      </c>
      <c s="106" r="P327">
        <f>IF(((AB327+AI327)=0),"..",(+AB327/(AB327+AI327)))</f>
        <v>0.385372192314832</v>
      </c>
      <c t="str" s="106" r="Q327">
        <f>IF(((AC327+AJ327)=0),"..",(+AC327/(AC327+AJ327)))</f>
        <v>..</v>
      </c>
      <c s="106" r="R327">
        <f>IF(((AD327+AK327)=0),"..",(+(AD327)/(AD327+AK327)))</f>
        <v>0.458042165107189</v>
      </c>
      <c s="134" r="S327">
        <f>+D327</f>
        <v>135088</v>
      </c>
      <c s="106" r="T327">
        <f>+V327/S327</f>
        <v>1</v>
      </c>
      <c s="106" r="U327">
        <f>+(AD327+AK327)/S327</f>
        <v>1</v>
      </c>
      <c s="134" r="V327">
        <f>SUM(X327:AB327)+SUM(AE327:AI327)</f>
        <v>135088</v>
      </c>
      <c s="134" r="W327">
        <f>+AD327+AK327</f>
        <v>135088</v>
      </c>
      <c s="197" r="X327">
        <v>4</v>
      </c>
      <c s="143" r="Y327">
        <v>10956</v>
      </c>
      <c s="143" r="Z327">
        <v>13266</v>
      </c>
      <c s="143" r="AA327">
        <v>35574</v>
      </c>
      <c s="143" r="AB327">
        <v>2076</v>
      </c>
      <c s="143" r="AC327">
        <v>0</v>
      </c>
      <c s="143" r="AD327">
        <v>61876</v>
      </c>
      <c s="143" r="AE327">
        <v>4</v>
      </c>
      <c s="143" r="AF327">
        <v>11695</v>
      </c>
      <c s="143" r="AG327">
        <v>14671</v>
      </c>
      <c s="143" r="AH327">
        <v>43531</v>
      </c>
      <c s="143" r="AI327">
        <v>3311</v>
      </c>
      <c s="143" r="AJ327">
        <v>0</v>
      </c>
      <c s="143" r="AK327">
        <v>73212</v>
      </c>
    </row>
    <row r="328">
      <c t="s" s="37" r="A328">
        <v>45</v>
      </c>
      <c t="s" s="67" r="B328">
        <v>950</v>
      </c>
      <c t="s" s="67" r="C328">
        <v>1219</v>
      </c>
      <c s="134" r="D328">
        <v>76683</v>
      </c>
      <c s="106" r="E328">
        <f>IF((+$V328=0),"..",(+(X328+AE328)/$V328))</f>
        <v>0.000052162800099</v>
      </c>
      <c s="106" r="F328">
        <f>IF((+$V328=0),"..",(+(Y328+AF328)/$V328))</f>
        <v>0.167690361618612</v>
      </c>
      <c s="106" r="G328">
        <f>IF((+$V328=0),"..",(+(Z328+AG328)/$V328))</f>
        <v>0.206799420992919</v>
      </c>
      <c s="106" r="H328">
        <f>IF((+$V328=0),"..",(+(((X328+Y328)+Z328)+((AE328+AF328)+AG328))/$V328))</f>
        <v>0.37454194541163</v>
      </c>
      <c s="106" r="I328">
        <f>IF((+$V328=0),"..",(+(AA328+AH328)/$V328))</f>
        <v>0.585579593912601</v>
      </c>
      <c s="106" r="J328">
        <f>IF((+$V328=0),"..",(+(AB328+AI328)/$V328))</f>
        <v>0.039878460675769</v>
      </c>
      <c s="106" r="K328">
        <f>IF(((X328+AE328)=0),"..",(+X328/(X328+AE328)))</f>
        <v>0.5</v>
      </c>
      <c s="106" r="L328">
        <f>IF(((Y328+AF328)=0),"..",(+Y328/(Y328+AF328)))</f>
        <v>0.483630142312777</v>
      </c>
      <c s="106" r="M328">
        <f>IF(((Z328+AG328)=0),"..",(+Z328/(Z328+AG328)))</f>
        <v>0.474839197881196</v>
      </c>
      <c s="106" r="N328">
        <f>IF(((((((X328+Y328)+Z328)+AE328)+AF328)+AG328)=0),"..",(+((X328+Y328)+Z328)/(((((X328+Y328)+Z328)+AE328)+AF328)+AG328)))</f>
        <v>0.478778594060095</v>
      </c>
      <c s="106" r="O328">
        <f>IF(((AA328+AH328)=0),"..",(+AA328/(AA328+AH328)))</f>
        <v>0.449692677712453</v>
      </c>
      <c s="106" r="P328">
        <f>IF(((AB328+AI328)=0),"..",(+AB328/(AB328+AI328)))</f>
        <v>0.385546108567691</v>
      </c>
      <c t="str" s="106" r="Q328">
        <f>IF(((AC328+AJ328)=0),"..",(+AC328/(AC328+AJ328)))</f>
        <v>..</v>
      </c>
      <c s="106" r="R328">
        <f>IF(((AD328+AK328)=0),"..",(+(AD328)/(AD328+AK328)))</f>
        <v>0.458028506970254</v>
      </c>
      <c s="134" r="S328">
        <f>+D328</f>
        <v>76683</v>
      </c>
      <c s="106" r="T328">
        <f>+V328/S328</f>
        <v>1</v>
      </c>
      <c s="106" r="U328">
        <f>+(AD328+AK328)/S328</f>
        <v>1</v>
      </c>
      <c s="134" r="V328">
        <f>SUM(X328:AB328)+SUM(AE328:AI328)</f>
        <v>76683</v>
      </c>
      <c s="134" r="W328">
        <f>+AD328+AK328</f>
        <v>76683</v>
      </c>
      <c s="205" r="X328">
        <v>2</v>
      </c>
      <c s="198" r="Y328">
        <v>6219</v>
      </c>
      <c s="198" r="Z328">
        <v>7530</v>
      </c>
      <c s="198" r="AA328">
        <v>20193</v>
      </c>
      <c s="198" r="AB328">
        <v>1179</v>
      </c>
      <c s="198" r="AC328">
        <v>0</v>
      </c>
      <c s="198" r="AD328">
        <v>35123</v>
      </c>
      <c s="198" r="AE328">
        <v>2</v>
      </c>
      <c s="198" r="AF328">
        <v>6640</v>
      </c>
      <c s="198" r="AG328">
        <v>8328</v>
      </c>
      <c s="198" r="AH328">
        <v>24711</v>
      </c>
      <c s="198" r="AI328">
        <v>1879</v>
      </c>
      <c s="198" r="AJ328">
        <v>0</v>
      </c>
      <c s="198" r="AK328">
        <v>41560</v>
      </c>
    </row>
    <row r="329">
      <c t="s" s="37" r="A329">
        <v>45</v>
      </c>
      <c t="s" s="67" r="B329">
        <v>950</v>
      </c>
      <c t="s" s="67" r="C329">
        <v>1220</v>
      </c>
      <c s="134" r="D329">
        <v>70454</v>
      </c>
      <c s="106" r="E329">
        <f>IF((+$V329=0),"..",(+(X329+AE329)/$V329))</f>
        <v>0.000056774633094</v>
      </c>
      <c s="106" r="F329">
        <f>IF((+$V329=0),"..",(+(Y329+AF329)/$V329))</f>
        <v>0.167698072501206</v>
      </c>
      <c s="106" r="G329">
        <f>IF((+$V329=0),"..",(+(Z329+AG329)/$V329))</f>
        <v>0.20678740738638</v>
      </c>
      <c s="106" r="H329">
        <f>IF((+$V329=0),"..",(+(((X329+Y329)+Z329)+((AE329+AF329)+AG329))/$V329))</f>
        <v>0.37454225452068</v>
      </c>
      <c s="106" r="I329">
        <f>IF((+$V329=0),"..",(+(AA329+AH329)/$V329))</f>
        <v>0.585573565730831</v>
      </c>
      <c s="106" r="J329">
        <f>IF((+$V329=0),"..",(+(AB329+AI329)/$V329))</f>
        <v>0.039884179748488</v>
      </c>
      <c s="106" r="K329">
        <f>IF(((X329+AE329)=0),"..",(+X329/(X329+AE329)))</f>
        <v>0.5</v>
      </c>
      <c s="106" r="L329">
        <f>IF(((Y329+AF329)=0),"..",(+Y329/(Y329+AF329)))</f>
        <v>0.483622513753703</v>
      </c>
      <c s="106" r="M329">
        <f>IF(((Z329+AG329)=0),"..",(+Z329/(Z329+AG329)))</f>
        <v>0.47484384652344</v>
      </c>
      <c s="106" r="N329">
        <f>IF(((((((X329+Y329)+Z329)+AE329)+AF329)+AG329)=0),"..",(+((X329+Y329)+Z329)/(((((X329+Y329)+Z329)+AE329)+AF329)+AG329)))</f>
        <v>0.478778232529938</v>
      </c>
      <c s="106" r="O329">
        <f>IF(((AA329+AH329)=0),"..",(+AA329/(AA329+AH329)))</f>
        <v>0.44970428543727</v>
      </c>
      <c s="106" r="P329">
        <f>IF(((AB329+AI329)=0),"..",(+AB329/(AB329+AI329)))</f>
        <v>0.385409252669039</v>
      </c>
      <c t="str" s="106" r="Q329">
        <f>IF(((AC329+AJ329)=0),"..",(+AC329/(AC329+AJ329)))</f>
        <v>..</v>
      </c>
      <c s="106" r="R329">
        <f>IF(((AD329+AK329)=0),"..",(+(AD329)/(AD329+AK329)))</f>
        <v>0.45802935248531</v>
      </c>
      <c s="134" r="S329">
        <f>+D329</f>
        <v>70454</v>
      </c>
      <c s="106" r="T329">
        <f>+V329/S329</f>
        <v>1</v>
      </c>
      <c s="106" r="U329">
        <f>+(AD329+AK329)/S329</f>
        <v>1</v>
      </c>
      <c s="134" r="V329">
        <f>SUM(X329:AB329)+SUM(AE329:AI329)</f>
        <v>70454</v>
      </c>
      <c s="134" r="W329">
        <f>+AD329+AK329</f>
        <v>70454</v>
      </c>
      <c s="172" r="X329">
        <v>2</v>
      </c>
      <c s="114" r="Y329">
        <v>5714</v>
      </c>
      <c s="114" r="Z329">
        <v>6918</v>
      </c>
      <c s="114" r="AA329">
        <v>18553</v>
      </c>
      <c s="114" r="AB329">
        <v>1083</v>
      </c>
      <c s="114" r="AC329">
        <v>0</v>
      </c>
      <c s="114" r="AD329">
        <v>32270</v>
      </c>
      <c s="114" r="AE329">
        <v>2</v>
      </c>
      <c s="114" r="AF329">
        <v>6101</v>
      </c>
      <c s="114" r="AG329">
        <v>7651</v>
      </c>
      <c s="114" r="AH329">
        <v>22703</v>
      </c>
      <c s="114" r="AI329">
        <v>1727</v>
      </c>
      <c s="114" r="AJ329">
        <v>0</v>
      </c>
      <c s="114" r="AK329">
        <v>38184</v>
      </c>
    </row>
    <row r="330">
      <c t="s" s="37" r="A330">
        <v>45</v>
      </c>
      <c t="s" s="67" r="B330">
        <v>950</v>
      </c>
      <c t="s" s="67" r="C330">
        <v>1221</v>
      </c>
      <c s="134" r="D330">
        <v>15264</v>
      </c>
      <c s="106" r="E330">
        <f>IF((+$V330=0),"..",(+(X330+AE330)/$V330))</f>
        <v>0</v>
      </c>
      <c s="106" r="F330">
        <f>IF((+$V330=0),"..",(+(Y330+AF330)/$V330))</f>
        <v>0.167714884696017</v>
      </c>
      <c s="106" r="G330">
        <f>IF((+$V330=0),"..",(+(Z330+AG330)/$V330))</f>
        <v>0.206761006289308</v>
      </c>
      <c s="106" r="H330">
        <f>IF((+$V330=0),"..",(+(((X330+Y330)+Z330)+((AE330+AF330)+AG330))/$V330))</f>
        <v>0.374475890985325</v>
      </c>
      <c s="106" r="I330">
        <f>IF((+$V330=0),"..",(+(AA330+AH330)/$V330))</f>
        <v>0.585626310272537</v>
      </c>
      <c s="106" r="J330">
        <f>IF((+$V330=0),"..",(+(AB330+AI330)/$V330))</f>
        <v>0.039897798742138</v>
      </c>
      <c t="str" s="106" r="K330">
        <f>IF(((X330+AE330)=0),"..",(+X330/(X330+AE330)))</f>
        <v>..</v>
      </c>
      <c s="106" r="L330">
        <f>IF(((Y330+AF330)=0),"..",(+Y330/(Y330+AF330)))</f>
        <v>0.48359375</v>
      </c>
      <c s="106" r="M330">
        <f>IF(((Z330+AG330)=0),"..",(+Z330/(Z330+AG330)))</f>
        <v>0.474968314321926</v>
      </c>
      <c s="106" r="N330">
        <f>IF(((((((X330+Y330)+Z330)+AE330)+AF330)+AG330)=0),"..",(+((X330+Y330)+Z330)/(((((X330+Y330)+Z330)+AE330)+AF330)+AG330)))</f>
        <v>0.478831350594822</v>
      </c>
      <c s="106" r="O330">
        <f>IF(((AA330+AH330)=0),"..",(+AA330/(AA330+AH330)))</f>
        <v>0.449714733191632</v>
      </c>
      <c s="106" r="P330">
        <f>IF(((AB330+AI330)=0),"..",(+AB330/(AB330+AI330)))</f>
        <v>0.385878489326765</v>
      </c>
      <c t="str" s="106" r="Q330">
        <f>IF(((AC330+AJ330)=0),"..",(+AC330/(AC330+AJ330)))</f>
        <v>..</v>
      </c>
      <c s="106" r="R330">
        <f>IF(((AD330+AK330)=0),"..",(+(AD330)/(AD330+AK330)))</f>
        <v>0.458071278825996</v>
      </c>
      <c s="134" r="S330">
        <f>+D330</f>
        <v>15264</v>
      </c>
      <c s="106" r="T330">
        <f>+V330/S330</f>
        <v>1</v>
      </c>
      <c s="106" r="U330">
        <f>+(AD330+AK330)/S330</f>
        <v>1</v>
      </c>
      <c s="134" r="V330">
        <f>SUM(X330:AB330)+SUM(AE330:AI330)</f>
        <v>15264</v>
      </c>
      <c s="134" r="W330">
        <f>+AD330+AK330</f>
        <v>15264</v>
      </c>
      <c s="193" r="X330">
        <v>0</v>
      </c>
      <c s="38" r="Y330">
        <v>1238</v>
      </c>
      <c s="38" r="Z330">
        <v>1499</v>
      </c>
      <c s="38" r="AA330">
        <v>4020</v>
      </c>
      <c s="38" r="AB330">
        <v>235</v>
      </c>
      <c s="38" r="AC330">
        <v>0</v>
      </c>
      <c s="38" r="AD330">
        <v>6992</v>
      </c>
      <c s="38" r="AE330">
        <v>0</v>
      </c>
      <c s="38" r="AF330">
        <v>1322</v>
      </c>
      <c s="38" r="AG330">
        <v>1657</v>
      </c>
      <c s="38" r="AH330">
        <v>4919</v>
      </c>
      <c s="38" r="AI330">
        <v>374</v>
      </c>
      <c s="38" r="AJ330">
        <v>0</v>
      </c>
      <c s="38" r="AK330">
        <v>8272</v>
      </c>
    </row>
    <row r="331">
      <c t="s" s="37" r="A331">
        <v>45</v>
      </c>
      <c t="s" s="67" r="B331">
        <v>950</v>
      </c>
      <c t="s" s="67" r="C331">
        <v>1222</v>
      </c>
      <c s="134" r="D331">
        <v>16140</v>
      </c>
      <c s="106" r="E331">
        <f>IF((+$V331=0),"..",(+(X331+AE331)/$V331))</f>
        <v>0</v>
      </c>
      <c s="106" r="F331">
        <f>IF((+$V331=0),"..",(+(Y331+AF331)/$V331))</f>
        <v>0.167719950433705</v>
      </c>
      <c s="106" r="G331">
        <f>IF((+$V331=0),"..",(+(Z331+AG331)/$V331))</f>
        <v>0.206815365551425</v>
      </c>
      <c s="106" r="H331">
        <f>IF((+$V331=0),"..",(+(((X331+Y331)+Z331)+((AE331+AF331)+AG331))/$V331))</f>
        <v>0.37453531598513</v>
      </c>
      <c s="106" r="I331">
        <f>IF((+$V331=0),"..",(+(AA331+AH331)/$V331))</f>
        <v>0.585563816604709</v>
      </c>
      <c s="106" r="J331">
        <f>IF((+$V331=0),"..",(+(AB331+AI331)/$V331))</f>
        <v>0.039900867410161</v>
      </c>
      <c t="str" s="106" r="K331">
        <f>IF(((X331+AE331)=0),"..",(+X331/(X331+AE331)))</f>
        <v>..</v>
      </c>
      <c s="106" r="L331">
        <f>IF(((Y331+AF331)=0),"..",(+Y331/(Y331+AF331)))</f>
        <v>0.483561137790912</v>
      </c>
      <c s="106" r="M331">
        <f>IF(((Z331+AG331)=0),"..",(+Z331/(Z331+AG331)))</f>
        <v>0.474835230677052</v>
      </c>
      <c s="106" r="N331">
        <f>IF(((((((X331+Y331)+Z331)+AE331)+AF331)+AG331)=0),"..",(+((X331+Y331)+Z331)/(((((X331+Y331)+Z331)+AE331)+AF331)+AG331)))</f>
        <v>0.47874276261373</v>
      </c>
      <c s="106" r="O331">
        <f>IF(((AA331+AH331)=0),"..",(+AA331/(AA331+AH331)))</f>
        <v>0.449687863718125</v>
      </c>
      <c s="106" r="P331">
        <f>IF(((AB331+AI331)=0),"..",(+AB331/(AB331+AI331)))</f>
        <v>0.385093167701863</v>
      </c>
      <c t="str" s="106" r="Q331">
        <f>IF(((AC331+AJ331)=0),"..",(+AC331/(AC331+AJ331)))</f>
        <v>..</v>
      </c>
      <c s="106" r="R331">
        <f>IF(((AD331+AK331)=0),"..",(+(AD331)/(AD331+AK331)))</f>
        <v>0.457992565055762</v>
      </c>
      <c s="134" r="S331">
        <f>+D331</f>
        <v>16140</v>
      </c>
      <c s="106" r="T331">
        <f>+V331/S331</f>
        <v>1</v>
      </c>
      <c s="106" r="U331">
        <f>+(AD331+AK331)/S331</f>
        <v>1</v>
      </c>
      <c s="134" r="V331">
        <f>SUM(X331:AB331)+SUM(AE331:AI331)</f>
        <v>16140</v>
      </c>
      <c s="134" r="W331">
        <f>+AD331+AK331</f>
        <v>16140</v>
      </c>
      <c s="193" r="X331">
        <v>0</v>
      </c>
      <c s="38" r="Y331">
        <v>1309</v>
      </c>
      <c s="38" r="Z331">
        <v>1585</v>
      </c>
      <c s="38" r="AA331">
        <v>4250</v>
      </c>
      <c s="38" r="AB331">
        <v>248</v>
      </c>
      <c s="38" r="AC331">
        <v>0</v>
      </c>
      <c s="38" r="AD331">
        <v>7392</v>
      </c>
      <c s="38" r="AE331">
        <v>0</v>
      </c>
      <c s="38" r="AF331">
        <v>1398</v>
      </c>
      <c s="38" r="AG331">
        <v>1753</v>
      </c>
      <c s="38" r="AH331">
        <v>5201</v>
      </c>
      <c s="38" r="AI331">
        <v>396</v>
      </c>
      <c s="38" r="AJ331">
        <v>0</v>
      </c>
      <c s="38" r="AK331">
        <v>8748</v>
      </c>
    </row>
    <row r="332">
      <c t="s" s="37" r="A332">
        <v>45</v>
      </c>
      <c t="s" s="67" r="B332">
        <v>950</v>
      </c>
      <c t="s" s="67" r="C332">
        <v>1223</v>
      </c>
      <c s="134" r="D332">
        <v>73888</v>
      </c>
      <c s="106" r="E332">
        <f>IF((+$V332=0),"..",(+(X332+AE332)/$V332))</f>
        <v>0.000054135989606</v>
      </c>
      <c s="106" r="F332">
        <f>IF((+$V332=0),"..",(+(Y332+AF332)/$V332))</f>
        <v>0.167699761801646</v>
      </c>
      <c s="106" r="G332">
        <f>IF((+$V332=0),"..",(+(Z332+AG332)/$V332))</f>
        <v>0.206772412299697</v>
      </c>
      <c s="106" r="H332">
        <f>IF((+$V332=0),"..",(+(((X332+Y332)+Z332)+((AE332+AF332)+AG332))/$V332))</f>
        <v>0.374526310090948</v>
      </c>
      <c s="106" r="I332">
        <f>IF((+$V332=0),"..",(+(AA332+AH332)/$V332))</f>
        <v>0.585588999566912</v>
      </c>
      <c s="106" r="J332">
        <f>IF((+$V332=0),"..",(+(AB332+AI332)/$V332))</f>
        <v>0.03988469034214</v>
      </c>
      <c s="106" r="K332">
        <f>IF(((X332+AE332)=0),"..",(+X332/(X332+AE332)))</f>
        <v>0.5</v>
      </c>
      <c s="106" r="L332">
        <f>IF(((Y332+AF332)=0),"..",(+Y332/(Y332+AF332)))</f>
        <v>0.483576789605359</v>
      </c>
      <c s="106" r="M332">
        <f>IF(((Z332+AG332)=0),"..",(+Z332/(Z332+AG332)))</f>
        <v>0.474931273726928</v>
      </c>
      <c s="106" r="N332">
        <f>IF(((((((X332+Y332)+Z332)+AE332)+AF332)+AG332)=0),"..",(+((X332+Y332)+Z332)/(((((X332+Y332)+Z332)+AE332)+AF332)+AG332)))</f>
        <v>0.47880605644491</v>
      </c>
      <c s="106" r="O332">
        <f>IF(((AA332+AH332)=0),"..",(+AA332/(AA332+AH332)))</f>
        <v>0.449708791716742</v>
      </c>
      <c s="106" r="P332">
        <f>IF(((AB332+AI332)=0),"..",(+AB332/(AB332+AI332)))</f>
        <v>0.385476756023074</v>
      </c>
      <c t="str" s="106" r="Q332">
        <f>IF(((AC332+AJ332)=0),"..",(+AC332/(AC332+AJ332)))</f>
        <v>..</v>
      </c>
      <c s="106" r="R332">
        <f>IF(((AD332+AK332)=0),"..",(+(AD332)/(AD332+AK332)))</f>
        <v>0.458044608055435</v>
      </c>
      <c s="134" r="S332">
        <f>+D332</f>
        <v>73888</v>
      </c>
      <c s="106" r="T332">
        <f>+V332/S332</f>
        <v>1</v>
      </c>
      <c s="106" r="U332">
        <f>+(AD332+AK332)/S332</f>
        <v>1</v>
      </c>
      <c s="134" r="V332">
        <f>SUM(X332:AB332)+SUM(AE332:AI332)</f>
        <v>73888</v>
      </c>
      <c s="134" r="W332">
        <f>+AD332+AK332</f>
        <v>73888</v>
      </c>
      <c s="193" r="X332">
        <v>2</v>
      </c>
      <c s="38" r="Y332">
        <v>5992</v>
      </c>
      <c s="38" r="Z332">
        <v>7256</v>
      </c>
      <c s="38" r="AA332">
        <v>19458</v>
      </c>
      <c s="38" r="AB332">
        <v>1136</v>
      </c>
      <c s="38" r="AC332">
        <v>0</v>
      </c>
      <c s="38" r="AD332">
        <v>33844</v>
      </c>
      <c s="38" r="AE332">
        <v>2</v>
      </c>
      <c s="38" r="AF332">
        <v>6399</v>
      </c>
      <c s="38" r="AG332">
        <v>8022</v>
      </c>
      <c s="38" r="AH332">
        <v>23810</v>
      </c>
      <c s="38" r="AI332">
        <v>1811</v>
      </c>
      <c s="38" r="AJ332">
        <v>0</v>
      </c>
      <c s="38" r="AK332">
        <v>40044</v>
      </c>
    </row>
    <row r="333">
      <c t="s" s="37" r="A333">
        <v>45</v>
      </c>
      <c t="s" s="67" r="B333">
        <v>950</v>
      </c>
      <c t="s" s="67" r="C333">
        <v>1214</v>
      </c>
      <c s="134" r="D333">
        <v>152054</v>
      </c>
      <c s="106" r="E333">
        <f>IF((+$V333=0),"..",(+(X333+AE333)/$V333))</f>
        <v>0.000065766109408</v>
      </c>
      <c s="106" r="F333">
        <f>IF((+$V333=0),"..",(+(Y333+AF333)/$V333))</f>
        <v>0.167703578991674</v>
      </c>
      <c s="106" r="G333">
        <f>IF((+$V333=0),"..",(+(Z333+AG333)/$V333))</f>
        <v>0.206801531035027</v>
      </c>
      <c s="106" r="H333">
        <f>IF((+$V333=0),"..",(+(((X333+Y333)+Z333)+((AE333+AF333)+AG333))/$V333))</f>
        <v>0.37457087613611</v>
      </c>
      <c s="106" r="I333">
        <f>IF((+$V333=0),"..",(+(AA333+AH333)/$V333))</f>
        <v>0.585548555118576</v>
      </c>
      <c s="106" r="J333">
        <f>IF((+$V333=0),"..",(+(AB333+AI333)/$V333))</f>
        <v>0.039880568745314</v>
      </c>
      <c s="106" r="K333">
        <f>IF(((X333+AE333)=0),"..",(+X333/(X333+AE333)))</f>
        <v>0.5</v>
      </c>
      <c s="106" r="L333">
        <f>IF(((Y333+AF333)=0),"..",(+Y333/(Y333+AF333)))</f>
        <v>0.483607843137255</v>
      </c>
      <c s="106" r="M333">
        <f>IF(((Z333+AG333)=0),"..",(+Z333/(Z333+AG333)))</f>
        <v>0.474860868182541</v>
      </c>
      <c s="106" r="N333">
        <f>IF(((((((X333+Y333)+Z333)+AE333)+AF333)+AG333)=0),"..",(+((X333+Y333)+Z333)/(((((X333+Y333)+Z333)+AE333)+AF333)+AG333)))</f>
        <v>0.478781494162058</v>
      </c>
      <c s="106" r="O333">
        <f>IF(((AA333+AH333)=0),"..",(+AA333/(AA333+AH333)))</f>
        <v>0.44973325096872</v>
      </c>
      <c s="106" r="P333">
        <f>IF(((AB333+AI333)=0),"..",(+AB333/(AB333+AI333)))</f>
        <v>0.385389182058048</v>
      </c>
      <c t="str" s="106" r="Q333">
        <f>IF(((AC333+AJ333)=0),"..",(+AC333/(AC333+AJ333)))</f>
        <v>..</v>
      </c>
      <c s="106" r="R333">
        <f>IF(((AD333+AK333)=0),"..",(+(AD333)/(AD333+AK333)))</f>
        <v>0.458047798808318</v>
      </c>
      <c s="134" r="S333">
        <f>+D333</f>
        <v>152054</v>
      </c>
      <c s="106" r="T333">
        <f>+V333/S333</f>
        <v>1</v>
      </c>
      <c s="106" r="U333">
        <f>+(AD333+AK333)/S333</f>
        <v>1</v>
      </c>
      <c s="134" r="V333">
        <f>SUM(X333:AB333)+SUM(AE333:AI333)</f>
        <v>152054</v>
      </c>
      <c s="134" r="W333">
        <f>+AD333+AK333</f>
        <v>152054</v>
      </c>
      <c s="197" r="X333">
        <v>5</v>
      </c>
      <c s="143" r="Y333">
        <v>12332</v>
      </c>
      <c s="143" r="Z333">
        <v>14932</v>
      </c>
      <c s="143" r="AA333">
        <v>40042</v>
      </c>
      <c s="143" r="AB333">
        <v>2337</v>
      </c>
      <c s="143" r="AC333">
        <v>0</v>
      </c>
      <c s="143" r="AD333">
        <v>69648</v>
      </c>
      <c s="143" r="AE333">
        <v>5</v>
      </c>
      <c s="143" r="AF333">
        <v>13168</v>
      </c>
      <c s="143" r="AG333">
        <v>16513</v>
      </c>
      <c s="143" r="AH333">
        <v>48993</v>
      </c>
      <c s="143" r="AI333">
        <v>3727</v>
      </c>
      <c s="143" r="AJ333">
        <v>0</v>
      </c>
      <c s="143" r="AK333">
        <v>82406</v>
      </c>
    </row>
    <row r="334">
      <c t="s" s="37" r="A334">
        <v>45</v>
      </c>
      <c t="s" s="67" r="B334">
        <v>950</v>
      </c>
      <c t="s" s="67" r="C334">
        <v>1224</v>
      </c>
      <c s="134" r="D334">
        <v>6513</v>
      </c>
      <c s="106" r="E334">
        <f>IF((+$V334=0),"..",(+(X334+AE334)/$V334))</f>
        <v>0.000153539075695</v>
      </c>
      <c s="106" r="F334">
        <f>IF((+$V334=0),"..",(+(Y334+AF334)/$V334))</f>
        <v>0.167511131582988</v>
      </c>
      <c s="106" r="G334">
        <f>IF((+$V334=0),"..",(+(Z334+AG334)/$V334))</f>
        <v>0.206356517733763</v>
      </c>
      <c s="106" r="H334">
        <f>IF((+$V334=0),"..",(+(((X334+Y334)+Z334)+((AE334+AF334)+AG334))/$V334))</f>
        <v>0.374021188392446</v>
      </c>
      <c s="106" r="I334">
        <f>IF((+$V334=0),"..",(+(AA334+AH334)/$V334))</f>
        <v>0.58621219100261</v>
      </c>
      <c s="106" r="J334">
        <f>IF((+$V334=0),"..",(+(AB334+AI334)/$V334))</f>
        <v>0.039766620604944</v>
      </c>
      <c s="106" r="K334">
        <f>IF(((X334+AE334)=0),"..",(+X334/(X334+AE334)))</f>
        <v>0</v>
      </c>
      <c s="106" r="L334">
        <f>IF(((Y334+AF334)=0),"..",(+Y334/(Y334+AF334)))</f>
        <v>0.483959670027498</v>
      </c>
      <c s="106" r="M334">
        <f>IF(((Z334+AG334)=0),"..",(+Z334/(Z334+AG334)))</f>
        <v>0.474702380952381</v>
      </c>
      <c s="106" r="N334">
        <f>IF(((((((X334+Y334)+Z334)+AE334)+AF334)+AG334)=0),"..",(+((X334+Y334)+Z334)/(((((X334+Y334)+Z334)+AE334)+AF334)+AG334)))</f>
        <v>0.478653530377668</v>
      </c>
      <c s="106" r="O334">
        <f>IF(((AA334+AH334)=0),"..",(+AA334/(AA334+AH334)))</f>
        <v>0.449711891042431</v>
      </c>
      <c s="106" r="P334">
        <f>IF(((AB334+AI334)=0),"..",(+AB334/(AB334+AI334)))</f>
        <v>0.386100386100386</v>
      </c>
      <c t="str" s="106" r="Q334">
        <f>IF(((AC334+AJ334)=0),"..",(+AC334/(AC334+AJ334)))</f>
        <v>..</v>
      </c>
      <c s="106" r="R334">
        <f>IF(((AD334+AK334)=0),"..",(+(AD334)/(AD334+AK334)))</f>
        <v>0.458007062797482</v>
      </c>
      <c s="134" r="S334">
        <f>+D334</f>
        <v>6513</v>
      </c>
      <c s="106" r="T334">
        <f>+V334/S334</f>
        <v>1</v>
      </c>
      <c s="106" r="U334">
        <f>+(AD334+AK334)/S334</f>
        <v>1</v>
      </c>
      <c s="134" r="V334">
        <f>SUM(X334:AB334)+SUM(AE334:AI334)</f>
        <v>6513</v>
      </c>
      <c s="134" r="W334">
        <f>+AD334+AK334</f>
        <v>6513</v>
      </c>
      <c s="205" r="X334">
        <v>0</v>
      </c>
      <c s="198" r="Y334">
        <v>528</v>
      </c>
      <c s="198" r="Z334">
        <v>638</v>
      </c>
      <c s="198" r="AA334">
        <v>1717</v>
      </c>
      <c s="198" r="AB334">
        <v>100</v>
      </c>
      <c s="198" r="AC334">
        <v>0</v>
      </c>
      <c s="198" r="AD334">
        <v>2983</v>
      </c>
      <c s="198" r="AE334">
        <v>1</v>
      </c>
      <c s="198" r="AF334">
        <v>563</v>
      </c>
      <c s="198" r="AG334">
        <v>706</v>
      </c>
      <c s="198" r="AH334">
        <v>2101</v>
      </c>
      <c s="198" r="AI334">
        <v>159</v>
      </c>
      <c s="198" r="AJ334">
        <v>0</v>
      </c>
      <c s="198" r="AK334">
        <v>3530</v>
      </c>
    </row>
    <row r="335">
      <c t="s" s="37" r="A335">
        <v>45</v>
      </c>
      <c t="s" s="67" r="B335">
        <v>950</v>
      </c>
      <c t="s" s="67" r="C335">
        <v>1225</v>
      </c>
      <c s="134" r="D335">
        <v>21699</v>
      </c>
      <c s="106" r="E335">
        <f>IF((+$V335=0),"..",(+(X335+AE335)/$V335))</f>
        <v>0.00009217014609</v>
      </c>
      <c s="106" r="F335">
        <f>IF((+$V335=0),"..",(+(Y335+AF335)/$V335))</f>
        <v>0.167703580810176</v>
      </c>
      <c s="106" r="G335">
        <f>IF((+$V335=0),"..",(+(Z335+AG335)/$V335))</f>
        <v>0.206829807825245</v>
      </c>
      <c s="106" r="H335">
        <f>IF((+$V335=0),"..",(+(((X335+Y335)+Z335)+((AE335+AF335)+AG335))/$V335))</f>
        <v>0.374625558781511</v>
      </c>
      <c s="106" r="I335">
        <f>IF((+$V335=0),"..",(+(AA335+AH335)/$V335))</f>
        <v>0.585464767961657</v>
      </c>
      <c s="106" r="J335">
        <f>IF((+$V335=0),"..",(+(AB335+AI335)/$V335))</f>
        <v>0.039909673256832</v>
      </c>
      <c s="106" r="K335">
        <f>IF(((X335+AE335)=0),"..",(+X335/(X335+AE335)))</f>
        <v>0.5</v>
      </c>
      <c s="106" r="L335">
        <f>IF(((Y335+AF335)=0),"..",(+Y335/(Y335+AF335)))</f>
        <v>0.483649354218192</v>
      </c>
      <c s="106" r="M335">
        <f>IF(((Z335+AG335)=0),"..",(+Z335/(Z335+AG335)))</f>
        <v>0.47482174688057</v>
      </c>
      <c s="106" r="N335">
        <f>IF(((((((X335+Y335)+Z335)+AE335)+AF335)+AG335)=0),"..",(+((X335+Y335)+Z335)/(((((X335+Y335)+Z335)+AE335)+AF335)+AG335)))</f>
        <v>0.478779677697134</v>
      </c>
      <c s="106" r="O335">
        <f>IF(((AA335+AH335)=0),"..",(+AA335/(AA335+AH335)))</f>
        <v>0.44977959697733</v>
      </c>
      <c s="106" r="P335">
        <f>IF(((AB335+AI335)=0),"..",(+AB335/(AB335+AI335)))</f>
        <v>0.38568129330254</v>
      </c>
      <c t="str" s="106" r="Q335">
        <f>IF(((AC335+AJ335)=0),"..",(+AC335/(AC335+AJ335)))</f>
        <v>..</v>
      </c>
      <c s="106" r="R335">
        <f>IF(((AD335+AK335)=0),"..",(+(AD335)/(AD335+AK335)))</f>
        <v>0.458085626065717</v>
      </c>
      <c s="134" r="S335">
        <f>+D335</f>
        <v>21699</v>
      </c>
      <c s="106" r="T335">
        <f>+V335/S335</f>
        <v>1</v>
      </c>
      <c s="106" r="U335">
        <f>+(AD335+AK335)/S335</f>
        <v>1</v>
      </c>
      <c s="134" r="V335">
        <f>SUM(X335:AB335)+SUM(AE335:AI335)</f>
        <v>21699</v>
      </c>
      <c s="134" r="W335">
        <f>+AD335+AK335</f>
        <v>21699</v>
      </c>
      <c s="205" r="X335">
        <v>1</v>
      </c>
      <c s="198" r="Y335">
        <v>1760</v>
      </c>
      <c s="198" r="Z335">
        <v>2131</v>
      </c>
      <c s="198" r="AA335">
        <v>5714</v>
      </c>
      <c s="198" r="AB335">
        <v>334</v>
      </c>
      <c s="198" r="AC335">
        <v>0</v>
      </c>
      <c s="198" r="AD335">
        <v>9940</v>
      </c>
      <c s="198" r="AE335">
        <v>1</v>
      </c>
      <c s="198" r="AF335">
        <v>1879</v>
      </c>
      <c s="198" r="AG335">
        <v>2357</v>
      </c>
      <c s="198" r="AH335">
        <v>6990</v>
      </c>
      <c s="198" r="AI335">
        <v>532</v>
      </c>
      <c s="198" r="AJ335">
        <v>0</v>
      </c>
      <c s="198" r="AK335">
        <v>11759</v>
      </c>
    </row>
    <row r="336">
      <c t="s" s="37" r="A336">
        <v>45</v>
      </c>
      <c t="s" s="67" r="B336">
        <v>950</v>
      </c>
      <c t="s" s="67" r="C336">
        <v>1226</v>
      </c>
      <c s="134" r="D336">
        <v>3159</v>
      </c>
      <c s="106" r="E336">
        <f>IF((+$V336=0),"..",(+(X336+AE336)/$V336))</f>
        <v>0</v>
      </c>
      <c s="106" r="F336">
        <f>IF((+$V336=0),"..",(+(Y336+AF336)/$V336))</f>
        <v>0.167774612219057</v>
      </c>
      <c s="106" r="G336">
        <f>IF((+$V336=0),"..",(+(Z336+AG336)/$V336))</f>
        <v>0.206710984488762</v>
      </c>
      <c s="106" r="H336">
        <f>IF((+$V336=0),"..",(+(((X336+Y336)+Z336)+((AE336+AF336)+AG336))/$V336))</f>
        <v>0.374485596707819</v>
      </c>
      <c s="106" r="I336">
        <f>IF((+$V336=0),"..",(+(AA336+AH336)/$V336))</f>
        <v>0.585628363406141</v>
      </c>
      <c s="106" r="J336">
        <f>IF((+$V336=0),"..",(+(AB336+AI336)/$V336))</f>
        <v>0.03988603988604</v>
      </c>
      <c t="str" s="106" r="K336">
        <f>IF(((X336+AE336)=0),"..",(+X336/(X336+AE336)))</f>
        <v>..</v>
      </c>
      <c s="106" r="L336">
        <f>IF(((Y336+AF336)=0),"..",(+Y336/(Y336+AF336)))</f>
        <v>0.483018867924528</v>
      </c>
      <c s="106" r="M336">
        <f>IF(((Z336+AG336)=0),"..",(+Z336/(Z336+AG336)))</f>
        <v>0.474732006125574</v>
      </c>
      <c s="106" r="N336">
        <f>IF(((((((X336+Y336)+Z336)+AE336)+AF336)+AG336)=0),"..",(+((X336+Y336)+Z336)/(((((X336+Y336)+Z336)+AE336)+AF336)+AG336)))</f>
        <v>0.478444632290786</v>
      </c>
      <c s="106" r="O336">
        <f>IF(((AA336+AH336)=0),"..",(+AA336/(AA336+AH336)))</f>
        <v>0.44972972972973</v>
      </c>
      <c s="106" r="P336">
        <f>IF(((AB336+AI336)=0),"..",(+AB336/(AB336+AI336)))</f>
        <v>0.388888888888889</v>
      </c>
      <c t="str" s="106" r="Q336">
        <f>IF(((AC336+AJ336)=0),"..",(+AC336/(AC336+AJ336)))</f>
        <v>..</v>
      </c>
      <c s="106" r="R336">
        <f>IF(((AD336+AK336)=0),"..",(+(AD336)/(AD336+AK336)))</f>
        <v>0.458056346945236</v>
      </c>
      <c s="134" r="S336">
        <f>+D336</f>
        <v>3159</v>
      </c>
      <c s="106" r="T336">
        <f>+V336/S336</f>
        <v>1</v>
      </c>
      <c s="106" r="U336">
        <f>+(AD336+AK336)/S336</f>
        <v>1</v>
      </c>
      <c s="134" r="V336">
        <f>SUM(X336:AB336)+SUM(AE336:AI336)</f>
        <v>3159</v>
      </c>
      <c s="134" r="W336">
        <f>+AD336+AK336</f>
        <v>3159</v>
      </c>
      <c s="205" r="X336">
        <v>0</v>
      </c>
      <c s="198" r="Y336">
        <v>256</v>
      </c>
      <c s="198" r="Z336">
        <v>310</v>
      </c>
      <c s="198" r="AA336">
        <v>832</v>
      </c>
      <c s="198" r="AB336">
        <v>49</v>
      </c>
      <c s="198" r="AC336">
        <v>0</v>
      </c>
      <c s="198" r="AD336">
        <v>1447</v>
      </c>
      <c s="198" r="AE336">
        <v>0</v>
      </c>
      <c s="198" r="AF336">
        <v>274</v>
      </c>
      <c s="198" r="AG336">
        <v>343</v>
      </c>
      <c s="198" r="AH336">
        <v>1018</v>
      </c>
      <c s="198" r="AI336">
        <v>77</v>
      </c>
      <c s="198" r="AJ336">
        <v>0</v>
      </c>
      <c s="198" r="AK336">
        <v>1712</v>
      </c>
    </row>
    <row r="337">
      <c t="s" s="37" r="A337">
        <v>45</v>
      </c>
      <c t="s" s="67" r="B337">
        <v>950</v>
      </c>
      <c t="s" s="67" r="C337">
        <v>1227</v>
      </c>
      <c s="134" r="D337">
        <v>17571</v>
      </c>
      <c s="106" r="E337">
        <f>IF((+$V337=0),"..",(+(X337+AE337)/$V337))</f>
        <v>0.000113823914404</v>
      </c>
      <c s="106" r="F337">
        <f>IF((+$V337=0),"..",(+(Y337+AF337)/$V337))</f>
        <v>0.167719537874908</v>
      </c>
      <c s="106" r="G337">
        <f>IF((+$V337=0),"..",(+(Z337+AG337)/$V337))</f>
        <v>0.206761140515622</v>
      </c>
      <c s="106" r="H337">
        <f>IF((+$V337=0),"..",(+(((X337+Y337)+Z337)+((AE337+AF337)+AG337))/$V337))</f>
        <v>0.374594502304934</v>
      </c>
      <c s="106" r="I337">
        <f>IF((+$V337=0),"..",(+(AA337+AH337)/$V337))</f>
        <v>0.585510215696318</v>
      </c>
      <c s="106" r="J337">
        <f>IF((+$V337=0),"..",(+(AB337+AI337)/$V337))</f>
        <v>0.039895281998748</v>
      </c>
      <c s="106" r="K337">
        <f>IF(((X337+AE337)=0),"..",(+X337/(X337+AE337)))</f>
        <v>0.5</v>
      </c>
      <c s="106" r="L337">
        <f>IF(((Y337+AF337)=0),"..",(+Y337/(Y337+AF337)))</f>
        <v>0.483542585680353</v>
      </c>
      <c s="106" r="M337">
        <f>IF(((Z337+AG337)=0),"..",(+Z337/(Z337+AG337)))</f>
        <v>0.474814203137903</v>
      </c>
      <c s="106" r="N337">
        <f>IF(((((((X337+Y337)+Z337)+AE337)+AF337)+AG337)=0),"..",(+((X337+Y337)+Z337)/(((((X337+Y337)+Z337)+AE337)+AF337)+AG337)))</f>
        <v>0.478729869340626</v>
      </c>
      <c s="106" r="O337">
        <f>IF(((AA337+AH337)=0),"..",(+AA337/(AA337+AH337)))</f>
        <v>0.449747278382582</v>
      </c>
      <c s="106" r="P337">
        <f>IF(((AB337+AI337)=0),"..",(+AB337/(AB337+AI337)))</f>
        <v>0.385164051355207</v>
      </c>
      <c t="str" s="106" r="Q337">
        <f>IF(((AC337+AJ337)=0),"..",(+AC337/(AC337+AJ337)))</f>
        <v>..</v>
      </c>
      <c s="106" r="R337">
        <f>IF(((AD337+AK337)=0),"..",(+(AD337)/(AD337+AK337)))</f>
        <v>0.458027431563371</v>
      </c>
      <c s="134" r="S337">
        <f>+D337</f>
        <v>17571</v>
      </c>
      <c s="106" r="T337">
        <f>+V337/S337</f>
        <v>1</v>
      </c>
      <c s="106" r="U337">
        <f>+(AD337+AK337)/S337</f>
        <v>1</v>
      </c>
      <c s="134" r="V337">
        <f>SUM(X337:AB337)+SUM(AE337:AI337)</f>
        <v>17571</v>
      </c>
      <c s="134" r="W337">
        <f>+AD337+AK337</f>
        <v>17571</v>
      </c>
      <c s="172" r="X337">
        <v>1</v>
      </c>
      <c s="114" r="Y337">
        <v>1425</v>
      </c>
      <c s="114" r="Z337">
        <v>1725</v>
      </c>
      <c s="114" r="AA337">
        <v>4627</v>
      </c>
      <c s="114" r="AB337">
        <v>270</v>
      </c>
      <c s="114" r="AC337">
        <v>0</v>
      </c>
      <c s="114" r="AD337">
        <v>8048</v>
      </c>
      <c s="114" r="AE337">
        <v>1</v>
      </c>
      <c s="114" r="AF337">
        <v>1522</v>
      </c>
      <c s="114" r="AG337">
        <v>1908</v>
      </c>
      <c s="114" r="AH337">
        <v>5661</v>
      </c>
      <c s="114" r="AI337">
        <v>431</v>
      </c>
      <c s="114" r="AJ337">
        <v>0</v>
      </c>
      <c s="114" r="AK337">
        <v>9523</v>
      </c>
    </row>
    <row r="338">
      <c t="s" s="37" r="A338">
        <v>45</v>
      </c>
      <c t="s" s="67" r="B338">
        <v>950</v>
      </c>
      <c t="s" s="67" r="C338">
        <v>1228</v>
      </c>
      <c s="134" r="D338">
        <v>20666</v>
      </c>
      <c s="106" r="E338">
        <f>IF((+$V338=0),"..",(+(X338+AE338)/$V338))</f>
        <v>0.000096777315397</v>
      </c>
      <c s="106" r="F338">
        <f>IF((+$V338=0),"..",(+(Y338+AF338)/$V338))</f>
        <v>0.16771508758347</v>
      </c>
      <c s="106" r="G338">
        <f>IF((+$V338=0),"..",(+(Z338+AG338)/$V338))</f>
        <v>0.206764734346269</v>
      </c>
      <c s="106" r="H338">
        <f>IF((+$V338=0),"..",(+(((X338+Y338)+Z338)+((AE338+AF338)+AG338))/$V338))</f>
        <v>0.374576599245137</v>
      </c>
      <c s="106" r="I338">
        <f>IF((+$V338=0),"..",(+(AA338+AH338)/$V338))</f>
        <v>0.585502758153489</v>
      </c>
      <c s="106" r="J338">
        <f>IF((+$V338=0),"..",(+(AB338+AI338)/$V338))</f>
        <v>0.039920642601374</v>
      </c>
      <c s="106" r="K338">
        <f>IF(((X338+AE338)=0),"..",(+X338/(X338+AE338)))</f>
        <v>0.5</v>
      </c>
      <c s="106" r="L338">
        <f>IF(((Y338+AF338)=0),"..",(+Y338/(Y338+AF338)))</f>
        <v>0.483554529717253</v>
      </c>
      <c s="106" r="M338">
        <f>IF(((Z338+AG338)=0),"..",(+Z338/(Z338+AG338)))</f>
        <v>0.4748420313597</v>
      </c>
      <c s="106" r="N338">
        <f>IF(((((((X338+Y338)+Z338)+AE338)+AF338)+AG338)=0),"..",(+((X338+Y338)+Z338)/(((((X338+Y338)+Z338)+AE338)+AF338)+AG338)))</f>
        <v>0.478749515566464</v>
      </c>
      <c s="106" r="O338">
        <f>IF(((AA338+AH338)=0),"..",(+AA338/(AA338+AH338)))</f>
        <v>0.449752066115702</v>
      </c>
      <c s="106" r="P338">
        <f>IF(((AB338+AI338)=0),"..",(+AB338/(AB338+AI338)))</f>
        <v>0.385454545454545</v>
      </c>
      <c t="str" s="106" r="Q338">
        <f>IF(((AC338+AJ338)=0),"..",(+AC338/(AC338+AJ338)))</f>
        <v>..</v>
      </c>
      <c s="106" r="R338">
        <f>IF(((AD338+AK338)=0),"..",(+(AD338)/(AD338+AK338)))</f>
        <v>0.458047033775283</v>
      </c>
      <c s="134" r="S338">
        <f>+D338</f>
        <v>20666</v>
      </c>
      <c s="106" r="T338">
        <f>+V338/S338</f>
        <v>1</v>
      </c>
      <c s="106" r="U338">
        <f>+(AD338+AK338)/S338</f>
        <v>1</v>
      </c>
      <c s="134" r="V338">
        <f>SUM(X338:AB338)+SUM(AE338:AI338)</f>
        <v>20666</v>
      </c>
      <c s="134" r="W338">
        <f>+AD338+AK338</f>
        <v>20666</v>
      </c>
      <c s="197" r="X338">
        <v>1</v>
      </c>
      <c s="143" r="Y338">
        <v>1676</v>
      </c>
      <c s="143" r="Z338">
        <v>2029</v>
      </c>
      <c s="143" r="AA338">
        <v>5442</v>
      </c>
      <c s="143" r="AB338">
        <v>318</v>
      </c>
      <c s="143" r="AC338">
        <v>0</v>
      </c>
      <c s="143" r="AD338">
        <v>9466</v>
      </c>
      <c s="143" r="AE338">
        <v>1</v>
      </c>
      <c s="143" r="AF338">
        <v>1790</v>
      </c>
      <c s="143" r="AG338">
        <v>2244</v>
      </c>
      <c s="143" r="AH338">
        <v>6658</v>
      </c>
      <c s="143" r="AI338">
        <v>507</v>
      </c>
      <c s="143" r="AJ338">
        <v>0</v>
      </c>
      <c s="143" r="AK338">
        <v>11200</v>
      </c>
    </row>
    <row r="339">
      <c t="s" s="37" r="A339">
        <v>45</v>
      </c>
      <c t="s" s="67" r="B339">
        <v>950</v>
      </c>
      <c t="s" s="67" r="C339">
        <v>1229</v>
      </c>
      <c s="134" r="D339">
        <v>5966</v>
      </c>
      <c s="106" r="E339">
        <f>IF((+$V339=0),"..",(+(X339+AE339)/$V339))</f>
        <v>0</v>
      </c>
      <c s="106" r="F339">
        <f>IF((+$V339=0),"..",(+(Y339+AF339)/$V339))</f>
        <v>0.16778410995642</v>
      </c>
      <c s="106" r="G339">
        <f>IF((+$V339=0),"..",(+(Z339+AG339)/$V339))</f>
        <v>0.206838752933289</v>
      </c>
      <c s="106" r="H339">
        <f>IF((+$V339=0),"..",(+(((X339+Y339)+Z339)+((AE339+AF339)+AG339))/$V339))</f>
        <v>0.374622862889708</v>
      </c>
      <c s="106" r="I339">
        <f>IF((+$V339=0),"..",(+(AA339+AH339)/$V339))</f>
        <v>0.585484411666108</v>
      </c>
      <c s="106" r="J339">
        <f>IF((+$V339=0),"..",(+(AB339+AI339)/$V339))</f>
        <v>0.039892725444184</v>
      </c>
      <c t="str" s="106" r="K339">
        <f>IF(((X339+AE339)=0),"..",(+X339/(X339+AE339)))</f>
        <v>..</v>
      </c>
      <c s="106" r="L339">
        <f>IF(((Y339+AF339)=0),"..",(+Y339/(Y339+AF339)))</f>
        <v>0.483516483516484</v>
      </c>
      <c s="106" r="M339">
        <f>IF(((Z339+AG339)=0),"..",(+Z339/(Z339+AG339)))</f>
        <v>0.474878444084279</v>
      </c>
      <c s="106" r="N339">
        <f>IF(((((((X339+Y339)+Z339)+AE339)+AF339)+AG339)=0),"..",(+((X339+Y339)+Z339)/(((((X339+Y339)+Z339)+AE339)+AF339)+AG339)))</f>
        <v>0.478747203579418</v>
      </c>
      <c s="106" r="O339">
        <f>IF(((AA339+AH339)=0),"..",(+AA339/(AA339+AH339)))</f>
        <v>0.449756656169482</v>
      </c>
      <c s="106" r="P339">
        <f>IF(((AB339+AI339)=0),"..",(+AB339/(AB339+AI339)))</f>
        <v>0.38655462184874</v>
      </c>
      <c t="str" s="106" r="Q339">
        <f>IF(((AC339+AJ339)=0),"..",(+AC339/(AC339+AJ339)))</f>
        <v>..</v>
      </c>
      <c s="106" r="R339">
        <f>IF(((AD339+AK339)=0),"..",(+(AD339)/(AD339+AK339)))</f>
        <v>0.458095876634261</v>
      </c>
      <c s="134" r="S339">
        <f>+D339</f>
        <v>5966</v>
      </c>
      <c s="106" r="T339">
        <f>+V339/S339</f>
        <v>1</v>
      </c>
      <c s="106" r="U339">
        <f>+(AD339+AK339)/S339</f>
        <v>1</v>
      </c>
      <c s="134" r="V339">
        <f>SUM(X339:AB339)+SUM(AE339:AI339)</f>
        <v>5966</v>
      </c>
      <c s="134" r="W339">
        <f>+AD339+AK339</f>
        <v>5966</v>
      </c>
      <c s="172" r="X339">
        <v>0</v>
      </c>
      <c s="114" r="Y339">
        <v>484</v>
      </c>
      <c s="114" r="Z339">
        <v>586</v>
      </c>
      <c s="114" r="AA339">
        <v>1571</v>
      </c>
      <c s="114" r="AB339">
        <v>92</v>
      </c>
      <c s="114" r="AC339">
        <v>0</v>
      </c>
      <c s="114" r="AD339">
        <v>2733</v>
      </c>
      <c s="114" r="AE339">
        <v>0</v>
      </c>
      <c s="114" r="AF339">
        <v>517</v>
      </c>
      <c s="114" r="AG339">
        <v>648</v>
      </c>
      <c s="114" r="AH339">
        <v>1922</v>
      </c>
      <c s="114" r="AI339">
        <v>146</v>
      </c>
      <c s="114" r="AJ339">
        <v>0</v>
      </c>
      <c s="114" r="AK339">
        <v>3233</v>
      </c>
    </row>
    <row r="340">
      <c t="s" s="37" r="A340">
        <v>45</v>
      </c>
      <c t="s" s="67" r="B340">
        <v>950</v>
      </c>
      <c t="s" s="67" r="C340">
        <v>1215</v>
      </c>
      <c s="134" r="D340">
        <v>340574</v>
      </c>
      <c s="106" r="E340">
        <f>IF((+$V340=0),"..",(+(X340+AE340)/$V340))</f>
        <v>0.000064596827709</v>
      </c>
      <c s="106" r="F340">
        <f>IF((+$V340=0),"..",(+(Y340+AF340)/$V340))</f>
        <v>0.167693364731307</v>
      </c>
      <c s="106" r="G340">
        <f>IF((+$V340=0),"..",(+(Z340+AG340)/$V340))</f>
        <v>0.206789126592165</v>
      </c>
      <c s="106" r="H340">
        <f>IF((+$V340=0),"..",(+(((X340+Y340)+Z340)+((AE340+AF340)+AG340))/$V340))</f>
        <v>0.37454708815118</v>
      </c>
      <c s="106" r="I340">
        <f>IF((+$V340=0),"..",(+(AA340+AH340)/$V340))</f>
        <v>0.585576115616577</v>
      </c>
      <c s="106" r="J340">
        <f>IF((+$V340=0),"..",(+(AB340+AI340)/$V340))</f>
        <v>0.039876796232243</v>
      </c>
      <c s="106" r="K340">
        <f>IF(((X340+AE340)=0),"..",(+X340/(X340+AE340)))</f>
        <v>0.5</v>
      </c>
      <c s="106" r="L340">
        <f>IF(((Y340+AF340)=0),"..",(+Y340/(Y340+AF340)))</f>
        <v>0.483593640565906</v>
      </c>
      <c s="106" r="M340">
        <f>IF(((Z340+AG340)=0),"..",(+Z340/(Z340+AG340)))</f>
        <v>0.47486049384469</v>
      </c>
      <c s="106" r="N340">
        <f>IF(((((((X340+Y340)+Z340)+AE340)+AF340)+AG340)=0),"..",(+((X340+Y340)+Z340)/(((((X340+Y340)+Z340)+AE340)+AF340)+AG340)))</f>
        <v>0.478774860654902</v>
      </c>
      <c s="106" r="O340">
        <f>IF(((AA340+AH340)=0),"..",(+AA340/(AA340+AH340)))</f>
        <v>0.449697139877251</v>
      </c>
      <c s="106" r="P340">
        <f>IF(((AB340+AI340)=0),"..",(+AB340/(AB340+AI340)))</f>
        <v>0.385391355570282</v>
      </c>
      <c t="str" s="106" r="Q340">
        <f>IF(((AC340+AJ340)=0),"..",(+AC340/(AC340+AJ340)))</f>
        <v>..</v>
      </c>
      <c s="106" r="R340">
        <f>IF(((AD340+AK340)=0),"..",(+(AD340)/(AD340+AK340)))</f>
        <v>0.45802380686723</v>
      </c>
      <c s="134" r="S340">
        <f>+D340</f>
        <v>340574</v>
      </c>
      <c s="106" r="T340">
        <f>+V340/S340</f>
        <v>1</v>
      </c>
      <c s="106" r="U340">
        <f>+(AD340+AK340)/S340</f>
        <v>1</v>
      </c>
      <c s="134" r="V340">
        <f>SUM(X340:AB340)+SUM(AE340:AI340)</f>
        <v>340574</v>
      </c>
      <c s="134" r="W340">
        <f>+AD340+AK340</f>
        <v>340574</v>
      </c>
      <c s="197" r="X340">
        <v>11</v>
      </c>
      <c s="143" r="Y340">
        <v>27619</v>
      </c>
      <c s="143" r="Z340">
        <v>33443</v>
      </c>
      <c s="143" r="AA340">
        <v>89684</v>
      </c>
      <c s="143" r="AB340">
        <v>5234</v>
      </c>
      <c s="143" r="AC340">
        <v>0</v>
      </c>
      <c s="143" r="AD340">
        <v>155991</v>
      </c>
      <c s="143" r="AE340">
        <v>11</v>
      </c>
      <c s="143" r="AF340">
        <v>29493</v>
      </c>
      <c s="143" r="AG340">
        <v>36984</v>
      </c>
      <c s="143" r="AH340">
        <v>109748</v>
      </c>
      <c s="143" r="AI340">
        <v>8347</v>
      </c>
      <c s="143" r="AJ340">
        <v>0</v>
      </c>
      <c s="143" r="AK340">
        <v>184583</v>
      </c>
    </row>
    <row r="341">
      <c t="s" s="37" r="A341">
        <v>45</v>
      </c>
      <c t="s" s="67" r="B341">
        <v>950</v>
      </c>
      <c t="s" s="67" r="C341">
        <v>1230</v>
      </c>
      <c s="134" r="D341">
        <v>36407</v>
      </c>
      <c s="106" r="E341">
        <f>IF((+$V341=0),"..",(+(X341+AE341)/$V341))</f>
        <v>0.00005493449062</v>
      </c>
      <c s="106" r="F341">
        <f>IF((+$V341=0),"..",(+(Y341+AF341)/$V341))</f>
        <v>0.167714999862664</v>
      </c>
      <c s="106" r="G341">
        <f>IF((+$V341=0),"..",(+(Z341+AG341)/$V341))</f>
        <v>0.206800889938748</v>
      </c>
      <c s="106" r="H341">
        <f>IF((+$V341=0),"..",(+(((X341+Y341)+Z341)+((AE341+AF341)+AG341))/$V341))</f>
        <v>0.374570824292032</v>
      </c>
      <c s="106" r="I341">
        <f>IF((+$V341=0),"..",(+(AA341+AH341)/$V341))</f>
        <v>0.585546735517895</v>
      </c>
      <c s="106" r="J341">
        <f>IF((+$V341=0),"..",(+(AB341+AI341)/$V341))</f>
        <v>0.039882440190073</v>
      </c>
      <c s="106" r="K341">
        <f>IF(((X341+AE341)=0),"..",(+X341/(X341+AE341)))</f>
        <v>0.5</v>
      </c>
      <c s="106" r="L341">
        <f>IF(((Y341+AF341)=0),"..",(+Y341/(Y341+AF341)))</f>
        <v>0.483622666229938</v>
      </c>
      <c s="106" r="M341">
        <f>IF(((Z341+AG341)=0),"..",(+Z341/(Z341+AG341)))</f>
        <v>0.474830654801434</v>
      </c>
      <c s="106" r="N341">
        <f>IF(((((((X341+Y341)+Z341)+AE341)+AF341)+AG341)=0),"..",(+((X341+Y341)+Z341)/(((((X341+Y341)+Z341)+AE341)+AF341)+AG341)))</f>
        <v>0.478770990687101</v>
      </c>
      <c s="106" r="O341">
        <f>IF(((AA341+AH341)=0),"..",(+AA341/(AA341+AH341)))</f>
        <v>0.4497138568346</v>
      </c>
      <c s="106" r="P341">
        <f>IF(((AB341+AI341)=0),"..",(+AB341/(AB341+AI341)))</f>
        <v>0.385674931129477</v>
      </c>
      <c t="str" s="106" r="Q341">
        <f>IF(((AC341+AJ341)=0),"..",(+AC341/(AC341+AJ341)))</f>
        <v>..</v>
      </c>
      <c s="106" r="R341">
        <f>IF(((AD341+AK341)=0),"..",(+(AD341)/(AD341+AK341)))</f>
        <v>0.458043782789024</v>
      </c>
      <c s="134" r="S341">
        <f>+D341</f>
        <v>36407</v>
      </c>
      <c s="106" r="T341">
        <f>+V341/S341</f>
        <v>1</v>
      </c>
      <c s="106" r="U341">
        <f>+(AD341+AK341)/S341</f>
        <v>1</v>
      </c>
      <c s="134" r="V341">
        <f>SUM(X341:AB341)+SUM(AE341:AI341)</f>
        <v>36407</v>
      </c>
      <c s="134" r="W341">
        <f>+AD341+AK341</f>
        <v>36407</v>
      </c>
      <c s="205" r="X341">
        <v>1</v>
      </c>
      <c s="198" r="Y341">
        <v>2953</v>
      </c>
      <c s="198" r="Z341">
        <v>3575</v>
      </c>
      <c s="198" r="AA341">
        <v>9587</v>
      </c>
      <c s="198" r="AB341">
        <v>560</v>
      </c>
      <c s="198" r="AC341">
        <v>0</v>
      </c>
      <c s="198" r="AD341">
        <v>16676</v>
      </c>
      <c s="198" r="AE341">
        <v>1</v>
      </c>
      <c s="198" r="AF341">
        <v>3153</v>
      </c>
      <c s="198" r="AG341">
        <v>3954</v>
      </c>
      <c s="198" r="AH341">
        <v>11731</v>
      </c>
      <c s="198" r="AI341">
        <v>892</v>
      </c>
      <c s="198" r="AJ341">
        <v>0</v>
      </c>
      <c s="198" r="AK341">
        <v>19731</v>
      </c>
    </row>
    <row r="342">
      <c t="s" s="37" r="A342">
        <v>88</v>
      </c>
      <c t="s" s="67" r="B342">
        <v>950</v>
      </c>
      <c t="s" s="67" r="C342">
        <v>1231</v>
      </c>
      <c s="134" r="D342">
        <v>17736</v>
      </c>
      <c s="106" r="E342">
        <f>IF((+$V342=0),"..",(+(X342+AE342)/$V342))</f>
        <v>0.026105096977898</v>
      </c>
      <c s="106" r="F342">
        <f>IF((+$V342=0),"..",(+(Y342+AF342)/$V342))</f>
        <v>0.020748759585025</v>
      </c>
      <c s="106" r="G342">
        <f>IF((+$V342=0),"..",(+(Z342+AG342)/$V342))</f>
        <v>0.00935949481281</v>
      </c>
      <c s="106" r="H342">
        <f>IF((+$V342=0),"..",(+(((X342+Y342)+Z342)+((AE342+AF342)+AG342))/$V342))</f>
        <v>0.056213351375733</v>
      </c>
      <c s="106" r="I342">
        <f>IF((+$V342=0),"..",(+(AA342+AH342)/$V342))</f>
        <v>0.93160802886784</v>
      </c>
      <c s="106" r="J342">
        <f>IF((+$V342=0),"..",(+(AB342+AI342)/$V342))</f>
        <v>0.012178619756428</v>
      </c>
      <c s="106" r="K342">
        <f>IF(((X342+AE342)=0),"..",(+X342/(X342+AE342)))</f>
        <v>0.50755939524838</v>
      </c>
      <c s="106" r="L342">
        <f>IF(((Y342+AF342)=0),"..",(+Y342/(Y342+AF342)))</f>
        <v>0.39945652173913</v>
      </c>
      <c s="106" r="M342">
        <f>IF(((Z342+AG342)=0),"..",(+Z342/(Z342+AG342)))</f>
        <v>0.253012048192771</v>
      </c>
      <c s="106" r="N342">
        <f>IF(((((((X342+Y342)+Z342)+AE342)+AF342)+AG342)=0),"..",(+((X342+Y342)+Z342)/(((((X342+Y342)+Z342)+AE342)+AF342)+AG342)))</f>
        <v>0.425275827482447</v>
      </c>
      <c s="106" r="O342">
        <f>IF(((AA342+AH342)=0),"..",(+AA342/(AA342+AH342)))</f>
        <v>0.126974520365551</v>
      </c>
      <c s="106" r="P342">
        <f>IF(((AB342+AI342)=0),"..",(+AB342/(AB342+AI342)))</f>
        <v>0.055555555555556</v>
      </c>
      <c t="str" s="106" r="Q342">
        <f>IF(((AC342+AJ342)=0),"..",(+AC342/(AC342+AJ342)))</f>
        <v>..</v>
      </c>
      <c s="106" r="R342">
        <f>IF(((AD342+AK342)=0),"..",(+(AD342)/(AD342+AK342)))</f>
        <v>0.142873252142535</v>
      </c>
      <c s="134" r="S342">
        <f>+D342</f>
        <v>17736</v>
      </c>
      <c s="106" r="T342">
        <f>+V342/S342</f>
        <v>1</v>
      </c>
      <c s="106" r="U342">
        <f>+(AD342+AK342)/S342</f>
        <v>1</v>
      </c>
      <c s="134" r="V342">
        <f>SUM(X342:AB342)+SUM(AE342:AI342)</f>
        <v>17736</v>
      </c>
      <c s="134" r="W342">
        <f>+AD342+AK342</f>
        <v>17736</v>
      </c>
      <c s="172" r="X342">
        <v>235</v>
      </c>
      <c s="114" r="Y342">
        <v>147</v>
      </c>
      <c s="114" r="Z342">
        <v>42</v>
      </c>
      <c s="114" r="AA342">
        <v>2098</v>
      </c>
      <c s="114" r="AB342">
        <v>12</v>
      </c>
      <c s="114" r="AC342">
        <v>0</v>
      </c>
      <c s="114" r="AD342">
        <v>2534</v>
      </c>
      <c s="114" r="AE342">
        <v>228</v>
      </c>
      <c s="114" r="AF342">
        <v>221</v>
      </c>
      <c s="114" r="AG342">
        <v>124</v>
      </c>
      <c s="114" r="AH342">
        <v>14425</v>
      </c>
      <c s="114" r="AI342">
        <v>204</v>
      </c>
      <c s="114" r="AJ342">
        <v>0</v>
      </c>
      <c s="114" r="AK342">
        <v>15202</v>
      </c>
    </row>
    <row r="343">
      <c t="s" s="37" r="A343">
        <v>102</v>
      </c>
      <c t="s" s="67" r="B343">
        <v>950</v>
      </c>
      <c t="s" s="67" r="C343">
        <v>1232</v>
      </c>
      <c s="134" r="D343">
        <v>40104</v>
      </c>
      <c s="106" r="E343">
        <f>IF((+$V343=0),"..",(+(X343+AE343)/$V343))</f>
        <v>0.084904248952723</v>
      </c>
      <c s="106" r="F343">
        <f>IF((+$V343=0),"..",(+(Y343+AF343)/$V343))</f>
        <v>0.130211450229404</v>
      </c>
      <c s="106" r="G343">
        <f>IF((+$V343=0),"..",(+(Z343+AG343)/$V343))</f>
        <v>0.107345900658288</v>
      </c>
      <c s="106" r="H343">
        <f>IF((+$V343=0),"..",(+(((X343+Y343)+Z343)+((AE343+AF343)+AG343))/$V343))</f>
        <v>0.322461599840415</v>
      </c>
      <c s="106" r="I343">
        <f>IF((+$V343=0),"..",(+(AA343+AH343)/$V343))</f>
        <v>0.591761420307201</v>
      </c>
      <c s="106" r="J343">
        <f>IF((+$V343=0),"..",(+(AB343+AI343)/$V343))</f>
        <v>0.085776979852384</v>
      </c>
      <c s="106" r="K343">
        <f>IF(((X343+AE343)=0),"..",(+X343/(X343+AE343)))</f>
        <v>0.473715124816446</v>
      </c>
      <c s="106" r="L343">
        <f>IF(((Y343+AF343)=0),"..",(+Y343/(Y343+AF343)))</f>
        <v>0.495595557257756</v>
      </c>
      <c s="106" r="M343">
        <f>IF(((Z343+AG343)=0),"..",(+Z343/(Z343+AG343)))</f>
        <v>0.482694541231127</v>
      </c>
      <c s="106" r="N343">
        <f>IF(((((((X343+Y343)+Z343)+AE343)+AF343)+AG343)=0),"..",(+((X343+Y343)+Z343)/(((((X343+Y343)+Z343)+AE343)+AF343)+AG343)))</f>
        <v>0.485539746365605</v>
      </c>
      <c s="106" r="O343">
        <f>IF(((AA343+AH343)=0),"..",(+AA343/(AA343+AH343)))</f>
        <v>0.48175459295466</v>
      </c>
      <c s="106" r="P343">
        <f>IF(((AB343+AI343)=0),"..",(+AB343/(AB343+AI343)))</f>
        <v>0.540697674418605</v>
      </c>
      <c t="str" s="106" r="Q343">
        <f>IF(((AC343+AJ343)=0),"..",(+AC343/(AC343+AJ343)))</f>
        <v>..</v>
      </c>
      <c s="106" r="R343">
        <f>IF(((AD343+AK343)=0),"..",(+(AD343)/(AD343+AK343)))</f>
        <v>0.488031119090365</v>
      </c>
      <c s="134" r="S343">
        <f>+D343</f>
        <v>40104</v>
      </c>
      <c s="106" r="T343">
        <f>+V343/S343</f>
        <v>1</v>
      </c>
      <c s="106" r="U343">
        <f>+(AD343+AK343)/S343</f>
        <v>1</v>
      </c>
      <c s="134" r="V343">
        <f>SUM(X343:AB343)+SUM(AE343:AI343)</f>
        <v>40104</v>
      </c>
      <c s="134" r="W343">
        <f>+AD343+AK343</f>
        <v>40104</v>
      </c>
      <c s="193" r="X343">
        <v>1613</v>
      </c>
      <c s="38" r="Y343">
        <v>2588</v>
      </c>
      <c s="38" r="Z343">
        <v>2078</v>
      </c>
      <c s="38" r="AA343">
        <v>11433</v>
      </c>
      <c s="38" r="AB343">
        <v>1860</v>
      </c>
      <c s="38" r="AC343">
        <v>0</v>
      </c>
      <c s="38" r="AD343">
        <v>19572</v>
      </c>
      <c s="38" r="AE343">
        <v>1792</v>
      </c>
      <c s="38" r="AF343">
        <v>2634</v>
      </c>
      <c s="38" r="AG343">
        <v>2227</v>
      </c>
      <c s="38" r="AH343">
        <v>12299</v>
      </c>
      <c s="38" r="AI343">
        <v>1580</v>
      </c>
      <c s="38" r="AJ343">
        <v>0</v>
      </c>
      <c s="38" r="AK343">
        <v>20532</v>
      </c>
    </row>
    <row r="344">
      <c t="s" s="37" r="A344">
        <v>316</v>
      </c>
      <c t="s" s="67" r="B344">
        <v>950</v>
      </c>
      <c t="s" s="67" r="C344">
        <v>1233</v>
      </c>
      <c s="134" r="D344">
        <v>777</v>
      </c>
      <c s="106" r="E344">
        <f>IF((+$V344=0),"..",(+(X344+AE344)/$V344))</f>
        <v>0.070761014686248</v>
      </c>
      <c s="106" r="F344">
        <f>IF((+$V344=0),"..",(+(Y344+AF344)/$V344))</f>
        <v>0.117489986648865</v>
      </c>
      <c s="106" r="G344">
        <f>IF((+$V344=0),"..",(+(Z344+AG344)/$V344))</f>
        <v>0.144192256341789</v>
      </c>
      <c s="106" r="H344">
        <f>IF((+$V344=0),"..",(+(((X344+Y344)+Z344)+((AE344+AF344)+AG344))/$V344))</f>
        <v>0.332443257676902</v>
      </c>
      <c s="106" r="I344">
        <f>IF((+$V344=0),"..",(+(AA344+AH344)/$V344))</f>
        <v>0.652870493991989</v>
      </c>
      <c s="106" r="J344">
        <f>IF((+$V344=0),"..",(+(AB344+AI344)/$V344))</f>
        <v>0.014686248331108</v>
      </c>
      <c s="106" r="K344">
        <f>IF(((X344+AE344)=0),"..",(+X344/(X344+AE344)))</f>
        <v>0.415094339622642</v>
      </c>
      <c s="106" r="L344">
        <f>IF(((Y344+AF344)=0),"..",(+Y344/(Y344+AF344)))</f>
        <v>0.443181818181818</v>
      </c>
      <c s="106" r="M344">
        <f>IF(((Z344+AG344)=0),"..",(+Z344/(Z344+AG344)))</f>
        <v>0.574074074074074</v>
      </c>
      <c s="106" r="N344">
        <f>IF(((((((X344+Y344)+Z344)+AE344)+AF344)+AG344)=0),"..",(+((X344+Y344)+Z344)/(((((X344+Y344)+Z344)+AE344)+AF344)+AG344)))</f>
        <v>0.493975903614458</v>
      </c>
      <c s="106" r="O344">
        <f>IF(((AA344+AH344)=0),"..",(+AA344/(AA344+AH344)))</f>
        <v>0.413087934560327</v>
      </c>
      <c s="106" r="P344">
        <f>IF(((AB344+AI344)=0),"..",(+AB344/(AB344+AI344)))</f>
        <v>0.454545454545454</v>
      </c>
      <c t="str" s="106" r="Q344">
        <f>IF(((AC344+AJ344)=0),"..",(+AC344/(AC344+AJ344)))</f>
        <v>..</v>
      </c>
      <c s="106" r="R344">
        <f>IF(((AD344+AK344)=0),"..",(+(AD344)/(AD344+AK344)))</f>
        <v>0.440587449933244</v>
      </c>
      <c s="134" r="S344">
        <f>+D344</f>
        <v>777</v>
      </c>
      <c s="106" r="T344">
        <f>+V344/S344</f>
        <v>0.963963963963964</v>
      </c>
      <c s="106" r="U344">
        <f>+(AD344+AK344)/S344</f>
        <v>0.963963963963964</v>
      </c>
      <c s="134" r="V344">
        <f>SUM(X344:AB344)+SUM(AE344:AI344)</f>
        <v>749</v>
      </c>
      <c s="134" r="W344">
        <f>+AD344+AK344</f>
        <v>749</v>
      </c>
      <c s="193" r="X344">
        <v>22</v>
      </c>
      <c s="38" r="Y344">
        <v>39</v>
      </c>
      <c s="38" r="Z344">
        <v>62</v>
      </c>
      <c s="38" r="AA344">
        <v>202</v>
      </c>
      <c s="38" r="AB344">
        <v>5</v>
      </c>
      <c s="38" r="AC344">
        <v>0</v>
      </c>
      <c s="38" r="AD344">
        <v>330</v>
      </c>
      <c s="38" r="AE344">
        <v>31</v>
      </c>
      <c s="38" r="AF344">
        <v>49</v>
      </c>
      <c s="38" r="AG344">
        <v>46</v>
      </c>
      <c s="38" r="AH344">
        <v>287</v>
      </c>
      <c s="38" r="AI344">
        <v>6</v>
      </c>
      <c s="38" r="AJ344">
        <v>0</v>
      </c>
      <c s="38" r="AK344">
        <v>419</v>
      </c>
    </row>
    <row r="345">
      <c t="s" s="37" r="A345">
        <v>90</v>
      </c>
      <c t="s" s="67" r="B345">
        <v>917</v>
      </c>
      <c t="s" s="67" r="C345">
        <v>1234</v>
      </c>
      <c s="134" r="D345">
        <v>10658</v>
      </c>
      <c s="106" r="E345">
        <f>IF((+$V345=0),"..",(+(X345+AE345)/$V345))</f>
        <v>0.132857947082004</v>
      </c>
      <c s="106" r="F345">
        <f>IF((+$V345=0),"..",(+(Y345+AF345)/$V345))</f>
        <v>0.213642334396697</v>
      </c>
      <c s="106" r="G345">
        <f>IF((+$V345=0),"..",(+(Z345+AG345)/$V345))</f>
        <v>0.124319759804841</v>
      </c>
      <c s="106" r="H345">
        <f>IF((+$V345=0),"..",(+(((X345+Y345)+Z345)+((AE345+AF345)+AG345))/$V345))</f>
        <v>0.470820041283543</v>
      </c>
      <c s="106" r="I345">
        <f>IF((+$V345=0),"..",(+(AA345+AH345)/$V345))</f>
        <v>0.50206417714393</v>
      </c>
      <c s="106" r="J345">
        <f>IF((+$V345=0),"..",(+(AB345+AI345)/$V345))</f>
        <v>0.027115781572528</v>
      </c>
      <c s="106" r="K345">
        <f>IF(((X345+AE345)=0),"..",(+X345/(X345+AE345)))</f>
        <v>0.49364406779661</v>
      </c>
      <c s="106" r="L345">
        <f>IF(((Y345+AF345)=0),"..",(+Y345/(Y345+AF345)))</f>
        <v>0.477382520860782</v>
      </c>
      <c s="106" r="M345">
        <f>IF(((Z345+AG345)=0),"..",(+Z345/(Z345+AG345)))</f>
        <v>0.43622641509434</v>
      </c>
      <c s="106" r="N345">
        <f>IF(((((((X345+Y345)+Z345)+AE345)+AF345)+AG345)=0),"..",(+((X345+Y345)+Z345)/(((((X345+Y345)+Z345)+AE345)+AF345)+AG345)))</f>
        <v>0.471104025508171</v>
      </c>
      <c s="106" r="O345">
        <f>IF(((AA345+AH345)=0),"..",(+AA345/(AA345+AH345)))</f>
        <v>0.446458605868062</v>
      </c>
      <c s="106" r="P345">
        <f>IF(((AB345+AI345)=0),"..",(+AB345/(AB345+AI345)))</f>
        <v>0.581314878892734</v>
      </c>
      <c t="str" s="106" r="Q345">
        <f>IF(((AC345+AJ345)=0),"..",(+AC345/(AC345+AJ345)))</f>
        <v>..</v>
      </c>
      <c s="106" r="R345">
        <f>IF(((AD345+AK345)=0),"..",(+(AD345)/(AD345+AK345)))</f>
        <v>0.46171889660349</v>
      </c>
      <c s="134" r="S345">
        <f>+D345</f>
        <v>10658</v>
      </c>
      <c s="106" r="T345">
        <f>+V345/S345</f>
        <v>1</v>
      </c>
      <c s="106" r="U345">
        <f>+(AD345+AK345)/S345</f>
        <v>1</v>
      </c>
      <c s="134" r="V345">
        <f>SUM(X345:AB345)+SUM(AE345:AI345)</f>
        <v>10658</v>
      </c>
      <c s="134" r="W345">
        <f>+AD345+AK345</f>
        <v>10658</v>
      </c>
      <c s="193" r="X345">
        <v>699</v>
      </c>
      <c s="38" r="Y345">
        <v>1087</v>
      </c>
      <c s="38" r="Z345">
        <v>578</v>
      </c>
      <c s="38" r="AA345">
        <v>2389</v>
      </c>
      <c s="38" r="AB345">
        <v>168</v>
      </c>
      <c s="38" r="AC345">
        <v>0</v>
      </c>
      <c s="38" r="AD345">
        <v>4921</v>
      </c>
      <c s="38" r="AE345">
        <v>717</v>
      </c>
      <c s="38" r="AF345">
        <v>1190</v>
      </c>
      <c s="38" r="AG345">
        <v>747</v>
      </c>
      <c s="38" r="AH345">
        <v>2962</v>
      </c>
      <c s="38" r="AI345">
        <v>121</v>
      </c>
      <c s="38" r="AJ345">
        <v>0</v>
      </c>
      <c s="38" r="AK345">
        <v>5737</v>
      </c>
    </row>
    <row r="346">
      <c t="s" s="37" r="A346">
        <v>90</v>
      </c>
      <c t="s" s="67" r="B346">
        <v>917</v>
      </c>
      <c t="s" s="67" r="C346">
        <v>1235</v>
      </c>
      <c s="134" r="D346">
        <v>93179</v>
      </c>
      <c s="106" r="E346">
        <f>IF((+$V346=0),"..",(+(X346+AE346)/$V346))</f>
        <v>0.16847143669711</v>
      </c>
      <c s="106" r="F346">
        <f>IF((+$V346=0),"..",(+(Y346+AF346)/$V346))</f>
        <v>0.258835145258052</v>
      </c>
      <c s="106" r="G346">
        <f>IF((+$V346=0),"..",(+(Z346+AG346)/$V346))</f>
        <v>0.127142381867159</v>
      </c>
      <c s="106" r="H346">
        <f>IF((+$V346=0),"..",(+(((X346+Y346)+Z346)+((AE346+AF346)+AG346))/$V346))</f>
        <v>0.55444896382232</v>
      </c>
      <c s="106" r="I346">
        <f>IF((+$V346=0),"..",(+(AA346+AH346)/$V346))</f>
        <v>0.412421253715966</v>
      </c>
      <c s="106" r="J346">
        <f>IF((+$V346=0),"..",(+(AB346+AI346)/$V346))</f>
        <v>0.033129782461714</v>
      </c>
      <c s="106" r="K346">
        <f>IF(((X346+AE346)=0),"..",(+X346/(X346+AE346)))</f>
        <v>0.496114154669385</v>
      </c>
      <c s="106" r="L346">
        <f>IF(((Y346+AF346)=0),"..",(+Y346/(Y346+AF346)))</f>
        <v>0.488183099759516</v>
      </c>
      <c s="106" r="M346">
        <f>IF(((Z346+AG346)=0),"..",(+Z346/(Z346+AG346)))</f>
        <v>0.454883092766101</v>
      </c>
      <c s="106" r="N346">
        <f>IF(((((((X346+Y346)+Z346)+AE346)+AF346)+AG346)=0),"..",(+((X346+Y346)+Z346)/(((((X346+Y346)+Z346)+AE346)+AF346)+AG346)))</f>
        <v>0.482956855002613</v>
      </c>
      <c s="106" r="O346">
        <f>IF(((AA346+AH346)=0),"..",(+AA346/(AA346+AH346)))</f>
        <v>0.532696661375524</v>
      </c>
      <c s="106" r="P346">
        <f>IF(((AB346+AI346)=0),"..",(+AB346/(AB346+AI346)))</f>
        <v>0.500485908649174</v>
      </c>
      <c t="str" s="106" r="Q346">
        <f>IF(((AC346+AJ346)=0),"..",(+AC346/(AC346+AJ346)))</f>
        <v>..</v>
      </c>
      <c s="106" r="R346">
        <f>IF(((AD346+AK346)=0),"..",(+(AD346)/(AD346+AK346)))</f>
        <v>0.504051342040589</v>
      </c>
      <c s="134" r="S346">
        <f>+D346</f>
        <v>93179</v>
      </c>
      <c s="106" r="T346">
        <f>+V346/S346</f>
        <v>1</v>
      </c>
      <c s="106" r="U346">
        <f>+(AD346+AK346)/S346</f>
        <v>1</v>
      </c>
      <c s="134" r="V346">
        <f>SUM(X346:AB346)+SUM(AE346:AI346)</f>
        <v>93179</v>
      </c>
      <c s="134" r="W346">
        <f>+AD346+AK346</f>
        <v>93179</v>
      </c>
      <c s="193" r="X346">
        <v>7788</v>
      </c>
      <c s="38" r="Y346">
        <v>11774</v>
      </c>
      <c s="38" r="Z346">
        <v>5389</v>
      </c>
      <c s="38" r="AA346">
        <v>20471</v>
      </c>
      <c s="38" r="AB346">
        <v>1545</v>
      </c>
      <c s="38" r="AC346">
        <v>0</v>
      </c>
      <c s="38" r="AD346">
        <v>46967</v>
      </c>
      <c s="38" r="AE346">
        <v>7910</v>
      </c>
      <c s="38" r="AF346">
        <v>12344</v>
      </c>
      <c s="38" r="AG346">
        <v>6458</v>
      </c>
      <c s="38" r="AH346">
        <v>17958</v>
      </c>
      <c s="38" r="AI346">
        <v>1542</v>
      </c>
      <c s="38" r="AJ346">
        <v>0</v>
      </c>
      <c s="38" r="AK346">
        <v>46212</v>
      </c>
    </row>
    <row r="347">
      <c t="s" s="37" r="A347">
        <v>90</v>
      </c>
      <c t="s" s="67" r="B347">
        <v>917</v>
      </c>
      <c t="s" s="67" r="C347">
        <v>1236</v>
      </c>
      <c s="134" r="D347">
        <v>83518</v>
      </c>
      <c s="106" r="E347">
        <f>IF((+$V347=0),"..",(+(X347+AE347)/$V347))</f>
        <v>0.141011518475059</v>
      </c>
      <c s="106" r="F347">
        <f>IF((+$V347=0),"..",(+(Y347+AF347)/$V347))</f>
        <v>0.213367178332814</v>
      </c>
      <c s="106" r="G347">
        <f>IF((+$V347=0),"..",(+(Z347+AG347)/$V347))</f>
        <v>0.139395100457386</v>
      </c>
      <c s="106" r="H347">
        <f>IF((+$V347=0),"..",(+(((X347+Y347)+Z347)+((AE347+AF347)+AG347))/$V347))</f>
        <v>0.49377379726526</v>
      </c>
      <c s="106" r="I347">
        <f>IF((+$V347=0),"..",(+(AA347+AH347)/$V347))</f>
        <v>0.472472999832371</v>
      </c>
      <c s="106" r="J347">
        <f>IF((+$V347=0),"..",(+(AB347+AI347)/$V347))</f>
        <v>0.033753202902368</v>
      </c>
      <c s="106" r="K347">
        <f>IF(((X347+AE347)=0),"..",(+X347/(X347+AE347)))</f>
        <v>0.489938014774561</v>
      </c>
      <c s="106" r="L347">
        <f>IF(((Y347+AF347)=0),"..",(+Y347/(Y347+AF347)))</f>
        <v>0.480527497194164</v>
      </c>
      <c s="106" r="M347">
        <f>IF(((Z347+AG347)=0),"..",(+Z347/(Z347+AG347)))</f>
        <v>0.451640611578767</v>
      </c>
      <c s="106" r="N347">
        <f>IF(((((((X347+Y347)+Z347)+AE347)+AF347)+AG347)=0),"..",(+((X347+Y347)+Z347)/(((((X347+Y347)+Z347)+AE347)+AF347)+AG347)))</f>
        <v>0.475060016004268</v>
      </c>
      <c s="106" r="O347">
        <f>IF(((AA347+AH347)=0),"..",(+AA347/(AA347+AH347)))</f>
        <v>0.502432843385707</v>
      </c>
      <c s="106" r="P347">
        <f>IF(((AB347+AI347)=0),"..",(+AB347/(AB347+AI347)))</f>
        <v>0.493437389145087</v>
      </c>
      <c t="str" s="106" r="Q347">
        <f>IF(((AC347+AJ347)=0),"..",(+AC347/(AC347+AJ347)))</f>
        <v>..</v>
      </c>
      <c s="106" r="R347">
        <f>IF(((AD347+AK347)=0),"..",(+(AD347)/(AD347+AK347)))</f>
        <v>0.488613233075505</v>
      </c>
      <c s="134" r="S347">
        <f>+D347</f>
        <v>83518</v>
      </c>
      <c s="106" r="T347">
        <f>+V347/S347</f>
        <v>1</v>
      </c>
      <c s="106" r="U347">
        <f>+(AD347+AK347)/S347</f>
        <v>1</v>
      </c>
      <c s="134" r="V347">
        <f>SUM(X347:AB347)+SUM(AE347:AI347)</f>
        <v>83518</v>
      </c>
      <c s="134" r="W347">
        <f>+AD347+AK347</f>
        <v>83518</v>
      </c>
      <c s="197" r="X347">
        <v>5770</v>
      </c>
      <c s="143" r="Y347">
        <v>8563</v>
      </c>
      <c s="143" r="Z347">
        <v>5258</v>
      </c>
      <c s="143" r="AA347">
        <v>19826</v>
      </c>
      <c s="143" r="AB347">
        <v>1391</v>
      </c>
      <c s="143" r="AC347">
        <v>0</v>
      </c>
      <c s="143" r="AD347">
        <v>40808</v>
      </c>
      <c s="143" r="AE347">
        <v>6007</v>
      </c>
      <c s="143" r="AF347">
        <v>9257</v>
      </c>
      <c s="143" r="AG347">
        <v>6384</v>
      </c>
      <c s="143" r="AH347">
        <v>19634</v>
      </c>
      <c s="143" r="AI347">
        <v>1428</v>
      </c>
      <c s="143" r="AJ347">
        <v>0</v>
      </c>
      <c s="143" r="AK347">
        <v>42710</v>
      </c>
    </row>
    <row r="348">
      <c t="s" s="37" r="A348">
        <v>90</v>
      </c>
      <c t="s" s="67" r="B348">
        <v>917</v>
      </c>
      <c t="s" s="67" r="C348">
        <v>1237</v>
      </c>
      <c s="134" r="D348">
        <v>79424</v>
      </c>
      <c s="106" r="E348">
        <f>IF((+$V348=0),"..",(+(X348+AE348)/$V348))</f>
        <v>0.161462530217566</v>
      </c>
      <c s="106" r="F348">
        <f>IF((+$V348=0),"..",(+(Y348+AF348)/$V348))</f>
        <v>0.232574536663981</v>
      </c>
      <c s="106" r="G348">
        <f>IF((+$V348=0),"..",(+(Z348+AG348)/$V348))</f>
        <v>0.127694399677679</v>
      </c>
      <c s="106" r="H348">
        <f>IF((+$V348=0),"..",(+(((X348+Y348)+Z348)+((AE348+AF348)+AG348))/$V348))</f>
        <v>0.521731466559226</v>
      </c>
      <c s="106" r="I348">
        <f>IF((+$V348=0),"..",(+(AA348+AH348)/$V348))</f>
        <v>0.442536261079774</v>
      </c>
      <c s="106" r="J348">
        <f>IF((+$V348=0),"..",(+(AB348+AI348)/$V348))</f>
        <v>0.035732272360999</v>
      </c>
      <c s="106" r="K348">
        <f>IF(((X348+AE348)=0),"..",(+X348/(X348+AE348)))</f>
        <v>0.486821584529008</v>
      </c>
      <c s="106" r="L348">
        <f>IF(((Y348+AF348)=0),"..",(+Y348/(Y348+AF348)))</f>
        <v>0.483650931139021</v>
      </c>
      <c s="106" r="M348">
        <f>IF(((Z348+AG348)=0),"..",(+Z348/(Z348+AG348)))</f>
        <v>0.454545454545454</v>
      </c>
      <c s="106" r="N348">
        <f>IF(((((((X348+Y348)+Z348)+AE348)+AF348)+AG348)=0),"..",(+((X348+Y348)+Z348)/(((((X348+Y348)+Z348)+AE348)+AF348)+AG348)))</f>
        <v>0.477508567015783</v>
      </c>
      <c s="106" r="O348">
        <f>IF(((AA348+AH348)=0),"..",(+AA348/(AA348+AH348)))</f>
        <v>0.51536360532605</v>
      </c>
      <c s="106" r="P348">
        <f>IF(((AB348+AI348)=0),"..",(+AB348/(AB348+AI348)))</f>
        <v>0.502818886539817</v>
      </c>
      <c t="str" s="106" r="Q348">
        <f>IF(((AC348+AJ348)=0),"..",(+AC348/(AC348+AJ348)))</f>
        <v>..</v>
      </c>
      <c s="106" r="R348">
        <f>IF(((AD348+AK348)=0),"..",(+(AD348)/(AD348+AK348)))</f>
        <v>0.495165189363417</v>
      </c>
      <c s="134" r="S348">
        <f>+D348</f>
        <v>79424</v>
      </c>
      <c s="106" r="T348">
        <f>+V348/S348</f>
        <v>1</v>
      </c>
      <c s="106" r="U348">
        <f>+(AD348+AK348)/S348</f>
        <v>1</v>
      </c>
      <c s="134" r="V348">
        <f>SUM(X348:AB348)+SUM(AE348:AI348)</f>
        <v>79424</v>
      </c>
      <c s="134" r="W348">
        <f>+AD348+AK348</f>
        <v>79424</v>
      </c>
      <c s="205" r="X348">
        <v>6243</v>
      </c>
      <c s="198" r="Y348">
        <v>8934</v>
      </c>
      <c s="198" r="Z348">
        <v>4610</v>
      </c>
      <c s="198" r="AA348">
        <v>18114</v>
      </c>
      <c s="198" r="AB348">
        <v>1427</v>
      </c>
      <c s="198" r="AC348">
        <v>0</v>
      </c>
      <c s="198" r="AD348">
        <v>39328</v>
      </c>
      <c s="198" r="AE348">
        <v>6581</v>
      </c>
      <c s="198" r="AF348">
        <v>9538</v>
      </c>
      <c s="198" r="AG348">
        <v>5532</v>
      </c>
      <c s="198" r="AH348">
        <v>17034</v>
      </c>
      <c s="198" r="AI348">
        <v>1411</v>
      </c>
      <c s="198" r="AJ348">
        <v>0</v>
      </c>
      <c s="198" r="AK348">
        <v>40096</v>
      </c>
    </row>
    <row r="349">
      <c t="s" s="37" r="A349">
        <v>90</v>
      </c>
      <c t="s" s="67" r="B349">
        <v>917</v>
      </c>
      <c t="s" s="67" r="C349">
        <v>1238</v>
      </c>
      <c s="134" r="D349">
        <v>64791</v>
      </c>
      <c s="106" r="E349">
        <f>IF((+$V349=0),"..",(+(X349+AE349)/$V349))</f>
        <v>0.145899893503727</v>
      </c>
      <c s="106" r="F349">
        <f>IF((+$V349=0),"..",(+(Y349+AF349)/$V349))</f>
        <v>0.206479294963807</v>
      </c>
      <c s="106" r="G349">
        <f>IF((+$V349=0),"..",(+(Z349+AG349)/$V349))</f>
        <v>0.146949421987622</v>
      </c>
      <c s="106" r="H349">
        <f>IF((+$V349=0),"..",(+(((X349+Y349)+Z349)+((AE349+AF349)+AG349))/$V349))</f>
        <v>0.499328610455156</v>
      </c>
      <c s="106" r="I349">
        <f>IF((+$V349=0),"..",(+(AA349+AH349)/$V349))</f>
        <v>0.486672531678783</v>
      </c>
      <c s="106" r="J349">
        <f>IF((+$V349=0),"..",(+(AB349+AI349)/$V349))</f>
        <v>0.013998857866062</v>
      </c>
      <c s="106" r="K349">
        <f>IF(((X349+AE349)=0),"..",(+X349/(X349+AE349)))</f>
        <v>0.480905532635142</v>
      </c>
      <c s="106" r="L349">
        <f>IF(((Y349+AF349)=0),"..",(+Y349/(Y349+AF349)))</f>
        <v>0.478023620870085</v>
      </c>
      <c s="106" r="M349">
        <f>IF(((Z349+AG349)=0),"..",(+Z349/(Z349+AG349)))</f>
        <v>0.446276651612226</v>
      </c>
      <c s="106" r="N349">
        <f>IF(((((((X349+Y349)+Z349)+AE349)+AF349)+AG349)=0),"..",(+((X349+Y349)+Z349)/(((((X349+Y349)+Z349)+AE349)+AF349)+AG349)))</f>
        <v>0.46952274975272</v>
      </c>
      <c s="106" r="O349">
        <f>IF(((AA349+AH349)=0),"..",(+AA349/(AA349+AH349)))</f>
        <v>0.451985284790055</v>
      </c>
      <c s="106" r="P349">
        <f>IF(((AB349+AI349)=0),"..",(+AB349/(AB349+AI349)))</f>
        <v>0.624035281146637</v>
      </c>
      <c t="str" s="106" r="Q349">
        <f>IF(((AC349+AJ349)=0),"..",(+AC349/(AC349+AJ349)))</f>
        <v>..</v>
      </c>
      <c s="106" r="R349">
        <f>IF(((AD349+AK349)=0),"..",(+(AD349)/(AD349+AK349)))</f>
        <v>0.46315074624562</v>
      </c>
      <c s="134" r="S349">
        <f>+D349</f>
        <v>64791</v>
      </c>
      <c s="106" r="T349">
        <f>+V349/S349</f>
        <v>1</v>
      </c>
      <c s="106" r="U349">
        <f>+(AD349+AK349)/S349</f>
        <v>1</v>
      </c>
      <c s="134" r="V349">
        <f>SUM(X349:AB349)+SUM(AE349:AI349)</f>
        <v>64791</v>
      </c>
      <c s="134" r="W349">
        <f>+AD349+AK349</f>
        <v>64791</v>
      </c>
      <c s="205" r="X349">
        <v>4546</v>
      </c>
      <c s="198" r="Y349">
        <v>6395</v>
      </c>
      <c s="198" r="Z349">
        <v>4249</v>
      </c>
      <c s="198" r="AA349">
        <v>14252</v>
      </c>
      <c s="198" r="AB349">
        <v>566</v>
      </c>
      <c s="198" r="AC349">
        <v>0</v>
      </c>
      <c s="198" r="AD349">
        <v>30008</v>
      </c>
      <c s="198" r="AE349">
        <v>4907</v>
      </c>
      <c s="198" r="AF349">
        <v>6983</v>
      </c>
      <c s="198" r="AG349">
        <v>5272</v>
      </c>
      <c s="198" r="AH349">
        <v>17280</v>
      </c>
      <c s="198" r="AI349">
        <v>341</v>
      </c>
      <c s="198" r="AJ349">
        <v>0</v>
      </c>
      <c s="198" r="AK349">
        <v>34783</v>
      </c>
    </row>
    <row customHeight="1" r="350" ht="10.5">
      <c t="s" s="37" r="A350">
        <v>90</v>
      </c>
      <c t="s" s="67" r="B350">
        <v>922</v>
      </c>
      <c t="s" s="67" r="C350">
        <v>1239</v>
      </c>
      <c s="134" r="D350">
        <v>449</v>
      </c>
      <c t="str" s="106" r="E350">
        <f>IF((+$V350=0),"..",(+(X350+AE350)/$V350))</f>
        <v>..</v>
      </c>
      <c t="str" s="106" r="F350">
        <f>IF((+$V350=0),"..",(+(Y350+AF350)/$V350))</f>
        <v>..</v>
      </c>
      <c t="str" s="106" r="G350">
        <f>IF((+$V350=0),"..",(+(Z350+AG350)/$V350))</f>
        <v>..</v>
      </c>
      <c t="str" s="106" r="H350">
        <f>IF((+$V350=0),"..",(+(((X350+Y350)+Z350)+((AE350+AF350)+AG350))/$V350))</f>
        <v>..</v>
      </c>
      <c t="str" s="106" r="I350">
        <f>IF((+$V350=0),"..",(+(AA350+AH350)/$V350))</f>
        <v>..</v>
      </c>
      <c t="str" s="106" r="J350">
        <f>IF((+$V350=0),"..",(+(AB350+AI350)/$V350))</f>
        <v>..</v>
      </c>
      <c t="str" s="106" r="K350">
        <f>IF(((X350+AE350)=0),"..",(+X350/(X350+AE350)))</f>
        <v>..</v>
      </c>
      <c t="str" s="106" r="L350">
        <f>IF(((Y350+AF350)=0),"..",(+Y350/(Y350+AF350)))</f>
        <v>..</v>
      </c>
      <c t="str" s="106" r="M350">
        <f>IF(((Z350+AG350)=0),"..",(+Z350/(Z350+AG350)))</f>
        <v>..</v>
      </c>
      <c t="str" s="106" r="N350">
        <f>IF(((((((X350+Y350)+Z350)+AE350)+AF350)+AG350)=0),"..",(+((X350+Y350)+Z350)/(((((X350+Y350)+Z350)+AE350)+AF350)+AG350)))</f>
        <v>..</v>
      </c>
      <c t="str" s="106" r="O350">
        <f>IF(((AA350+AH350)=0),"..",(+AA350/(AA350+AH350)))</f>
        <v>..</v>
      </c>
      <c t="str" s="106" r="P350">
        <f>IF(((AB350+AI350)=0),"..",(+AB350/(AB350+AI350)))</f>
        <v>..</v>
      </c>
      <c s="106" r="Q350">
        <f>IF(((AC350+AJ350)=0),"..",(+AC350/(AC350+AJ350)))</f>
        <v>0.461024498886414</v>
      </c>
      <c s="106" r="R350">
        <f>IF(((AD350+AK350)=0),"..",(+(AD350)/(AD350+AK350)))</f>
        <v>0.461024498886414</v>
      </c>
      <c s="134" r="S350">
        <f>+D350</f>
        <v>449</v>
      </c>
      <c s="106" r="T350">
        <f>+V350/S350</f>
        <v>0</v>
      </c>
      <c s="106" r="U350">
        <f>+(AD350+AK350)/S350</f>
        <v>1</v>
      </c>
      <c s="134" r="V350">
        <f>SUM(X350:AB350)+SUM(AE350:AI350)</f>
        <v>0</v>
      </c>
      <c s="134" r="W350">
        <f>+AD350+AK350</f>
        <v>449</v>
      </c>
      <c s="205" r="X350">
        <v>0</v>
      </c>
      <c s="198" r="Y350">
        <v>0</v>
      </c>
      <c s="198" r="Z350">
        <v>0</v>
      </c>
      <c s="198" r="AA350">
        <v>0</v>
      </c>
      <c s="198" r="AB350">
        <v>0</v>
      </c>
      <c s="198" r="AC350">
        <v>207</v>
      </c>
      <c s="198" r="AD350">
        <v>207</v>
      </c>
      <c s="198" r="AE350">
        <v>0</v>
      </c>
      <c s="198" r="AF350">
        <v>0</v>
      </c>
      <c s="198" r="AG350">
        <v>0</v>
      </c>
      <c s="198" r="AH350">
        <v>0</v>
      </c>
      <c s="198" r="AI350">
        <v>0</v>
      </c>
      <c s="198" r="AJ350">
        <v>242</v>
      </c>
      <c s="198" r="AK350">
        <v>242</v>
      </c>
    </row>
    <row customHeight="1" r="351" ht="10.5">
      <c t="s" s="37" r="A351">
        <v>90</v>
      </c>
      <c t="s" s="67" r="B351">
        <v>950</v>
      </c>
      <c t="s" s="67" r="C351">
        <v>1240</v>
      </c>
      <c s="134" r="D351">
        <v>46316</v>
      </c>
      <c s="106" r="E351">
        <f>IF((+$V351=0),"..",(+(X351+AE351)/$V351))</f>
        <v>0.069414457207013</v>
      </c>
      <c s="106" r="F351">
        <f>IF((+$V351=0),"..",(+(Y351+AF351)/$V351))</f>
        <v>0.130257362466534</v>
      </c>
      <c s="106" r="G351">
        <f>IF((+$V351=0),"..",(+(Z351+AG351)/$V351))</f>
        <v>0.120368771051041</v>
      </c>
      <c s="106" r="H351">
        <f>IF((+$V351=0),"..",(+(((X351+Y351)+Z351)+((AE351+AF351)+AG351))/$V351))</f>
        <v>0.320040590724588</v>
      </c>
      <c s="106" r="I351">
        <f>IF((+$V351=0),"..",(+(AA351+AH351)/$V351))</f>
        <v>0.65754814750842</v>
      </c>
      <c s="106" r="J351">
        <f>IF((+$V351=0),"..",(+(AB351+AI351)/$V351))</f>
        <v>0.022411261766992</v>
      </c>
      <c s="106" r="K351">
        <f>IF(((X351+AE351)=0),"..",(+X351/(X351+AE351)))</f>
        <v>0.482426127527216</v>
      </c>
      <c s="106" r="L351">
        <f>IF(((Y351+AF351)=0),"..",(+Y351/(Y351+AF351)))</f>
        <v>0.494612962042102</v>
      </c>
      <c s="106" r="M351">
        <f>IF(((Z351+AG351)=0),"..",(+Z351/(Z351+AG351)))</f>
        <v>0.498116591928251</v>
      </c>
      <c s="106" r="N351">
        <f>IF(((((((X351+Y351)+Z351)+AE351)+AF351)+AG351)=0),"..",(+((X351+Y351)+Z351)/(((((X351+Y351)+Z351)+AE351)+AF351)+AG351)))</f>
        <v>0.49328745867908</v>
      </c>
      <c s="106" r="O351">
        <f>IF(((AA351+AH351)=0),"..",(+AA351/(AA351+AH351)))</f>
        <v>0.449318666885569</v>
      </c>
      <c s="106" r="P351">
        <f>IF(((AB351+AI351)=0),"..",(+AB351/(AB351+AI351)))</f>
        <v>0.363198458574181</v>
      </c>
      <c t="str" s="106" r="Q351">
        <f>IF(((AC351+AJ351)=0),"..",(+AC351/(AC351+AJ351)))</f>
        <v>..</v>
      </c>
      <c s="106" r="R351">
        <f>IF(((AD351+AK351)=0),"..",(+(AD351)/(AD351+AK351)))</f>
        <v>0.461460402452716</v>
      </c>
      <c s="134" r="S351">
        <f>+D351</f>
        <v>46316</v>
      </c>
      <c s="106" r="T351">
        <f>+V351/S351</f>
        <v>1</v>
      </c>
      <c s="106" r="U351">
        <f>+(AD351+AK351)/S351</f>
        <v>1</v>
      </c>
      <c s="134" r="V351">
        <f>SUM(X351:AB351)+SUM(AE351:AI351)</f>
        <v>46316</v>
      </c>
      <c s="134" r="W351">
        <f>+AD351+AK351</f>
        <v>46316</v>
      </c>
      <c s="205" r="X351">
        <v>1551</v>
      </c>
      <c s="198" r="Y351">
        <v>2984</v>
      </c>
      <c s="198" r="Z351">
        <v>2777</v>
      </c>
      <c s="198" r="AA351">
        <v>13684</v>
      </c>
      <c s="198" r="AB351">
        <v>377</v>
      </c>
      <c s="198" r="AC351">
        <v>0</v>
      </c>
      <c s="198" r="AD351">
        <v>21373</v>
      </c>
      <c s="198" r="AE351">
        <v>1664</v>
      </c>
      <c s="198" r="AF351">
        <v>3049</v>
      </c>
      <c s="198" r="AG351">
        <v>2798</v>
      </c>
      <c s="198" r="AH351">
        <v>16771</v>
      </c>
      <c s="198" r="AI351">
        <v>661</v>
      </c>
      <c s="198" r="AJ351">
        <v>0</v>
      </c>
      <c s="198" r="AK351">
        <v>24943</v>
      </c>
    </row>
    <row r="352">
      <c t="s" s="37" r="A352">
        <v>319</v>
      </c>
      <c t="s" s="67" r="B352">
        <v>950</v>
      </c>
      <c t="s" s="67" r="C352">
        <v>319</v>
      </c>
      <c s="134" r="D352">
        <v>3206</v>
      </c>
      <c s="106" r="E352">
        <f>IF((+$V352=0),"..",(+(X352+AE352)/$V352))</f>
        <v>0.022457891453525</v>
      </c>
      <c s="106" r="F352">
        <f>IF((+$V352=0),"..",(+(Y352+AF352)/$V352))</f>
        <v>0.060823456019963</v>
      </c>
      <c s="106" r="G352">
        <f>IF((+$V352=0),"..",(+(Z352+AG352)/$V352))</f>
        <v>0.082345601996257</v>
      </c>
      <c s="106" r="H352">
        <f>IF((+$V352=0),"..",(+(((X352+Y352)+Z352)+((AE352+AF352)+AG352))/$V352))</f>
        <v>0.165626949469744</v>
      </c>
      <c s="106" r="I352">
        <f>IF((+$V352=0),"..",(+(AA352+AH352)/$V352))</f>
        <v>0.827199001871491</v>
      </c>
      <c s="106" r="J352">
        <f>IF((+$V352=0),"..",(+(AB352+AI352)/$V352))</f>
        <v>0.007174048658765</v>
      </c>
      <c s="106" r="K352">
        <f>IF(((X352+AE352)=0),"..",(+X352/(X352+AE352)))</f>
        <v>0.541666666666667</v>
      </c>
      <c s="106" r="L352">
        <f>IF(((Y352+AF352)=0),"..",(+Y352/(Y352+AF352)))</f>
        <v>0.482051282051282</v>
      </c>
      <c s="106" r="M352">
        <f>IF(((Z352+AG352)=0),"..",(+Z352/(Z352+AG352)))</f>
        <v>0.473484848484848</v>
      </c>
      <c s="106" r="N352">
        <f>IF(((((((X352+Y352)+Z352)+AE352)+AF352)+AG352)=0),"..",(+((X352+Y352)+Z352)/(((((X352+Y352)+Z352)+AE352)+AF352)+AG352)))</f>
        <v>0.485875706214689</v>
      </c>
      <c s="106" r="O352">
        <f>IF(((AA352+AH352)=0),"..",(+AA352/(AA352+AH352)))</f>
        <v>0.145550527903469</v>
      </c>
      <c s="106" r="P352">
        <f>IF(((AB352+AI352)=0),"..",(+AB352/(AB352+AI352)))</f>
        <v>0.391304347826087</v>
      </c>
      <c t="str" s="106" r="Q352">
        <f>IF(((AC352+AJ352)=0),"..",(+AC352/(AC352+AJ352)))</f>
        <v>..</v>
      </c>
      <c s="106" r="R352">
        <f>IF(((AD352+AK352)=0),"..",(+(AD352)/(AD352+AK352)))</f>
        <v>0.203680598877105</v>
      </c>
      <c s="134" r="S352">
        <f>+D352</f>
        <v>3206</v>
      </c>
      <c s="106" r="T352">
        <f>+V352/S352</f>
        <v>1</v>
      </c>
      <c s="106" r="U352">
        <f>+(AD352+AK352)/S352</f>
        <v>1</v>
      </c>
      <c s="134" r="V352">
        <f>SUM(X352:AB352)+SUM(AE352:AI352)</f>
        <v>3206</v>
      </c>
      <c s="134" r="W352">
        <f>+AD352+AK352</f>
        <v>3206</v>
      </c>
      <c s="205" r="X352">
        <v>39</v>
      </c>
      <c s="198" r="Y352">
        <v>94</v>
      </c>
      <c s="198" r="Z352">
        <v>125</v>
      </c>
      <c s="198" r="AA352">
        <v>386</v>
      </c>
      <c s="198" r="AB352">
        <v>9</v>
      </c>
      <c s="198" r="AC352">
        <v>0</v>
      </c>
      <c s="198" r="AD352">
        <v>653</v>
      </c>
      <c s="198" r="AE352">
        <v>33</v>
      </c>
      <c s="198" r="AF352">
        <v>101</v>
      </c>
      <c s="198" r="AG352">
        <v>139</v>
      </c>
      <c s="198" r="AH352">
        <v>2266</v>
      </c>
      <c s="198" r="AI352">
        <v>14</v>
      </c>
      <c s="198" r="AJ352">
        <v>0</v>
      </c>
      <c s="198" r="AK352">
        <v>2553</v>
      </c>
    </row>
    <row r="353">
      <c t="s" s="37" r="A353">
        <v>321</v>
      </c>
      <c t="s" s="67" r="B353">
        <v>922</v>
      </c>
      <c t="s" s="67" r="C353">
        <v>1241</v>
      </c>
      <c s="134" r="D353">
        <v>2796</v>
      </c>
      <c s="106" r="E353">
        <f>IF((+$V353=0),"..",(+(X353+AE353)/$V353))</f>
        <v>0.127324749642346</v>
      </c>
      <c s="106" r="F353">
        <f>IF((+$V353=0),"..",(+(Y353+AF353)/$V353))</f>
        <v>0.150929899856938</v>
      </c>
      <c s="106" r="G353">
        <f>IF((+$V353=0),"..",(+(Z353+AG353)/$V353))</f>
        <v>0.043633762517883</v>
      </c>
      <c s="106" r="H353">
        <f>IF((+$V353=0),"..",(+(((X353+Y353)+Z353)+((AE353+AF353)+AG353))/$V353))</f>
        <v>0.321888412017167</v>
      </c>
      <c s="106" r="I353">
        <f>IF((+$V353=0),"..",(+(AA353+AH353)/$V353))</f>
        <v>0.428111587982833</v>
      </c>
      <c s="106" r="J353">
        <f>IF((+$V353=0),"..",(+(AB353+AI353)/$V353))</f>
        <v>0.25</v>
      </c>
      <c s="106" r="K353">
        <f>IF(((X353+AE353)=0),"..",(+X353/(X353+AE353)))</f>
        <v>0.410112359550562</v>
      </c>
      <c s="106" r="L353">
        <f>IF(((Y353+AF353)=0),"..",(+Y353/(Y353+AF353)))</f>
        <v>0.466824644549763</v>
      </c>
      <c s="106" r="M353">
        <f>IF(((Z353+AG353)=0),"..",(+Z353/(Z353+AG353)))</f>
        <v>0.360655737704918</v>
      </c>
      <c s="106" r="N353">
        <f>IF(((((((X353+Y353)+Z353)+AE353)+AF353)+AG353)=0),"..",(+((X353+Y353)+Z353)/(((((X353+Y353)+Z353)+AE353)+AF353)+AG353)))</f>
        <v>0.43</v>
      </c>
      <c s="106" r="O353">
        <f>IF(((AA353+AH353)=0),"..",(+AA353/(AA353+AH353)))</f>
        <v>0.609022556390978</v>
      </c>
      <c s="106" r="P353">
        <f>IF(((AB353+AI353)=0),"..",(+AB353/(AB353+AI353)))</f>
        <v>0.545064377682403</v>
      </c>
      <c t="str" s="106" r="Q353">
        <f>IF(((AC353+AJ353)=0),"..",(+AC353/(AC353+AJ353)))</f>
        <v>..</v>
      </c>
      <c s="106" r="R353">
        <f>IF(((AD353+AK353)=0),"..",(+(AD353)/(AD353+AK353)))</f>
        <v>0.535407725321888</v>
      </c>
      <c s="134" r="S353">
        <f>+D353</f>
        <v>2796</v>
      </c>
      <c s="106" r="T353">
        <f>+V353/S353</f>
        <v>1</v>
      </c>
      <c s="106" r="U353">
        <f>+(AD353+AK353)/S353</f>
        <v>1</v>
      </c>
      <c s="134" r="V353">
        <f>SUM(X353:AB353)+SUM(AE353:AI353)</f>
        <v>2796</v>
      </c>
      <c s="134" r="W353">
        <f>+AD353+AK353</f>
        <v>2796</v>
      </c>
      <c s="172" r="X353">
        <v>146</v>
      </c>
      <c s="114" r="Y353">
        <v>197</v>
      </c>
      <c s="114" r="Z353">
        <v>44</v>
      </c>
      <c s="114" r="AA353">
        <v>729</v>
      </c>
      <c s="114" r="AB353">
        <v>381</v>
      </c>
      <c s="114" r="AC353">
        <v>0</v>
      </c>
      <c s="114" r="AD353">
        <v>1497</v>
      </c>
      <c s="114" r="AE353">
        <v>210</v>
      </c>
      <c s="114" r="AF353">
        <v>225</v>
      </c>
      <c s="114" r="AG353">
        <v>78</v>
      </c>
      <c s="114" r="AH353">
        <v>468</v>
      </c>
      <c s="114" r="AI353">
        <v>318</v>
      </c>
      <c s="114" r="AJ353">
        <v>0</v>
      </c>
      <c s="114" r="AK353">
        <v>1299</v>
      </c>
    </row>
    <row r="354">
      <c t="s" s="37" r="A354">
        <v>321</v>
      </c>
      <c t="s" s="67" r="B354">
        <v>922</v>
      </c>
      <c t="s" s="67" r="C354">
        <v>1242</v>
      </c>
      <c s="134" r="D354">
        <v>2692</v>
      </c>
      <c s="106" r="E354">
        <f>IF((+$V354=0),"..",(+(X354+AE354)/$V354))</f>
        <v>0</v>
      </c>
      <c s="106" r="F354">
        <f>IF((+$V354=0),"..",(+(Y354+AF354)/$V354))</f>
        <v>0</v>
      </c>
      <c s="106" r="G354">
        <f>IF((+$V354=0),"..",(+(Z354+AG354)/$V354))</f>
        <v>0</v>
      </c>
      <c s="106" r="H354">
        <f>IF((+$V354=0),"..",(+(((X354+Y354)+Z354)+((AE354+AF354)+AG354))/$V354))</f>
        <v>0</v>
      </c>
      <c s="106" r="I354">
        <f>IF((+$V354=0),"..",(+(AA354+AH354)/$V354))</f>
        <v>0.734769687964339</v>
      </c>
      <c s="106" r="J354">
        <f>IF((+$V354=0),"..",(+(AB354+AI354)/$V354))</f>
        <v>0.265230312035661</v>
      </c>
      <c t="str" s="106" r="K354">
        <f>IF(((X354+AE354)=0),"..",(+X354/(X354+AE354)))</f>
        <v>..</v>
      </c>
      <c t="str" s="106" r="L354">
        <f>IF(((Y354+AF354)=0),"..",(+Y354/(Y354+AF354)))</f>
        <v>..</v>
      </c>
      <c t="str" s="106" r="M354">
        <f>IF(((Z354+AG354)=0),"..",(+Z354/(Z354+AG354)))</f>
        <v>..</v>
      </c>
      <c t="str" s="106" r="N354">
        <f>IF(((((((X354+Y354)+Z354)+AE354)+AF354)+AG354)=0),"..",(+((X354+Y354)+Z354)/(((((X354+Y354)+Z354)+AE354)+AF354)+AG354)))</f>
        <v>..</v>
      </c>
      <c s="106" r="O354">
        <f>IF(((AA354+AH354)=0),"..",(+AA354/(AA354+AH354)))</f>
        <v>0.536400404448938</v>
      </c>
      <c s="106" r="P354">
        <f>IF(((AB354+AI354)=0),"..",(+AB354/(AB354+AI354)))</f>
        <v>0.585434173669468</v>
      </c>
      <c t="str" s="106" r="Q354">
        <f>IF(((AC354+AJ354)=0),"..",(+AC354/(AC354+AJ354)))</f>
        <v>..</v>
      </c>
      <c s="106" r="R354">
        <f>IF(((AD354+AK354)=0),"..",(+(AD354)/(AD354+AK354)))</f>
        <v>0.549405646359584</v>
      </c>
      <c s="134" r="S354">
        <f>+D354</f>
        <v>2692</v>
      </c>
      <c s="106" r="T354">
        <f>+V354/S354</f>
        <v>1</v>
      </c>
      <c s="106" r="U354">
        <f>+(AD354+AK354)/S354</f>
        <v>1</v>
      </c>
      <c s="134" r="V354">
        <f>SUM(X354:AB354)+SUM(AE354:AI354)</f>
        <v>2692</v>
      </c>
      <c s="134" r="W354">
        <f>+AD354+AK354</f>
        <v>2692</v>
      </c>
      <c s="197" r="X354">
        <v>0</v>
      </c>
      <c s="143" r="Y354">
        <v>0</v>
      </c>
      <c s="143" r="Z354">
        <v>0</v>
      </c>
      <c s="143" r="AA354">
        <v>1061</v>
      </c>
      <c s="143" r="AB354">
        <v>418</v>
      </c>
      <c s="143" r="AC354">
        <v>0</v>
      </c>
      <c s="143" r="AD354">
        <v>1479</v>
      </c>
      <c s="143" r="AE354">
        <v>0</v>
      </c>
      <c s="143" r="AF354">
        <v>0</v>
      </c>
      <c s="143" r="AG354">
        <v>0</v>
      </c>
      <c s="143" r="AH354">
        <v>917</v>
      </c>
      <c s="143" r="AI354">
        <v>296</v>
      </c>
      <c s="143" r="AJ354">
        <v>0</v>
      </c>
      <c s="143" r="AK354">
        <v>1213</v>
      </c>
    </row>
    <row r="355">
      <c t="s" s="37" r="A355">
        <v>321</v>
      </c>
      <c t="s" s="67" r="B355">
        <v>922</v>
      </c>
      <c t="s" s="67" r="C355">
        <v>1243</v>
      </c>
      <c s="134" r="D355">
        <v>7385</v>
      </c>
      <c s="106" r="E355">
        <f>IF((+$V355=0),"..",(+(X355+AE355)/$V355))</f>
        <v>0.069194312796208</v>
      </c>
      <c s="106" r="F355">
        <f>IF((+$V355=0),"..",(+(Y355+AF355)/$V355))</f>
        <v>0.163574813811781</v>
      </c>
      <c s="106" r="G355">
        <f>IF((+$V355=0),"..",(+(Z355+AG355)/$V355))</f>
        <v>0.094380501015572</v>
      </c>
      <c s="106" r="H355">
        <f>IF((+$V355=0),"..",(+(((X355+Y355)+Z355)+((AE355+AF355)+AG355))/$V355))</f>
        <v>0.327149627623561</v>
      </c>
      <c s="106" r="I355">
        <f>IF((+$V355=0),"..",(+(AA355+AH355)/$V355))</f>
        <v>0.425863236289777</v>
      </c>
      <c s="106" r="J355">
        <f>IF((+$V355=0),"..",(+(AB355+AI355)/$V355))</f>
        <v>0.246987136086662</v>
      </c>
      <c s="106" r="K355">
        <f>IF(((X355+AE355)=0),"..",(+X355/(X355+AE355)))</f>
        <v>0.559686888454012</v>
      </c>
      <c s="106" r="L355">
        <f>IF(((Y355+AF355)=0),"..",(+Y355/(Y355+AF355)))</f>
        <v>0.544701986754967</v>
      </c>
      <c s="106" r="M355">
        <f>IF(((Z355+AG355)=0),"..",(+Z355/(Z355+AG355)))</f>
        <v>0.571018651362984</v>
      </c>
      <c s="106" r="N355">
        <f>IF(((((((X355+Y355)+Z355)+AE355)+AF355)+AG355)=0),"..",(+((X355+Y355)+Z355)/(((((X355+Y355)+Z355)+AE355)+AF355)+AG355)))</f>
        <v>0.55546357615894</v>
      </c>
      <c s="106" r="O355">
        <f>IF(((AA355+AH355)=0),"..",(+AA355/(AA355+AH355)))</f>
        <v>0.623211446740858</v>
      </c>
      <c s="106" r="P355">
        <f>IF(((AB355+AI355)=0),"..",(+AB355/(AB355+AI355)))</f>
        <v>0.487938596491228</v>
      </c>
      <c t="str" s="106" r="Q355">
        <f>IF(((AC355+AJ355)=0),"..",(+AC355/(AC355+AJ355)))</f>
        <v>..</v>
      </c>
      <c s="106" r="R355">
        <f>IF(((AD355+AK355)=0),"..",(+(AD355)/(AD355+AK355)))</f>
        <v>0.567637102234259</v>
      </c>
      <c s="134" r="S355">
        <f>+D355</f>
        <v>7385</v>
      </c>
      <c s="106" r="T355">
        <f>+V355/S355</f>
        <v>1</v>
      </c>
      <c s="106" r="U355">
        <f>+(AD355+AK355)/S355</f>
        <v>1</v>
      </c>
      <c s="134" r="V355">
        <f>SUM(X355:AB355)+SUM(AE355:AI355)</f>
        <v>7385</v>
      </c>
      <c s="134" r="W355">
        <f>+AD355+AK355</f>
        <v>7385</v>
      </c>
      <c s="205" r="X355">
        <v>286</v>
      </c>
      <c s="198" r="Y355">
        <v>658</v>
      </c>
      <c s="198" r="Z355">
        <v>398</v>
      </c>
      <c s="198" r="AA355">
        <v>1960</v>
      </c>
      <c s="198" r="AB355">
        <v>890</v>
      </c>
      <c s="198" r="AC355">
        <v>0</v>
      </c>
      <c s="198" r="AD355">
        <v>4192</v>
      </c>
      <c s="198" r="AE355">
        <v>225</v>
      </c>
      <c s="198" r="AF355">
        <v>550</v>
      </c>
      <c s="198" r="AG355">
        <v>299</v>
      </c>
      <c s="198" r="AH355">
        <v>1185</v>
      </c>
      <c s="198" r="AI355">
        <v>934</v>
      </c>
      <c s="198" r="AJ355">
        <v>0</v>
      </c>
      <c s="198" r="AK355">
        <v>3193</v>
      </c>
    </row>
    <row r="356">
      <c t="s" s="37" r="A356">
        <v>321</v>
      </c>
      <c t="s" s="67" r="B356">
        <v>950</v>
      </c>
      <c t="s" s="67" r="C356">
        <v>1244</v>
      </c>
      <c s="134" r="D356">
        <v>2014</v>
      </c>
      <c s="106" r="E356">
        <f>IF((+$V356=0),"..",(+(X356+AE356)/$V356))</f>
        <v>0.070866141732284</v>
      </c>
      <c s="106" r="F356">
        <f>IF((+$V356=0),"..",(+(Y356+AF356)/$V356))</f>
        <v>0.124671916010499</v>
      </c>
      <c s="106" r="G356">
        <f>IF((+$V356=0),"..",(+(Z356+AG356)/$V356))</f>
        <v>0.122047244094488</v>
      </c>
      <c s="106" r="H356">
        <f>IF((+$V356=0),"..",(+(((X356+Y356)+Z356)+((AE356+AF356)+AG356))/$V356))</f>
        <v>0.31758530183727</v>
      </c>
      <c s="106" r="I356">
        <f>IF((+$V356=0),"..",(+(AA356+AH356)/$V356))</f>
        <v>0.65748031496063</v>
      </c>
      <c s="106" r="J356">
        <f>IF((+$V356=0),"..",(+(AB356+AI356)/$V356))</f>
        <v>0.0249343832021</v>
      </c>
      <c s="106" r="K356">
        <f>IF(((X356+AE356)=0),"..",(+X356/(X356+AE356)))</f>
        <v>0.537037037037037</v>
      </c>
      <c s="106" r="L356">
        <f>IF(((Y356+AF356)=0),"..",(+Y356/(Y356+AF356)))</f>
        <v>0.536842105263158</v>
      </c>
      <c s="106" r="M356">
        <f>IF(((Z356+AG356)=0),"..",(+Z356/(Z356+AG356)))</f>
        <v>0.53763440860215</v>
      </c>
      <c s="106" r="N356">
        <f>IF(((((((X356+Y356)+Z356)+AE356)+AF356)+AG356)=0),"..",(+((X356+Y356)+Z356)/(((((X356+Y356)+Z356)+AE356)+AF356)+AG356)))</f>
        <v>0.537190082644628</v>
      </c>
      <c s="106" r="O356">
        <f>IF(((AA356+AH356)=0),"..",(+AA356/(AA356+AH356)))</f>
        <v>0.347305389221557</v>
      </c>
      <c s="106" r="P356">
        <f>IF(((AB356+AI356)=0),"..",(+AB356/(AB356+AI356)))</f>
        <v>0.31578947368421</v>
      </c>
      <c s="106" r="Q356">
        <f>IF(((AC356+AJ356)=0),"..",(+AC356/(AC356+AJ356)))</f>
        <v>0.473642172523962</v>
      </c>
      <c s="106" r="R356">
        <f>IF(((AD356+AK356)=0),"..",(+(AD356)/(AD356+AK356)))</f>
        <v>0.448361469712016</v>
      </c>
      <c s="134" r="S356">
        <f>+D356</f>
        <v>2014</v>
      </c>
      <c s="106" r="T356">
        <f>+V356/S356</f>
        <v>0.378351539225422</v>
      </c>
      <c s="106" r="U356">
        <f>+(AD356+AK356)/S356</f>
        <v>1</v>
      </c>
      <c s="134" r="V356">
        <f>SUM(X356:AB356)+SUM(AE356:AI356)</f>
        <v>762</v>
      </c>
      <c s="134" r="W356">
        <f>+AD356+AK356</f>
        <v>2014</v>
      </c>
      <c s="205" r="X356">
        <v>29</v>
      </c>
      <c s="198" r="Y356">
        <v>51</v>
      </c>
      <c s="198" r="Z356">
        <v>50</v>
      </c>
      <c s="198" r="AA356">
        <v>174</v>
      </c>
      <c s="198" r="AB356">
        <v>6</v>
      </c>
      <c s="198" r="AC356">
        <v>593</v>
      </c>
      <c s="198" r="AD356">
        <v>903</v>
      </c>
      <c s="198" r="AE356">
        <v>25</v>
      </c>
      <c s="198" r="AF356">
        <v>44</v>
      </c>
      <c s="198" r="AG356">
        <v>43</v>
      </c>
      <c s="198" r="AH356">
        <v>327</v>
      </c>
      <c s="198" r="AI356">
        <v>13</v>
      </c>
      <c s="198" r="AJ356">
        <v>659</v>
      </c>
      <c s="198" r="AK356">
        <v>1111</v>
      </c>
    </row>
    <row r="357">
      <c t="s" s="37" r="A357">
        <v>321</v>
      </c>
      <c t="s" s="67" r="B357">
        <v>950</v>
      </c>
      <c t="s" s="67" r="C357">
        <v>1243</v>
      </c>
      <c s="134" r="D357">
        <v>1589</v>
      </c>
      <c s="106" r="E357">
        <f>IF((+$V357=0),"..",(+(X357+AE357)/$V357))</f>
        <v>0.001258653241032</v>
      </c>
      <c s="106" r="F357">
        <f>IF((+$V357=0),"..",(+(Y357+AF357)/$V357))</f>
        <v>0.007551919446193</v>
      </c>
      <c s="106" r="G357">
        <f>IF((+$V357=0),"..",(+(Z357+AG357)/$V357))</f>
        <v>0.005663939584644</v>
      </c>
      <c s="106" r="H357">
        <f>IF((+$V357=0),"..",(+(((X357+Y357)+Z357)+((AE357+AF357)+AG357))/$V357))</f>
        <v>0.014474512271869</v>
      </c>
      <c s="106" r="I357">
        <f>IF((+$V357=0),"..",(+(AA357+AH357)/$V357))</f>
        <v>0.509754562617999</v>
      </c>
      <c s="106" r="J357">
        <f>IF((+$V357=0),"..",(+(AB357+AI357)/$V357))</f>
        <v>0.475770925110132</v>
      </c>
      <c s="106" r="K357">
        <f>IF(((X357+AE357)=0),"..",(+X357/(X357+AE357)))</f>
        <v>0</v>
      </c>
      <c s="106" r="L357">
        <f>IF(((Y357+AF357)=0),"..",(+Y357/(Y357+AF357)))</f>
        <v>0.416666666666667</v>
      </c>
      <c s="106" r="M357">
        <f>IF(((Z357+AG357)=0),"..",(+Z357/(Z357+AG357)))</f>
        <v>0.333333333333333</v>
      </c>
      <c s="106" r="N357">
        <f>IF(((((((X357+Y357)+Z357)+AE357)+AF357)+AG357)=0),"..",(+((X357+Y357)+Z357)/(((((X357+Y357)+Z357)+AE357)+AF357)+AG357)))</f>
        <v>0.347826086956522</v>
      </c>
      <c s="106" r="O357">
        <f>IF(((AA357+AH357)=0),"..",(+AA357/(AA357+AH357)))</f>
        <v>0.520987654320988</v>
      </c>
      <c s="106" r="P357">
        <f>IF(((AB357+AI357)=0),"..",(+AB357/(AB357+AI357)))</f>
        <v>0.57010582010582</v>
      </c>
      <c t="str" s="106" r="Q357">
        <f>IF(((AC357+AJ357)=0),"..",(+AC357/(AC357+AJ357)))</f>
        <v>..</v>
      </c>
      <c s="106" r="R357">
        <f>IF(((AD357+AK357)=0),"..",(+(AD357)/(AD357+AK357)))</f>
        <v>0.541850220264317</v>
      </c>
      <c s="134" r="S357">
        <f>+D357</f>
        <v>1589</v>
      </c>
      <c s="106" r="T357">
        <f>+V357/S357</f>
        <v>1</v>
      </c>
      <c s="106" r="U357">
        <f>+(AD357+AK357)/S357</f>
        <v>1</v>
      </c>
      <c s="134" r="V357">
        <f>SUM(X357:AB357)+SUM(AE357:AI357)</f>
        <v>1589</v>
      </c>
      <c s="134" r="W357">
        <f>+AD357+AK357</f>
        <v>1589</v>
      </c>
      <c s="205" r="X357">
        <v>0</v>
      </c>
      <c s="198" r="Y357">
        <v>5</v>
      </c>
      <c s="198" r="Z357">
        <v>3</v>
      </c>
      <c s="198" r="AA357">
        <v>422</v>
      </c>
      <c s="198" r="AB357">
        <v>431</v>
      </c>
      <c s="198" r="AC357">
        <v>0</v>
      </c>
      <c s="198" r="AD357">
        <v>861</v>
      </c>
      <c s="198" r="AE357">
        <v>2</v>
      </c>
      <c s="198" r="AF357">
        <v>7</v>
      </c>
      <c s="198" r="AG357">
        <v>6</v>
      </c>
      <c s="198" r="AH357">
        <v>388</v>
      </c>
      <c s="198" r="AI357">
        <v>325</v>
      </c>
      <c s="198" r="AJ357">
        <v>0</v>
      </c>
      <c s="198" r="AK357">
        <v>728</v>
      </c>
    </row>
    <row customHeight="1" r="358" ht="10.5">
      <c t="s" s="37" r="A358">
        <v>321</v>
      </c>
      <c t="s" s="67" r="B358">
        <v>997</v>
      </c>
      <c t="s" s="67" r="C358">
        <v>1245</v>
      </c>
      <c s="134" r="D358">
        <v>7069</v>
      </c>
      <c s="106" r="E358">
        <f>IF((+$V358=0),"..",(+(X358+AE358)/$V358))</f>
        <v>0.147687084453247</v>
      </c>
      <c s="106" r="F358">
        <f>IF((+$V358=0),"..",(+(Y358+AF358)/$V358))</f>
        <v>0.165228462300184</v>
      </c>
      <c s="106" r="G358">
        <f>IF((+$V358=0),"..",(+(Z358+AG358)/$V358))</f>
        <v>0.07907766303579</v>
      </c>
      <c s="106" r="H358">
        <f>IF((+$V358=0),"..",(+(((X358+Y358)+Z358)+((AE358+AF358)+AG358))/$V358))</f>
        <v>0.391993209789221</v>
      </c>
      <c s="106" r="I358">
        <f>IF((+$V358=0),"..",(+(AA358+AH358)/$V358))</f>
        <v>0.447305135096902</v>
      </c>
      <c s="106" r="J358">
        <f>IF((+$V358=0),"..",(+(AB358+AI358)/$V358))</f>
        <v>0.160701655113878</v>
      </c>
      <c s="106" r="K358">
        <f>IF(((X358+AE358)=0),"..",(+X358/(X358+AE358)))</f>
        <v>0.460727969348659</v>
      </c>
      <c s="106" r="L358">
        <f>IF(((Y358+AF358)=0),"..",(+Y358/(Y358+AF358)))</f>
        <v>0.527397260273973</v>
      </c>
      <c s="106" r="M358">
        <f>IF(((Z358+AG358)=0),"..",(+Z358/(Z358+AG358)))</f>
        <v>0.420393559928444</v>
      </c>
      <c s="106" r="N358">
        <f>IF(((((((X358+Y358)+Z358)+AE358)+AF358)+AG358)=0),"..",(+((X358+Y358)+Z358)/(((((X358+Y358)+Z358)+AE358)+AF358)+AG358)))</f>
        <v>0.480692890653194</v>
      </c>
      <c s="106" r="O358">
        <f>IF(((AA358+AH358)=0),"..",(+AA358/(AA358+AH358)))</f>
        <v>0.583491461100569</v>
      </c>
      <c s="106" r="P358">
        <f>IF(((AB358+AI358)=0),"..",(+AB358/(AB358+AI358)))</f>
        <v>0.525528169014084</v>
      </c>
      <c t="str" s="106" r="Q358">
        <f>IF(((AC358+AJ358)=0),"..",(+AC358/(AC358+AJ358)))</f>
        <v>..</v>
      </c>
      <c s="106" r="R358">
        <f>IF(((AD358+AK358)=0),"..",(+(AD358)/(AD358+AK358)))</f>
        <v>0.533880322535012</v>
      </c>
      <c s="134" r="S358">
        <f>+D358</f>
        <v>7069</v>
      </c>
      <c s="106" r="T358">
        <f>+V358/S358</f>
        <v>1</v>
      </c>
      <c s="106" r="U358">
        <f>+(AD358+AK358)/S358</f>
        <v>1</v>
      </c>
      <c s="134" r="V358">
        <f>SUM(X358:AB358)+SUM(AE358:AI358)</f>
        <v>7069</v>
      </c>
      <c s="134" r="W358">
        <f>+AD358+AK358</f>
        <v>7069</v>
      </c>
      <c s="205" r="X358">
        <v>481</v>
      </c>
      <c s="198" r="Y358">
        <v>616</v>
      </c>
      <c s="198" r="Z358">
        <v>235</v>
      </c>
      <c s="198" r="AA358">
        <v>1845</v>
      </c>
      <c s="198" r="AB358">
        <v>597</v>
      </c>
      <c s="198" r="AC358">
        <v>0</v>
      </c>
      <c s="198" r="AD358">
        <v>3774</v>
      </c>
      <c s="198" r="AE358">
        <v>563</v>
      </c>
      <c s="198" r="AF358">
        <v>552</v>
      </c>
      <c s="198" r="AG358">
        <v>324</v>
      </c>
      <c s="198" r="AH358">
        <v>1317</v>
      </c>
      <c s="198" r="AI358">
        <v>539</v>
      </c>
      <c s="198" r="AJ358">
        <v>0</v>
      </c>
      <c s="198" r="AK358">
        <v>3295</v>
      </c>
    </row>
    <row r="359">
      <c t="s" s="37" r="A359">
        <v>321</v>
      </c>
      <c t="s" s="67" r="B359">
        <v>997</v>
      </c>
      <c t="s" s="67" r="C359">
        <v>1246</v>
      </c>
      <c s="134" r="D359">
        <v>469</v>
      </c>
      <c s="106" r="E359">
        <f>IF((+$V359=0),"..",(+(X359+AE359)/$V359))</f>
        <v>0</v>
      </c>
      <c s="106" r="F359">
        <f>IF((+$V359=0),"..",(+(Y359+AF359)/$V359))</f>
        <v>0</v>
      </c>
      <c s="106" r="G359">
        <f>IF((+$V359=0),"..",(+(Z359+AG359)/$V359))</f>
        <v>0</v>
      </c>
      <c s="106" r="H359">
        <f>IF((+$V359=0),"..",(+(((X359+Y359)+Z359)+((AE359+AF359)+AG359))/$V359))</f>
        <v>0</v>
      </c>
      <c s="106" r="I359">
        <f>IF((+$V359=0),"..",(+(AA359+AH359)/$V359))</f>
        <v>0.50319829424307</v>
      </c>
      <c s="106" r="J359">
        <f>IF((+$V359=0),"..",(+(AB359+AI359)/$V359))</f>
        <v>0.49680170575693</v>
      </c>
      <c t="str" s="106" r="K359">
        <f>IF(((X359+AE359)=0),"..",(+X359/(X359+AE359)))</f>
        <v>..</v>
      </c>
      <c t="str" s="106" r="L359">
        <f>IF(((Y359+AF359)=0),"..",(+Y359/(Y359+AF359)))</f>
        <v>..</v>
      </c>
      <c t="str" s="106" r="M359">
        <f>IF(((Z359+AG359)=0),"..",(+Z359/(Z359+AG359)))</f>
        <v>..</v>
      </c>
      <c t="str" s="106" r="N359">
        <f>IF(((((((X359+Y359)+Z359)+AE359)+AF359)+AG359)=0),"..",(+((X359+Y359)+Z359)/(((((X359+Y359)+Z359)+AE359)+AF359)+AG359)))</f>
        <v>..</v>
      </c>
      <c s="106" r="O359">
        <f>IF(((AA359+AH359)=0),"..",(+AA359/(AA359+AH359)))</f>
        <v>0.559322033898305</v>
      </c>
      <c s="106" r="P359">
        <f>IF(((AB359+AI359)=0),"..",(+AB359/(AB359+AI359)))</f>
        <v>0.566523605150215</v>
      </c>
      <c t="str" s="106" r="Q359">
        <f>IF(((AC359+AJ359)=0),"..",(+AC359/(AC359+AJ359)))</f>
        <v>..</v>
      </c>
      <c s="106" r="R359">
        <f>IF(((AD359+AK359)=0),"..",(+(AD359)/(AD359+AK359)))</f>
        <v>0.562899786780384</v>
      </c>
      <c s="134" r="S359">
        <f>+D359</f>
        <v>469</v>
      </c>
      <c s="106" r="T359">
        <f>+V359/S359</f>
        <v>1</v>
      </c>
      <c s="106" r="U359">
        <f>+(AD359+AK359)/S359</f>
        <v>1</v>
      </c>
      <c s="134" r="V359">
        <f>SUM(X359:AB359)+SUM(AE359:AI359)</f>
        <v>469</v>
      </c>
      <c s="134" r="W359">
        <f>+AD359+AK359</f>
        <v>469</v>
      </c>
      <c s="205" r="X359">
        <v>0</v>
      </c>
      <c s="198" r="Y359">
        <v>0</v>
      </c>
      <c s="198" r="Z359">
        <v>0</v>
      </c>
      <c s="198" r="AA359">
        <v>132</v>
      </c>
      <c s="198" r="AB359">
        <v>132</v>
      </c>
      <c s="198" r="AC359">
        <v>0</v>
      </c>
      <c s="198" r="AD359">
        <v>264</v>
      </c>
      <c s="198" r="AE359">
        <v>0</v>
      </c>
      <c s="198" r="AF359">
        <v>0</v>
      </c>
      <c s="198" r="AG359">
        <v>0</v>
      </c>
      <c s="198" r="AH359">
        <v>104</v>
      </c>
      <c s="198" r="AI359">
        <v>101</v>
      </c>
      <c s="198" r="AJ359">
        <v>0</v>
      </c>
      <c s="198" r="AK359">
        <v>205</v>
      </c>
    </row>
    <row r="360">
      <c t="s" s="37" r="A360">
        <v>321</v>
      </c>
      <c t="s" s="67" r="B360">
        <v>997</v>
      </c>
      <c t="s" s="67" r="C360">
        <v>1247</v>
      </c>
      <c s="134" r="D360">
        <v>490</v>
      </c>
      <c s="106" r="E360">
        <f>IF((+$V360=0),"..",(+(X360+AE360)/$V360))</f>
        <v>0</v>
      </c>
      <c s="106" r="F360">
        <f>IF((+$V360=0),"..",(+(Y360+AF360)/$V360))</f>
        <v>0</v>
      </c>
      <c s="106" r="G360">
        <f>IF((+$V360=0),"..",(+(Z360+AG360)/$V360))</f>
        <v>0</v>
      </c>
      <c s="106" r="H360">
        <f>IF((+$V360=0),"..",(+(((X360+Y360)+Z360)+((AE360+AF360)+AG360))/$V360))</f>
        <v>0</v>
      </c>
      <c s="106" r="I360">
        <f>IF((+$V360=0),"..",(+(AA360+AH360)/$V360))</f>
        <v>0.653061224489796</v>
      </c>
      <c s="106" r="J360">
        <f>IF((+$V360=0),"..",(+(AB360+AI360)/$V360))</f>
        <v>0.346938775510204</v>
      </c>
      <c t="str" s="106" r="K360">
        <f>IF(((X360+AE360)=0),"..",(+X360/(X360+AE360)))</f>
        <v>..</v>
      </c>
      <c t="str" s="106" r="L360">
        <f>IF(((Y360+AF360)=0),"..",(+Y360/(Y360+AF360)))</f>
        <v>..</v>
      </c>
      <c t="str" s="106" r="M360">
        <f>IF(((Z360+AG360)=0),"..",(+Z360/(Z360+AG360)))</f>
        <v>..</v>
      </c>
      <c t="str" s="106" r="N360">
        <f>IF(((((((X360+Y360)+Z360)+AE360)+AF360)+AG360)=0),"..",(+((X360+Y360)+Z360)/(((((X360+Y360)+Z360)+AE360)+AF360)+AG360)))</f>
        <v>..</v>
      </c>
      <c s="106" r="O360">
        <f>IF(((AA360+AH360)=0),"..",(+AA360/(AA360+AH360)))</f>
        <v>0.58125</v>
      </c>
      <c s="106" r="P360">
        <f>IF(((AB360+AI360)=0),"..",(+AB360/(AB360+AI360)))</f>
        <v>0.370588235294118</v>
      </c>
      <c t="str" s="106" r="Q360">
        <f>IF(((AC360+AJ360)=0),"..",(+AC360/(AC360+AJ360)))</f>
        <v>..</v>
      </c>
      <c s="106" r="R360">
        <f>IF(((AD360+AK360)=0),"..",(+(AD360)/(AD360+AK360)))</f>
        <v>0.508163265306122</v>
      </c>
      <c s="134" r="S360">
        <f>+D360</f>
        <v>490</v>
      </c>
      <c s="106" r="T360">
        <f>+V360/S360</f>
        <v>1</v>
      </c>
      <c s="106" r="U360">
        <f>+(AD360+AK360)/S360</f>
        <v>1</v>
      </c>
      <c s="134" r="V360">
        <f>SUM(X360:AB360)+SUM(AE360:AI360)</f>
        <v>490</v>
      </c>
      <c s="134" r="W360">
        <f>+AD360+AK360</f>
        <v>490</v>
      </c>
      <c s="205" r="X360">
        <v>0</v>
      </c>
      <c s="198" r="Y360">
        <v>0</v>
      </c>
      <c s="198" r="Z360">
        <v>0</v>
      </c>
      <c s="198" r="AA360">
        <v>186</v>
      </c>
      <c s="198" r="AB360">
        <v>63</v>
      </c>
      <c s="198" r="AC360">
        <v>0</v>
      </c>
      <c s="198" r="AD360">
        <v>249</v>
      </c>
      <c s="198" r="AE360">
        <v>0</v>
      </c>
      <c s="198" r="AF360">
        <v>0</v>
      </c>
      <c s="198" r="AG360">
        <v>0</v>
      </c>
      <c s="198" r="AH360">
        <v>134</v>
      </c>
      <c s="198" r="AI360">
        <v>107</v>
      </c>
      <c s="198" r="AJ360">
        <v>0</v>
      </c>
      <c s="198" r="AK360">
        <v>241</v>
      </c>
    </row>
    <row r="361">
      <c t="s" s="37" r="A361">
        <v>321</v>
      </c>
      <c t="s" s="67" r="B361">
        <v>997</v>
      </c>
      <c t="s" s="67" r="C361">
        <v>1248</v>
      </c>
      <c s="134" r="D361">
        <v>931</v>
      </c>
      <c s="106" r="E361">
        <f>IF((+$V361=0),"..",(+(X361+AE361)/$V361))</f>
        <v>0</v>
      </c>
      <c s="106" r="F361">
        <f>IF((+$V361=0),"..",(+(Y361+AF361)/$V361))</f>
        <v>0</v>
      </c>
      <c s="106" r="G361">
        <f>IF((+$V361=0),"..",(+(Z361+AG361)/$V361))</f>
        <v>0</v>
      </c>
      <c s="106" r="H361">
        <f>IF((+$V361=0),"..",(+(((X361+Y361)+Z361)+((AE361+AF361)+AG361))/$V361))</f>
        <v>0</v>
      </c>
      <c s="106" r="I361">
        <f>IF((+$V361=0),"..",(+(AA361+AH361)/$V361))</f>
        <v>0.523093447905478</v>
      </c>
      <c s="106" r="J361">
        <f>IF((+$V361=0),"..",(+(AB361+AI361)/$V361))</f>
        <v>0.476906552094522</v>
      </c>
      <c t="str" s="106" r="K361">
        <f>IF(((X361+AE361)=0),"..",(+X361/(X361+AE361)))</f>
        <v>..</v>
      </c>
      <c t="str" s="106" r="L361">
        <f>IF(((Y361+AF361)=0),"..",(+Y361/(Y361+AF361)))</f>
        <v>..</v>
      </c>
      <c t="str" s="106" r="M361">
        <f>IF(((Z361+AG361)=0),"..",(+Z361/(Z361+AG361)))</f>
        <v>..</v>
      </c>
      <c t="str" s="106" r="N361">
        <f>IF(((((((X361+Y361)+Z361)+AE361)+AF361)+AG361)=0),"..",(+((X361+Y361)+Z361)/(((((X361+Y361)+Z361)+AE361)+AF361)+AG361)))</f>
        <v>..</v>
      </c>
      <c s="106" r="O361">
        <f>IF(((AA361+AH361)=0),"..",(+AA361/(AA361+AH361)))</f>
        <v>0.519507186858316</v>
      </c>
      <c s="106" r="P361">
        <f>IF(((AB361+AI361)=0),"..",(+AB361/(AB361+AI361)))</f>
        <v>0.52027027027027</v>
      </c>
      <c t="str" s="106" r="Q361">
        <f>IF(((AC361+AJ361)=0),"..",(+AC361/(AC361+AJ361)))</f>
        <v>..</v>
      </c>
      <c s="106" r="R361">
        <f>IF(((AD361+AK361)=0),"..",(+(AD361)/(AD361+AK361)))</f>
        <v>0.519871106337272</v>
      </c>
      <c s="134" r="S361">
        <f>+D361</f>
        <v>931</v>
      </c>
      <c s="106" r="T361">
        <f>+V361/S361</f>
        <v>1</v>
      </c>
      <c s="106" r="U361">
        <f>+(AD361+AK361)/S361</f>
        <v>1</v>
      </c>
      <c s="134" r="V361">
        <f>SUM(X361:AB361)+SUM(AE361:AI361)</f>
        <v>931</v>
      </c>
      <c s="134" r="W361">
        <f>+AD361+AK361</f>
        <v>931</v>
      </c>
      <c s="205" r="X361">
        <v>0</v>
      </c>
      <c s="198" r="Y361">
        <v>0</v>
      </c>
      <c s="198" r="Z361">
        <v>0</v>
      </c>
      <c s="198" r="AA361">
        <v>253</v>
      </c>
      <c s="198" r="AB361">
        <v>231</v>
      </c>
      <c s="198" r="AC361">
        <v>0</v>
      </c>
      <c s="198" r="AD361">
        <v>484</v>
      </c>
      <c s="198" r="AE361">
        <v>0</v>
      </c>
      <c s="198" r="AF361">
        <v>0</v>
      </c>
      <c s="198" r="AG361">
        <v>0</v>
      </c>
      <c s="198" r="AH361">
        <v>234</v>
      </c>
      <c s="198" r="AI361">
        <v>213</v>
      </c>
      <c s="198" r="AJ361">
        <v>0</v>
      </c>
      <c s="198" r="AK361">
        <v>447</v>
      </c>
    </row>
    <row r="362">
      <c t="s" s="37" r="A362">
        <v>82</v>
      </c>
      <c t="s" s="67" r="B362">
        <v>917</v>
      </c>
      <c t="s" s="67" r="C362">
        <v>1249</v>
      </c>
      <c s="134" r="D362">
        <v>1278</v>
      </c>
      <c s="106" r="E362">
        <f>IF((+$V362=0),"..",(+(X362+AE362)/$V362))</f>
        <v>0.152582159624413</v>
      </c>
      <c s="106" r="F362">
        <f>IF((+$V362=0),"..",(+(Y362+AF362)/$V362))</f>
        <v>0.213615023474178</v>
      </c>
      <c s="106" r="G362">
        <f>IF((+$V362=0),"..",(+(Z362+AG362)/$V362))</f>
        <v>0.158059467918623</v>
      </c>
      <c s="106" r="H362">
        <f>IF((+$V362=0),"..",(+(((X362+Y362)+Z362)+((AE362+AF362)+AG362))/$V362))</f>
        <v>0.524256651017214</v>
      </c>
      <c s="106" r="I362">
        <f>IF((+$V362=0),"..",(+(AA362+AH362)/$V362))</f>
        <v>0.456181533646322</v>
      </c>
      <c s="106" r="J362">
        <f>IF((+$V362=0),"..",(+(AB362+AI362)/$V362))</f>
        <v>0.019561815336463</v>
      </c>
      <c s="106" r="K362">
        <f>IF(((X362+AE362)=0),"..",(+X362/(X362+AE362)))</f>
        <v>0.553846153846154</v>
      </c>
      <c s="106" r="L362">
        <f>IF(((Y362+AF362)=0),"..",(+Y362/(Y362+AF362)))</f>
        <v>0.490842490842491</v>
      </c>
      <c s="106" r="M362">
        <f>IF(((Z362+AG362)=0),"..",(+Z362/(Z362+AG362)))</f>
        <v>0.564356435643564</v>
      </c>
      <c s="106" r="N362">
        <f>IF(((((((X362+Y362)+Z362)+AE362)+AF362)+AG362)=0),"..",(+((X362+Y362)+Z362)/(((((X362+Y362)+Z362)+AE362)+AF362)+AG362)))</f>
        <v>0.53134328358209</v>
      </c>
      <c s="106" r="O362">
        <f>IF(((AA362+AH362)=0),"..",(+AA362/(AA362+AH362)))</f>
        <v>0.476843910806175</v>
      </c>
      <c s="106" r="P362">
        <f>IF(((AB362+AI362)=0),"..",(+AB362/(AB362+AI362)))</f>
        <v>0.64</v>
      </c>
      <c t="str" s="106" r="Q362">
        <f>IF(((AC362+AJ362)=0),"..",(+AC362/(AC362+AJ362)))</f>
        <v>..</v>
      </c>
      <c s="106" r="R362">
        <f>IF(((AD362+AK362)=0),"..",(+(AD362)/(AD362+AK362)))</f>
        <v>0.508607198748044</v>
      </c>
      <c s="134" r="S362">
        <f>+D362</f>
        <v>1278</v>
      </c>
      <c s="106" r="T362">
        <f>+V362/S362</f>
        <v>1</v>
      </c>
      <c s="106" r="U362">
        <f>+(AD362+AK362)/S362</f>
        <v>1</v>
      </c>
      <c s="134" r="V362">
        <f>SUM(X362:AB362)+SUM(AE362:AI362)</f>
        <v>1278</v>
      </c>
      <c s="134" r="W362">
        <f>+AD362+AK362</f>
        <v>1278</v>
      </c>
      <c s="205" r="X362">
        <v>108</v>
      </c>
      <c s="198" r="Y362">
        <v>134</v>
      </c>
      <c s="198" r="Z362">
        <v>114</v>
      </c>
      <c s="198" r="AA362">
        <v>278</v>
      </c>
      <c s="198" r="AB362">
        <v>16</v>
      </c>
      <c s="198" r="AC362">
        <v>0</v>
      </c>
      <c s="198" r="AD362">
        <v>650</v>
      </c>
      <c s="198" r="AE362">
        <v>87</v>
      </c>
      <c s="198" r="AF362">
        <v>139</v>
      </c>
      <c s="198" r="AG362">
        <v>88</v>
      </c>
      <c s="198" r="AH362">
        <v>305</v>
      </c>
      <c s="198" r="AI362">
        <v>9</v>
      </c>
      <c s="198" r="AJ362">
        <v>0</v>
      </c>
      <c s="198" r="AK362">
        <v>628</v>
      </c>
    </row>
    <row customHeight="1" r="363" ht="10.5">
      <c t="s" s="37" r="A363">
        <v>82</v>
      </c>
      <c t="s" s="67" r="B363">
        <v>917</v>
      </c>
      <c t="s" s="67" r="C363">
        <v>1250</v>
      </c>
      <c s="134" r="D363">
        <v>267</v>
      </c>
      <c s="106" r="E363">
        <f>IF((+$V363=0),"..",(+(X363+AE363)/$V363))</f>
        <v>0.059925093632959</v>
      </c>
      <c s="106" r="F363">
        <f>IF((+$V363=0),"..",(+(Y363+AF363)/$V363))</f>
        <v>0.086142322097378</v>
      </c>
      <c s="106" r="G363">
        <f>IF((+$V363=0),"..",(+(Z363+AG363)/$V363))</f>
        <v>0.205992509363296</v>
      </c>
      <c s="106" r="H363">
        <f>IF((+$V363=0),"..",(+(((X363+Y363)+Z363)+((AE363+AF363)+AG363))/$V363))</f>
        <v>0.352059925093633</v>
      </c>
      <c s="106" r="I363">
        <f>IF((+$V363=0),"..",(+(AA363+AH363)/$V363))</f>
        <v>0.561797752808989</v>
      </c>
      <c s="106" r="J363">
        <f>IF((+$V363=0),"..",(+(AB363+AI363)/$V363))</f>
        <v>0.086142322097378</v>
      </c>
      <c s="106" r="K363">
        <f>IF(((X363+AE363)=0),"..",(+X363/(X363+AE363)))</f>
        <v>0.4375</v>
      </c>
      <c s="106" r="L363">
        <f>IF(((Y363+AF363)=0),"..",(+Y363/(Y363+AF363)))</f>
        <v>0.565217391304348</v>
      </c>
      <c s="106" r="M363">
        <f>IF(((Z363+AG363)=0),"..",(+Z363/(Z363+AG363)))</f>
        <v>0.509090909090909</v>
      </c>
      <c s="106" r="N363">
        <f>IF(((((((X363+Y363)+Z363)+AE363)+AF363)+AG363)=0),"..",(+((X363+Y363)+Z363)/(((((X363+Y363)+Z363)+AE363)+AF363)+AG363)))</f>
        <v>0.51063829787234</v>
      </c>
      <c s="106" r="O363">
        <f>IF(((AA363+AH363)=0),"..",(+AA363/(AA363+AH363)))</f>
        <v>0.46</v>
      </c>
      <c s="106" r="P363">
        <f>IF(((AB363+AI363)=0),"..",(+AB363/(AB363+AI363)))</f>
        <v>0.434782608695652</v>
      </c>
      <c t="str" s="106" r="Q363">
        <f>IF(((AC363+AJ363)=0),"..",(+AC363/(AC363+AJ363)))</f>
        <v>..</v>
      </c>
      <c s="106" r="R363">
        <f>IF(((AD363+AK363)=0),"..",(+(AD363)/(AD363+AK363)))</f>
        <v>0.47565543071161</v>
      </c>
      <c s="134" r="S363">
        <f>+D363</f>
        <v>267</v>
      </c>
      <c s="106" r="T363">
        <f>+V363/S363</f>
        <v>1</v>
      </c>
      <c s="106" r="U363">
        <f>+(AD363+AK363)/S363</f>
        <v>1</v>
      </c>
      <c s="134" r="V363">
        <f>SUM(X363:AB363)+SUM(AE363:AI363)</f>
        <v>267</v>
      </c>
      <c s="134" r="W363">
        <f>+AD363+AK363</f>
        <v>267</v>
      </c>
      <c s="205" r="X363">
        <v>7</v>
      </c>
      <c s="198" r="Y363">
        <v>13</v>
      </c>
      <c s="198" r="Z363">
        <v>28</v>
      </c>
      <c s="198" r="AA363">
        <v>69</v>
      </c>
      <c s="198" r="AB363">
        <v>10</v>
      </c>
      <c s="198" r="AC363">
        <v>0</v>
      </c>
      <c s="198" r="AD363">
        <v>127</v>
      </c>
      <c s="198" r="AE363">
        <v>9</v>
      </c>
      <c s="198" r="AF363">
        <v>10</v>
      </c>
      <c s="198" r="AG363">
        <v>27</v>
      </c>
      <c s="198" r="AH363">
        <v>81</v>
      </c>
      <c s="198" r="AI363">
        <v>13</v>
      </c>
      <c s="198" r="AJ363">
        <v>0</v>
      </c>
      <c s="198" r="AK363">
        <v>140</v>
      </c>
    </row>
    <row customHeight="1" r="364" ht="10.5">
      <c t="s" s="37" r="A364">
        <v>82</v>
      </c>
      <c t="s" s="67" r="B364">
        <v>922</v>
      </c>
      <c t="s" s="67" r="C364">
        <v>1251</v>
      </c>
      <c s="134" r="D364">
        <v>140</v>
      </c>
      <c t="str" s="106" r="E364">
        <f>IF((+$V364=0),"..",(+(X364+AE364)/$V364))</f>
        <v>..</v>
      </c>
      <c t="str" s="106" r="F364">
        <f>IF((+$V364=0),"..",(+(Y364+AF364)/$V364))</f>
        <v>..</v>
      </c>
      <c t="str" s="106" r="G364">
        <f>IF((+$V364=0),"..",(+(Z364+AG364)/$V364))</f>
        <v>..</v>
      </c>
      <c t="str" s="106" r="H364">
        <f>IF((+$V364=0),"..",(+(((X364+Y364)+Z364)+((AE364+AF364)+AG364))/$V364))</f>
        <v>..</v>
      </c>
      <c t="str" s="106" r="I364">
        <f>IF((+$V364=0),"..",(+(AA364+AH364)/$V364))</f>
        <v>..</v>
      </c>
      <c t="str" s="106" r="J364">
        <f>IF((+$V364=0),"..",(+(AB364+AI364)/$V364))</f>
        <v>..</v>
      </c>
      <c t="str" s="106" r="K364">
        <f>IF(((X364+AE364)=0),"..",(+X364/(X364+AE364)))</f>
        <v>..</v>
      </c>
      <c t="str" s="106" r="L364">
        <f>IF(((Y364+AF364)=0),"..",(+Y364/(Y364+AF364)))</f>
        <v>..</v>
      </c>
      <c t="str" s="106" r="M364">
        <f>IF(((Z364+AG364)=0),"..",(+Z364/(Z364+AG364)))</f>
        <v>..</v>
      </c>
      <c t="str" s="106" r="N364">
        <f>IF(((((((X364+Y364)+Z364)+AE364)+AF364)+AG364)=0),"..",(+((X364+Y364)+Z364)/(((((X364+Y364)+Z364)+AE364)+AF364)+AG364)))</f>
        <v>..</v>
      </c>
      <c t="str" s="106" r="O364">
        <f>IF(((AA364+AH364)=0),"..",(+AA364/(AA364+AH364)))</f>
        <v>..</v>
      </c>
      <c t="str" s="106" r="P364">
        <f>IF(((AB364+AI364)=0),"..",(+AB364/(AB364+AI364)))</f>
        <v>..</v>
      </c>
      <c s="106" r="Q364">
        <f>IF(((AC364+AJ364)=0),"..",(+AC364/(AC364+AJ364)))</f>
        <v>0.464285714285714</v>
      </c>
      <c s="106" r="R364">
        <f>IF(((AD364+AK364)=0),"..",(+(AD364)/(AD364+AK364)))</f>
        <v>0.464285714285714</v>
      </c>
      <c s="134" r="S364">
        <f>+D364</f>
        <v>140</v>
      </c>
      <c s="106" r="T364">
        <f>+V364/S364</f>
        <v>0</v>
      </c>
      <c s="106" r="U364">
        <f>+(AD364+AK364)/S364</f>
        <v>1</v>
      </c>
      <c s="134" r="V364">
        <f>SUM(X364:AB364)+SUM(AE364:AI364)</f>
        <v>0</v>
      </c>
      <c s="134" r="W364">
        <f>+AD364+AK364</f>
        <v>140</v>
      </c>
      <c s="172" r="X364">
        <v>0</v>
      </c>
      <c s="114" r="Y364">
        <v>0</v>
      </c>
      <c s="114" r="Z364">
        <v>0</v>
      </c>
      <c s="114" r="AA364">
        <v>0</v>
      </c>
      <c s="114" r="AB364">
        <v>0</v>
      </c>
      <c s="114" r="AC364">
        <v>65</v>
      </c>
      <c s="114" r="AD364">
        <v>65</v>
      </c>
      <c s="114" r="AE364">
        <v>0</v>
      </c>
      <c s="114" r="AF364">
        <v>0</v>
      </c>
      <c s="114" r="AG364">
        <v>0</v>
      </c>
      <c s="114" r="AH364">
        <v>0</v>
      </c>
      <c s="114" r="AI364">
        <v>0</v>
      </c>
      <c s="114" r="AJ364">
        <v>75</v>
      </c>
      <c s="114" r="AK364">
        <v>75</v>
      </c>
    </row>
    <row customHeight="1" r="365" ht="10.5">
      <c t="s" s="37" r="A365">
        <v>82</v>
      </c>
      <c t="s" s="67" r="B365">
        <v>922</v>
      </c>
      <c t="s" s="67" r="C365">
        <v>1252</v>
      </c>
      <c s="134" r="D365">
        <v>305</v>
      </c>
      <c t="str" s="106" r="E365">
        <f>IF((+$V365=0),"..",(+(X365+AE365)/$V365))</f>
        <v>..</v>
      </c>
      <c t="str" s="106" r="F365">
        <f>IF((+$V365=0),"..",(+(Y365+AF365)/$V365))</f>
        <v>..</v>
      </c>
      <c t="str" s="106" r="G365">
        <f>IF((+$V365=0),"..",(+(Z365+AG365)/$V365))</f>
        <v>..</v>
      </c>
      <c t="str" s="106" r="H365">
        <f>IF((+$V365=0),"..",(+(((X365+Y365)+Z365)+((AE365+AF365)+AG365))/$V365))</f>
        <v>..</v>
      </c>
      <c t="str" s="106" r="I365">
        <f>IF((+$V365=0),"..",(+(AA365+AH365)/$V365))</f>
        <v>..</v>
      </c>
      <c t="str" s="106" r="J365">
        <f>IF((+$V365=0),"..",(+(AB365+AI365)/$V365))</f>
        <v>..</v>
      </c>
      <c t="str" s="106" r="K365">
        <f>IF(((X365+AE365)=0),"..",(+X365/(X365+AE365)))</f>
        <v>..</v>
      </c>
      <c t="str" s="106" r="L365">
        <f>IF(((Y365+AF365)=0),"..",(+Y365/(Y365+AF365)))</f>
        <v>..</v>
      </c>
      <c t="str" s="106" r="M365">
        <f>IF(((Z365+AG365)=0),"..",(+Z365/(Z365+AG365)))</f>
        <v>..</v>
      </c>
      <c t="str" s="106" r="N365">
        <f>IF(((((((X365+Y365)+Z365)+AE365)+AF365)+AG365)=0),"..",(+((X365+Y365)+Z365)/(((((X365+Y365)+Z365)+AE365)+AF365)+AG365)))</f>
        <v>..</v>
      </c>
      <c t="str" s="106" r="O365">
        <f>IF(((AA365+AH365)=0),"..",(+AA365/(AA365+AH365)))</f>
        <v>..</v>
      </c>
      <c t="str" s="106" r="P365">
        <f>IF(((AB365+AI365)=0),"..",(+AB365/(AB365+AI365)))</f>
        <v>..</v>
      </c>
      <c s="106" r="Q365">
        <f>IF(((AC365+AJ365)=0),"..",(+AC365/(AC365+AJ365)))</f>
        <v>0.540983606557377</v>
      </c>
      <c s="106" r="R365">
        <f>IF(((AD365+AK365)=0),"..",(+(AD365)/(AD365+AK365)))</f>
        <v>0.540983606557377</v>
      </c>
      <c s="134" r="S365">
        <f>+D365</f>
        <v>305</v>
      </c>
      <c s="106" r="T365">
        <f>+V365/S365</f>
        <v>0</v>
      </c>
      <c s="106" r="U365">
        <f>+(AD365+AK365)/S365</f>
        <v>1</v>
      </c>
      <c s="134" r="V365">
        <f>SUM(X365:AB365)+SUM(AE365:AI365)</f>
        <v>0</v>
      </c>
      <c s="134" r="W365">
        <f>+AD365+AK365</f>
        <v>305</v>
      </c>
      <c s="197" r="X365">
        <v>0</v>
      </c>
      <c s="143" r="Y365">
        <v>0</v>
      </c>
      <c s="143" r="Z365">
        <v>0</v>
      </c>
      <c s="143" r="AA365">
        <v>0</v>
      </c>
      <c s="143" r="AB365">
        <v>0</v>
      </c>
      <c s="143" r="AC365">
        <v>165</v>
      </c>
      <c s="143" r="AD365">
        <v>165</v>
      </c>
      <c s="143" r="AE365">
        <v>0</v>
      </c>
      <c s="143" r="AF365">
        <v>0</v>
      </c>
      <c s="143" r="AG365">
        <v>0</v>
      </c>
      <c s="143" r="AH365">
        <v>0</v>
      </c>
      <c s="143" r="AI365">
        <v>0</v>
      </c>
      <c s="143" r="AJ365">
        <v>140</v>
      </c>
      <c s="143" r="AK365">
        <v>140</v>
      </c>
    </row>
    <row r="366">
      <c t="s" s="37" r="A366">
        <v>82</v>
      </c>
      <c t="s" s="67" r="B366">
        <v>922</v>
      </c>
      <c t="s" s="67" r="C366">
        <v>1253</v>
      </c>
      <c s="134" r="D366">
        <v>2849</v>
      </c>
      <c s="106" r="E366">
        <f>IF((+$V366=0),"..",(+(X366+AE366)/$V366))</f>
        <v>0.224289224289224</v>
      </c>
      <c s="106" r="F366">
        <f>IF((+$V366=0),"..",(+(Y366+AF366)/$V366))</f>
        <v>0.211302211302211</v>
      </c>
      <c s="106" r="G366">
        <f>IF((+$V366=0),"..",(+(Z366+AG366)/$V366))</f>
        <v>0.108459108459108</v>
      </c>
      <c s="106" r="H366">
        <f>IF((+$V366=0),"..",(+(((X366+Y366)+Z366)+((AE366+AF366)+AG366))/$V366))</f>
        <v>0.544050544050544</v>
      </c>
      <c s="106" r="I366">
        <f>IF((+$V366=0),"..",(+(AA366+AH366)/$V366))</f>
        <v>0.412074412074412</v>
      </c>
      <c s="106" r="J366">
        <f>IF((+$V366=0),"..",(+(AB366+AI366)/$V366))</f>
        <v>0.043875043875044</v>
      </c>
      <c s="106" r="K366">
        <f>IF(((X366+AE366)=0),"..",(+X366/(X366+AE366)))</f>
        <v>0.49452269170579</v>
      </c>
      <c s="106" r="L366">
        <f>IF(((Y366+AF366)=0),"..",(+Y366/(Y366+AF366)))</f>
        <v>0.46843853820598</v>
      </c>
      <c s="106" r="M366">
        <f>IF(((Z366+AG366)=0),"..",(+Z366/(Z366+AG366)))</f>
        <v>0.436893203883495</v>
      </c>
      <c s="106" r="N366">
        <f>IF(((((((X366+Y366)+Z366)+AE366)+AF366)+AG366)=0),"..",(+((X366+Y366)+Z366)/(((((X366+Y366)+Z366)+AE366)+AF366)+AG366)))</f>
        <v>0.472903225806452</v>
      </c>
      <c s="106" r="O366">
        <f>IF(((AA366+AH366)=0),"..",(+AA366/(AA366+AH366)))</f>
        <v>0.550255536626916</v>
      </c>
      <c s="106" r="P366">
        <f>IF(((AB366+AI366)=0),"..",(+AB366/(AB366+AI366)))</f>
        <v>0.72</v>
      </c>
      <c t="str" s="106" r="Q366">
        <f>IF(((AC366+AJ366)=0),"..",(+AC366/(AC366+AJ366)))</f>
        <v>..</v>
      </c>
      <c s="106" r="R366">
        <f>IF(((AD366+AK366)=0),"..",(+(AD366)/(AD366+AK366)))</f>
        <v>0.515619515619516</v>
      </c>
      <c s="134" r="S366">
        <f>+D366</f>
        <v>2849</v>
      </c>
      <c s="106" r="T366">
        <f>+V366/S366</f>
        <v>1</v>
      </c>
      <c s="106" r="U366">
        <f>+(AD366+AK366)/S366</f>
        <v>1</v>
      </c>
      <c s="134" r="V366">
        <f>SUM(X366:AB366)+SUM(AE366:AI366)</f>
        <v>2849</v>
      </c>
      <c s="134" r="W366">
        <f>+AD366+AK366</f>
        <v>2849</v>
      </c>
      <c s="205" r="X366">
        <v>316</v>
      </c>
      <c s="198" r="Y366">
        <v>282</v>
      </c>
      <c s="198" r="Z366">
        <v>135</v>
      </c>
      <c s="198" r="AA366">
        <v>646</v>
      </c>
      <c s="198" r="AB366">
        <v>90</v>
      </c>
      <c s="198" r="AC366">
        <v>0</v>
      </c>
      <c s="198" r="AD366">
        <v>1469</v>
      </c>
      <c s="198" r="AE366">
        <v>323</v>
      </c>
      <c s="198" r="AF366">
        <v>320</v>
      </c>
      <c s="198" r="AG366">
        <v>174</v>
      </c>
      <c s="198" r="AH366">
        <v>528</v>
      </c>
      <c s="198" r="AI366">
        <v>35</v>
      </c>
      <c s="198" r="AJ366">
        <v>0</v>
      </c>
      <c s="198" r="AK366">
        <v>1380</v>
      </c>
    </row>
    <row r="367">
      <c t="s" s="37" r="A367">
        <v>82</v>
      </c>
      <c t="s" s="67" r="B367">
        <v>922</v>
      </c>
      <c t="s" s="67" r="C367">
        <v>1254</v>
      </c>
      <c s="134" r="D367">
        <v>469</v>
      </c>
      <c s="106" r="E367">
        <f>IF((+$V367=0),"..",(+(X367+AE367)/$V367))</f>
        <v>0.132258064516129</v>
      </c>
      <c s="106" r="F367">
        <f>IF((+$V367=0),"..",(+(Y367+AF367)/$V367))</f>
        <v>0.083870967741936</v>
      </c>
      <c s="106" r="G367">
        <f>IF((+$V367=0),"..",(+(Z367+AG367)/$V367))</f>
        <v>0.093548387096774</v>
      </c>
      <c s="106" r="H367">
        <f>IF((+$V367=0),"..",(+(((X367+Y367)+Z367)+((AE367+AF367)+AG367))/$V367))</f>
        <v>0.309677419354839</v>
      </c>
      <c s="106" r="I367">
        <f>IF((+$V367=0),"..",(+(AA367+AH367)/$V367))</f>
        <v>0.683870967741936</v>
      </c>
      <c s="106" r="J367">
        <f>IF((+$V367=0),"..",(+(AB367+AI367)/$V367))</f>
        <v>0.006451612903226</v>
      </c>
      <c s="106" r="K367">
        <f>IF(((X367+AE367)=0),"..",(+X367/(X367+AE367)))</f>
        <v>0.48780487804878</v>
      </c>
      <c s="106" r="L367">
        <f>IF(((Y367+AF367)=0),"..",(+Y367/(Y367+AF367)))</f>
        <v>0.423076923076923</v>
      </c>
      <c s="106" r="M367">
        <f>IF(((Z367+AG367)=0),"..",(+Z367/(Z367+AG367)))</f>
        <v>0.586206896551724</v>
      </c>
      <c s="106" r="N367">
        <f>IF(((((((X367+Y367)+Z367)+AE367)+AF367)+AG367)=0),"..",(+((X367+Y367)+Z367)/(((((X367+Y367)+Z367)+AE367)+AF367)+AG367)))</f>
        <v>0.5</v>
      </c>
      <c s="106" r="O367">
        <f>IF(((AA367+AH367)=0),"..",(+AA367/(AA367+AH367)))</f>
        <v>0.108490566037736</v>
      </c>
      <c s="106" r="P367">
        <f>IF(((AB367+AI367)=0),"..",(+AB367/(AB367+AI367)))</f>
        <v>0</v>
      </c>
      <c s="106" r="Q367">
        <f>IF(((AC367+AJ367)=0),"..",(+AC367/(AC367+AJ367)))</f>
        <v>0.616352201257862</v>
      </c>
      <c s="106" r="R367">
        <f>IF(((AD367+AK367)=0),"..",(+(AD367)/(AD367+AK367)))</f>
        <v>0.360341151385928</v>
      </c>
      <c s="134" r="S367">
        <f>+D367</f>
        <v>469</v>
      </c>
      <c s="106" r="T367">
        <f>+V367/S367</f>
        <v>0.660980810234542</v>
      </c>
      <c s="106" r="U367">
        <f>+(AD367+AK367)/S367</f>
        <v>1</v>
      </c>
      <c s="134" r="V367">
        <f>SUM(X367:AB367)+SUM(AE367:AI367)</f>
        <v>310</v>
      </c>
      <c s="134" r="W367">
        <f>+AD367+AK367</f>
        <v>469</v>
      </c>
      <c s="205" r="X367">
        <v>20</v>
      </c>
      <c s="198" r="Y367">
        <v>11</v>
      </c>
      <c s="198" r="Z367">
        <v>17</v>
      </c>
      <c s="198" r="AA367">
        <v>23</v>
      </c>
      <c s="198" r="AB367">
        <v>0</v>
      </c>
      <c s="198" r="AC367">
        <v>98</v>
      </c>
      <c s="198" r="AD367">
        <v>169</v>
      </c>
      <c s="198" r="AE367">
        <v>21</v>
      </c>
      <c s="198" r="AF367">
        <v>15</v>
      </c>
      <c s="198" r="AG367">
        <v>12</v>
      </c>
      <c s="198" r="AH367">
        <v>189</v>
      </c>
      <c s="198" r="AI367">
        <v>2</v>
      </c>
      <c s="198" r="AJ367">
        <v>61</v>
      </c>
      <c s="198" r="AK367">
        <v>300</v>
      </c>
    </row>
    <row customHeight="1" r="368" ht="10.5">
      <c t="s" s="37" r="A368">
        <v>82</v>
      </c>
      <c t="s" s="67" r="B368">
        <v>922</v>
      </c>
      <c t="s" s="67" r="C368">
        <v>1255</v>
      </c>
      <c s="134" r="D368">
        <v>2500</v>
      </c>
      <c t="str" s="106" r="E368">
        <f>IF((+$V368=0),"..",(+(X368+AE368)/$V368))</f>
        <v>..</v>
      </c>
      <c t="str" s="106" r="F368">
        <f>IF((+$V368=0),"..",(+(Y368+AF368)/$V368))</f>
        <v>..</v>
      </c>
      <c t="str" s="106" r="G368">
        <f>IF((+$V368=0),"..",(+(Z368+AG368)/$V368))</f>
        <v>..</v>
      </c>
      <c t="str" s="106" r="H368">
        <f>IF((+$V368=0),"..",(+(((X368+Y368)+Z368)+((AE368+AF368)+AG368))/$V368))</f>
        <v>..</v>
      </c>
      <c t="str" s="106" r="I368">
        <f>IF((+$V368=0),"..",(+(AA368+AH368)/$V368))</f>
        <v>..</v>
      </c>
      <c t="str" s="106" r="J368">
        <f>IF((+$V368=0),"..",(+(AB368+AI368)/$V368))</f>
        <v>..</v>
      </c>
      <c t="str" s="106" r="K368">
        <f>IF(((X368+AE368)=0),"..",(+X368/(X368+AE368)))</f>
        <v>..</v>
      </c>
      <c t="str" s="106" r="L368">
        <f>IF(((Y368+AF368)=0),"..",(+Y368/(Y368+AF368)))</f>
        <v>..</v>
      </c>
      <c t="str" s="106" r="M368">
        <f>IF(((Z368+AG368)=0),"..",(+Z368/(Z368+AG368)))</f>
        <v>..</v>
      </c>
      <c t="str" s="106" r="N368">
        <f>IF(((((((X368+Y368)+Z368)+AE368)+AF368)+AG368)=0),"..",(+((X368+Y368)+Z368)/(((((X368+Y368)+Z368)+AE368)+AF368)+AG368)))</f>
        <v>..</v>
      </c>
      <c t="str" s="106" r="O368">
        <f>IF(((AA368+AH368)=0),"..",(+AA368/(AA368+AH368)))</f>
        <v>..</v>
      </c>
      <c t="str" s="106" r="P368">
        <f>IF(((AB368+AI368)=0),"..",(+AB368/(AB368+AI368)))</f>
        <v>..</v>
      </c>
      <c s="106" r="Q368">
        <f>IF(((AC368+AJ368)=0),"..",(+AC368/(AC368+AJ368)))</f>
        <v>0.4768</v>
      </c>
      <c s="106" r="R368">
        <f>IF(((AD368+AK368)=0),"..",(+(AD368)/(AD368+AK368)))</f>
        <v>0.4768</v>
      </c>
      <c s="134" r="S368">
        <f>+D368</f>
        <v>2500</v>
      </c>
      <c s="106" r="T368">
        <f>+V368/S368</f>
        <v>0</v>
      </c>
      <c s="106" r="U368">
        <f>+(AD368+AK368)/S368</f>
        <v>1</v>
      </c>
      <c s="134" r="V368">
        <f>SUM(X368:AB368)+SUM(AE368:AI368)</f>
        <v>0</v>
      </c>
      <c s="134" r="W368">
        <f>+AD368+AK368</f>
        <v>2500</v>
      </c>
      <c s="205" r="X368">
        <v>0</v>
      </c>
      <c s="198" r="Y368">
        <v>0</v>
      </c>
      <c s="198" r="Z368">
        <v>0</v>
      </c>
      <c s="198" r="AA368">
        <v>0</v>
      </c>
      <c s="198" r="AB368">
        <v>0</v>
      </c>
      <c s="198" r="AC368">
        <v>1192</v>
      </c>
      <c s="198" r="AD368">
        <v>1192</v>
      </c>
      <c s="198" r="AE368">
        <v>0</v>
      </c>
      <c s="198" r="AF368">
        <v>0</v>
      </c>
      <c s="198" r="AG368">
        <v>0</v>
      </c>
      <c s="198" r="AH368">
        <v>0</v>
      </c>
      <c s="198" r="AI368">
        <v>0</v>
      </c>
      <c s="198" r="AJ368">
        <v>1308</v>
      </c>
      <c s="198" r="AK368">
        <v>1308</v>
      </c>
    </row>
    <row r="369">
      <c t="s" s="37" r="A369">
        <v>82</v>
      </c>
      <c t="s" s="67" r="B369">
        <v>922</v>
      </c>
      <c t="s" s="67" r="C369">
        <v>1256</v>
      </c>
      <c s="134" r="D369">
        <v>1979</v>
      </c>
      <c s="106" r="E369">
        <f>IF((+$V369=0),"..",(+(X369+AE369)/$V369))</f>
        <v>0.165362545644236</v>
      </c>
      <c s="106" r="F369">
        <f>IF((+$V369=0),"..",(+(Y369+AF369)/$V369))</f>
        <v>0.201356285863328</v>
      </c>
      <c s="106" r="G369">
        <f>IF((+$V369=0),"..",(+(Z369+AG369)/$V369))</f>
        <v>0.164840897235263</v>
      </c>
      <c s="106" r="H369">
        <f>IF((+$V369=0),"..",(+(((X369+Y369)+Z369)+((AE369+AF369)+AG369))/$V369))</f>
        <v>0.531559728742827</v>
      </c>
      <c s="106" r="I369">
        <f>IF((+$V369=0),"..",(+(AA369+AH369)/$V369))</f>
        <v>0.426708398539384</v>
      </c>
      <c s="106" r="J369">
        <f>IF((+$V369=0),"..",(+(AB369+AI369)/$V369))</f>
        <v>0.041731872717788</v>
      </c>
      <c s="106" r="K369">
        <f>IF(((X369+AE369)=0),"..",(+X369/(X369+AE369)))</f>
        <v>0.485804416403785</v>
      </c>
      <c s="106" r="L369">
        <f>IF(((Y369+AF369)=0),"..",(+Y369/(Y369+AF369)))</f>
        <v>0.479274611398964</v>
      </c>
      <c s="106" r="M369">
        <f>IF(((Z369+AG369)=0),"..",(+Z369/(Z369+AG369)))</f>
        <v>0.490506329113924</v>
      </c>
      <c s="106" r="N369">
        <f>IF(((((((X369+Y369)+Z369)+AE369)+AF369)+AG369)=0),"..",(+((X369+Y369)+Z369)/(((((X369+Y369)+Z369)+AE369)+AF369)+AG369)))</f>
        <v>0.484789008832188</v>
      </c>
      <c s="106" r="O369">
        <f>IF(((AA369+AH369)=0),"..",(+AA369/(AA369+AH369)))</f>
        <v>0.529339853300734</v>
      </c>
      <c s="106" r="P369">
        <f>IF(((AB369+AI369)=0),"..",(+AB369/(AB369+AI369)))</f>
        <v>0.425</v>
      </c>
      <c s="106" r="Q369">
        <f>IF(((AC369+AJ369)=0),"..",(+AC369/(AC369+AJ369)))</f>
        <v>0.532258064516129</v>
      </c>
      <c s="106" r="R369">
        <f>IF(((AD369+AK369)=0),"..",(+(AD369)/(AD369+AK369)))</f>
        <v>0.502273875694795</v>
      </c>
      <c s="134" r="S369">
        <f>+D369</f>
        <v>1979</v>
      </c>
      <c s="106" r="T369">
        <f>+V369/S369</f>
        <v>0.96867104598282</v>
      </c>
      <c s="106" r="U369">
        <f>+(AD369+AK369)/S369</f>
        <v>1</v>
      </c>
      <c s="134" r="V369">
        <f>SUM(X369:AB369)+SUM(AE369:AI369)</f>
        <v>1917</v>
      </c>
      <c s="134" r="W369">
        <f>+AD369+AK369</f>
        <v>1979</v>
      </c>
      <c s="205" r="X369">
        <v>154</v>
      </c>
      <c s="198" r="Y369">
        <v>185</v>
      </c>
      <c s="198" r="Z369">
        <v>155</v>
      </c>
      <c s="198" r="AA369">
        <v>433</v>
      </c>
      <c s="198" r="AB369">
        <v>34</v>
      </c>
      <c s="198" r="AC369">
        <v>33</v>
      </c>
      <c s="198" r="AD369">
        <v>994</v>
      </c>
      <c s="198" r="AE369">
        <v>163</v>
      </c>
      <c s="198" r="AF369">
        <v>201</v>
      </c>
      <c s="198" r="AG369">
        <v>161</v>
      </c>
      <c s="198" r="AH369">
        <v>385</v>
      </c>
      <c s="198" r="AI369">
        <v>46</v>
      </c>
      <c s="198" r="AJ369">
        <v>29</v>
      </c>
      <c s="198" r="AK369">
        <v>985</v>
      </c>
    </row>
    <row r="370">
      <c t="s" s="37" r="A370">
        <v>82</v>
      </c>
      <c t="s" s="67" r="B370">
        <v>950</v>
      </c>
      <c t="s" s="67" r="C370">
        <v>1257</v>
      </c>
      <c s="134" r="D370">
        <v>698</v>
      </c>
      <c s="106" r="E370">
        <f>IF((+$V370=0),"..",(+(X370+AE370)/$V370))</f>
        <v>0.019027484143763</v>
      </c>
      <c s="106" r="F370">
        <f>IF((+$V370=0),"..",(+(Y370+AF370)/$V370))</f>
        <v>0.067653276955602</v>
      </c>
      <c s="106" r="G370">
        <f>IF((+$V370=0),"..",(+(Z370+AG370)/$V370))</f>
        <v>0.042283298097252</v>
      </c>
      <c s="106" r="H370">
        <f>IF((+$V370=0),"..",(+(((X370+Y370)+Z370)+((AE370+AF370)+AG370))/$V370))</f>
        <v>0.128964059196617</v>
      </c>
      <c s="106" r="I370">
        <f>IF((+$V370=0),"..",(+(AA370+AH370)/$V370))</f>
        <v>0.871035940803383</v>
      </c>
      <c s="106" r="J370">
        <f>IF((+$V370=0),"..",(+(AB370+AI370)/$V370))</f>
        <v>0</v>
      </c>
      <c s="106" r="K370">
        <f>IF(((X370+AE370)=0),"..",(+X370/(X370+AE370)))</f>
        <v>0.666666666666667</v>
      </c>
      <c s="106" r="L370">
        <f>IF(((Y370+AF370)=0),"..",(+Y370/(Y370+AF370)))</f>
        <v>0.59375</v>
      </c>
      <c s="106" r="M370">
        <f>IF(((Z370+AG370)=0),"..",(+Z370/(Z370+AG370)))</f>
        <v>0.5</v>
      </c>
      <c s="106" r="N370">
        <f>IF(((((((X370+Y370)+Z370)+AE370)+AF370)+AG370)=0),"..",(+((X370+Y370)+Z370)/(((((X370+Y370)+Z370)+AE370)+AF370)+AG370)))</f>
        <v>0.573770491803279</v>
      </c>
      <c s="106" r="O370">
        <f>IF(((AA370+AH370)=0),"..",(+AA370/(AA370+AH370)))</f>
        <v>0.080097087378641</v>
      </c>
      <c t="str" s="106" r="P370">
        <f>IF(((AB370+AI370)=0),"..",(+AB370/(AB370+AI370)))</f>
        <v>..</v>
      </c>
      <c s="106" r="Q370">
        <f>IF(((AC370+AJ370)=0),"..",(+AC370/(AC370+AJ370)))</f>
        <v>1</v>
      </c>
      <c s="106" r="R370">
        <f>IF(((AD370+AK370)=0),"..",(+(AD370)/(AD370+AK370)))</f>
        <v>0.419770773638968</v>
      </c>
      <c s="134" r="S370">
        <f>+D370</f>
        <v>698</v>
      </c>
      <c s="106" r="T370">
        <f>+V370/S370</f>
        <v>0.677650429799427</v>
      </c>
      <c s="106" r="U370">
        <f>+(AD370+AK370)/S370</f>
        <v>1</v>
      </c>
      <c s="134" r="V370">
        <f>SUM(X370:AB370)+SUM(AE370:AI370)</f>
        <v>473</v>
      </c>
      <c s="134" r="W370">
        <f>+AD370+AK370</f>
        <v>698</v>
      </c>
      <c s="205" r="X370">
        <v>6</v>
      </c>
      <c s="198" r="Y370">
        <v>19</v>
      </c>
      <c s="198" r="Z370">
        <v>10</v>
      </c>
      <c s="198" r="AA370">
        <v>33</v>
      </c>
      <c s="198" r="AB370">
        <v>0</v>
      </c>
      <c s="198" r="AC370">
        <v>225</v>
      </c>
      <c s="198" r="AD370">
        <v>293</v>
      </c>
      <c s="198" r="AE370">
        <v>3</v>
      </c>
      <c s="198" r="AF370">
        <v>13</v>
      </c>
      <c s="198" r="AG370">
        <v>10</v>
      </c>
      <c s="198" r="AH370">
        <v>379</v>
      </c>
      <c s="198" r="AI370">
        <v>0</v>
      </c>
      <c s="198" r="AJ370">
        <v>0</v>
      </c>
      <c s="198" r="AK370">
        <v>405</v>
      </c>
    </row>
    <row r="371">
      <c t="s" s="37" r="A371">
        <v>82</v>
      </c>
      <c t="s" s="67" r="B371">
        <v>950</v>
      </c>
      <c t="s" s="67" r="C371">
        <v>1255</v>
      </c>
      <c s="134" r="D371">
        <v>329</v>
      </c>
      <c t="str" s="106" r="E371">
        <f>IF((+$V371=0),"..",(+(X371+AE371)/$V371))</f>
        <v>..</v>
      </c>
      <c t="str" s="106" r="F371">
        <f>IF((+$V371=0),"..",(+(Y371+AF371)/$V371))</f>
        <v>..</v>
      </c>
      <c t="str" s="106" r="G371">
        <f>IF((+$V371=0),"..",(+(Z371+AG371)/$V371))</f>
        <v>..</v>
      </c>
      <c t="str" s="106" r="H371">
        <f>IF((+$V371=0),"..",(+(((X371+Y371)+Z371)+((AE371+AF371)+AG371))/$V371))</f>
        <v>..</v>
      </c>
      <c t="str" s="106" r="I371">
        <f>IF((+$V371=0),"..",(+(AA371+AH371)/$V371))</f>
        <v>..</v>
      </c>
      <c t="str" s="106" r="J371">
        <f>IF((+$V371=0),"..",(+(AB371+AI371)/$V371))</f>
        <v>..</v>
      </c>
      <c t="str" s="106" r="K371">
        <f>IF(((X371+AE371)=0),"..",(+X371/(X371+AE371)))</f>
        <v>..</v>
      </c>
      <c t="str" s="106" r="L371">
        <f>IF(((Y371+AF371)=0),"..",(+Y371/(Y371+AF371)))</f>
        <v>..</v>
      </c>
      <c t="str" s="106" r="M371">
        <f>IF(((Z371+AG371)=0),"..",(+Z371/(Z371+AG371)))</f>
        <v>..</v>
      </c>
      <c t="str" s="106" r="N371">
        <f>IF(((((((X371+Y371)+Z371)+AE371)+AF371)+AG371)=0),"..",(+((X371+Y371)+Z371)/(((((X371+Y371)+Z371)+AE371)+AF371)+AG371)))</f>
        <v>..</v>
      </c>
      <c t="str" s="106" r="O371">
        <f>IF(((AA371+AH371)=0),"..",(+AA371/(AA371+AH371)))</f>
        <v>..</v>
      </c>
      <c t="str" s="106" r="P371">
        <f>IF(((AB371+AI371)=0),"..",(+AB371/(AB371+AI371)))</f>
        <v>..</v>
      </c>
      <c s="106" r="Q371">
        <f>IF(((AC371+AJ371)=0),"..",(+AC371/(AC371+AJ371)))</f>
        <v>0.759878419452888</v>
      </c>
      <c s="106" r="R371">
        <f>IF(((AD371+AK371)=0),"..",(+(AD371)/(AD371+AK371)))</f>
        <v>0.759878419452888</v>
      </c>
      <c s="134" r="S371">
        <f>+D371</f>
        <v>329</v>
      </c>
      <c s="106" r="T371">
        <f>+V371/S371</f>
        <v>0</v>
      </c>
      <c s="106" r="U371">
        <f>+(AD371+AK371)/S371</f>
        <v>1</v>
      </c>
      <c s="134" r="V371">
        <f>SUM(X371:AB371)+SUM(AE371:AI371)</f>
        <v>0</v>
      </c>
      <c s="134" r="W371">
        <f>+AD371+AK371</f>
        <v>329</v>
      </c>
      <c s="205" r="X371">
        <v>0</v>
      </c>
      <c s="198" r="Y371">
        <v>0</v>
      </c>
      <c s="198" r="Z371">
        <v>0</v>
      </c>
      <c s="198" r="AA371">
        <v>0</v>
      </c>
      <c s="198" r="AB371">
        <v>0</v>
      </c>
      <c s="198" r="AC371">
        <v>250</v>
      </c>
      <c s="198" r="AD371">
        <v>250</v>
      </c>
      <c s="198" r="AE371">
        <v>0</v>
      </c>
      <c s="198" r="AF371">
        <v>0</v>
      </c>
      <c s="198" r="AG371">
        <v>0</v>
      </c>
      <c s="198" r="AH371">
        <v>0</v>
      </c>
      <c s="198" r="AI371">
        <v>0</v>
      </c>
      <c s="198" r="AJ371">
        <v>79</v>
      </c>
      <c s="198" r="AK371">
        <v>79</v>
      </c>
    </row>
    <row r="372">
      <c t="s" s="37" r="A372">
        <v>330</v>
      </c>
      <c t="s" s="67" r="B372">
        <v>950</v>
      </c>
      <c t="s" s="67" r="C372">
        <v>1258</v>
      </c>
      <c s="134" r="D372">
        <v>12322</v>
      </c>
      <c s="106" r="E372">
        <f>IF((+$V372=0),"..",(+(X372+AE372)/$V372))</f>
        <v>0.050478818373641</v>
      </c>
      <c s="106" r="F372">
        <f>IF((+$V372=0),"..",(+(Y372+AF372)/$V372))</f>
        <v>0.093491316344749</v>
      </c>
      <c s="106" r="G372">
        <f>IF((+$V372=0),"..",(+(Z372+AG372)/$V372))</f>
        <v>0.114104853108262</v>
      </c>
      <c s="106" r="H372">
        <f>IF((+$V372=0),"..",(+(((X372+Y372)+Z372)+((AE372+AF372)+AG372))/$V372))</f>
        <v>0.258074987826652</v>
      </c>
      <c s="106" r="I372">
        <f>IF((+$V372=0),"..",(+(AA372+AH372)/$V372))</f>
        <v>0.689336146729427</v>
      </c>
      <c s="106" r="J372">
        <f>IF((+$V372=0),"..",(+(AB372+AI372)/$V372))</f>
        <v>0.052588865443921</v>
      </c>
      <c s="106" r="K372">
        <f>IF(((X372+AE372)=0),"..",(+X372/(X372+AE372)))</f>
        <v>0.498392282958199</v>
      </c>
      <c s="106" r="L372">
        <f>IF(((Y372+AF372)=0),"..",(+Y372/(Y372+AF372)))</f>
        <v>0.491319444444444</v>
      </c>
      <c s="106" r="M372">
        <f>IF(((Z372+AG372)=0),"..",(+Z372/(Z372+AG372)))</f>
        <v>0.487197724039829</v>
      </c>
      <c s="106" r="N372">
        <f>IF(((((((X372+Y372)+Z372)+AE372)+AF372)+AG372)=0),"..",(+((X372+Y372)+Z372)/(((((X372+Y372)+Z372)+AE372)+AF372)+AG372)))</f>
        <v>0.490880503144654</v>
      </c>
      <c s="106" r="O372">
        <f>IF(((AA372+AH372)=0),"..",(+AA372/(AA372+AH372)))</f>
        <v>0.394749234753944</v>
      </c>
      <c s="106" r="P372">
        <f>IF(((AB372+AI372)=0),"..",(+AB372/(AB372+AI372)))</f>
        <v>0.333333333333333</v>
      </c>
      <c t="str" s="106" r="Q372">
        <f>IF(((AC372+AJ372)=0),"..",(+AC372/(AC372+AJ372)))</f>
        <v>..</v>
      </c>
      <c s="106" r="R372">
        <f>IF(((AD372+AK372)=0),"..",(+(AD372)/(AD372+AK372)))</f>
        <v>0.416328518097711</v>
      </c>
      <c s="134" r="S372">
        <f>+D372</f>
        <v>12322</v>
      </c>
      <c s="106" r="T372">
        <f>+V372/S372</f>
        <v>1</v>
      </c>
      <c s="106" r="U372">
        <f>+(AD372+AK372)/S372</f>
        <v>1</v>
      </c>
      <c s="134" r="V372">
        <f>SUM(X372:AB372)+SUM(AE372:AI372)</f>
        <v>12322</v>
      </c>
      <c s="134" r="W372">
        <f>+AD372+AK372</f>
        <v>12322</v>
      </c>
      <c s="205" r="X372">
        <v>310</v>
      </c>
      <c s="198" r="Y372">
        <v>566</v>
      </c>
      <c s="198" r="Z372">
        <v>685</v>
      </c>
      <c s="198" r="AA372">
        <v>3353</v>
      </c>
      <c s="198" r="AB372">
        <v>216</v>
      </c>
      <c s="198" r="AC372">
        <v>0</v>
      </c>
      <c s="198" r="AD372">
        <v>5130</v>
      </c>
      <c s="198" r="AE372">
        <v>312</v>
      </c>
      <c s="198" r="AF372">
        <v>586</v>
      </c>
      <c s="198" r="AG372">
        <v>721</v>
      </c>
      <c s="198" r="AH372">
        <v>5141</v>
      </c>
      <c s="198" r="AI372">
        <v>432</v>
      </c>
      <c s="198" r="AJ372">
        <v>0</v>
      </c>
      <c s="198" r="AK372">
        <v>7192</v>
      </c>
    </row>
    <row r="373">
      <c t="s" s="37" r="A373">
        <v>340</v>
      </c>
      <c t="s" s="67" r="B373">
        <v>917</v>
      </c>
      <c t="s" s="67" r="C373">
        <v>1259</v>
      </c>
      <c s="134" r="D373">
        <v>10275</v>
      </c>
      <c s="106" r="E373">
        <f>IF((+$V373=0),"..",(+(X373+AE373)/$V373))</f>
        <v>0.174890510948905</v>
      </c>
      <c s="106" r="F373">
        <f>IF((+$V373=0),"..",(+(Y373+AF373)/$V373))</f>
        <v>0.235620437956204</v>
      </c>
      <c s="106" r="G373">
        <f>IF((+$V373=0),"..",(+(Z373+AG373)/$V373))</f>
        <v>0.140924574209246</v>
      </c>
      <c s="106" r="H373">
        <f>IF((+$V373=0),"..",(+(((X373+Y373)+Z373)+((AE373+AF373)+AG373))/$V373))</f>
        <v>0.551435523114355</v>
      </c>
      <c s="106" r="I373">
        <f>IF((+$V373=0),"..",(+(AA373+AH373)/$V373))</f>
        <v>0.438345498783455</v>
      </c>
      <c s="106" r="J373">
        <f>IF((+$V373=0),"..",(+(AB373+AI373)/$V373))</f>
        <v>0.01021897810219</v>
      </c>
      <c s="106" r="K373">
        <f>IF(((X373+AE373)=0),"..",(+X373/(X373+AE373)))</f>
        <v>0.47022815804118</v>
      </c>
      <c s="106" r="L373">
        <f>IF(((Y373+AF373)=0),"..",(+Y373/(Y373+AF373)))</f>
        <v>0.50970673275506</v>
      </c>
      <c s="106" r="M373">
        <f>IF(((Z373+AG373)=0),"..",(+Z373/(Z373+AG373)))</f>
        <v>0.471685082872928</v>
      </c>
      <c s="106" r="N373">
        <f>IF(((((((X373+Y373)+Z373)+AE373)+AF373)+AG373)=0),"..",(+((X373+Y373)+Z373)/(((((X373+Y373)+Z373)+AE373)+AF373)+AG373)))</f>
        <v>0.487469114013413</v>
      </c>
      <c s="106" r="O373">
        <f>IF(((AA373+AH373)=0),"..",(+AA373/(AA373+AH373)))</f>
        <v>0.438277087033748</v>
      </c>
      <c s="106" r="P373">
        <f>IF(((AB373+AI373)=0),"..",(+AB373/(AB373+AI373)))</f>
        <v>0.504761904761905</v>
      </c>
      <c t="str" s="106" r="Q373">
        <f>IF(((AC373+AJ373)=0),"..",(+AC373/(AC373+AJ373)))</f>
        <v>..</v>
      </c>
      <c s="106" r="R373">
        <f>IF(((AD373+AK373)=0),"..",(+(AD373)/(AD373+AK373)))</f>
        <v>0.466082725060827</v>
      </c>
      <c s="134" r="S373">
        <f>+D373</f>
        <v>10275</v>
      </c>
      <c s="106" r="T373">
        <f>+V373/S373</f>
        <v>1</v>
      </c>
      <c s="106" r="U373">
        <f>+(AD373+AK373)/S373</f>
        <v>1</v>
      </c>
      <c s="134" r="V373">
        <f>SUM(X373:AB373)+SUM(AE373:AI373)</f>
        <v>10275</v>
      </c>
      <c s="134" r="W373">
        <f>+AD373+AK373</f>
        <v>10275</v>
      </c>
      <c s="205" r="X373">
        <v>845</v>
      </c>
      <c s="198" r="Y373">
        <v>1234</v>
      </c>
      <c s="198" r="Z373">
        <v>683</v>
      </c>
      <c s="198" r="AA373">
        <v>1974</v>
      </c>
      <c s="198" r="AB373">
        <v>53</v>
      </c>
      <c s="198" r="AC373">
        <v>0</v>
      </c>
      <c s="198" r="AD373">
        <v>4789</v>
      </c>
      <c s="198" r="AE373">
        <v>952</v>
      </c>
      <c s="198" r="AF373">
        <v>1187</v>
      </c>
      <c s="198" r="AG373">
        <v>765</v>
      </c>
      <c s="198" r="AH373">
        <v>2530</v>
      </c>
      <c s="198" r="AI373">
        <v>52</v>
      </c>
      <c s="198" r="AJ373">
        <v>0</v>
      </c>
      <c s="198" r="AK373">
        <v>5486</v>
      </c>
    </row>
    <row r="374">
      <c t="s" s="37" r="A374">
        <v>340</v>
      </c>
      <c t="s" s="67" r="B374">
        <v>950</v>
      </c>
      <c t="s" s="67" r="C374">
        <v>1260</v>
      </c>
      <c s="134" r="D374">
        <v>124</v>
      </c>
      <c s="106" r="E374">
        <f>IF((+$V374=0),"..",(+(X374+AE374)/$V374))</f>
        <v>0.153225806451613</v>
      </c>
      <c s="106" r="F374">
        <f>IF((+$V374=0),"..",(+(Y374+AF374)/$V374))</f>
        <v>0.17741935483871</v>
      </c>
      <c s="106" r="G374">
        <f>IF((+$V374=0),"..",(+(Z374+AG374)/$V374))</f>
        <v>0.169354838709677</v>
      </c>
      <c s="106" r="H374">
        <f>IF((+$V374=0),"..",(+(((X374+Y374)+Z374)+((AE374+AF374)+AG374))/$V374))</f>
        <v>0.5</v>
      </c>
      <c s="106" r="I374">
        <f>IF((+$V374=0),"..",(+(AA374+AH374)/$V374))</f>
        <v>0.5</v>
      </c>
      <c s="106" r="J374">
        <f>IF((+$V374=0),"..",(+(AB374+AI374)/$V374))</f>
        <v>0</v>
      </c>
      <c s="106" r="K374">
        <f>IF(((X374+AE374)=0),"..",(+X374/(X374+AE374)))</f>
        <v>0.789473684210526</v>
      </c>
      <c s="106" r="L374">
        <f>IF(((Y374+AF374)=0),"..",(+Y374/(Y374+AF374)))</f>
        <v>0.318181818181818</v>
      </c>
      <c s="106" r="M374">
        <f>IF(((Z374+AG374)=0),"..",(+Z374/(Z374+AG374)))</f>
        <v>0.571428571428571</v>
      </c>
      <c s="106" r="N374">
        <f>IF(((((((X374+Y374)+Z374)+AE374)+AF374)+AG374)=0),"..",(+((X374+Y374)+Z374)/(((((X374+Y374)+Z374)+AE374)+AF374)+AG374)))</f>
        <v>0.548387096774194</v>
      </c>
      <c s="106" r="O374">
        <f>IF(((AA374+AH374)=0),"..",(+AA374/(AA374+AH374)))</f>
        <v>0.32258064516129</v>
      </c>
      <c t="str" s="106" r="P374">
        <f>IF(((AB374+AI374)=0),"..",(+AB374/(AB374+AI374)))</f>
        <v>..</v>
      </c>
      <c t="str" s="106" r="Q374">
        <f>IF(((AC374+AJ374)=0),"..",(+AC374/(AC374+AJ374)))</f>
        <v>..</v>
      </c>
      <c s="106" r="R374">
        <f>IF(((AD374+AK374)=0),"..",(+(AD374)/(AD374+AK374)))</f>
        <v>0.435483870967742</v>
      </c>
      <c s="134" r="S374">
        <f>+D374</f>
        <v>124</v>
      </c>
      <c s="106" r="T374">
        <f>+V374/S374</f>
        <v>1</v>
      </c>
      <c s="106" r="U374">
        <f>+(AD374+AK374)/S374</f>
        <v>1</v>
      </c>
      <c s="134" r="V374">
        <f>SUM(X374:AB374)+SUM(AE374:AI374)</f>
        <v>124</v>
      </c>
      <c s="134" r="W374">
        <f>+AD374+AK374</f>
        <v>124</v>
      </c>
      <c s="205" r="X374">
        <v>15</v>
      </c>
      <c s="198" r="Y374">
        <v>7</v>
      </c>
      <c s="198" r="Z374">
        <v>12</v>
      </c>
      <c s="198" r="AA374">
        <v>20</v>
      </c>
      <c s="198" r="AB374">
        <v>0</v>
      </c>
      <c s="198" r="AC374">
        <v>0</v>
      </c>
      <c s="198" r="AD374">
        <v>54</v>
      </c>
      <c s="198" r="AE374">
        <v>4</v>
      </c>
      <c s="198" r="AF374">
        <v>15</v>
      </c>
      <c s="198" r="AG374">
        <v>9</v>
      </c>
      <c s="198" r="AH374">
        <v>42</v>
      </c>
      <c s="198" r="AI374">
        <v>0</v>
      </c>
      <c s="198" r="AJ374">
        <v>0</v>
      </c>
      <c s="198" r="AK374">
        <v>70</v>
      </c>
    </row>
    <row r="375">
      <c t="s" s="37" r="A375">
        <v>340</v>
      </c>
      <c t="s" s="67" r="B375">
        <v>950</v>
      </c>
      <c t="s" s="67" r="C375">
        <v>1261</v>
      </c>
      <c s="134" r="D375">
        <v>677</v>
      </c>
      <c s="106" r="E375">
        <f>IF((+$V375=0),"..",(+(X375+AE375)/$V375))</f>
        <v>0.118168389955687</v>
      </c>
      <c s="106" r="F375">
        <f>IF((+$V375=0),"..",(+(Y375+AF375)/$V375))</f>
        <v>0.172821270310192</v>
      </c>
      <c s="106" r="G375">
        <f>IF((+$V375=0),"..",(+(Z375+AG375)/$V375))</f>
        <v>0.106351550960118</v>
      </c>
      <c s="106" r="H375">
        <f>IF((+$V375=0),"..",(+(((X375+Y375)+Z375)+((AE375+AF375)+AG375))/$V375))</f>
        <v>0.397341211225997</v>
      </c>
      <c s="106" r="I375">
        <f>IF((+$V375=0),"..",(+(AA375+AH375)/$V375))</f>
        <v>0.593796159527326</v>
      </c>
      <c s="106" r="J375">
        <f>IF((+$V375=0),"..",(+(AB375+AI375)/$V375))</f>
        <v>0.008862629246677</v>
      </c>
      <c s="106" r="K375">
        <f>IF(((X375+AE375)=0),"..",(+X375/(X375+AE375)))</f>
        <v>0.475</v>
      </c>
      <c s="106" r="L375">
        <f>IF(((Y375+AF375)=0),"..",(+Y375/(Y375+AF375)))</f>
        <v>0.504273504273504</v>
      </c>
      <c s="106" r="M375">
        <f>IF(((Z375+AG375)=0),"..",(+Z375/(Z375+AG375)))</f>
        <v>0.541666666666667</v>
      </c>
      <c s="106" r="N375">
        <f>IF(((((((X375+Y375)+Z375)+AE375)+AF375)+AG375)=0),"..",(+((X375+Y375)+Z375)/(((((X375+Y375)+Z375)+AE375)+AF375)+AG375)))</f>
        <v>0.505576208178439</v>
      </c>
      <c s="106" r="O375">
        <f>IF(((AA375+AH375)=0),"..",(+AA375/(AA375+AH375)))</f>
        <v>0.427860696517413</v>
      </c>
      <c s="106" r="P375">
        <f>IF(((AB375+AI375)=0),"..",(+AB375/(AB375+AI375)))</f>
        <v>0.666666666666667</v>
      </c>
      <c t="str" s="106" r="Q375">
        <f>IF(((AC375+AJ375)=0),"..",(+AC375/(AC375+AJ375)))</f>
        <v>..</v>
      </c>
      <c s="106" r="R375">
        <f>IF(((AD375+AK375)=0),"..",(+(AD375)/(AD375+AK375)))</f>
        <v>0.460856720827179</v>
      </c>
      <c s="134" r="S375">
        <f>+D375</f>
        <v>677</v>
      </c>
      <c s="106" r="T375">
        <f>+V375/S375</f>
        <v>1</v>
      </c>
      <c s="106" r="U375">
        <f>+(AD375+AK375)/S375</f>
        <v>1</v>
      </c>
      <c s="134" r="V375">
        <f>SUM(X375:AB375)+SUM(AE375:AI375)</f>
        <v>677</v>
      </c>
      <c s="134" r="W375">
        <f>+AD375+AK375</f>
        <v>677</v>
      </c>
      <c s="205" r="X375">
        <v>38</v>
      </c>
      <c s="198" r="Y375">
        <v>59</v>
      </c>
      <c s="198" r="Z375">
        <v>39</v>
      </c>
      <c s="198" r="AA375">
        <v>172</v>
      </c>
      <c s="198" r="AB375">
        <v>4</v>
      </c>
      <c s="198" r="AC375">
        <v>0</v>
      </c>
      <c s="198" r="AD375">
        <v>312</v>
      </c>
      <c s="198" r="AE375">
        <v>42</v>
      </c>
      <c s="198" r="AF375">
        <v>58</v>
      </c>
      <c s="198" r="AG375">
        <v>33</v>
      </c>
      <c s="198" r="AH375">
        <v>230</v>
      </c>
      <c s="198" r="AI375">
        <v>2</v>
      </c>
      <c s="198" r="AJ375">
        <v>0</v>
      </c>
      <c s="198" r="AK375">
        <v>365</v>
      </c>
    </row>
    <row customHeight="1" r="376" ht="10.5">
      <c t="s" s="37" r="A376">
        <v>118</v>
      </c>
      <c t="s" s="67" r="B376">
        <v>922</v>
      </c>
      <c t="s" s="67" r="C376">
        <v>1262</v>
      </c>
      <c s="134" r="D376">
        <v>20001</v>
      </c>
      <c s="106" r="E376">
        <f>IF((+$V376=0),"..",(+(X376+AE376)/$V376))</f>
        <v>0</v>
      </c>
      <c s="106" r="F376">
        <f>IF((+$V376=0),"..",(+(Y376+AF376)/$V376))</f>
        <v>0</v>
      </c>
      <c s="106" r="G376">
        <f>IF((+$V376=0),"..",(+(Z376+AG376)/$V376))</f>
        <v>0</v>
      </c>
      <c s="106" r="H376">
        <f>IF((+$V376=0),"..",(+(((X376+Y376)+Z376)+((AE376+AF376)+AG376))/$V376))</f>
        <v>0</v>
      </c>
      <c s="106" r="I376">
        <f>IF((+$V376=0),"..",(+(AA376+AH376)/$V376))</f>
        <v>1</v>
      </c>
      <c s="106" r="J376">
        <f>IF((+$V376=0),"..",(+(AB376+AI376)/$V376))</f>
        <v>0</v>
      </c>
      <c t="str" s="106" r="K376">
        <f>IF(((X376+AE376)=0),"..",(+X376/(X376+AE376)))</f>
        <v>..</v>
      </c>
      <c t="str" s="106" r="L376">
        <f>IF(((Y376+AF376)=0),"..",(+Y376/(Y376+AF376)))</f>
        <v>..</v>
      </c>
      <c t="str" s="106" r="M376">
        <f>IF(((Z376+AG376)=0),"..",(+Z376/(Z376+AG376)))</f>
        <v>..</v>
      </c>
      <c t="str" s="106" r="N376">
        <f>IF(((((((X376+Y376)+Z376)+AE376)+AF376)+AG376)=0),"..",(+((X376+Y376)+Z376)/(((((X376+Y376)+Z376)+AE376)+AF376)+AG376)))</f>
        <v>..</v>
      </c>
      <c s="106" r="O376">
        <f>IF(((AA376+AH376)=0),"..",(+AA376/(AA376+AH376)))</f>
        <v>0</v>
      </c>
      <c t="str" s="106" r="P376">
        <f>IF(((AB376+AI376)=0),"..",(+AB376/(AB376+AI376)))</f>
        <v>..</v>
      </c>
      <c t="str" s="106" r="Q376">
        <f>IF(((AC376+AJ376)=0),"..",(+AC376/(AC376+AJ376)))</f>
        <v>..</v>
      </c>
      <c s="106" r="R376">
        <f>IF(((AD376+AK376)=0),"..",(+(AD376)/(AD376+AK376)))</f>
        <v>0</v>
      </c>
      <c s="134" r="S376">
        <f>+D376</f>
        <v>20001</v>
      </c>
      <c s="106" r="T376">
        <f>+V376/S376</f>
        <v>0.000049997500125</v>
      </c>
      <c s="106" r="U376">
        <f>+(AD376+AK376)/S376</f>
        <v>0.000049997500125</v>
      </c>
      <c s="134" r="V376">
        <f>SUM(X376:AB376)+SUM(AE376:AI376)</f>
        <v>1</v>
      </c>
      <c s="134" r="W376">
        <f>+AD376+AK376</f>
        <v>1</v>
      </c>
      <c s="205" r="X376">
        <v>0</v>
      </c>
      <c s="198" r="Y376">
        <v>0</v>
      </c>
      <c s="198" r="Z376">
        <v>0</v>
      </c>
      <c s="198" r="AA376">
        <v>0</v>
      </c>
      <c s="198" r="AB376">
        <v>0</v>
      </c>
      <c s="198" r="AC376">
        <v>0</v>
      </c>
      <c s="198" r="AD376">
        <v>0</v>
      </c>
      <c s="198" r="AE376">
        <v>0</v>
      </c>
      <c s="198" r="AF376">
        <v>0</v>
      </c>
      <c s="198" r="AG376">
        <v>0</v>
      </c>
      <c s="198" r="AH376">
        <v>1</v>
      </c>
      <c s="198" r="AI376">
        <v>0</v>
      </c>
      <c s="198" r="AJ376">
        <v>0</v>
      </c>
      <c s="198" r="AK376">
        <v>1</v>
      </c>
    </row>
    <row r="377">
      <c t="s" s="37" r="A377">
        <v>118</v>
      </c>
      <c t="s" s="67" r="B377">
        <v>922</v>
      </c>
      <c t="s" s="67" r="C377">
        <v>1263</v>
      </c>
      <c s="134" r="D377">
        <v>61314</v>
      </c>
      <c t="str" s="106" r="E377">
        <f>IF((+$V377=0),"..",(+(X377+AE377)/$V377))</f>
        <v>..</v>
      </c>
      <c t="str" s="106" r="F377">
        <f>IF((+$V377=0),"..",(+(Y377+AF377)/$V377))</f>
        <v>..</v>
      </c>
      <c t="str" s="106" r="G377">
        <f>IF((+$V377=0),"..",(+(Z377+AG377)/$V377))</f>
        <v>..</v>
      </c>
      <c t="str" s="106" r="H377">
        <f>IF((+$V377=0),"..",(+(((X377+Y377)+Z377)+((AE377+AF377)+AG377))/$V377))</f>
        <v>..</v>
      </c>
      <c t="str" s="106" r="I377">
        <f>IF((+$V377=0),"..",(+(AA377+AH377)/$V377))</f>
        <v>..</v>
      </c>
      <c t="str" s="106" r="J377">
        <f>IF((+$V377=0),"..",(+(AB377+AI377)/$V377))</f>
        <v>..</v>
      </c>
      <c t="str" s="106" r="K377">
        <f>IF(((X377+AE377)=0),"..",(+X377/(X377+AE377)))</f>
        <v>..</v>
      </c>
      <c t="str" s="106" r="L377">
        <f>IF(((Y377+AF377)=0),"..",(+Y377/(Y377+AF377)))</f>
        <v>..</v>
      </c>
      <c t="str" s="106" r="M377">
        <f>IF(((Z377+AG377)=0),"..",(+Z377/(Z377+AG377)))</f>
        <v>..</v>
      </c>
      <c t="str" s="106" r="N377">
        <f>IF(((((((X377+Y377)+Z377)+AE377)+AF377)+AG377)=0),"..",(+((X377+Y377)+Z377)/(((((X377+Y377)+Z377)+AE377)+AF377)+AG377)))</f>
        <v>..</v>
      </c>
      <c t="str" s="106" r="O377">
        <f>IF(((AA377+AH377)=0),"..",(+AA377/(AA377+AH377)))</f>
        <v>..</v>
      </c>
      <c t="str" s="106" r="P377">
        <f>IF(((AB377+AI377)=0),"..",(+AB377/(AB377+AI377)))</f>
        <v>..</v>
      </c>
      <c t="str" s="106" r="Q377">
        <f>IF(((AC377+AJ377)=0),"..",(+AC377/(AC377+AJ377)))</f>
        <v>..</v>
      </c>
      <c t="str" s="106" r="R377">
        <f>IF(((AD377+AK377)=0),"..",(+(AD377)/(AD377+AK377)))</f>
        <v>..</v>
      </c>
      <c s="134" r="S377">
        <f>+D377</f>
        <v>61314</v>
      </c>
      <c s="106" r="T377">
        <f>+V377/S377</f>
        <v>0</v>
      </c>
      <c s="106" r="U377">
        <f>+(AD377+AK377)/S377</f>
        <v>0</v>
      </c>
      <c s="134" r="V377">
        <f>SUM(X377:AB377)+SUM(AE377:AI377)</f>
        <v>0</v>
      </c>
      <c s="134" r="W377">
        <f>+AD377+AK377</f>
        <v>0</v>
      </c>
      <c s="205" r="X377">
        <v>0</v>
      </c>
      <c s="198" r="Y377">
        <v>0</v>
      </c>
      <c s="198" r="Z377">
        <v>0</v>
      </c>
      <c s="198" r="AA377">
        <v>0</v>
      </c>
      <c s="198" r="AB377">
        <v>0</v>
      </c>
      <c s="198" r="AC377">
        <v>0</v>
      </c>
      <c s="198" r="AD377">
        <v>0</v>
      </c>
      <c s="198" r="AE377">
        <v>0</v>
      </c>
      <c s="198" r="AF377">
        <v>0</v>
      </c>
      <c s="198" r="AG377">
        <v>0</v>
      </c>
      <c s="198" r="AH377">
        <v>0</v>
      </c>
      <c s="198" r="AI377">
        <v>0</v>
      </c>
      <c s="198" r="AJ377">
        <v>0</v>
      </c>
      <c s="198" r="AK377">
        <v>0</v>
      </c>
    </row>
    <row r="378">
      <c t="s" s="37" r="A378">
        <v>118</v>
      </c>
      <c t="s" s="67" r="B378">
        <v>950</v>
      </c>
      <c t="s" s="67" r="C378">
        <v>1262</v>
      </c>
      <c s="134" r="D378">
        <v>76419</v>
      </c>
      <c s="106" r="E378">
        <f>IF((+$V378=0),"..",(+(X378+AE378)/$V378))</f>
        <v>0.087661445452047</v>
      </c>
      <c s="106" r="F378">
        <f>IF((+$V378=0),"..",(+(Y378+AF378)/$V378))</f>
        <v>0.065376411625381</v>
      </c>
      <c s="106" r="G378">
        <f>IF((+$V378=0),"..",(+(Z378+AG378)/$V378))</f>
        <v>0.080974626728955</v>
      </c>
      <c s="106" r="H378">
        <f>IF((+$V378=0),"..",(+(((X378+Y378)+Z378)+((AE378+AF378)+AG378))/$V378))</f>
        <v>0.234012483806383</v>
      </c>
      <c s="106" r="I378">
        <f>IF((+$V378=0),"..",(+(AA378+AH378)/$V378))</f>
        <v>0.757128462816839</v>
      </c>
      <c s="106" r="J378">
        <f>IF((+$V378=0),"..",(+(AB378+AI378)/$V378))</f>
        <v>0.008859053376778</v>
      </c>
      <c s="106" r="K378">
        <f>IF(((X378+AE378)=0),"..",(+X378/(X378+AE378)))</f>
        <v>0.480220928496791</v>
      </c>
      <c s="106" r="L378">
        <f>IF(((Y378+AF378)=0),"..",(+Y378/(Y378+AF378)))</f>
        <v>0.487990392313851</v>
      </c>
      <c s="106" r="M378">
        <f>IF(((Z378+AG378)=0),"..",(+Z378/(Z378+AG378)))</f>
        <v>0.400614091790562</v>
      </c>
      <c s="106" r="N378">
        <f>IF(((((((X378+Y378)+Z378)+AE378)+AF378)+AG378)=0),"..",(+((X378+Y378)+Z378)/(((((X378+Y378)+Z378)+AE378)+AF378)+AG378)))</f>
        <v>0.454845383884136</v>
      </c>
      <c s="106" r="O378">
        <f>IF(((AA378+AH378)=0),"..",(+AA378/(AA378+AH378)))</f>
        <v>0.27750220363297</v>
      </c>
      <c s="106" r="P378">
        <f>IF(((AB378+AI378)=0),"..",(+AB378/(AB378+AI378)))</f>
        <v>0.406203840472674</v>
      </c>
      <c t="str" s="106" r="Q378">
        <f>IF(((AC378+AJ378)=0),"..",(+AC378/(AC378+AJ378)))</f>
        <v>..</v>
      </c>
      <c s="106" r="R378">
        <f>IF(((AD378+AK378)=0),"..",(+(AD378)/(AD378+AK378)))</f>
        <v>0.32014289640011</v>
      </c>
      <c s="134" r="S378">
        <f>+D378</f>
        <v>76419</v>
      </c>
      <c s="106" r="T378">
        <f>+V378/S378</f>
        <v>1</v>
      </c>
      <c s="106" r="U378">
        <f>+(AD378+AK378)/S378</f>
        <v>1</v>
      </c>
      <c s="134" r="V378">
        <f>SUM(X378:AB378)+SUM(AE378:AI378)</f>
        <v>76419</v>
      </c>
      <c s="134" r="W378">
        <f>+AD378+AK378</f>
        <v>76419</v>
      </c>
      <c s="172" r="X378">
        <v>3217</v>
      </c>
      <c s="114" r="Y378">
        <v>2438</v>
      </c>
      <c s="114" r="Z378">
        <v>2479</v>
      </c>
      <c s="114" r="AA378">
        <v>16056</v>
      </c>
      <c s="114" r="AB378">
        <v>275</v>
      </c>
      <c s="114" r="AC378">
        <v>0</v>
      </c>
      <c s="114" r="AD378">
        <v>24465</v>
      </c>
      <c s="114" r="AE378">
        <v>3482</v>
      </c>
      <c s="114" r="AF378">
        <v>2558</v>
      </c>
      <c s="114" r="AG378">
        <v>3709</v>
      </c>
      <c s="114" r="AH378">
        <v>41803</v>
      </c>
      <c s="114" r="AI378">
        <v>402</v>
      </c>
      <c s="114" r="AJ378">
        <v>0</v>
      </c>
      <c s="114" r="AK378">
        <v>51954</v>
      </c>
    </row>
    <row r="379">
      <c t="s" s="37" r="A379">
        <v>118</v>
      </c>
      <c t="s" s="67" r="B379">
        <v>997</v>
      </c>
      <c t="s" s="67" r="C379">
        <v>1262</v>
      </c>
      <c s="134" r="D379">
        <v>20000</v>
      </c>
      <c t="str" s="106" r="E379">
        <f>IF((+$V379=0),"..",(+(X379+AE379)/$V379))</f>
        <v>..</v>
      </c>
      <c t="str" s="106" r="F379">
        <f>IF((+$V379=0),"..",(+(Y379+AF379)/$V379))</f>
        <v>..</v>
      </c>
      <c t="str" s="106" r="G379">
        <f>IF((+$V379=0),"..",(+(Z379+AG379)/$V379))</f>
        <v>..</v>
      </c>
      <c t="str" s="106" r="H379">
        <f>IF((+$V379=0),"..",(+(((X379+Y379)+Z379)+((AE379+AF379)+AG379))/$V379))</f>
        <v>..</v>
      </c>
      <c t="str" s="106" r="I379">
        <f>IF((+$V379=0),"..",(+(AA379+AH379)/$V379))</f>
        <v>..</v>
      </c>
      <c t="str" s="106" r="J379">
        <f>IF((+$V379=0),"..",(+(AB379+AI379)/$V379))</f>
        <v>..</v>
      </c>
      <c t="str" s="106" r="K379">
        <f>IF(((X379+AE379)=0),"..",(+X379/(X379+AE379)))</f>
        <v>..</v>
      </c>
      <c t="str" s="106" r="L379">
        <f>IF(((Y379+AF379)=0),"..",(+Y379/(Y379+AF379)))</f>
        <v>..</v>
      </c>
      <c t="str" s="106" r="M379">
        <f>IF(((Z379+AG379)=0),"..",(+Z379/(Z379+AG379)))</f>
        <v>..</v>
      </c>
      <c t="str" s="106" r="N379">
        <f>IF(((((((X379+Y379)+Z379)+AE379)+AF379)+AG379)=0),"..",(+((X379+Y379)+Z379)/(((((X379+Y379)+Z379)+AE379)+AF379)+AG379)))</f>
        <v>..</v>
      </c>
      <c t="str" s="106" r="O379">
        <f>IF(((AA379+AH379)=0),"..",(+AA379/(AA379+AH379)))</f>
        <v>..</v>
      </c>
      <c t="str" s="106" r="P379">
        <f>IF(((AB379+AI379)=0),"..",(+AB379/(AB379+AI379)))</f>
        <v>..</v>
      </c>
      <c t="str" s="106" r="Q379">
        <f>IF(((AC379+AJ379)=0),"..",(+AC379/(AC379+AJ379)))</f>
        <v>..</v>
      </c>
      <c t="str" s="106" r="R379">
        <f>IF(((AD379+AK379)=0),"..",(+(AD379)/(AD379+AK379)))</f>
        <v>..</v>
      </c>
      <c s="134" r="S379">
        <f>+D379</f>
        <v>20000</v>
      </c>
      <c s="106" r="T379">
        <f>+V379/S379</f>
        <v>0</v>
      </c>
      <c s="106" r="U379">
        <f>+(AD379+AK379)/S379</f>
        <v>0</v>
      </c>
      <c s="134" r="V379">
        <f>SUM(X379:AB379)+SUM(AE379:AI379)</f>
        <v>0</v>
      </c>
      <c s="134" r="W379">
        <f>+AD379+AK379</f>
        <v>0</v>
      </c>
      <c s="197" r="X379">
        <v>0</v>
      </c>
      <c s="143" r="Y379">
        <v>0</v>
      </c>
      <c s="143" r="Z379">
        <v>0</v>
      </c>
      <c s="143" r="AA379">
        <v>0</v>
      </c>
      <c s="143" r="AB379">
        <v>0</v>
      </c>
      <c s="143" r="AC379">
        <v>0</v>
      </c>
      <c s="143" r="AD379">
        <v>0</v>
      </c>
      <c s="143" r="AE379">
        <v>0</v>
      </c>
      <c s="143" r="AF379">
        <v>0</v>
      </c>
      <c s="143" r="AG379">
        <v>0</v>
      </c>
      <c s="143" r="AH379">
        <v>0</v>
      </c>
      <c s="143" r="AI379">
        <v>0</v>
      </c>
      <c s="143" r="AJ379">
        <v>0</v>
      </c>
      <c s="143" r="AK379">
        <v>0</v>
      </c>
    </row>
    <row r="380">
      <c t="s" s="37" r="A380">
        <v>113</v>
      </c>
      <c t="s" s="67" r="B380">
        <v>922</v>
      </c>
      <c t="s" s="67" r="C380">
        <v>1264</v>
      </c>
      <c s="134" r="D380">
        <v>10482</v>
      </c>
      <c s="106" r="E380">
        <f>IF((+$V380=0),"..",(+(X380+AE380)/$V380))</f>
        <v>0.158462125548559</v>
      </c>
      <c s="106" r="F380">
        <f>IF((+$V380=0),"..",(+(Y380+AF380)/$V380))</f>
        <v>0.272562488074795</v>
      </c>
      <c s="106" r="G380">
        <f>IF((+$V380=0),"..",(+(Z380+AG380)/$V380))</f>
        <v>0.132035871016982</v>
      </c>
      <c s="106" r="H380">
        <f>IF((+$V380=0),"..",(+(((X380+Y380)+Z380)+((AE380+AF380)+AG380))/$V380))</f>
        <v>0.563060484640336</v>
      </c>
      <c s="106" r="I380">
        <f>IF((+$V380=0),"..",(+(AA380+AH380)/$V380))</f>
        <v>0.402404121350887</v>
      </c>
      <c s="106" r="J380">
        <f>IF((+$V380=0),"..",(+(AB380+AI380)/$V380))</f>
        <v>0.034535394008777</v>
      </c>
      <c s="106" r="K380">
        <f>IF(((X380+AE380)=0),"..",(+X380/(X380+AE380)))</f>
        <v>0.479831426851294</v>
      </c>
      <c s="106" r="L380">
        <f>IF(((Y380+AF380)=0),"..",(+Y380/(Y380+AF380)))</f>
        <v>0.490024501225061</v>
      </c>
      <c s="106" r="M380">
        <f>IF(((Z380+AG380)=0),"..",(+Z380/(Z380+AG380)))</f>
        <v>0.495664739884393</v>
      </c>
      <c s="106" r="N380">
        <f>IF(((((((X380+Y380)+Z380)+AE380)+AF380)+AG380)=0),"..",(+((X380+Y380)+Z380)/(((((X380+Y380)+Z380)+AE380)+AF380)+AG380)))</f>
        <v>0.488478481870552</v>
      </c>
      <c s="106" r="O380">
        <f>IF(((AA380+AH380)=0),"..",(+AA380/(AA380+AH380)))</f>
        <v>0.480322427690849</v>
      </c>
      <c s="106" r="P380">
        <f>IF(((AB380+AI380)=0),"..",(+AB380/(AB380+AI380)))</f>
        <v>0.397790055248619</v>
      </c>
      <c t="str" s="106" r="Q380">
        <f>IF(((AC380+AJ380)=0),"..",(+AC380/(AC380+AJ380)))</f>
        <v>..</v>
      </c>
      <c s="106" r="R380">
        <f>IF(((AD380+AK380)=0),"..",(+(AD380)/(AD380+AK380)))</f>
        <v>0.482064491509254</v>
      </c>
      <c s="134" r="S380">
        <f>+D380</f>
        <v>10482</v>
      </c>
      <c s="106" r="T380">
        <f>+V380/S380</f>
        <v>1</v>
      </c>
      <c s="106" r="U380">
        <f>+(AD380+AK380)/S380</f>
        <v>1</v>
      </c>
      <c s="134" r="V380">
        <f>SUM(X380:AB380)+SUM(AE380:AI380)</f>
        <v>10482</v>
      </c>
      <c s="134" r="W380">
        <f>+AD380+AK380</f>
        <v>10482</v>
      </c>
      <c s="172" r="X380">
        <v>797</v>
      </c>
      <c s="114" r="Y380">
        <v>1400</v>
      </c>
      <c s="114" r="Z380">
        <v>686</v>
      </c>
      <c s="114" r="AA380">
        <v>2026</v>
      </c>
      <c s="114" r="AB380">
        <v>144</v>
      </c>
      <c s="114" r="AC380">
        <v>0</v>
      </c>
      <c s="114" r="AD380">
        <v>5053</v>
      </c>
      <c s="114" r="AE380">
        <v>864</v>
      </c>
      <c s="114" r="AF380">
        <v>1457</v>
      </c>
      <c s="114" r="AG380">
        <v>698</v>
      </c>
      <c s="114" r="AH380">
        <v>2192</v>
      </c>
      <c s="114" r="AI380">
        <v>218</v>
      </c>
      <c s="114" r="AJ380">
        <v>0</v>
      </c>
      <c s="114" r="AK380">
        <v>5429</v>
      </c>
    </row>
    <row r="381">
      <c t="s" s="37" r="A381">
        <v>113</v>
      </c>
      <c t="s" s="67" r="B381">
        <v>950</v>
      </c>
      <c t="s" s="67" r="C381">
        <v>1265</v>
      </c>
      <c s="134" r="D381">
        <v>4703</v>
      </c>
      <c s="106" r="E381">
        <f>IF((+$V381=0),"..",(+(X381+AE381)/$V381))</f>
        <v>0.065277482458006</v>
      </c>
      <c s="106" r="F381">
        <f>IF((+$V381=0),"..",(+(Y381+AF381)/$V381))</f>
        <v>0.092706782904529</v>
      </c>
      <c s="106" r="G381">
        <f>IF((+$V381=0),"..",(+(Z381+AG381)/$V381))</f>
        <v>0.081012119923453</v>
      </c>
      <c s="106" r="H381">
        <f>IF((+$V381=0),"..",(+(((X381+Y381)+Z381)+((AE381+AF381)+AG381))/$V381))</f>
        <v>0.238996385285988</v>
      </c>
      <c s="106" r="I381">
        <f>IF((+$V381=0),"..",(+(AA381+AH381)/$V381))</f>
        <v>0.750159472677015</v>
      </c>
      <c s="106" r="J381">
        <f>IF((+$V381=0),"..",(+(AB381+AI381)/$V381))</f>
        <v>0.010844142036998</v>
      </c>
      <c s="106" r="K381">
        <f>IF(((X381+AE381)=0),"..",(+X381/(X381+AE381)))</f>
        <v>0.504885993485342</v>
      </c>
      <c s="106" r="L381">
        <f>IF(((Y381+AF381)=0),"..",(+Y381/(Y381+AF381)))</f>
        <v>0.477064220183486</v>
      </c>
      <c s="106" r="M381">
        <f>IF(((Z381+AG381)=0),"..",(+Z381/(Z381+AG381)))</f>
        <v>0.469816272965879</v>
      </c>
      <c s="106" r="N381">
        <f>IF(((((((X381+Y381)+Z381)+AE381)+AF381)+AG381)=0),"..",(+((X381+Y381)+Z381)/(((((X381+Y381)+Z381)+AE381)+AF381)+AG381)))</f>
        <v>0.48220640569395</v>
      </c>
      <c s="106" r="O381">
        <f>IF(((AA381+AH381)=0),"..",(+AA381/(AA381+AH381)))</f>
        <v>0.290816326530612</v>
      </c>
      <c s="106" r="P381">
        <f>IF(((AB381+AI381)=0),"..",(+AB381/(AB381+AI381)))</f>
        <v>0.352941176470588</v>
      </c>
      <c t="str" s="106" r="Q381">
        <f>IF(((AC381+AJ381)=0),"..",(+AC381/(AC381+AJ381)))</f>
        <v>..</v>
      </c>
      <c s="106" r="R381">
        <f>IF(((AD381+AK381)=0),"..",(+(AD381)/(AD381+AK381)))</f>
        <v>0.337231554327025</v>
      </c>
      <c s="134" r="S381">
        <f>+D381</f>
        <v>4703</v>
      </c>
      <c s="106" r="T381">
        <f>+V381/S381</f>
        <v>1</v>
      </c>
      <c s="106" r="U381">
        <f>+(AD381+AK381)/S381</f>
        <v>1</v>
      </c>
      <c s="134" r="V381">
        <f>SUM(X381:AB381)+SUM(AE381:AI381)</f>
        <v>4703</v>
      </c>
      <c s="134" r="W381">
        <f>+AD381+AK381</f>
        <v>4703</v>
      </c>
      <c s="193" r="X381">
        <v>155</v>
      </c>
      <c s="38" r="Y381">
        <v>208</v>
      </c>
      <c s="38" r="Z381">
        <v>179</v>
      </c>
      <c s="38" r="AA381">
        <v>1026</v>
      </c>
      <c s="38" r="AB381">
        <v>18</v>
      </c>
      <c s="38" r="AC381">
        <v>0</v>
      </c>
      <c s="38" r="AD381">
        <v>1586</v>
      </c>
      <c s="38" r="AE381">
        <v>152</v>
      </c>
      <c s="38" r="AF381">
        <v>228</v>
      </c>
      <c s="38" r="AG381">
        <v>202</v>
      </c>
      <c s="38" r="AH381">
        <v>2502</v>
      </c>
      <c s="38" r="AI381">
        <v>33</v>
      </c>
      <c s="38" r="AJ381">
        <v>0</v>
      </c>
      <c s="38" r="AK381">
        <v>3117</v>
      </c>
    </row>
    <row r="382">
      <c t="s" s="37" r="A382">
        <v>345</v>
      </c>
      <c t="s" s="67" r="B382">
        <v>917</v>
      </c>
      <c t="s" s="67" r="C382">
        <v>1266</v>
      </c>
      <c s="134" r="D382">
        <v>108</v>
      </c>
      <c t="str" s="106" r="E382">
        <f>IF((+$V382=0),"..",(+(X382+AE382)/$V382))</f>
        <v>..</v>
      </c>
      <c t="str" s="106" r="F382">
        <f>IF((+$V382=0),"..",(+(Y382+AF382)/$V382))</f>
        <v>..</v>
      </c>
      <c t="str" s="106" r="G382">
        <f>IF((+$V382=0),"..",(+(Z382+AG382)/$V382))</f>
        <v>..</v>
      </c>
      <c t="str" s="106" r="H382">
        <f>IF((+$V382=0),"..",(+(((X382+Y382)+Z382)+((AE382+AF382)+AG382))/$V382))</f>
        <v>..</v>
      </c>
      <c t="str" s="106" r="I382">
        <f>IF((+$V382=0),"..",(+(AA382+AH382)/$V382))</f>
        <v>..</v>
      </c>
      <c t="str" s="106" r="J382">
        <f>IF((+$V382=0),"..",(+(AB382+AI382)/$V382))</f>
        <v>..</v>
      </c>
      <c t="str" s="106" r="K382">
        <f>IF(((X382+AE382)=0),"..",(+X382/(X382+AE382)))</f>
        <v>..</v>
      </c>
      <c t="str" s="106" r="L382">
        <f>IF(((Y382+AF382)=0),"..",(+Y382/(Y382+AF382)))</f>
        <v>..</v>
      </c>
      <c t="str" s="106" r="M382">
        <f>IF(((Z382+AG382)=0),"..",(+Z382/(Z382+AG382)))</f>
        <v>..</v>
      </c>
      <c t="str" s="106" r="N382">
        <f>IF(((((((X382+Y382)+Z382)+AE382)+AF382)+AG382)=0),"..",(+((X382+Y382)+Z382)/(((((X382+Y382)+Z382)+AE382)+AF382)+AG382)))</f>
        <v>..</v>
      </c>
      <c t="str" s="106" r="O382">
        <f>IF(((AA382+AH382)=0),"..",(+AA382/(AA382+AH382)))</f>
        <v>..</v>
      </c>
      <c t="str" s="106" r="P382">
        <f>IF(((AB382+AI382)=0),"..",(+AB382/(AB382+AI382)))</f>
        <v>..</v>
      </c>
      <c s="106" r="Q382">
        <f>IF(((AC382+AJ382)=0),"..",(+AC382/(AC382+AJ382)))</f>
        <v>0.185185185185185</v>
      </c>
      <c s="106" r="R382">
        <f>IF(((AD382+AK382)=0),"..",(+(AD382)/(AD382+AK382)))</f>
        <v>0.185185185185185</v>
      </c>
      <c s="134" r="S382">
        <f>+D382</f>
        <v>108</v>
      </c>
      <c s="106" r="T382">
        <f>+V382/S382</f>
        <v>0</v>
      </c>
      <c s="106" r="U382">
        <f>+(AD382+AK382)/S382</f>
        <v>1</v>
      </c>
      <c s="134" r="V382">
        <f>SUM(X382:AB382)+SUM(AE382:AI382)</f>
        <v>0</v>
      </c>
      <c s="134" r="W382">
        <f>+AD382+AK382</f>
        <v>108</v>
      </c>
      <c s="193" r="X382">
        <v>0</v>
      </c>
      <c s="38" r="Y382">
        <v>0</v>
      </c>
      <c s="38" r="Z382">
        <v>0</v>
      </c>
      <c s="38" r="AA382">
        <v>0</v>
      </c>
      <c s="38" r="AB382">
        <v>0</v>
      </c>
      <c s="38" r="AC382">
        <v>20</v>
      </c>
      <c s="38" r="AD382">
        <v>20</v>
      </c>
      <c s="38" r="AE382">
        <v>0</v>
      </c>
      <c s="38" r="AF382">
        <v>0</v>
      </c>
      <c s="38" r="AG382">
        <v>0</v>
      </c>
      <c s="38" r="AH382">
        <v>0</v>
      </c>
      <c s="38" r="AI382">
        <v>0</v>
      </c>
      <c s="38" r="AJ382">
        <v>88</v>
      </c>
      <c s="38" r="AK382">
        <v>88</v>
      </c>
    </row>
    <row r="383">
      <c t="s" s="37" r="A383">
        <v>345</v>
      </c>
      <c t="s" s="67" r="B383">
        <v>917</v>
      </c>
      <c t="s" s="67" r="C383">
        <v>1267</v>
      </c>
      <c s="134" r="D383">
        <v>292</v>
      </c>
      <c t="str" s="106" r="E383">
        <f>IF((+$V383=0),"..",(+(X383+AE383)/$V383))</f>
        <v>..</v>
      </c>
      <c t="str" s="106" r="F383">
        <f>IF((+$V383=0),"..",(+(Y383+AF383)/$V383))</f>
        <v>..</v>
      </c>
      <c t="str" s="106" r="G383">
        <f>IF((+$V383=0),"..",(+(Z383+AG383)/$V383))</f>
        <v>..</v>
      </c>
      <c t="str" s="106" r="H383">
        <f>IF((+$V383=0),"..",(+(((X383+Y383)+Z383)+((AE383+AF383)+AG383))/$V383))</f>
        <v>..</v>
      </c>
      <c t="str" s="106" r="I383">
        <f>IF((+$V383=0),"..",(+(AA383+AH383)/$V383))</f>
        <v>..</v>
      </c>
      <c t="str" s="106" r="J383">
        <f>IF((+$V383=0),"..",(+(AB383+AI383)/$V383))</f>
        <v>..</v>
      </c>
      <c t="str" s="106" r="K383">
        <f>IF(((X383+AE383)=0),"..",(+X383/(X383+AE383)))</f>
        <v>..</v>
      </c>
      <c t="str" s="106" r="L383">
        <f>IF(((Y383+AF383)=0),"..",(+Y383/(Y383+AF383)))</f>
        <v>..</v>
      </c>
      <c t="str" s="106" r="M383">
        <f>IF(((Z383+AG383)=0),"..",(+Z383/(Z383+AG383)))</f>
        <v>..</v>
      </c>
      <c t="str" s="106" r="N383">
        <f>IF(((((((X383+Y383)+Z383)+AE383)+AF383)+AG383)=0),"..",(+((X383+Y383)+Z383)/(((((X383+Y383)+Z383)+AE383)+AF383)+AG383)))</f>
        <v>..</v>
      </c>
      <c t="str" s="106" r="O383">
        <f>IF(((AA383+AH383)=0),"..",(+AA383/(AA383+AH383)))</f>
        <v>..</v>
      </c>
      <c t="str" s="106" r="P383">
        <f>IF(((AB383+AI383)=0),"..",(+AB383/(AB383+AI383)))</f>
        <v>..</v>
      </c>
      <c t="str" s="106" r="Q383">
        <f>IF(((AC383+AJ383)=0),"..",(+AC383/(AC383+AJ383)))</f>
        <v>..</v>
      </c>
      <c t="str" s="106" r="R383">
        <f>IF(((AD383+AK383)=0),"..",(+(AD383)/(AD383+AK383)))</f>
        <v>..</v>
      </c>
      <c s="134" r="S383">
        <f>+D383</f>
        <v>292</v>
      </c>
      <c s="106" r="T383">
        <f>+V383/S383</f>
        <v>0</v>
      </c>
      <c s="106" r="U383">
        <f>+(AD383+AK383)/S383</f>
        <v>0</v>
      </c>
      <c s="134" r="V383">
        <f>SUM(X383:AB383)+SUM(AE383:AI383)</f>
        <v>0</v>
      </c>
      <c s="134" r="W383">
        <f>+AD383+AK383</f>
        <v>0</v>
      </c>
      <c s="193" r="X383">
        <v>0</v>
      </c>
      <c s="38" r="Y383">
        <v>0</v>
      </c>
      <c s="38" r="Z383">
        <v>0</v>
      </c>
      <c s="38" r="AA383">
        <v>0</v>
      </c>
      <c s="38" r="AB383">
        <v>0</v>
      </c>
      <c s="38" r="AC383">
        <v>0</v>
      </c>
      <c s="38" r="AD383">
        <v>0</v>
      </c>
      <c s="38" r="AE383">
        <v>0</v>
      </c>
      <c s="38" r="AF383">
        <v>0</v>
      </c>
      <c s="38" r="AG383">
        <v>0</v>
      </c>
      <c s="38" r="AH383">
        <v>0</v>
      </c>
      <c s="38" r="AI383">
        <v>0</v>
      </c>
      <c s="38" r="AJ383">
        <v>0</v>
      </c>
      <c s="38" r="AK383">
        <v>0</v>
      </c>
    </row>
    <row r="384">
      <c t="s" s="37" r="A384">
        <v>345</v>
      </c>
      <c t="s" s="67" r="B384">
        <v>917</v>
      </c>
      <c t="s" s="67" r="C384">
        <v>1268</v>
      </c>
      <c s="134" r="D384">
        <v>154</v>
      </c>
      <c t="str" s="106" r="E384">
        <f>IF((+$V384=0),"..",(+(X384+AE384)/$V384))</f>
        <v>..</v>
      </c>
      <c t="str" s="106" r="F384">
        <f>IF((+$V384=0),"..",(+(Y384+AF384)/$V384))</f>
        <v>..</v>
      </c>
      <c t="str" s="106" r="G384">
        <f>IF((+$V384=0),"..",(+(Z384+AG384)/$V384))</f>
        <v>..</v>
      </c>
      <c t="str" s="106" r="H384">
        <f>IF((+$V384=0),"..",(+(((X384+Y384)+Z384)+((AE384+AF384)+AG384))/$V384))</f>
        <v>..</v>
      </c>
      <c t="str" s="106" r="I384">
        <f>IF((+$V384=0),"..",(+(AA384+AH384)/$V384))</f>
        <v>..</v>
      </c>
      <c t="str" s="106" r="J384">
        <f>IF((+$V384=0),"..",(+(AB384+AI384)/$V384))</f>
        <v>..</v>
      </c>
      <c t="str" s="106" r="K384">
        <f>IF(((X384+AE384)=0),"..",(+X384/(X384+AE384)))</f>
        <v>..</v>
      </c>
      <c t="str" s="106" r="L384">
        <f>IF(((Y384+AF384)=0),"..",(+Y384/(Y384+AF384)))</f>
        <v>..</v>
      </c>
      <c t="str" s="106" r="M384">
        <f>IF(((Z384+AG384)=0),"..",(+Z384/(Z384+AG384)))</f>
        <v>..</v>
      </c>
      <c t="str" s="106" r="N384">
        <f>IF(((((((X384+Y384)+Z384)+AE384)+AF384)+AG384)=0),"..",(+((X384+Y384)+Z384)/(((((X384+Y384)+Z384)+AE384)+AF384)+AG384)))</f>
        <v>..</v>
      </c>
      <c t="str" s="106" r="O384">
        <f>IF(((AA384+AH384)=0),"..",(+AA384/(AA384+AH384)))</f>
        <v>..</v>
      </c>
      <c t="str" s="106" r="P384">
        <f>IF(((AB384+AI384)=0),"..",(+AB384/(AB384+AI384)))</f>
        <v>..</v>
      </c>
      <c s="106" r="Q384">
        <f>IF(((AC384+AJ384)=0),"..",(+AC384/(AC384+AJ384)))</f>
        <v>0.24025974025974</v>
      </c>
      <c s="106" r="R384">
        <f>IF(((AD384+AK384)=0),"..",(+(AD384)/(AD384+AK384)))</f>
        <v>0.24025974025974</v>
      </c>
      <c s="134" r="S384">
        <f>+D384</f>
        <v>154</v>
      </c>
      <c s="106" r="T384">
        <f>+V384/S384</f>
        <v>0</v>
      </c>
      <c s="106" r="U384">
        <f>+(AD384+AK384)/S384</f>
        <v>1</v>
      </c>
      <c s="134" r="V384">
        <f>SUM(X384:AB384)+SUM(AE384:AI384)</f>
        <v>0</v>
      </c>
      <c s="134" r="W384">
        <f>+AD384+AK384</f>
        <v>154</v>
      </c>
      <c s="193" r="X384">
        <v>0</v>
      </c>
      <c s="38" r="Y384">
        <v>0</v>
      </c>
      <c s="38" r="Z384">
        <v>0</v>
      </c>
      <c s="38" r="AA384">
        <v>0</v>
      </c>
      <c s="38" r="AB384">
        <v>0</v>
      </c>
      <c s="38" r="AC384">
        <v>37</v>
      </c>
      <c s="38" r="AD384">
        <v>37</v>
      </c>
      <c s="38" r="AE384">
        <v>0</v>
      </c>
      <c s="38" r="AF384">
        <v>0</v>
      </c>
      <c s="38" r="AG384">
        <v>0</v>
      </c>
      <c s="38" r="AH384">
        <v>0</v>
      </c>
      <c s="38" r="AI384">
        <v>0</v>
      </c>
      <c s="38" r="AJ384">
        <v>117</v>
      </c>
      <c s="38" r="AK384">
        <v>117</v>
      </c>
    </row>
    <row r="385">
      <c t="s" s="37" r="A385">
        <v>345</v>
      </c>
      <c t="s" s="67" r="B385">
        <v>917</v>
      </c>
      <c t="s" s="67" r="C385">
        <v>1269</v>
      </c>
      <c s="134" r="D385">
        <v>584</v>
      </c>
      <c t="str" s="106" r="E385">
        <f>IF((+$V385=0),"..",(+(X385+AE385)/$V385))</f>
        <v>..</v>
      </c>
      <c t="str" s="106" r="F385">
        <f>IF((+$V385=0),"..",(+(Y385+AF385)/$V385))</f>
        <v>..</v>
      </c>
      <c t="str" s="106" r="G385">
        <f>IF((+$V385=0),"..",(+(Z385+AG385)/$V385))</f>
        <v>..</v>
      </c>
      <c t="str" s="106" r="H385">
        <f>IF((+$V385=0),"..",(+(((X385+Y385)+Z385)+((AE385+AF385)+AG385))/$V385))</f>
        <v>..</v>
      </c>
      <c t="str" s="106" r="I385">
        <f>IF((+$V385=0),"..",(+(AA385+AH385)/$V385))</f>
        <v>..</v>
      </c>
      <c t="str" s="106" r="J385">
        <f>IF((+$V385=0),"..",(+(AB385+AI385)/$V385))</f>
        <v>..</v>
      </c>
      <c t="str" s="106" r="K385">
        <f>IF(((X385+AE385)=0),"..",(+X385/(X385+AE385)))</f>
        <v>..</v>
      </c>
      <c t="str" s="106" r="L385">
        <f>IF(((Y385+AF385)=0),"..",(+Y385/(Y385+AF385)))</f>
        <v>..</v>
      </c>
      <c t="str" s="106" r="M385">
        <f>IF(((Z385+AG385)=0),"..",(+Z385/(Z385+AG385)))</f>
        <v>..</v>
      </c>
      <c t="str" s="106" r="N385">
        <f>IF(((((((X385+Y385)+Z385)+AE385)+AF385)+AG385)=0),"..",(+((X385+Y385)+Z385)/(((((X385+Y385)+Z385)+AE385)+AF385)+AG385)))</f>
        <v>..</v>
      </c>
      <c t="str" s="106" r="O385">
        <f>IF(((AA385+AH385)=0),"..",(+AA385/(AA385+AH385)))</f>
        <v>..</v>
      </c>
      <c t="str" s="106" r="P385">
        <f>IF(((AB385+AI385)=0),"..",(+AB385/(AB385+AI385)))</f>
        <v>..</v>
      </c>
      <c s="106" r="Q385">
        <f>IF(((AC385+AJ385)=0),"..",(+AC385/(AC385+AJ385)))</f>
        <v>0</v>
      </c>
      <c s="106" r="R385">
        <f>IF(((AD385+AK385)=0),"..",(+(AD385)/(AD385+AK385)))</f>
        <v>0</v>
      </c>
      <c s="134" r="S385">
        <f>+D385</f>
        <v>584</v>
      </c>
      <c s="106" r="T385">
        <f>+V385/S385</f>
        <v>0</v>
      </c>
      <c s="106" r="U385">
        <f>+(AD385+AK385)/S385</f>
        <v>1</v>
      </c>
      <c s="134" r="V385">
        <f>SUM(X385:AB385)+SUM(AE385:AI385)</f>
        <v>0</v>
      </c>
      <c s="134" r="W385">
        <f>+AD385+AK385</f>
        <v>584</v>
      </c>
      <c s="193" r="X385">
        <v>0</v>
      </c>
      <c s="38" r="Y385">
        <v>0</v>
      </c>
      <c s="38" r="Z385">
        <v>0</v>
      </c>
      <c s="38" r="AA385">
        <v>0</v>
      </c>
      <c s="38" r="AB385">
        <v>0</v>
      </c>
      <c s="38" r="AC385">
        <v>0</v>
      </c>
      <c s="38" r="AD385">
        <v>0</v>
      </c>
      <c s="38" r="AE385">
        <v>0</v>
      </c>
      <c s="38" r="AF385">
        <v>0</v>
      </c>
      <c s="38" r="AG385">
        <v>0</v>
      </c>
      <c s="38" r="AH385">
        <v>0</v>
      </c>
      <c s="38" r="AI385">
        <v>0</v>
      </c>
      <c s="38" r="AJ385">
        <v>584</v>
      </c>
      <c s="38" r="AK385">
        <v>584</v>
      </c>
    </row>
    <row r="386">
      <c t="s" s="37" r="A386">
        <v>345</v>
      </c>
      <c t="s" s="67" r="B386">
        <v>917</v>
      </c>
      <c t="s" s="67" r="C386">
        <v>1270</v>
      </c>
      <c s="134" r="D386">
        <v>551</v>
      </c>
      <c t="str" s="106" r="E386">
        <f>IF((+$V386=0),"..",(+(X386+AE386)/$V386))</f>
        <v>..</v>
      </c>
      <c t="str" s="106" r="F386">
        <f>IF((+$V386=0),"..",(+(Y386+AF386)/$V386))</f>
        <v>..</v>
      </c>
      <c t="str" s="106" r="G386">
        <f>IF((+$V386=0),"..",(+(Z386+AG386)/$V386))</f>
        <v>..</v>
      </c>
      <c t="str" s="106" r="H386">
        <f>IF((+$V386=0),"..",(+(((X386+Y386)+Z386)+((AE386+AF386)+AG386))/$V386))</f>
        <v>..</v>
      </c>
      <c t="str" s="106" r="I386">
        <f>IF((+$V386=0),"..",(+(AA386+AH386)/$V386))</f>
        <v>..</v>
      </c>
      <c t="str" s="106" r="J386">
        <f>IF((+$V386=0),"..",(+(AB386+AI386)/$V386))</f>
        <v>..</v>
      </c>
      <c t="str" s="106" r="K386">
        <f>IF(((X386+AE386)=0),"..",(+X386/(X386+AE386)))</f>
        <v>..</v>
      </c>
      <c t="str" s="106" r="L386">
        <f>IF(((Y386+AF386)=0),"..",(+Y386/(Y386+AF386)))</f>
        <v>..</v>
      </c>
      <c t="str" s="106" r="M386">
        <f>IF(((Z386+AG386)=0),"..",(+Z386/(Z386+AG386)))</f>
        <v>..</v>
      </c>
      <c t="str" s="106" r="N386">
        <f>IF(((((((X386+Y386)+Z386)+AE386)+AF386)+AG386)=0),"..",(+((X386+Y386)+Z386)/(((((X386+Y386)+Z386)+AE386)+AF386)+AG386)))</f>
        <v>..</v>
      </c>
      <c t="str" s="106" r="O386">
        <f>IF(((AA386+AH386)=0),"..",(+AA386/(AA386+AH386)))</f>
        <v>..</v>
      </c>
      <c t="str" s="106" r="P386">
        <f>IF(((AB386+AI386)=0),"..",(+AB386/(AB386+AI386)))</f>
        <v>..</v>
      </c>
      <c s="106" r="Q386">
        <f>IF(((AC386+AJ386)=0),"..",(+AC386/(AC386+AJ386)))</f>
        <v>0</v>
      </c>
      <c s="106" r="R386">
        <f>IF(((AD386+AK386)=0),"..",(+(AD386)/(AD386+AK386)))</f>
        <v>0</v>
      </c>
      <c s="134" r="S386">
        <f>+D386</f>
        <v>551</v>
      </c>
      <c s="106" r="T386">
        <f>+V386/S386</f>
        <v>0</v>
      </c>
      <c s="106" r="U386">
        <f>+(AD386+AK386)/S386</f>
        <v>1</v>
      </c>
      <c s="134" r="V386">
        <f>SUM(X386:AB386)+SUM(AE386:AI386)</f>
        <v>0</v>
      </c>
      <c s="134" r="W386">
        <f>+AD386+AK386</f>
        <v>551</v>
      </c>
      <c s="193" r="X386">
        <v>0</v>
      </c>
      <c s="38" r="Y386">
        <v>0</v>
      </c>
      <c s="38" r="Z386">
        <v>0</v>
      </c>
      <c s="38" r="AA386">
        <v>0</v>
      </c>
      <c s="38" r="AB386">
        <v>0</v>
      </c>
      <c s="38" r="AC386">
        <v>0</v>
      </c>
      <c s="38" r="AD386">
        <v>0</v>
      </c>
      <c s="38" r="AE386">
        <v>0</v>
      </c>
      <c s="38" r="AF386">
        <v>0</v>
      </c>
      <c s="38" r="AG386">
        <v>0</v>
      </c>
      <c s="38" r="AH386">
        <v>0</v>
      </c>
      <c s="38" r="AI386">
        <v>0</v>
      </c>
      <c s="38" r="AJ386">
        <v>551</v>
      </c>
      <c s="38" r="AK386">
        <v>551</v>
      </c>
    </row>
    <row r="387">
      <c t="s" s="37" r="A387">
        <v>345</v>
      </c>
      <c t="s" s="67" r="B387">
        <v>917</v>
      </c>
      <c t="s" s="67" r="C387">
        <v>1271</v>
      </c>
      <c s="134" r="D387">
        <v>670</v>
      </c>
      <c t="str" s="106" r="E387">
        <f>IF((+$V387=0),"..",(+(X387+AE387)/$V387))</f>
        <v>..</v>
      </c>
      <c t="str" s="106" r="F387">
        <f>IF((+$V387=0),"..",(+(Y387+AF387)/$V387))</f>
        <v>..</v>
      </c>
      <c t="str" s="106" r="G387">
        <f>IF((+$V387=0),"..",(+(Z387+AG387)/$V387))</f>
        <v>..</v>
      </c>
      <c t="str" s="106" r="H387">
        <f>IF((+$V387=0),"..",(+(((X387+Y387)+Z387)+((AE387+AF387)+AG387))/$V387))</f>
        <v>..</v>
      </c>
      <c t="str" s="106" r="I387">
        <f>IF((+$V387=0),"..",(+(AA387+AH387)/$V387))</f>
        <v>..</v>
      </c>
      <c t="str" s="106" r="J387">
        <f>IF((+$V387=0),"..",(+(AB387+AI387)/$V387))</f>
        <v>..</v>
      </c>
      <c t="str" s="106" r="K387">
        <f>IF(((X387+AE387)=0),"..",(+X387/(X387+AE387)))</f>
        <v>..</v>
      </c>
      <c t="str" s="106" r="L387">
        <f>IF(((Y387+AF387)=0),"..",(+Y387/(Y387+AF387)))</f>
        <v>..</v>
      </c>
      <c t="str" s="106" r="M387">
        <f>IF(((Z387+AG387)=0),"..",(+Z387/(Z387+AG387)))</f>
        <v>..</v>
      </c>
      <c t="str" s="106" r="N387">
        <f>IF(((((((X387+Y387)+Z387)+AE387)+AF387)+AG387)=0),"..",(+((X387+Y387)+Z387)/(((((X387+Y387)+Z387)+AE387)+AF387)+AG387)))</f>
        <v>..</v>
      </c>
      <c t="str" s="106" r="O387">
        <f>IF(((AA387+AH387)=0),"..",(+AA387/(AA387+AH387)))</f>
        <v>..</v>
      </c>
      <c t="str" s="106" r="P387">
        <f>IF(((AB387+AI387)=0),"..",(+AB387/(AB387+AI387)))</f>
        <v>..</v>
      </c>
      <c s="106" r="Q387">
        <f>IF(((AC387+AJ387)=0),"..",(+AC387/(AC387+AJ387)))</f>
        <v>0</v>
      </c>
      <c s="106" r="R387">
        <f>IF(((AD387+AK387)=0),"..",(+(AD387)/(AD387+AK387)))</f>
        <v>0</v>
      </c>
      <c s="134" r="S387">
        <f>+D387</f>
        <v>670</v>
      </c>
      <c s="106" r="T387">
        <f>+V387/S387</f>
        <v>0</v>
      </c>
      <c s="106" r="U387">
        <f>+(AD387+AK387)/S387</f>
        <v>1</v>
      </c>
      <c s="134" r="V387">
        <f>SUM(X387:AB387)+SUM(AE387:AI387)</f>
        <v>0</v>
      </c>
      <c s="134" r="W387">
        <f>+AD387+AK387</f>
        <v>670</v>
      </c>
      <c s="197" r="X387">
        <v>0</v>
      </c>
      <c s="143" r="Y387">
        <v>0</v>
      </c>
      <c s="143" r="Z387">
        <v>0</v>
      </c>
      <c s="143" r="AA387">
        <v>0</v>
      </c>
      <c s="143" r="AB387">
        <v>0</v>
      </c>
      <c s="143" r="AC387">
        <v>0</v>
      </c>
      <c s="143" r="AD387">
        <v>0</v>
      </c>
      <c s="143" r="AE387">
        <v>0</v>
      </c>
      <c s="143" r="AF387">
        <v>0</v>
      </c>
      <c s="143" r="AG387">
        <v>0</v>
      </c>
      <c s="143" r="AH387">
        <v>0</v>
      </c>
      <c s="143" r="AI387">
        <v>0</v>
      </c>
      <c s="143" r="AJ387">
        <v>670</v>
      </c>
      <c s="143" r="AK387">
        <v>670</v>
      </c>
    </row>
    <row r="388">
      <c t="s" s="37" r="A388">
        <v>345</v>
      </c>
      <c t="s" s="67" r="B388">
        <v>917</v>
      </c>
      <c t="s" s="67" r="C388">
        <v>1272</v>
      </c>
      <c s="134" r="D388">
        <v>445</v>
      </c>
      <c t="str" s="106" r="E388">
        <f>IF((+$V388=0),"..",(+(X388+AE388)/$V388))</f>
        <v>..</v>
      </c>
      <c t="str" s="106" r="F388">
        <f>IF((+$V388=0),"..",(+(Y388+AF388)/$V388))</f>
        <v>..</v>
      </c>
      <c t="str" s="106" r="G388">
        <f>IF((+$V388=0),"..",(+(Z388+AG388)/$V388))</f>
        <v>..</v>
      </c>
      <c t="str" s="106" r="H388">
        <f>IF((+$V388=0),"..",(+(((X388+Y388)+Z388)+((AE388+AF388)+AG388))/$V388))</f>
        <v>..</v>
      </c>
      <c t="str" s="106" r="I388">
        <f>IF((+$V388=0),"..",(+(AA388+AH388)/$V388))</f>
        <v>..</v>
      </c>
      <c t="str" s="106" r="J388">
        <f>IF((+$V388=0),"..",(+(AB388+AI388)/$V388))</f>
        <v>..</v>
      </c>
      <c t="str" s="106" r="K388">
        <f>IF(((X388+AE388)=0),"..",(+X388/(X388+AE388)))</f>
        <v>..</v>
      </c>
      <c t="str" s="106" r="L388">
        <f>IF(((Y388+AF388)=0),"..",(+Y388/(Y388+AF388)))</f>
        <v>..</v>
      </c>
      <c t="str" s="106" r="M388">
        <f>IF(((Z388+AG388)=0),"..",(+Z388/(Z388+AG388)))</f>
        <v>..</v>
      </c>
      <c t="str" s="106" r="N388">
        <f>IF(((((((X388+Y388)+Z388)+AE388)+AF388)+AG388)=0),"..",(+((X388+Y388)+Z388)/(((((X388+Y388)+Z388)+AE388)+AF388)+AG388)))</f>
        <v>..</v>
      </c>
      <c t="str" s="106" r="O388">
        <f>IF(((AA388+AH388)=0),"..",(+AA388/(AA388+AH388)))</f>
        <v>..</v>
      </c>
      <c t="str" s="106" r="P388">
        <f>IF(((AB388+AI388)=0),"..",(+AB388/(AB388+AI388)))</f>
        <v>..</v>
      </c>
      <c t="str" s="106" r="Q388">
        <f>IF(((AC388+AJ388)=0),"..",(+AC388/(AC388+AJ388)))</f>
        <v>..</v>
      </c>
      <c t="str" s="106" r="R388">
        <f>IF(((AD388+AK388)=0),"..",(+(AD388)/(AD388+AK388)))</f>
        <v>..</v>
      </c>
      <c s="134" r="S388">
        <f>+D388</f>
        <v>445</v>
      </c>
      <c s="106" r="T388">
        <f>+V388/S388</f>
        <v>0</v>
      </c>
      <c s="106" r="U388">
        <f>+(AD388+AK388)/S388</f>
        <v>0</v>
      </c>
      <c s="134" r="V388">
        <f>SUM(X388:AB388)+SUM(AE388:AI388)</f>
        <v>0</v>
      </c>
      <c s="134" r="W388">
        <f>+AD388+AK388</f>
        <v>0</v>
      </c>
      <c s="205" r="X388">
        <v>0</v>
      </c>
      <c s="198" r="Y388">
        <v>0</v>
      </c>
      <c s="198" r="Z388">
        <v>0</v>
      </c>
      <c s="198" r="AA388">
        <v>0</v>
      </c>
      <c s="198" r="AB388">
        <v>0</v>
      </c>
      <c s="198" r="AC388">
        <v>0</v>
      </c>
      <c s="198" r="AD388">
        <v>0</v>
      </c>
      <c s="198" r="AE388">
        <v>0</v>
      </c>
      <c s="198" r="AF388">
        <v>0</v>
      </c>
      <c s="198" r="AG388">
        <v>0</v>
      </c>
      <c s="198" r="AH388">
        <v>0</v>
      </c>
      <c s="198" r="AI388">
        <v>0</v>
      </c>
      <c s="198" r="AJ388">
        <v>0</v>
      </c>
      <c s="198" r="AK388">
        <v>0</v>
      </c>
    </row>
    <row r="389">
      <c t="s" s="37" r="A389">
        <v>112</v>
      </c>
      <c t="s" s="67" r="B389">
        <v>950</v>
      </c>
      <c t="s" s="67" r="C389">
        <v>1273</v>
      </c>
      <c s="134" r="D389">
        <v>913</v>
      </c>
      <c s="106" r="E389">
        <f>IF((+$V389=0),"..",(+(X389+AE389)/$V389))</f>
        <v>0.111719605695509</v>
      </c>
      <c s="106" r="F389">
        <f>IF((+$V389=0),"..",(+(Y389+AF389)/$V389))</f>
        <v>0.100766703176342</v>
      </c>
      <c s="106" r="G389">
        <f>IF((+$V389=0),"..",(+(Z389+AG389)/$V389))</f>
        <v>0.065717415115006</v>
      </c>
      <c s="106" r="H389">
        <f>IF((+$V389=0),"..",(+(((X389+Y389)+Z389)+((AE389+AF389)+AG389))/$V389))</f>
        <v>0.278203723986856</v>
      </c>
      <c s="106" r="I389">
        <f>IF((+$V389=0),"..",(+(AA389+AH389)/$V389))</f>
        <v>0.714129244249726</v>
      </c>
      <c s="106" r="J389">
        <f>IF((+$V389=0),"..",(+(AB389+AI389)/$V389))</f>
        <v>0.007667031763417</v>
      </c>
      <c s="106" r="K389">
        <f>IF(((X389+AE389)=0),"..",(+X389/(X389+AE389)))</f>
        <v>0.529411764705882</v>
      </c>
      <c s="106" r="L389">
        <f>IF(((Y389+AF389)=0),"..",(+Y389/(Y389+AF389)))</f>
        <v>0.445652173913043</v>
      </c>
      <c s="106" r="M389">
        <f>IF(((Z389+AG389)=0),"..",(+Z389/(Z389+AG389)))</f>
        <v>0.416666666666667</v>
      </c>
      <c s="106" r="N389">
        <f>IF(((((((X389+Y389)+Z389)+AE389)+AF389)+AG389)=0),"..",(+((X389+Y389)+Z389)/(((((X389+Y389)+Z389)+AE389)+AF389)+AG389)))</f>
        <v>0.47244094488189</v>
      </c>
      <c s="106" r="O389">
        <f>IF(((AA389+AH389)=0),"..",(+AA389/(AA389+AH389)))</f>
        <v>0.302147239263804</v>
      </c>
      <c s="106" r="P389">
        <f>IF(((AB389+AI389)=0),"..",(+AB389/(AB389+AI389)))</f>
        <v>0.285714285714286</v>
      </c>
      <c t="str" s="106" r="Q389">
        <f>IF(((AC389+AJ389)=0),"..",(+AC389/(AC389+AJ389)))</f>
        <v>..</v>
      </c>
      <c s="106" r="R389">
        <f>IF(((AD389+AK389)=0),"..",(+(AD389)/(AD389+AK389)))</f>
        <v>0.349397590361446</v>
      </c>
      <c s="134" r="S389">
        <f>+D389</f>
        <v>913</v>
      </c>
      <c s="106" r="T389">
        <f>+V389/S389</f>
        <v>1</v>
      </c>
      <c s="106" r="U389">
        <f>+(AD389+AK389)/S389</f>
        <v>1</v>
      </c>
      <c s="134" r="V389">
        <f>SUM(X389:AB389)+SUM(AE389:AI389)</f>
        <v>913</v>
      </c>
      <c s="134" r="W389">
        <f>+AD389+AK389</f>
        <v>913</v>
      </c>
      <c s="205" r="X389">
        <v>54</v>
      </c>
      <c s="198" r="Y389">
        <v>41</v>
      </c>
      <c s="198" r="Z389">
        <v>25</v>
      </c>
      <c s="198" r="AA389">
        <v>197</v>
      </c>
      <c s="198" r="AB389">
        <v>2</v>
      </c>
      <c s="198" r="AC389">
        <v>0</v>
      </c>
      <c s="198" r="AD389">
        <v>319</v>
      </c>
      <c s="198" r="AE389">
        <v>48</v>
      </c>
      <c s="198" r="AF389">
        <v>51</v>
      </c>
      <c s="198" r="AG389">
        <v>35</v>
      </c>
      <c s="198" r="AH389">
        <v>455</v>
      </c>
      <c s="198" r="AI389">
        <v>5</v>
      </c>
      <c s="198" r="AJ389">
        <v>0</v>
      </c>
      <c s="198" r="AK389">
        <v>594</v>
      </c>
    </row>
    <row r="390">
      <c t="s" s="37" r="A390">
        <v>115</v>
      </c>
      <c t="s" s="67" r="B390">
        <v>950</v>
      </c>
      <c t="s" s="67" r="C390">
        <v>1274</v>
      </c>
      <c s="134" r="D390">
        <v>1331</v>
      </c>
      <c s="106" r="E390">
        <f>IF((+$V390=0),"..",(+(X390+AE390)/$V390))</f>
        <v>0.018031555221638</v>
      </c>
      <c s="106" r="F390">
        <f>IF((+$V390=0),"..",(+(Y390+AF390)/$V390))</f>
        <v>0.050338091660406</v>
      </c>
      <c s="106" r="G390">
        <f>IF((+$V390=0),"..",(+(Z390+AG390)/$V390))</f>
        <v>0.138993238166792</v>
      </c>
      <c s="106" r="H390">
        <f>IF((+$V390=0),"..",(+(((X390+Y390)+Z390)+((AE390+AF390)+AG390))/$V390))</f>
        <v>0.207362885048835</v>
      </c>
      <c s="106" r="I390">
        <f>IF((+$V390=0),"..",(+(AA390+AH390)/$V390))</f>
        <v>0.705484598046582</v>
      </c>
      <c s="106" r="J390">
        <f>IF((+$V390=0),"..",(+(AB390+AI390)/$V390))</f>
        <v>0.087152516904583</v>
      </c>
      <c s="106" r="K390">
        <f>IF(((X390+AE390)=0),"..",(+X390/(X390+AE390)))</f>
        <v>0.666666666666667</v>
      </c>
      <c s="106" r="L390">
        <f>IF(((Y390+AF390)=0),"..",(+Y390/(Y390+AF390)))</f>
        <v>0.567164179104478</v>
      </c>
      <c s="106" r="M390">
        <f>IF(((Z390+AG390)=0),"..",(+Z390/(Z390+AG390)))</f>
        <v>0.372972972972973</v>
      </c>
      <c s="106" r="N390">
        <f>IF(((((((X390+Y390)+Z390)+AE390)+AF390)+AG390)=0),"..",(+((X390+Y390)+Z390)/(((((X390+Y390)+Z390)+AE390)+AF390)+AG390)))</f>
        <v>0.445652173913043</v>
      </c>
      <c s="106" r="O390">
        <f>IF(((AA390+AH390)=0),"..",(+AA390/(AA390+AH390)))</f>
        <v>0.322683706070288</v>
      </c>
      <c s="106" r="P390">
        <f>IF(((AB390+AI390)=0),"..",(+AB390/(AB390+AI390)))</f>
        <v>0.370689655172414</v>
      </c>
      <c t="str" s="106" r="Q390">
        <f>IF(((AC390+AJ390)=0),"..",(+AC390/(AC390+AJ390)))</f>
        <v>..</v>
      </c>
      <c s="106" r="R390">
        <f>IF(((AD390+AK390)=0),"..",(+(AD390)/(AD390+AK390)))</f>
        <v>0.35236664162284</v>
      </c>
      <c s="134" r="S390">
        <f>+D390</f>
        <v>1331</v>
      </c>
      <c s="106" r="T390">
        <f>+V390/S390</f>
        <v>1</v>
      </c>
      <c s="106" r="U390">
        <f>+(AD390+AK390)/S390</f>
        <v>1</v>
      </c>
      <c s="134" r="V390">
        <f>SUM(X390:AB390)+SUM(AE390:AI390)</f>
        <v>1331</v>
      </c>
      <c s="134" r="W390">
        <f>+AD390+AK390</f>
        <v>1331</v>
      </c>
      <c s="205" r="X390">
        <v>16</v>
      </c>
      <c s="198" r="Y390">
        <v>38</v>
      </c>
      <c s="198" r="Z390">
        <v>69</v>
      </c>
      <c s="198" r="AA390">
        <v>303</v>
      </c>
      <c s="198" r="AB390">
        <v>43</v>
      </c>
      <c s="198" r="AC390">
        <v>0</v>
      </c>
      <c s="198" r="AD390">
        <v>469</v>
      </c>
      <c s="198" r="AE390">
        <v>8</v>
      </c>
      <c s="198" r="AF390">
        <v>29</v>
      </c>
      <c s="198" r="AG390">
        <v>116</v>
      </c>
      <c s="198" r="AH390">
        <v>636</v>
      </c>
      <c s="198" r="AI390">
        <v>73</v>
      </c>
      <c s="198" r="AJ390">
        <v>0</v>
      </c>
      <c s="198" r="AK390">
        <v>862</v>
      </c>
    </row>
    <row r="391">
      <c t="s" s="37" r="A391">
        <v>62</v>
      </c>
      <c t="s" s="67" r="B391">
        <v>917</v>
      </c>
      <c t="s" s="67" r="C391">
        <v>1275</v>
      </c>
      <c s="134" r="D391">
        <v>1472</v>
      </c>
      <c s="106" r="E391">
        <f>IF((+$V391=0),"..",(+(X391+AE391)/$V391))</f>
        <v>0.199048913043478</v>
      </c>
      <c s="106" r="F391">
        <f>IF((+$V391=0),"..",(+(Y391+AF391)/$V391))</f>
        <v>0.220788043478261</v>
      </c>
      <c s="106" r="G391">
        <f>IF((+$V391=0),"..",(+(Z391+AG391)/$V391))</f>
        <v>0.141983695652174</v>
      </c>
      <c s="106" r="H391">
        <f>IF((+$V391=0),"..",(+(((X391+Y391)+Z391)+((AE391+AF391)+AG391))/$V391))</f>
        <v>0.561820652173913</v>
      </c>
      <c s="106" r="I391">
        <f>IF((+$V391=0),"..",(+(AA391+AH391)/$V391))</f>
        <v>0.409646739130435</v>
      </c>
      <c s="106" r="J391">
        <f>IF((+$V391=0),"..",(+(AB391+AI391)/$V391))</f>
        <v>0.028532608695652</v>
      </c>
      <c s="106" r="K391">
        <f>IF(((X391+AE391)=0),"..",(+X391/(X391+AE391)))</f>
        <v>0.508532423208191</v>
      </c>
      <c s="106" r="L391">
        <f>IF(((Y391+AF391)=0),"..",(+Y391/(Y391+AF391)))</f>
        <v>0.498461538461538</v>
      </c>
      <c s="106" r="M391">
        <f>IF(((Z391+AG391)=0),"..",(+Z391/(Z391+AG391)))</f>
        <v>0.473684210526316</v>
      </c>
      <c s="106" r="N391">
        <f>IF(((((((X391+Y391)+Z391)+AE391)+AF391)+AG391)=0),"..",(+((X391+Y391)+Z391)/(((((X391+Y391)+Z391)+AE391)+AF391)+AG391)))</f>
        <v>0.495767835550181</v>
      </c>
      <c s="106" r="O391">
        <f>IF(((AA391+AH391)=0),"..",(+AA391/(AA391+AH391)))</f>
        <v>0.492537313432836</v>
      </c>
      <c s="106" r="P391">
        <f>IF(((AB391+AI391)=0),"..",(+AB391/(AB391+AI391)))</f>
        <v>0.404761904761905</v>
      </c>
      <c t="str" s="106" r="Q391">
        <f>IF(((AC391+AJ391)=0),"..",(+AC391/(AC391+AJ391)))</f>
        <v>..</v>
      </c>
      <c s="106" r="R391">
        <f>IF(((AD391+AK391)=0),"..",(+(AD391)/(AD391+AK391)))</f>
        <v>0.491847826086957</v>
      </c>
      <c s="134" r="S391">
        <f>+D391</f>
        <v>1472</v>
      </c>
      <c s="106" r="T391">
        <f>+V391/S391</f>
        <v>1</v>
      </c>
      <c s="106" r="U391">
        <f>+(AD391+AK391)/S391</f>
        <v>1</v>
      </c>
      <c s="134" r="V391">
        <f>SUM(X391:AB391)+SUM(AE391:AI391)</f>
        <v>1472</v>
      </c>
      <c s="134" r="W391">
        <f>+AD391+AK391</f>
        <v>1472</v>
      </c>
      <c s="172" r="X391">
        <v>149</v>
      </c>
      <c s="114" r="Y391">
        <v>162</v>
      </c>
      <c s="114" r="Z391">
        <v>99</v>
      </c>
      <c s="114" r="AA391">
        <v>297</v>
      </c>
      <c s="114" r="AB391">
        <v>17</v>
      </c>
      <c s="114" r="AC391">
        <v>0</v>
      </c>
      <c s="114" r="AD391">
        <v>724</v>
      </c>
      <c s="114" r="AE391">
        <v>144</v>
      </c>
      <c s="114" r="AF391">
        <v>163</v>
      </c>
      <c s="114" r="AG391">
        <v>110</v>
      </c>
      <c s="114" r="AH391">
        <v>306</v>
      </c>
      <c s="114" r="AI391">
        <v>25</v>
      </c>
      <c s="114" r="AJ391">
        <v>0</v>
      </c>
      <c s="114" r="AK391">
        <v>748</v>
      </c>
    </row>
    <row r="392">
      <c t="s" s="37" r="A392">
        <v>356</v>
      </c>
      <c t="s" s="67" r="B392">
        <v>950</v>
      </c>
      <c t="s" s="67" r="C392">
        <v>1276</v>
      </c>
      <c s="134" r="D392">
        <v>1091</v>
      </c>
      <c s="106" r="E392">
        <f>IF((+$V392=0),"..",(+(X392+AE392)/$V392))</f>
        <v>0.07974335472044</v>
      </c>
      <c s="106" r="F392">
        <f>IF((+$V392=0),"..",(+(Y392+AF392)/$V392))</f>
        <v>0.065077910174152</v>
      </c>
      <c s="106" r="G392">
        <f>IF((+$V392=0),"..",(+(Z392+AG392)/$V392))</f>
        <v>0.101741521539872</v>
      </c>
      <c s="106" r="H392">
        <f>IF((+$V392=0),"..",(+(((X392+Y392)+Z392)+((AE392+AF392)+AG392))/$V392))</f>
        <v>0.246562786434464</v>
      </c>
      <c s="106" r="I392">
        <f>IF((+$V392=0),"..",(+(AA392+AH392)/$V392))</f>
        <v>0.744271310724106</v>
      </c>
      <c s="106" r="J392">
        <f>IF((+$V392=0),"..",(+(AB392+AI392)/$V392))</f>
        <v>0.00916590284143</v>
      </c>
      <c s="106" r="K392">
        <f>IF(((X392+AE392)=0),"..",(+X392/(X392+AE392)))</f>
        <v>0.494252873563218</v>
      </c>
      <c s="106" r="L392">
        <f>IF(((Y392+AF392)=0),"..",(+Y392/(Y392+AF392)))</f>
        <v>0.549295774647887</v>
      </c>
      <c s="106" r="M392">
        <f>IF(((Z392+AG392)=0),"..",(+Z392/(Z392+AG392)))</f>
        <v>0.432432432432432</v>
      </c>
      <c s="106" r="N392">
        <f>IF(((((((X392+Y392)+Z392)+AE392)+AF392)+AG392)=0),"..",(+((X392+Y392)+Z392)/(((((X392+Y392)+Z392)+AE392)+AF392)+AG392)))</f>
        <v>0.483271375464684</v>
      </c>
      <c s="106" r="O392">
        <f>IF(((AA392+AH392)=0),"..",(+AA392/(AA392+AH392)))</f>
        <v>0.210591133004926</v>
      </c>
      <c s="106" r="P392">
        <f>IF(((AB392+AI392)=0),"..",(+AB392/(AB392+AI392)))</f>
        <v>0.4</v>
      </c>
      <c t="str" s="106" r="Q392">
        <f>IF(((AC392+AJ392)=0),"..",(+AC392/(AC392+AJ392)))</f>
        <v>..</v>
      </c>
      <c s="106" r="R392">
        <f>IF(((AD392+AK392)=0),"..",(+(AD392)/(AD392+AK392)))</f>
        <v>0.279560036663611</v>
      </c>
      <c s="134" r="S392">
        <f>+D392</f>
        <v>1091</v>
      </c>
      <c s="106" r="T392">
        <f>+V392/S392</f>
        <v>1</v>
      </c>
      <c s="106" r="U392">
        <f>+(AD392+AK392)/S392</f>
        <v>1</v>
      </c>
      <c s="134" r="V392">
        <f>SUM(X392:AB392)+SUM(AE392:AI392)</f>
        <v>1091</v>
      </c>
      <c s="134" r="W392">
        <f>+AD392+AK392</f>
        <v>1091</v>
      </c>
      <c s="193" r="X392">
        <v>43</v>
      </c>
      <c s="38" r="Y392">
        <v>39</v>
      </c>
      <c s="38" r="Z392">
        <v>48</v>
      </c>
      <c s="38" r="AA392">
        <v>171</v>
      </c>
      <c s="38" r="AB392">
        <v>4</v>
      </c>
      <c s="38" r="AC392">
        <v>0</v>
      </c>
      <c s="38" r="AD392">
        <v>305</v>
      </c>
      <c s="38" r="AE392">
        <v>44</v>
      </c>
      <c s="38" r="AF392">
        <v>32</v>
      </c>
      <c s="38" r="AG392">
        <v>63</v>
      </c>
      <c s="38" r="AH392">
        <v>641</v>
      </c>
      <c s="38" r="AI392">
        <v>6</v>
      </c>
      <c s="38" r="AJ392">
        <v>0</v>
      </c>
      <c s="38" r="AK392">
        <v>786</v>
      </c>
    </row>
    <row r="393">
      <c t="s" s="37" r="A393">
        <v>358</v>
      </c>
      <c t="s" s="67" r="B393">
        <v>917</v>
      </c>
      <c t="s" s="67" r="C393">
        <v>1277</v>
      </c>
      <c s="134" r="D393">
        <v>4751</v>
      </c>
      <c s="106" r="E393">
        <f>IF((+$V393=0),"..",(+(X393+AE393)/$V393))</f>
        <v>0.164175962955167</v>
      </c>
      <c s="106" r="F393">
        <f>IF((+$V393=0),"..",(+(Y393+AF393)/$V393))</f>
        <v>0.239107556303936</v>
      </c>
      <c s="106" r="G393">
        <f>IF((+$V393=0),"..",(+(Z393+AG393)/$V393))</f>
        <v>0.118501368133025</v>
      </c>
      <c s="106" r="H393">
        <f>IF((+$V393=0),"..",(+(((X393+Y393)+Z393)+((AE393+AF393)+AG393))/$V393))</f>
        <v>0.521784887392128</v>
      </c>
      <c s="106" r="I393">
        <f>IF((+$V393=0),"..",(+(AA393+AH393)/$V393))</f>
        <v>0.47063776047148</v>
      </c>
      <c s="106" r="J393">
        <f>IF((+$V393=0),"..",(+(AB393+AI393)/$V393))</f>
        <v>0.007577352136392</v>
      </c>
      <c s="106" r="K393">
        <f>IF(((X393+AE393)=0),"..",(+X393/(X393+AE393)))</f>
        <v>0.471794871794872</v>
      </c>
      <c s="106" r="L393">
        <f>IF(((Y393+AF393)=0),"..",(+Y393/(Y393+AF393)))</f>
        <v>0.498239436619718</v>
      </c>
      <c s="106" r="M393">
        <f>IF(((Z393+AG393)=0),"..",(+Z393/(Z393+AG393)))</f>
        <v>0.461811722912966</v>
      </c>
      <c s="106" r="N393">
        <f>IF(((((((X393+Y393)+Z393)+AE393)+AF393)+AG393)=0),"..",(+((X393+Y393)+Z393)/(((((X393+Y393)+Z393)+AE393)+AF393)+AG393)))</f>
        <v>0.481645824929407</v>
      </c>
      <c s="106" r="O393">
        <f>IF(((AA393+AH393)=0),"..",(+AA393/(AA393+AH393)))</f>
        <v>0.381932021466905</v>
      </c>
      <c s="106" r="P393">
        <f>IF(((AB393+AI393)=0),"..",(+AB393/(AB393+AI393)))</f>
        <v>0.722222222222222</v>
      </c>
      <c t="str" s="106" r="Q393">
        <f>IF(((AC393+AJ393)=0),"..",(+AC393/(AC393+AJ393)))</f>
        <v>..</v>
      </c>
      <c s="106" r="R393">
        <f>IF(((AD393+AK393)=0),"..",(+(AD393)/(AD393+AK393)))</f>
        <v>0.436539675857714</v>
      </c>
      <c s="134" r="S393">
        <f>+D393</f>
        <v>4751</v>
      </c>
      <c s="106" r="T393">
        <f>+V393/S393</f>
        <v>1</v>
      </c>
      <c s="106" r="U393">
        <f>+(AD393+AK393)/S393</f>
        <v>1</v>
      </c>
      <c s="134" r="V393">
        <f>SUM(X393:AB393)+SUM(AE393:AI393)</f>
        <v>4751</v>
      </c>
      <c s="134" r="W393">
        <f>+AD393+AK393</f>
        <v>4751</v>
      </c>
      <c s="193" r="X393">
        <v>368</v>
      </c>
      <c s="38" r="Y393">
        <v>566</v>
      </c>
      <c s="38" r="Z393">
        <v>260</v>
      </c>
      <c s="38" r="AA393">
        <v>854</v>
      </c>
      <c s="38" r="AB393">
        <v>26</v>
      </c>
      <c s="38" r="AC393">
        <v>0</v>
      </c>
      <c s="38" r="AD393">
        <v>2074</v>
      </c>
      <c s="38" r="AE393">
        <v>412</v>
      </c>
      <c s="38" r="AF393">
        <v>570</v>
      </c>
      <c s="38" r="AG393">
        <v>303</v>
      </c>
      <c s="38" r="AH393">
        <v>1382</v>
      </c>
      <c s="38" r="AI393">
        <v>10</v>
      </c>
      <c s="38" r="AJ393">
        <v>0</v>
      </c>
      <c s="38" r="AK393">
        <v>2677</v>
      </c>
    </row>
    <row r="394">
      <c t="s" s="37" r="A394">
        <v>358</v>
      </c>
      <c t="s" s="67" r="B394">
        <v>950</v>
      </c>
      <c t="s" s="67" r="C394">
        <v>1278</v>
      </c>
      <c s="134" r="D394">
        <v>1530</v>
      </c>
      <c s="106" r="E394">
        <f>IF((+$V394=0),"..",(+(X394+AE394)/$V394))</f>
        <v>0.07843137254902</v>
      </c>
      <c s="106" r="F394">
        <f>IF((+$V394=0),"..",(+(Y394+AF394)/$V394))</f>
        <v>0.213725490196078</v>
      </c>
      <c s="106" r="G394">
        <f>IF((+$V394=0),"..",(+(Z394+AG394)/$V394))</f>
        <v>0.12156862745098</v>
      </c>
      <c s="106" r="H394">
        <f>IF((+$V394=0),"..",(+(((X394+Y394)+Z394)+((AE394+AF394)+AG394))/$V394))</f>
        <v>0.413725490196078</v>
      </c>
      <c s="106" r="I394">
        <f>IF((+$V394=0),"..",(+(AA394+AH394)/$V394))</f>
        <v>0.572549019607843</v>
      </c>
      <c s="106" r="J394">
        <f>IF((+$V394=0),"..",(+(AB394+AI394)/$V394))</f>
        <v>0.013725490196078</v>
      </c>
      <c s="106" r="K394">
        <f>IF(((X394+AE394)=0),"..",(+X394/(X394+AE394)))</f>
        <v>0.55</v>
      </c>
      <c s="106" r="L394">
        <f>IF(((Y394+AF394)=0),"..",(+Y394/(Y394+AF394)))</f>
        <v>0.525993883792049</v>
      </c>
      <c s="106" r="M394">
        <f>IF(((Z394+AG394)=0),"..",(+Z394/(Z394+AG394)))</f>
        <v>0.53763440860215</v>
      </c>
      <c s="106" r="N394">
        <f>IF(((((((X394+Y394)+Z394)+AE394)+AF394)+AG394)=0),"..",(+((X394+Y394)+Z394)/(((((X394+Y394)+Z394)+AE394)+AF394)+AG394)))</f>
        <v>0.533965244865719</v>
      </c>
      <c s="106" r="O394">
        <f>IF(((AA394+AH394)=0),"..",(+AA394/(AA394+AH394)))</f>
        <v>0.385844748858448</v>
      </c>
      <c s="106" r="P394">
        <f>IF(((AB394+AI394)=0),"..",(+AB394/(AB394+AI394)))</f>
        <v>0.428571428571429</v>
      </c>
      <c t="str" s="106" r="Q394">
        <f>IF(((AC394+AJ394)=0),"..",(+AC394/(AC394+AJ394)))</f>
        <v>..</v>
      </c>
      <c s="106" r="R394">
        <f>IF(((AD394+AK394)=0),"..",(+(AD394)/(AD394+AK394)))</f>
        <v>0.447712418300654</v>
      </c>
      <c s="134" r="S394">
        <f>+D394</f>
        <v>1530</v>
      </c>
      <c s="106" r="T394">
        <f>+V394/S394</f>
        <v>1</v>
      </c>
      <c s="106" r="U394">
        <f>+(AD394+AK394)/S394</f>
        <v>1</v>
      </c>
      <c s="134" r="V394">
        <f>SUM(X394:AB394)+SUM(AE394:AI394)</f>
        <v>1530</v>
      </c>
      <c s="134" r="W394">
        <f>+AD394+AK394</f>
        <v>1530</v>
      </c>
      <c s="193" r="X394">
        <v>66</v>
      </c>
      <c s="38" r="Y394">
        <v>172</v>
      </c>
      <c s="38" r="Z394">
        <v>100</v>
      </c>
      <c s="38" r="AA394">
        <v>338</v>
      </c>
      <c s="38" r="AB394">
        <v>9</v>
      </c>
      <c s="38" r="AC394">
        <v>0</v>
      </c>
      <c s="38" r="AD394">
        <v>685</v>
      </c>
      <c s="38" r="AE394">
        <v>54</v>
      </c>
      <c s="38" r="AF394">
        <v>155</v>
      </c>
      <c s="38" r="AG394">
        <v>86</v>
      </c>
      <c s="38" r="AH394">
        <v>538</v>
      </c>
      <c s="38" r="AI394">
        <v>12</v>
      </c>
      <c s="38" r="AJ394">
        <v>0</v>
      </c>
      <c s="38" r="AK394">
        <v>845</v>
      </c>
    </row>
    <row r="395">
      <c t="s" s="37" r="A395">
        <v>358</v>
      </c>
      <c t="s" s="67" r="B395">
        <v>950</v>
      </c>
      <c t="s" s="67" r="C395">
        <v>1279</v>
      </c>
      <c s="134" r="D395">
        <v>1036</v>
      </c>
      <c s="106" r="E395">
        <f>IF((+$V395=0),"..",(+(X395+AE395)/$V395))</f>
        <v>0.093629343629344</v>
      </c>
      <c s="106" r="F395">
        <f>IF((+$V395=0),"..",(+(Y395+AF395)/$V395))</f>
        <v>0.103281853281853</v>
      </c>
      <c s="106" r="G395">
        <f>IF((+$V395=0),"..",(+(Z395+AG395)/$V395))</f>
        <v>0.062741312741313</v>
      </c>
      <c s="106" r="H395">
        <f>IF((+$V395=0),"..",(+(((X395+Y395)+Z395)+((AE395+AF395)+AG395))/$V395))</f>
        <v>0.25965250965251</v>
      </c>
      <c s="106" r="I395">
        <f>IF((+$V395=0),"..",(+(AA395+AH395)/$V395))</f>
        <v>0.732625482625483</v>
      </c>
      <c s="106" r="J395">
        <f>IF((+$V395=0),"..",(+(AB395+AI395)/$V395))</f>
        <v>0.007722007722008</v>
      </c>
      <c s="106" r="K395">
        <f>IF(((X395+AE395)=0),"..",(+X395/(X395+AE395)))</f>
        <v>0.422680412371134</v>
      </c>
      <c s="106" r="L395">
        <f>IF(((Y395+AF395)=0),"..",(+Y395/(Y395+AF395)))</f>
        <v>0.439252336448598</v>
      </c>
      <c s="106" r="M395">
        <f>IF(((Z395+AG395)=0),"..",(+Z395/(Z395+AG395)))</f>
        <v>0.446153846153846</v>
      </c>
      <c s="106" r="N395">
        <f>IF(((((((X395+Y395)+Z395)+AE395)+AF395)+AG395)=0),"..",(+((X395+Y395)+Z395)/(((((X395+Y395)+Z395)+AE395)+AF395)+AG395)))</f>
        <v>0.434944237918216</v>
      </c>
      <c s="106" r="O395">
        <f>IF(((AA395+AH395)=0),"..",(+AA395/(AA395+AH395)))</f>
        <v>0.223978919631094</v>
      </c>
      <c s="106" r="P395">
        <f>IF(((AB395+AI395)=0),"..",(+AB395/(AB395+AI395)))</f>
        <v>0.25</v>
      </c>
      <c t="str" s="106" r="Q395">
        <f>IF(((AC395+AJ395)=0),"..",(+AC395/(AC395+AJ395)))</f>
        <v>..</v>
      </c>
      <c s="106" r="R395">
        <f>IF(((AD395+AK395)=0),"..",(+(AD395)/(AD395+AK395)))</f>
        <v>0.278957528957529</v>
      </c>
      <c s="134" r="S395">
        <f>+D395</f>
        <v>1036</v>
      </c>
      <c s="106" r="T395">
        <f>+V395/S395</f>
        <v>1</v>
      </c>
      <c s="106" r="U395">
        <f>+(AD395+AK395)/S395</f>
        <v>1</v>
      </c>
      <c s="134" r="V395">
        <f>SUM(X395:AB395)+SUM(AE395:AI395)</f>
        <v>1036</v>
      </c>
      <c s="134" r="W395">
        <f>+AD395+AK395</f>
        <v>1036</v>
      </c>
      <c s="197" r="X395">
        <v>41</v>
      </c>
      <c s="143" r="Y395">
        <v>47</v>
      </c>
      <c s="143" r="Z395">
        <v>29</v>
      </c>
      <c s="143" r="AA395">
        <v>170</v>
      </c>
      <c s="143" r="AB395">
        <v>2</v>
      </c>
      <c s="143" r="AC395">
        <v>0</v>
      </c>
      <c s="143" r="AD395">
        <v>289</v>
      </c>
      <c s="143" r="AE395">
        <v>56</v>
      </c>
      <c s="143" r="AF395">
        <v>60</v>
      </c>
      <c s="143" r="AG395">
        <v>36</v>
      </c>
      <c s="143" r="AH395">
        <v>589</v>
      </c>
      <c s="143" r="AI395">
        <v>6</v>
      </c>
      <c s="143" r="AJ395">
        <v>0</v>
      </c>
      <c s="143" r="AK395">
        <v>747</v>
      </c>
    </row>
    <row r="396">
      <c t="s" s="37" r="A396">
        <v>358</v>
      </c>
      <c t="s" s="67" r="B396">
        <v>950</v>
      </c>
      <c t="s" s="67" r="C396">
        <v>1280</v>
      </c>
      <c s="134" r="D396">
        <v>148</v>
      </c>
      <c s="106" r="E396">
        <f>IF((+$V396=0),"..",(+(X396+AE396)/$V396))</f>
        <v>0.087837837837838</v>
      </c>
      <c s="106" r="F396">
        <f>IF((+$V396=0),"..",(+(Y396+AF396)/$V396))</f>
        <v>0.283783783783784</v>
      </c>
      <c s="106" r="G396">
        <f>IF((+$V396=0),"..",(+(Z396+AG396)/$V396))</f>
        <v>0.135135135135135</v>
      </c>
      <c s="106" r="H396">
        <f>IF((+$V396=0),"..",(+(((X396+Y396)+Z396)+((AE396+AF396)+AG396))/$V396))</f>
        <v>0.506756756756757</v>
      </c>
      <c s="106" r="I396">
        <f>IF((+$V396=0),"..",(+(AA396+AH396)/$V396))</f>
        <v>0.493243243243243</v>
      </c>
      <c s="106" r="J396">
        <f>IF((+$V396=0),"..",(+(AB396+AI396)/$V396))</f>
        <v>0</v>
      </c>
      <c s="106" r="K396">
        <f>IF(((X396+AE396)=0),"..",(+X396/(X396+AE396)))</f>
        <v>0.538461538461538</v>
      </c>
      <c s="106" r="L396">
        <f>IF(((Y396+AF396)=0),"..",(+Y396/(Y396+AF396)))</f>
        <v>0.5</v>
      </c>
      <c s="106" r="M396">
        <f>IF(((Z396+AG396)=0),"..",(+Z396/(Z396+AG396)))</f>
        <v>0.6</v>
      </c>
      <c s="106" r="N396">
        <f>IF(((((((X396+Y396)+Z396)+AE396)+AF396)+AG396)=0),"..",(+((X396+Y396)+Z396)/(((((X396+Y396)+Z396)+AE396)+AF396)+AG396)))</f>
        <v>0.533333333333333</v>
      </c>
      <c s="106" r="O396">
        <f>IF(((AA396+AH396)=0),"..",(+AA396/(AA396+AH396)))</f>
        <v>0.36986301369863</v>
      </c>
      <c t="str" s="106" r="P396">
        <f>IF(((AB396+AI396)=0),"..",(+AB396/(AB396+AI396)))</f>
        <v>..</v>
      </c>
      <c t="str" s="106" r="Q396">
        <f>IF(((AC396+AJ396)=0),"..",(+AC396/(AC396+AJ396)))</f>
        <v>..</v>
      </c>
      <c s="106" r="R396">
        <f>IF(((AD396+AK396)=0),"..",(+(AD396)/(AD396+AK396)))</f>
        <v>0.452702702702703</v>
      </c>
      <c s="134" r="S396">
        <f>+D396</f>
        <v>148</v>
      </c>
      <c s="106" r="T396">
        <f>+V396/S396</f>
        <v>1</v>
      </c>
      <c s="106" r="U396">
        <f>+(AD396+AK396)/S396</f>
        <v>1</v>
      </c>
      <c s="134" r="V396">
        <f>SUM(X396:AB396)+SUM(AE396:AI396)</f>
        <v>148</v>
      </c>
      <c s="134" r="W396">
        <f>+AD396+AK396</f>
        <v>148</v>
      </c>
      <c s="172" r="X396">
        <v>7</v>
      </c>
      <c s="114" r="Y396">
        <v>21</v>
      </c>
      <c s="114" r="Z396">
        <v>12</v>
      </c>
      <c s="114" r="AA396">
        <v>27</v>
      </c>
      <c s="114" r="AB396">
        <v>0</v>
      </c>
      <c s="114" r="AC396">
        <v>0</v>
      </c>
      <c s="114" r="AD396">
        <v>67</v>
      </c>
      <c s="114" r="AE396">
        <v>6</v>
      </c>
      <c s="114" r="AF396">
        <v>21</v>
      </c>
      <c s="114" r="AG396">
        <v>8</v>
      </c>
      <c s="114" r="AH396">
        <v>46</v>
      </c>
      <c s="114" r="AI396">
        <v>0</v>
      </c>
      <c s="114" r="AJ396">
        <v>0</v>
      </c>
      <c s="114" r="AK396">
        <v>81</v>
      </c>
    </row>
    <row r="397">
      <c t="s" s="37" r="A397">
        <v>116</v>
      </c>
      <c t="s" s="67" r="B397">
        <v>922</v>
      </c>
      <c t="s" s="67" r="C397">
        <v>1281</v>
      </c>
      <c s="134" r="D397">
        <v>235471</v>
      </c>
      <c s="106" r="E397">
        <f>IF((+$V397=0),"..",(+(X397+AE397)/$V397))</f>
        <v>0.140000254808448</v>
      </c>
      <c s="106" r="F397">
        <f>IF((+$V397=0),"..",(+(Y397+AF397)/$V397))</f>
        <v>0.239999830127702</v>
      </c>
      <c s="106" r="G397">
        <f>IF((+$V397=0),"..",(+(Z397+AG397)/$V397))</f>
        <v>0.17000394953094</v>
      </c>
      <c s="106" r="H397">
        <f>IF((+$V397=0),"..",(+(((X397+Y397)+Z397)+((AE397+AF397)+AG397))/$V397))</f>
        <v>0.550004034467089</v>
      </c>
      <c s="106" r="I397">
        <f>IF((+$V397=0),"..",(+(AA397+AH397)/$V397))</f>
        <v>0.409999532851179</v>
      </c>
      <c s="106" r="J397">
        <f>IF((+$V397=0),"..",(+(AB397+AI397)/$V397))</f>
        <v>0.039996432681732</v>
      </c>
      <c s="106" r="K397">
        <f>IF(((X397+AE397)=0),"..",(+X397/(X397+AE397)))</f>
        <v>0.480828732633622</v>
      </c>
      <c s="106" r="L397">
        <f>IF(((Y397+AF397)=0),"..",(+Y397/(Y397+AF397)))</f>
        <v>0.483127775909968</v>
      </c>
      <c s="106" r="M397">
        <f>IF(((Z397+AG397)=0),"..",(+Z397/(Z397+AG397)))</f>
        <v>0.452174564712348</v>
      </c>
      <c s="106" r="N397">
        <f>IF(((((((X397+Y397)+Z397)+AE397)+AF397)+AG397)=0),"..",(+((X397+Y397)+Z397)/(((((X397+Y397)+Z397)+AE397)+AF397)+AG397)))</f>
        <v>0.472975059840939</v>
      </c>
      <c s="106" r="O397">
        <f>IF(((AA397+AH397)=0),"..",(+AA397/(AA397+AH397)))</f>
        <v>0.539686978859161</v>
      </c>
      <c s="106" r="P397">
        <f>IF(((AB397+AI397)=0),"..",(+AB397/(AB397+AI397)))</f>
        <v>0.466659588022935</v>
      </c>
      <c t="str" s="106" r="Q397">
        <f>IF(((AC397+AJ397)=0),"..",(+AC397/(AC397+AJ397)))</f>
        <v>..</v>
      </c>
      <c s="106" r="R397">
        <f>IF(((AD397+AK397)=0),"..",(+(AD397)/(AD397+AK397)))</f>
        <v>0.500074319130594</v>
      </c>
      <c s="134" r="S397">
        <f>+D397</f>
        <v>235471</v>
      </c>
      <c s="106" r="T397">
        <f>+V397/S397</f>
        <v>1</v>
      </c>
      <c s="106" r="U397">
        <f>+(AD397+AK397)/S397</f>
        <v>1</v>
      </c>
      <c s="134" r="V397">
        <f>SUM(X397:AB397)+SUM(AE397:AI397)</f>
        <v>235471</v>
      </c>
      <c s="134" r="W397">
        <f>+AD397+AK397</f>
        <v>235471</v>
      </c>
      <c s="197" r="X397">
        <v>15851</v>
      </c>
      <c s="143" r="Y397">
        <v>27303</v>
      </c>
      <c s="143" r="Z397">
        <v>18101</v>
      </c>
      <c s="143" r="AA397">
        <v>52103</v>
      </c>
      <c s="143" r="AB397">
        <v>4395</v>
      </c>
      <c s="143" r="AC397">
        <v>0</v>
      </c>
      <c s="143" r="AD397">
        <v>117753</v>
      </c>
      <c s="143" r="AE397">
        <v>17115</v>
      </c>
      <c s="143" r="AF397">
        <v>29210</v>
      </c>
      <c s="143" r="AG397">
        <v>21930</v>
      </c>
      <c s="143" r="AH397">
        <v>44440</v>
      </c>
      <c s="143" r="AI397">
        <v>5023</v>
      </c>
      <c s="143" r="AJ397">
        <v>0</v>
      </c>
      <c s="143" r="AK397">
        <v>117718</v>
      </c>
    </row>
    <row r="398">
      <c t="s" s="37" r="A398">
        <v>116</v>
      </c>
      <c t="s" s="67" r="B398">
        <v>922</v>
      </c>
      <c t="s" s="67" r="C398">
        <v>1282</v>
      </c>
      <c s="134" r="D398">
        <v>450706</v>
      </c>
      <c s="106" r="E398">
        <f>IF((+$V398=0),"..",(+(X398+AE398)/$V398))</f>
        <v>0.150000221874126</v>
      </c>
      <c s="106" r="F398">
        <f>IF((+$V398=0),"..",(+(Y398+AF398)/$V398))</f>
        <v>0.226999418689789</v>
      </c>
      <c s="106" r="G398">
        <f>IF((+$V398=0),"..",(+(Z398+AG398)/$V398))</f>
        <v>0.182001127120562</v>
      </c>
      <c s="106" r="H398">
        <f>IF((+$V398=0),"..",(+(((X398+Y398)+Z398)+((AE398+AF398)+AG398))/$V398))</f>
        <v>0.559000767684477</v>
      </c>
      <c s="106" r="I398">
        <f>IF((+$V398=0),"..",(+(AA398+AH398)/$V398))</f>
        <v>0.402000417123358</v>
      </c>
      <c s="106" r="J398">
        <f>IF((+$V398=0),"..",(+(AB398+AI398)/$V398))</f>
        <v>0.038998815192165</v>
      </c>
      <c s="106" r="K398">
        <f>IF(((X398+AE398)=0),"..",(+X398/(X398+AE398)))</f>
        <v>0.453643167766175</v>
      </c>
      <c s="106" r="L398">
        <f>IF(((Y398+AF398)=0),"..",(+Y398/(Y398+AF398)))</f>
        <v>0.482377089238589</v>
      </c>
      <c s="106" r="M398">
        <f>IF(((Z398+AG398)=0),"..",(+Z398/(Z398+AG398)))</f>
        <v>0.457533311389874</v>
      </c>
      <c s="106" r="N398">
        <f>IF(((((((X398+Y398)+Z398)+AE398)+AF398)+AG398)=0),"..",(+((X398+Y398)+Z398)/(((((X398+Y398)+Z398)+AE398)+AF398)+AG398)))</f>
        <v>0.466578022981206</v>
      </c>
      <c s="106" r="O398">
        <f>IF(((AA398+AH398)=0),"..",(+AA398/(AA398+AH398)))</f>
        <v>0.547382771105616</v>
      </c>
      <c s="106" r="P398">
        <f>IF(((AB398+AI398)=0),"..",(+AB398/(AB398+AI398)))</f>
        <v>0.487170734482562</v>
      </c>
      <c t="str" s="106" r="Q398">
        <f>IF(((AC398+AJ398)=0),"..",(+AC398/(AC398+AJ398)))</f>
        <v>..</v>
      </c>
      <c s="106" r="R398">
        <f>IF(((AD398+AK398)=0),"..",(+(AD398)/(AD398+AK398)))</f>
        <v>0.499864656782914</v>
      </c>
      <c s="134" r="S398">
        <f>+D398</f>
        <v>450706</v>
      </c>
      <c s="106" r="T398">
        <f>+V398/S398</f>
        <v>1</v>
      </c>
      <c s="106" r="U398">
        <f>+(AD398+AK398)/S398</f>
        <v>1</v>
      </c>
      <c s="134" r="V398">
        <f>SUM(X398:AB398)+SUM(AE398:AI398)</f>
        <v>450706</v>
      </c>
      <c s="134" r="W398">
        <f>+AD398+AK398</f>
        <v>450706</v>
      </c>
      <c s="205" r="X398">
        <v>30669</v>
      </c>
      <c s="198" r="Y398">
        <v>49352</v>
      </c>
      <c s="198" r="Z398">
        <v>37531</v>
      </c>
      <c s="198" r="AA398">
        <v>99177</v>
      </c>
      <c s="198" r="AB398">
        <v>8563</v>
      </c>
      <c s="198" r="AC398">
        <v>0</v>
      </c>
      <c s="198" r="AD398">
        <v>225292</v>
      </c>
      <c s="198" r="AE398">
        <v>36937</v>
      </c>
      <c s="198" r="AF398">
        <v>52958</v>
      </c>
      <c s="198" r="AG398">
        <v>44498</v>
      </c>
      <c s="198" r="AH398">
        <v>82007</v>
      </c>
      <c s="198" r="AI398">
        <v>9014</v>
      </c>
      <c s="198" r="AJ398">
        <v>0</v>
      </c>
      <c s="198" r="AK398">
        <v>225414</v>
      </c>
    </row>
    <row r="399">
      <c t="s" s="37" r="A399">
        <v>116</v>
      </c>
      <c t="s" s="67" r="B399">
        <v>922</v>
      </c>
      <c t="s" s="67" r="C399">
        <v>1283</v>
      </c>
      <c s="134" r="D399">
        <v>67290</v>
      </c>
      <c t="str" s="106" r="E399">
        <f>IF((+$V399=0),"..",(+(X399+AE399)/$V399))</f>
        <v>..</v>
      </c>
      <c t="str" s="106" r="F399">
        <f>IF((+$V399=0),"..",(+(Y399+AF399)/$V399))</f>
        <v>..</v>
      </c>
      <c t="str" s="106" r="G399">
        <f>IF((+$V399=0),"..",(+(Z399+AG399)/$V399))</f>
        <v>..</v>
      </c>
      <c t="str" s="106" r="H399">
        <f>IF((+$V399=0),"..",(+(((X399+Y399)+Z399)+((AE399+AF399)+AG399))/$V399))</f>
        <v>..</v>
      </c>
      <c t="str" s="106" r="I399">
        <f>IF((+$V399=0),"..",(+(AA399+AH399)/$V399))</f>
        <v>..</v>
      </c>
      <c t="str" s="106" r="J399">
        <f>IF((+$V399=0),"..",(+(AB399+AI399)/$V399))</f>
        <v>..</v>
      </c>
      <c t="str" s="106" r="K399">
        <f>IF(((X399+AE399)=0),"..",(+X399/(X399+AE399)))</f>
        <v>..</v>
      </c>
      <c t="str" s="106" r="L399">
        <f>IF(((Y399+AF399)=0),"..",(+Y399/(Y399+AF399)))</f>
        <v>..</v>
      </c>
      <c t="str" s="106" r="M399">
        <f>IF(((Z399+AG399)=0),"..",(+Z399/(Z399+AG399)))</f>
        <v>..</v>
      </c>
      <c t="str" s="106" r="N399">
        <f>IF(((((((X399+Y399)+Z399)+AE399)+AF399)+AG399)=0),"..",(+((X399+Y399)+Z399)/(((((X399+Y399)+Z399)+AE399)+AF399)+AG399)))</f>
        <v>..</v>
      </c>
      <c t="str" s="106" r="O399">
        <f>IF(((AA399+AH399)=0),"..",(+AA399/(AA399+AH399)))</f>
        <v>..</v>
      </c>
      <c t="str" s="106" r="P399">
        <f>IF(((AB399+AI399)=0),"..",(+AB399/(AB399+AI399)))</f>
        <v>..</v>
      </c>
      <c t="str" s="106" r="Q399">
        <f>IF(((AC399+AJ399)=0),"..",(+AC399/(AC399+AJ399)))</f>
        <v>..</v>
      </c>
      <c t="str" s="106" r="R399">
        <f>IF(((AD399+AK399)=0),"..",(+(AD399)/(AD399+AK399)))</f>
        <v>..</v>
      </c>
      <c s="134" r="S399">
        <f>+D399</f>
        <v>67290</v>
      </c>
      <c s="106" r="T399">
        <f>+V399/S399</f>
        <v>0</v>
      </c>
      <c s="106" r="U399">
        <f>+(AD399+AK399)/S399</f>
        <v>0</v>
      </c>
      <c s="134" r="V399">
        <f>SUM(X399:AB399)+SUM(AE399:AI399)</f>
        <v>0</v>
      </c>
      <c s="134" r="W399">
        <f>+AD399+AK399</f>
        <v>0</v>
      </c>
      <c s="205" r="X399">
        <v>0</v>
      </c>
      <c s="198" r="Y399">
        <v>0</v>
      </c>
      <c s="198" r="Z399">
        <v>0</v>
      </c>
      <c s="198" r="AA399">
        <v>0</v>
      </c>
      <c s="198" r="AB399">
        <v>0</v>
      </c>
      <c s="198" r="AC399">
        <v>0</v>
      </c>
      <c s="198" r="AD399">
        <v>0</v>
      </c>
      <c s="198" r="AE399">
        <v>0</v>
      </c>
      <c s="198" r="AF399">
        <v>0</v>
      </c>
      <c s="198" r="AG399">
        <v>0</v>
      </c>
      <c s="198" r="AH399">
        <v>0</v>
      </c>
      <c s="198" r="AI399">
        <v>0</v>
      </c>
      <c s="198" r="AJ399">
        <v>0</v>
      </c>
      <c s="198" r="AK399">
        <v>0</v>
      </c>
    </row>
    <row r="400">
      <c t="s" s="37" r="A400">
        <v>116</v>
      </c>
      <c t="s" s="67" r="B400">
        <v>922</v>
      </c>
      <c t="s" s="67" r="C400">
        <v>1284</v>
      </c>
      <c s="134" r="D400">
        <v>37394</v>
      </c>
      <c t="str" s="106" r="E400">
        <f>IF((+$V400=0),"..",(+(X400+AE400)/$V400))</f>
        <v>..</v>
      </c>
      <c t="str" s="106" r="F400">
        <f>IF((+$V400=0),"..",(+(Y400+AF400)/$V400))</f>
        <v>..</v>
      </c>
      <c t="str" s="106" r="G400">
        <f>IF((+$V400=0),"..",(+(Z400+AG400)/$V400))</f>
        <v>..</v>
      </c>
      <c t="str" s="106" r="H400">
        <f>IF((+$V400=0),"..",(+(((X400+Y400)+Z400)+((AE400+AF400)+AG400))/$V400))</f>
        <v>..</v>
      </c>
      <c t="str" s="106" r="I400">
        <f>IF((+$V400=0),"..",(+(AA400+AH400)/$V400))</f>
        <v>..</v>
      </c>
      <c t="str" s="106" r="J400">
        <f>IF((+$V400=0),"..",(+(AB400+AI400)/$V400))</f>
        <v>..</v>
      </c>
      <c t="str" s="106" r="K400">
        <f>IF(((X400+AE400)=0),"..",(+X400/(X400+AE400)))</f>
        <v>..</v>
      </c>
      <c t="str" s="106" r="L400">
        <f>IF(((Y400+AF400)=0),"..",(+Y400/(Y400+AF400)))</f>
        <v>..</v>
      </c>
      <c t="str" s="106" r="M400">
        <f>IF(((Z400+AG400)=0),"..",(+Z400/(Z400+AG400)))</f>
        <v>..</v>
      </c>
      <c t="str" s="106" r="N400">
        <f>IF(((((((X400+Y400)+Z400)+AE400)+AF400)+AG400)=0),"..",(+((X400+Y400)+Z400)/(((((X400+Y400)+Z400)+AE400)+AF400)+AG400)))</f>
        <v>..</v>
      </c>
      <c t="str" s="106" r="O400">
        <f>IF(((AA400+AH400)=0),"..",(+AA400/(AA400+AH400)))</f>
        <v>..</v>
      </c>
      <c t="str" s="106" r="P400">
        <f>IF(((AB400+AI400)=0),"..",(+AB400/(AB400+AI400)))</f>
        <v>..</v>
      </c>
      <c t="str" s="106" r="Q400">
        <f>IF(((AC400+AJ400)=0),"..",(+AC400/(AC400+AJ400)))</f>
        <v>..</v>
      </c>
      <c t="str" s="106" r="R400">
        <f>IF(((AD400+AK400)=0),"..",(+(AD400)/(AD400+AK400)))</f>
        <v>..</v>
      </c>
      <c s="134" r="S400">
        <f>+D400</f>
        <v>37394</v>
      </c>
      <c s="106" r="T400">
        <f>+V400/S400</f>
        <v>0</v>
      </c>
      <c s="106" r="U400">
        <f>+(AD400+AK400)/S400</f>
        <v>0</v>
      </c>
      <c s="134" r="V400">
        <f>SUM(X400:AB400)+SUM(AE400:AI400)</f>
        <v>0</v>
      </c>
      <c s="134" r="W400">
        <f>+AD400+AK400</f>
        <v>0</v>
      </c>
      <c s="205" r="X400">
        <v>0</v>
      </c>
      <c s="198" r="Y400">
        <v>0</v>
      </c>
      <c s="198" r="Z400">
        <v>0</v>
      </c>
      <c s="198" r="AA400">
        <v>0</v>
      </c>
      <c s="198" r="AB400">
        <v>0</v>
      </c>
      <c s="198" r="AC400">
        <v>0</v>
      </c>
      <c s="198" r="AD400">
        <v>0</v>
      </c>
      <c s="198" r="AE400">
        <v>0</v>
      </c>
      <c s="198" r="AF400">
        <v>0</v>
      </c>
      <c s="198" r="AG400">
        <v>0</v>
      </c>
      <c s="198" r="AH400">
        <v>0</v>
      </c>
      <c s="198" r="AI400">
        <v>0</v>
      </c>
      <c s="198" r="AJ400">
        <v>0</v>
      </c>
      <c s="198" r="AK400">
        <v>0</v>
      </c>
    </row>
    <row r="401">
      <c t="s" s="37" r="A401">
        <v>54</v>
      </c>
      <c t="s" s="67" r="B401">
        <v>917</v>
      </c>
      <c t="s" s="67" r="C401">
        <v>1285</v>
      </c>
      <c s="134" r="D401">
        <v>8506</v>
      </c>
      <c s="106" r="E401">
        <f>IF((+$V401=0),"..",(+(X401+AE401)/$V401))</f>
        <v>0.138137785092876</v>
      </c>
      <c s="106" r="F401">
        <f>IF((+$V401=0),"..",(+(Y401+AF401)/$V401))</f>
        <v>0.189513284740183</v>
      </c>
      <c s="106" r="G401">
        <f>IF((+$V401=0),"..",(+(Z401+AG401)/$V401))</f>
        <v>0.150011756407242</v>
      </c>
      <c s="106" r="H401">
        <f>IF((+$V401=0),"..",(+(((X401+Y401)+Z401)+((AE401+AF401)+AG401))/$V401))</f>
        <v>0.477662826240301</v>
      </c>
      <c s="106" r="I401">
        <f>IF((+$V401=0),"..",(+(AA401+AH401)/$V401))</f>
        <v>0.506936280272749</v>
      </c>
      <c s="106" r="J401">
        <f>IF((+$V401=0),"..",(+(AB401+AI401)/$V401))</f>
        <v>0.01540089348695</v>
      </c>
      <c s="106" r="K401">
        <f>IF(((X401+AE401)=0),"..",(+X401/(X401+AE401)))</f>
        <v>0.497021276595745</v>
      </c>
      <c s="106" r="L401">
        <f>IF(((Y401+AF401)=0),"..",(+Y401/(Y401+AF401)))</f>
        <v>0.493796526054591</v>
      </c>
      <c s="106" r="M401">
        <f>IF(((Z401+AG401)=0),"..",(+Z401/(Z401+AG401)))</f>
        <v>0.499216300940439</v>
      </c>
      <c s="106" r="N401">
        <f>IF(((((((X401+Y401)+Z401)+AE401)+AF401)+AG401)=0),"..",(+((X401+Y401)+Z401)/(((((X401+Y401)+Z401)+AE401)+AF401)+AG401)))</f>
        <v>0.49643120846665</v>
      </c>
      <c s="106" r="O401">
        <f>IF(((AA401+AH401)=0),"..",(+AA401/(AA401+AH401)))</f>
        <v>0.399814471243043</v>
      </c>
      <c s="106" r="P401">
        <f>IF(((AB401+AI401)=0),"..",(+AB401/(AB401+AI401)))</f>
        <v>0.480916030534351</v>
      </c>
      <c t="str" s="106" r="Q401">
        <f>IF(((AC401+AJ401)=0),"..",(+AC401/(AC401+AJ401)))</f>
        <v>..</v>
      </c>
      <c s="106" r="R401">
        <f>IF(((AD401+AK401)=0),"..",(+(AD401)/(AD401+AK401)))</f>
        <v>0.447213731483659</v>
      </c>
      <c s="134" r="S401">
        <f>+D401</f>
        <v>8506</v>
      </c>
      <c s="106" r="T401">
        <f>+V401/S401</f>
        <v>1</v>
      </c>
      <c s="106" r="U401">
        <f>+(AD401+AK401)/S401</f>
        <v>1</v>
      </c>
      <c s="134" r="V401">
        <f>SUM(X401:AB401)+SUM(AE401:AI401)</f>
        <v>8506</v>
      </c>
      <c s="134" r="W401">
        <f>+AD401+AK401</f>
        <v>8506</v>
      </c>
      <c s="172" r="X401">
        <v>584</v>
      </c>
      <c s="114" r="Y401">
        <v>796</v>
      </c>
      <c s="114" r="Z401">
        <v>637</v>
      </c>
      <c s="114" r="AA401">
        <v>1724</v>
      </c>
      <c s="114" r="AB401">
        <v>63</v>
      </c>
      <c s="114" r="AC401">
        <v>0</v>
      </c>
      <c s="114" r="AD401">
        <v>3804</v>
      </c>
      <c s="114" r="AE401">
        <v>591</v>
      </c>
      <c s="114" r="AF401">
        <v>816</v>
      </c>
      <c s="114" r="AG401">
        <v>639</v>
      </c>
      <c s="114" r="AH401">
        <v>2588</v>
      </c>
      <c s="114" r="AI401">
        <v>68</v>
      </c>
      <c s="114" r="AJ401">
        <v>0</v>
      </c>
      <c s="114" r="AK401">
        <v>4702</v>
      </c>
    </row>
    <row r="402">
      <c t="s" s="37" r="A402">
        <v>60</v>
      </c>
      <c t="s" s="67" r="B402">
        <v>917</v>
      </c>
      <c t="s" s="67" r="C402">
        <v>1286</v>
      </c>
      <c s="134" r="D402">
        <v>14890</v>
      </c>
      <c s="106" r="E402">
        <f>IF((+$V402=0),"..",(+(X402+AE402)/$V402))</f>
        <v>0.092411014103425</v>
      </c>
      <c s="106" r="F402">
        <f>IF((+$V402=0),"..",(+(Y402+AF402)/$V402))</f>
        <v>0.132102081934184</v>
      </c>
      <c s="106" r="G402">
        <f>IF((+$V402=0),"..",(+(Z402+AG402)/$V402))</f>
        <v>0.136333109469443</v>
      </c>
      <c s="106" r="H402">
        <f>IF((+$V402=0),"..",(+(((X402+Y402)+Z402)+((AE402+AF402)+AG402))/$V402))</f>
        <v>0.360846205507052</v>
      </c>
      <c s="106" r="I402">
        <f>IF((+$V402=0),"..",(+(AA402+AH402)/$V402))</f>
        <v>0.573472128945601</v>
      </c>
      <c s="106" r="J402">
        <f>IF((+$V402=0),"..",(+(AB402+AI402)/$V402))</f>
        <v>0.065681665547347</v>
      </c>
      <c s="106" r="K402">
        <f>IF(((X402+AE402)=0),"..",(+X402/(X402+AE402)))</f>
        <v>0.484738372093023</v>
      </c>
      <c s="106" r="L402">
        <f>IF(((Y402+AF402)=0),"..",(+Y402/(Y402+AF402)))</f>
        <v>0.503304524656838</v>
      </c>
      <c s="106" r="M402">
        <f>IF(((Z402+AG402)=0),"..",(+Z402/(Z402+AG402)))</f>
        <v>0.494581280788177</v>
      </c>
      <c s="106" r="N402">
        <f>IF(((((((X402+Y402)+Z402)+AE402)+AF402)+AG402)=0),"..",(+((X402+Y402)+Z402)/(((((X402+Y402)+Z402)+AE402)+AF402)+AG402)))</f>
        <v>0.495254048017867</v>
      </c>
      <c s="106" r="O402">
        <f>IF(((AA402+AH402)=0),"..",(+AA402/(AA402+AH402)))</f>
        <v>0.49455439747043</v>
      </c>
      <c s="106" r="P402">
        <f>IF(((AB402+AI402)=0),"..",(+AB402/(AB402+AI402)))</f>
        <v>0.447852760736196</v>
      </c>
      <c t="str" s="106" r="Q402">
        <f>IF(((AC402+AJ402)=0),"..",(+AC402/(AC402+AJ402)))</f>
        <v>..</v>
      </c>
      <c s="106" r="R402">
        <f>IF(((AD402+AK402)=0),"..",(+(AD402)/(AD402+AK402)))</f>
        <v>0.491739422431162</v>
      </c>
      <c s="134" r="S402">
        <f>+D402</f>
        <v>14890</v>
      </c>
      <c s="106" r="T402">
        <f>+V402/S402</f>
        <v>1</v>
      </c>
      <c s="106" r="U402">
        <f>+(AD402+AK402)/S402</f>
        <v>1</v>
      </c>
      <c s="134" r="V402">
        <f>SUM(X402:AB402)+SUM(AE402:AI402)</f>
        <v>14890</v>
      </c>
      <c s="134" r="W402">
        <f>+AD402+AK402</f>
        <v>14890</v>
      </c>
      <c s="193" r="X402">
        <v>667</v>
      </c>
      <c s="38" r="Y402">
        <v>990</v>
      </c>
      <c s="38" r="Z402">
        <v>1004</v>
      </c>
      <c s="38" r="AA402">
        <v>4223</v>
      </c>
      <c s="38" r="AB402">
        <v>438</v>
      </c>
      <c s="38" r="AC402">
        <v>0</v>
      </c>
      <c s="38" r="AD402">
        <v>7322</v>
      </c>
      <c s="38" r="AE402">
        <v>709</v>
      </c>
      <c s="38" r="AF402">
        <v>977</v>
      </c>
      <c s="38" r="AG402">
        <v>1026</v>
      </c>
      <c s="38" r="AH402">
        <v>4316</v>
      </c>
      <c s="38" r="AI402">
        <v>540</v>
      </c>
      <c s="38" r="AJ402">
        <v>0</v>
      </c>
      <c s="38" r="AK402">
        <v>7568</v>
      </c>
    </row>
    <row r="403">
      <c t="s" s="37" r="A403">
        <v>60</v>
      </c>
      <c t="s" s="67" r="B403">
        <v>917</v>
      </c>
      <c t="s" s="67" r="C403">
        <v>1287</v>
      </c>
      <c s="134" r="D403">
        <v>17335</v>
      </c>
      <c s="106" r="E403">
        <f>IF((+$V403=0),"..",(+(X403+AE403)/$V403))</f>
        <v>0.078800115373522</v>
      </c>
      <c s="106" r="F403">
        <f>IF((+$V403=0),"..",(+(Y403+AF403)/$V403))</f>
        <v>0.117738678973176</v>
      </c>
      <c s="106" r="G403">
        <f>IF((+$V403=0),"..",(+(Z403+AG403)/$V403))</f>
        <v>0.134525526391693</v>
      </c>
      <c s="106" r="H403">
        <f>IF((+$V403=0),"..",(+(((X403+Y403)+Z403)+((AE403+AF403)+AG403))/$V403))</f>
        <v>0.331064320738391</v>
      </c>
      <c s="106" r="I403">
        <f>IF((+$V403=0),"..",(+(AA403+AH403)/$V403))</f>
        <v>0.598788578021344</v>
      </c>
      <c s="106" r="J403">
        <f>IF((+$V403=0),"..",(+(AB403+AI403)/$V403))</f>
        <v>0.070147101240265</v>
      </c>
      <c s="106" r="K403">
        <f>IF(((X403+AE403)=0),"..",(+X403/(X403+AE403)))</f>
        <v>0.491215226939971</v>
      </c>
      <c s="106" r="L403">
        <f>IF(((Y403+AF403)=0),"..",(+Y403/(Y403+AF403)))</f>
        <v>0.465458108770211</v>
      </c>
      <c s="106" r="M403">
        <f>IF(((Z403+AG403)=0),"..",(+Z403/(Z403+AG403)))</f>
        <v>0.487993138936535</v>
      </c>
      <c s="106" r="N403">
        <f>IF(((((((X403+Y403)+Z403)+AE403)+AF403)+AG403)=0),"..",(+((X403+Y403)+Z403)/(((((X403+Y403)+Z403)+AE403)+AF403)+AG403)))</f>
        <v>0.480745774525179</v>
      </c>
      <c s="106" r="O403">
        <f>IF(((AA403+AH403)=0),"..",(+AA403/(AA403+AH403)))</f>
        <v>0.494894026974952</v>
      </c>
      <c s="106" r="P403">
        <f>IF(((AB403+AI403)=0),"..",(+AB403/(AB403+AI403)))</f>
        <v>0.462993421052632</v>
      </c>
      <c t="str" s="106" r="Q403">
        <f>IF(((AC403+AJ403)=0),"..",(+AC403/(AC403+AJ403)))</f>
        <v>..</v>
      </c>
      <c s="106" r="R403">
        <f>IF(((AD403+AK403)=0),"..",(+(AD403)/(AD403+AK403)))</f>
        <v>0.487972310354774</v>
      </c>
      <c s="134" r="S403">
        <f>+D403</f>
        <v>17335</v>
      </c>
      <c s="106" r="T403">
        <f>+V403/S403</f>
        <v>1</v>
      </c>
      <c s="106" r="U403">
        <f>+(AD403+AK403)/S403</f>
        <v>1</v>
      </c>
      <c s="134" r="V403">
        <f>SUM(X403:AB403)+SUM(AE403:AI403)</f>
        <v>17335</v>
      </c>
      <c s="134" r="W403">
        <f>+AD403+AK403</f>
        <v>17335</v>
      </c>
      <c s="193" r="X403">
        <v>671</v>
      </c>
      <c s="38" r="Y403">
        <v>950</v>
      </c>
      <c s="38" r="Z403">
        <v>1138</v>
      </c>
      <c s="38" r="AA403">
        <v>5137</v>
      </c>
      <c s="38" r="AB403">
        <v>563</v>
      </c>
      <c s="38" r="AC403">
        <v>0</v>
      </c>
      <c s="38" r="AD403">
        <v>8459</v>
      </c>
      <c s="38" r="AE403">
        <v>695</v>
      </c>
      <c s="38" r="AF403">
        <v>1091</v>
      </c>
      <c s="38" r="AG403">
        <v>1194</v>
      </c>
      <c s="38" r="AH403">
        <v>5243</v>
      </c>
      <c s="38" r="AI403">
        <v>653</v>
      </c>
      <c s="38" r="AJ403">
        <v>0</v>
      </c>
      <c s="38" r="AK403">
        <v>8876</v>
      </c>
    </row>
    <row r="404">
      <c t="s" s="37" r="A404">
        <v>60</v>
      </c>
      <c t="s" s="67" r="B404">
        <v>917</v>
      </c>
      <c t="s" s="67" r="C404">
        <v>1288</v>
      </c>
      <c s="134" r="D404">
        <v>9897</v>
      </c>
      <c s="106" r="E404">
        <f>IF((+$V404=0),"..",(+(X404+AE404)/$V404))</f>
        <v>0.085682530059614</v>
      </c>
      <c s="106" r="F404">
        <f>IF((+$V404=0),"..",(+(Y404+AF404)/$V404))</f>
        <v>0.120036374658988</v>
      </c>
      <c s="106" r="G404">
        <f>IF((+$V404=0),"..",(+(Z404+AG404)/$V404))</f>
        <v>0.136607052642215</v>
      </c>
      <c s="106" r="H404">
        <f>IF((+$V404=0),"..",(+(((X404+Y404)+Z404)+((AE404+AF404)+AG404))/$V404))</f>
        <v>0.342325957360816</v>
      </c>
      <c s="106" r="I404">
        <f>IF((+$V404=0),"..",(+(AA404+AH404)/$V404))</f>
        <v>0.588764272001617</v>
      </c>
      <c s="106" r="J404">
        <f>IF((+$V404=0),"..",(+(AB404+AI404)/$V404))</f>
        <v>0.068909770637567</v>
      </c>
      <c s="106" r="K404">
        <f>IF(((X404+AE404)=0),"..",(+X404/(X404+AE404)))</f>
        <v>0.477594339622642</v>
      </c>
      <c s="106" r="L404">
        <f>IF(((Y404+AF404)=0),"..",(+Y404/(Y404+AF404)))</f>
        <v>0.468013468013468</v>
      </c>
      <c s="106" r="M404">
        <f>IF(((Z404+AG404)=0),"..",(+Z404/(Z404+AG404)))</f>
        <v>0.500739644970414</v>
      </c>
      <c s="106" r="N404">
        <f>IF(((((((X404+Y404)+Z404)+AE404)+AF404)+AG404)=0),"..",(+((X404+Y404)+Z404)/(((((X404+Y404)+Z404)+AE404)+AF404)+AG404)))</f>
        <v>0.483471074380165</v>
      </c>
      <c s="106" r="O404">
        <f>IF(((AA404+AH404)=0),"..",(+AA404/(AA404+AH404)))</f>
        <v>0.495967049939935</v>
      </c>
      <c s="106" r="P404">
        <f>IF(((AB404+AI404)=0),"..",(+AB404/(AB404+AI404)))</f>
        <v>0.470674486803519</v>
      </c>
      <c t="str" s="106" r="Q404">
        <f>IF(((AC404+AJ404)=0),"..",(+AC404/(AC404+AJ404)))</f>
        <v>..</v>
      </c>
      <c s="106" r="R404">
        <f>IF(((AD404+AK404)=0),"..",(+(AD404)/(AD404+AK404)))</f>
        <v>0.489946448418713</v>
      </c>
      <c s="134" r="S404">
        <f>+D404</f>
        <v>9897</v>
      </c>
      <c s="106" r="T404">
        <f>+V404/S404</f>
        <v>1</v>
      </c>
      <c s="106" r="U404">
        <f>+(AD404+AK404)/S404</f>
        <v>1</v>
      </c>
      <c s="134" r="V404">
        <f>SUM(X404:AB404)+SUM(AE404:AI404)</f>
        <v>9897</v>
      </c>
      <c s="134" r="W404">
        <f>+AD404+AK404</f>
        <v>9897</v>
      </c>
      <c s="193" r="X404">
        <v>405</v>
      </c>
      <c s="38" r="Y404">
        <v>556</v>
      </c>
      <c s="38" r="Z404">
        <v>677</v>
      </c>
      <c s="38" r="AA404">
        <v>2890</v>
      </c>
      <c s="38" r="AB404">
        <v>321</v>
      </c>
      <c s="38" r="AC404">
        <v>0</v>
      </c>
      <c s="38" r="AD404">
        <v>4849</v>
      </c>
      <c s="38" r="AE404">
        <v>443</v>
      </c>
      <c s="38" r="AF404">
        <v>632</v>
      </c>
      <c s="38" r="AG404">
        <v>675</v>
      </c>
      <c s="38" r="AH404">
        <v>2937</v>
      </c>
      <c s="38" r="AI404">
        <v>361</v>
      </c>
      <c s="38" r="AJ404">
        <v>0</v>
      </c>
      <c s="38" r="AK404">
        <v>5048</v>
      </c>
    </row>
    <row r="405">
      <c t="s" s="37" r="A405">
        <v>60</v>
      </c>
      <c t="s" s="67" r="B405">
        <v>917</v>
      </c>
      <c t="s" s="67" r="C405">
        <v>1289</v>
      </c>
      <c s="134" r="D405">
        <v>6356</v>
      </c>
      <c s="106" r="E405">
        <f>IF((+$V405=0),"..",(+(X405+AE405)/$V405))</f>
        <v>0.085273757079924</v>
      </c>
      <c s="106" r="F405">
        <f>IF((+$V405=0),"..",(+(Y405+AF405)/$V405))</f>
        <v>0.113908118313405</v>
      </c>
      <c s="106" r="G405">
        <f>IF((+$V405=0),"..",(+(Z405+AG405)/$V405))</f>
        <v>0.115796098174953</v>
      </c>
      <c s="106" r="H405">
        <f>IF((+$V405=0),"..",(+(((X405+Y405)+Z405)+((AE405+AF405)+AG405))/$V405))</f>
        <v>0.314977973568282</v>
      </c>
      <c s="106" r="I405">
        <f>IF((+$V405=0),"..",(+(AA405+AH405)/$V405))</f>
        <v>0.610289490245437</v>
      </c>
      <c s="106" r="J405">
        <f>IF((+$V405=0),"..",(+(AB405+AI405)/$V405))</f>
        <v>0.074732536186281</v>
      </c>
      <c s="106" r="K405">
        <f>IF(((X405+AE405)=0),"..",(+X405/(X405+AE405)))</f>
        <v>0.507380073800738</v>
      </c>
      <c s="106" r="L405">
        <f>IF(((Y405+AF405)=0),"..",(+Y405/(Y405+AF405)))</f>
        <v>0.472375690607735</v>
      </c>
      <c s="106" r="M405">
        <f>IF(((Z405+AG405)=0),"..",(+Z405/(Z405+AG405)))</f>
        <v>0.497282608695652</v>
      </c>
      <c s="106" r="N405">
        <f>IF(((((((X405+Y405)+Z405)+AE405)+AF405)+AG405)=0),"..",(+((X405+Y405)+Z405)/(((((X405+Y405)+Z405)+AE405)+AF405)+AG405)))</f>
        <v>0.491008991008991</v>
      </c>
      <c s="106" r="O405">
        <f>IF(((AA405+AH405)=0),"..",(+AA405/(AA405+AH405)))</f>
        <v>0.492910543954627</v>
      </c>
      <c s="106" r="P405">
        <f>IF(((AB405+AI405)=0),"..",(+AB405/(AB405+AI405)))</f>
        <v>0.458947368421053</v>
      </c>
      <c t="str" s="106" r="Q405">
        <f>IF(((AC405+AJ405)=0),"..",(+AC405/(AC405+AJ405)))</f>
        <v>..</v>
      </c>
      <c s="106" r="R405">
        <f>IF(((AD405+AK405)=0),"..",(+(AD405)/(AD405+AK405)))</f>
        <v>0.489773442416614</v>
      </c>
      <c s="134" r="S405">
        <f>+D405</f>
        <v>6356</v>
      </c>
      <c s="106" r="T405">
        <f>+V405/S405</f>
        <v>1</v>
      </c>
      <c s="106" r="U405">
        <f>+(AD405+AK405)/S405</f>
        <v>1</v>
      </c>
      <c s="134" r="V405">
        <f>SUM(X405:AB405)+SUM(AE405:AI405)</f>
        <v>6356</v>
      </c>
      <c s="134" r="W405">
        <f>+AD405+AK405</f>
        <v>6356</v>
      </c>
      <c s="197" r="X405">
        <v>275</v>
      </c>
      <c s="143" r="Y405">
        <v>342</v>
      </c>
      <c s="143" r="Z405">
        <v>366</v>
      </c>
      <c s="143" r="AA405">
        <v>1912</v>
      </c>
      <c s="143" r="AB405">
        <v>218</v>
      </c>
      <c s="143" r="AC405">
        <v>0</v>
      </c>
      <c s="143" r="AD405">
        <v>3113</v>
      </c>
      <c s="143" r="AE405">
        <v>267</v>
      </c>
      <c s="143" r="AF405">
        <v>382</v>
      </c>
      <c s="143" r="AG405">
        <v>370</v>
      </c>
      <c s="143" r="AH405">
        <v>1967</v>
      </c>
      <c s="143" r="AI405">
        <v>257</v>
      </c>
      <c s="143" r="AJ405">
        <v>0</v>
      </c>
      <c s="143" r="AK405">
        <v>3243</v>
      </c>
    </row>
    <row r="406">
      <c t="s" s="37" r="A406">
        <v>60</v>
      </c>
      <c t="s" s="67" r="B406">
        <v>917</v>
      </c>
      <c t="s" s="67" r="C406">
        <v>1290</v>
      </c>
      <c s="134" r="D406">
        <v>12054</v>
      </c>
      <c s="106" r="E406">
        <f>IF((+$V406=0),"..",(+(X406+AE406)/$V406))</f>
        <v>0.072424091587855</v>
      </c>
      <c s="106" r="F406">
        <f>IF((+$V406=0),"..",(+(Y406+AF406)/$V406))</f>
        <v>0.115231458437033</v>
      </c>
      <c s="106" r="G406">
        <f>IF((+$V406=0),"..",(+(Z406+AG406)/$V406))</f>
        <v>0.138128422100548</v>
      </c>
      <c s="106" r="H406">
        <f>IF((+$V406=0),"..",(+(((X406+Y406)+Z406)+((AE406+AF406)+AG406))/$V406))</f>
        <v>0.325783972125436</v>
      </c>
      <c s="106" r="I406">
        <f>IF((+$V406=0),"..",(+(AA406+AH406)/$V406))</f>
        <v>0.602289696366351</v>
      </c>
      <c s="106" r="J406">
        <f>IF((+$V406=0),"..",(+(AB406+AI406)/$V406))</f>
        <v>0.071926331508213</v>
      </c>
      <c s="106" r="K406">
        <f>IF(((X406+AE406)=0),"..",(+X406/(X406+AE406)))</f>
        <v>0.478808705612829</v>
      </c>
      <c s="106" r="L406">
        <f>IF(((Y406+AF406)=0),"..",(+Y406/(Y406+AF406)))</f>
        <v>0.511879049676026</v>
      </c>
      <c s="106" r="M406">
        <f>IF(((Z406+AG406)=0),"..",(+Z406/(Z406+AG406)))</f>
        <v>0.507507507507508</v>
      </c>
      <c s="106" r="N406">
        <f>IF(((((((X406+Y406)+Z406)+AE406)+AF406)+AG406)=0),"..",(+((X406+Y406)+Z406)/(((((X406+Y406)+Z406)+AE406)+AF406)+AG406)))</f>
        <v>0.502673796791444</v>
      </c>
      <c s="106" r="O406">
        <f>IF(((AA406+AH406)=0),"..",(+AA406/(AA406+AH406)))</f>
        <v>0.505371900826446</v>
      </c>
      <c s="106" r="P406">
        <f>IF(((AB406+AI406)=0),"..",(+AB406/(AB406+AI406)))</f>
        <v>0.441753171856978</v>
      </c>
      <c t="str" s="106" r="Q406">
        <f>IF(((AC406+AJ406)=0),"..",(+AC406/(AC406+AJ406)))</f>
        <v>..</v>
      </c>
      <c s="106" r="R406">
        <f>IF(((AD406+AK406)=0),"..",(+(AD406)/(AD406+AK406)))</f>
        <v>0.499917039986726</v>
      </c>
      <c s="134" r="S406">
        <f>+D406</f>
        <v>12054</v>
      </c>
      <c s="106" r="T406">
        <f>+V406/S406</f>
        <v>1</v>
      </c>
      <c s="106" r="U406">
        <f>+(AD406+AK406)/S406</f>
        <v>1</v>
      </c>
      <c s="134" r="V406">
        <f>SUM(X406:AB406)+SUM(AE406:AI406)</f>
        <v>12054</v>
      </c>
      <c s="134" r="W406">
        <f>+AD406+AK406</f>
        <v>12054</v>
      </c>
      <c s="205" r="X406">
        <v>418</v>
      </c>
      <c s="198" r="Y406">
        <v>711</v>
      </c>
      <c s="198" r="Z406">
        <v>845</v>
      </c>
      <c s="198" r="AA406">
        <v>3669</v>
      </c>
      <c s="198" r="AB406">
        <v>383</v>
      </c>
      <c s="198" r="AC406">
        <v>0</v>
      </c>
      <c s="198" r="AD406">
        <v>6026</v>
      </c>
      <c s="198" r="AE406">
        <v>455</v>
      </c>
      <c s="198" r="AF406">
        <v>678</v>
      </c>
      <c s="198" r="AG406">
        <v>820</v>
      </c>
      <c s="198" r="AH406">
        <v>3591</v>
      </c>
      <c s="198" r="AI406">
        <v>484</v>
      </c>
      <c s="198" r="AJ406">
        <v>0</v>
      </c>
      <c s="198" r="AK406">
        <v>6028</v>
      </c>
    </row>
    <row r="407">
      <c t="s" s="37" r="A407">
        <v>60</v>
      </c>
      <c t="s" s="67" r="B407">
        <v>917</v>
      </c>
      <c t="s" s="67" r="C407">
        <v>1291</v>
      </c>
      <c s="134" r="D407">
        <v>16745</v>
      </c>
      <c s="106" r="E407">
        <f>IF((+$V407=0),"..",(+(X407+AE407)/$V407))</f>
        <v>0.083786204837265</v>
      </c>
      <c s="106" r="F407">
        <f>IF((+$V407=0),"..",(+(Y407+AF407)/$V407))</f>
        <v>0.12994923857868</v>
      </c>
      <c s="106" r="G407">
        <f>IF((+$V407=0),"..",(+(Z407+AG407)/$V407))</f>
        <v>0.133233801134667</v>
      </c>
      <c s="106" r="H407">
        <f>IF((+$V407=0),"..",(+(((X407+Y407)+Z407)+((AE407+AF407)+AG407))/$V407))</f>
        <v>0.346969244550612</v>
      </c>
      <c s="106" r="I407">
        <f>IF((+$V407=0),"..",(+(AA407+AH407)/$V407))</f>
        <v>0.586921469095252</v>
      </c>
      <c s="106" r="J407">
        <f>IF((+$V407=0),"..",(+(AB407+AI407)/$V407))</f>
        <v>0.066109286354136</v>
      </c>
      <c s="106" r="K407">
        <f>IF(((X407+AE407)=0),"..",(+X407/(X407+AE407)))</f>
        <v>0.483962936564505</v>
      </c>
      <c s="106" r="L407">
        <f>IF(((Y407+AF407)=0),"..",(+Y407/(Y407+AF407)))</f>
        <v>0.488970588235294</v>
      </c>
      <c s="106" r="M407">
        <f>IF(((Z407+AG407)=0),"..",(+Z407/(Z407+AG407)))</f>
        <v>0.507395786642761</v>
      </c>
      <c s="106" r="N407">
        <f>IF(((((((X407+Y407)+Z407)+AE407)+AF407)+AG407)=0),"..",(+((X407+Y407)+Z407)/(((((X407+Y407)+Z407)+AE407)+AF407)+AG407)))</f>
        <v>0.494836488812392</v>
      </c>
      <c s="106" r="O407">
        <f>IF(((AA407+AH407)=0),"..",(+AA407/(AA407+AH407)))</f>
        <v>0.494301994301994</v>
      </c>
      <c s="106" r="P407">
        <f>IF(((AB407+AI407)=0),"..",(+AB407/(AB407+AI407)))</f>
        <v>0.46070460704607</v>
      </c>
      <c t="str" s="106" r="Q407">
        <f>IF(((AC407+AJ407)=0),"..",(+AC407/(AC407+AJ407)))</f>
        <v>..</v>
      </c>
      <c s="106" r="R407">
        <f>IF(((AD407+AK407)=0),"..",(+(AD407)/(AD407+AK407)))</f>
        <v>0.492266348163631</v>
      </c>
      <c s="134" r="S407">
        <f>+D407</f>
        <v>16745</v>
      </c>
      <c s="106" r="T407">
        <f>+V407/S407</f>
        <v>1</v>
      </c>
      <c s="106" r="U407">
        <f>+(AD407+AK407)/S407</f>
        <v>1</v>
      </c>
      <c s="134" r="V407">
        <f>SUM(X407:AB407)+SUM(AE407:AI407)</f>
        <v>16745</v>
      </c>
      <c s="134" r="W407">
        <f>+AD407+AK407</f>
        <v>16745</v>
      </c>
      <c s="205" r="X407">
        <v>679</v>
      </c>
      <c s="198" r="Y407">
        <v>1064</v>
      </c>
      <c s="198" r="Z407">
        <v>1132</v>
      </c>
      <c s="198" r="AA407">
        <v>4858</v>
      </c>
      <c s="198" r="AB407">
        <v>510</v>
      </c>
      <c s="198" r="AC407">
        <v>0</v>
      </c>
      <c s="198" r="AD407">
        <v>8243</v>
      </c>
      <c s="198" r="AE407">
        <v>724</v>
      </c>
      <c s="198" r="AF407">
        <v>1112</v>
      </c>
      <c s="198" r="AG407">
        <v>1099</v>
      </c>
      <c s="198" r="AH407">
        <v>4970</v>
      </c>
      <c s="198" r="AI407">
        <v>597</v>
      </c>
      <c s="198" r="AJ407">
        <v>0</v>
      </c>
      <c s="198" r="AK407">
        <v>8502</v>
      </c>
    </row>
    <row r="408">
      <c t="s" s="37" r="A408">
        <v>60</v>
      </c>
      <c t="s" s="67" r="B408">
        <v>917</v>
      </c>
      <c t="s" s="67" r="C408">
        <v>1292</v>
      </c>
      <c s="134" r="D408">
        <v>8553</v>
      </c>
      <c s="106" r="E408">
        <f>IF((+$V408=0),"..",(+(X408+AE408)/$V408))</f>
        <v>0.093300596282006</v>
      </c>
      <c s="106" r="F408">
        <f>IF((+$V408=0),"..",(+(Y408+AF408)/$V408))</f>
        <v>0.129662106863089</v>
      </c>
      <c s="106" r="G408">
        <f>IF((+$V408=0),"..",(+(Z408+AG408)/$V408))</f>
        <v>0.136092599088039</v>
      </c>
      <c s="106" r="H408">
        <f>IF((+$V408=0),"..",(+(((X408+Y408)+Z408)+((AE408+AF408)+AG408))/$V408))</f>
        <v>0.359055302233135</v>
      </c>
      <c s="106" r="I408">
        <f>IF((+$V408=0),"..",(+(AA408+AH408)/$V408))</f>
        <v>0.577925873962352</v>
      </c>
      <c s="106" r="J408">
        <f>IF((+$V408=0),"..",(+(AB408+AI408)/$V408))</f>
        <v>0.063018823804513</v>
      </c>
      <c s="106" r="K408">
        <f>IF(((X408+AE408)=0),"..",(+X408/(X408+AE408)))</f>
        <v>0.474937343358396</v>
      </c>
      <c s="106" r="L408">
        <f>IF(((Y408+AF408)=0),"..",(+Y408/(Y408+AF408)))</f>
        <v>0.502254283137962</v>
      </c>
      <c s="106" r="M408">
        <f>IF(((Z408+AG408)=0),"..",(+Z408/(Z408+AG408)))</f>
        <v>0.459621993127148</v>
      </c>
      <c s="106" r="N408">
        <f>IF(((((((X408+Y408)+Z408)+AE408)+AF408)+AG408)=0),"..",(+((X408+Y408)+Z408)/(((((X408+Y408)+Z408)+AE408)+AF408)+AG408)))</f>
        <v>0.478997069358515</v>
      </c>
      <c s="106" r="O408">
        <f>IF(((AA408+AH408)=0),"..",(+AA408/(AA408+AH408)))</f>
        <v>0.498887315395509</v>
      </c>
      <c s="106" r="P408">
        <f>IF(((AB408+AI408)=0),"..",(+AB408/(AB408+AI408)))</f>
        <v>0.478664192949907</v>
      </c>
      <c t="str" s="106" r="Q408">
        <f>IF(((AC408+AJ408)=0),"..",(+AC408/(AC408+AJ408)))</f>
        <v>..</v>
      </c>
      <c s="106" r="R408">
        <f>IF(((AD408+AK408)=0),"..",(+(AD408)/(AD408+AK408)))</f>
        <v>0.490471179703028</v>
      </c>
      <c s="134" r="S408">
        <f>+D408</f>
        <v>8553</v>
      </c>
      <c s="106" r="T408">
        <f>+V408/S408</f>
        <v>1</v>
      </c>
      <c s="106" r="U408">
        <f>+(AD408+AK408)/S408</f>
        <v>1</v>
      </c>
      <c s="134" r="V408">
        <f>SUM(X408:AB408)+SUM(AE408:AI408)</f>
        <v>8553</v>
      </c>
      <c s="134" r="W408">
        <f>+AD408+AK408</f>
        <v>8553</v>
      </c>
      <c s="172" r="X408">
        <v>379</v>
      </c>
      <c s="114" r="Y408">
        <v>557</v>
      </c>
      <c s="114" r="Z408">
        <v>535</v>
      </c>
      <c s="114" r="AA408">
        <v>2466</v>
      </c>
      <c s="114" r="AB408">
        <v>258</v>
      </c>
      <c s="114" r="AC408">
        <v>0</v>
      </c>
      <c s="114" r="AD408">
        <v>4195</v>
      </c>
      <c s="114" r="AE408">
        <v>419</v>
      </c>
      <c s="114" r="AF408">
        <v>552</v>
      </c>
      <c s="114" r="AG408">
        <v>629</v>
      </c>
      <c s="114" r="AH408">
        <v>2477</v>
      </c>
      <c s="114" r="AI408">
        <v>281</v>
      </c>
      <c s="114" r="AJ408">
        <v>0</v>
      </c>
      <c s="114" r="AK408">
        <v>4358</v>
      </c>
    </row>
    <row r="409">
      <c t="s" s="37" r="A409">
        <v>60</v>
      </c>
      <c t="s" s="67" r="B409">
        <v>950</v>
      </c>
      <c t="s" s="67" r="C409">
        <v>1293</v>
      </c>
      <c s="134" r="D409">
        <v>307</v>
      </c>
      <c s="106" r="E409">
        <f>IF((+$V409=0),"..",(+(X409+AE409)/$V409))</f>
        <v>0.136807817589577</v>
      </c>
      <c s="106" r="F409">
        <f>IF((+$V409=0),"..",(+(Y409+AF409)/$V409))</f>
        <v>0.127035830618893</v>
      </c>
      <c s="106" r="G409">
        <f>IF((+$V409=0),"..",(+(Z409+AG409)/$V409))</f>
        <v>0.078175895765472</v>
      </c>
      <c s="106" r="H409">
        <f>IF((+$V409=0),"..",(+(((X409+Y409)+Z409)+((AE409+AF409)+AG409))/$V409))</f>
        <v>0.342019543973941</v>
      </c>
      <c s="106" r="I409">
        <f>IF((+$V409=0),"..",(+(AA409+AH409)/$V409))</f>
        <v>0.648208469055374</v>
      </c>
      <c s="106" r="J409">
        <f>IF((+$V409=0),"..",(+(AB409+AI409)/$V409))</f>
        <v>0.009771986970684</v>
      </c>
      <c s="106" r="K409">
        <f>IF(((X409+AE409)=0),"..",(+X409/(X409+AE409)))</f>
        <v>0.5</v>
      </c>
      <c s="106" r="L409">
        <f>IF(((Y409+AF409)=0),"..",(+Y409/(Y409+AF409)))</f>
        <v>0.41025641025641</v>
      </c>
      <c s="106" r="M409">
        <f>IF(((Z409+AG409)=0),"..",(+Z409/(Z409+AG409)))</f>
        <v>0.208333333333333</v>
      </c>
      <c s="106" r="N409">
        <f>IF(((((((X409+Y409)+Z409)+AE409)+AF409)+AG409)=0),"..",(+((X409+Y409)+Z409)/(((((X409+Y409)+Z409)+AE409)+AF409)+AG409)))</f>
        <v>0.4</v>
      </c>
      <c s="106" r="O409">
        <f>IF(((AA409+AH409)=0),"..",(+AA409/(AA409+AH409)))</f>
        <v>0.336683417085427</v>
      </c>
      <c s="106" r="P409">
        <f>IF(((AB409+AI409)=0),"..",(+AB409/(AB409+AI409)))</f>
        <v>0.333333333333333</v>
      </c>
      <c t="str" s="106" r="Q409">
        <f>IF(((AC409+AJ409)=0),"..",(+AC409/(AC409+AJ409)))</f>
        <v>..</v>
      </c>
      <c s="106" r="R409">
        <f>IF(((AD409+AK409)=0),"..",(+(AD409)/(AD409+AK409)))</f>
        <v>0.358306188925081</v>
      </c>
      <c s="134" r="S409">
        <f>+D409</f>
        <v>307</v>
      </c>
      <c s="106" r="T409">
        <f>+V409/S409</f>
        <v>1</v>
      </c>
      <c s="106" r="U409">
        <f>+(AD409+AK409)/S409</f>
        <v>1</v>
      </c>
      <c s="134" r="V409">
        <f>SUM(X409:AB409)+SUM(AE409:AI409)</f>
        <v>307</v>
      </c>
      <c s="134" r="W409">
        <f>+AD409+AK409</f>
        <v>307</v>
      </c>
      <c s="197" r="X409">
        <v>21</v>
      </c>
      <c s="143" r="Y409">
        <v>16</v>
      </c>
      <c s="143" r="Z409">
        <v>5</v>
      </c>
      <c s="143" r="AA409">
        <v>67</v>
      </c>
      <c s="143" r="AB409">
        <v>1</v>
      </c>
      <c s="143" r="AC409">
        <v>0</v>
      </c>
      <c s="143" r="AD409">
        <v>110</v>
      </c>
      <c s="143" r="AE409">
        <v>21</v>
      </c>
      <c s="143" r="AF409">
        <v>23</v>
      </c>
      <c s="143" r="AG409">
        <v>19</v>
      </c>
      <c s="143" r="AH409">
        <v>132</v>
      </c>
      <c s="143" r="AI409">
        <v>2</v>
      </c>
      <c s="143" r="AJ409">
        <v>0</v>
      </c>
      <c s="143" r="AK409">
        <v>197</v>
      </c>
    </row>
    <row r="410">
      <c t="s" s="37" r="A410">
        <v>366</v>
      </c>
      <c t="s" s="67" r="B410">
        <v>950</v>
      </c>
      <c t="s" s="67" r="C410">
        <v>1294</v>
      </c>
      <c s="134" r="D410">
        <v>121</v>
      </c>
      <c s="106" r="E410">
        <f>IF((+$V410=0),"..",(+(X410+AE410)/$V410))</f>
        <v>0.008264462809917</v>
      </c>
      <c s="106" r="F410">
        <f>IF((+$V410=0),"..",(+(Y410+AF410)/$V410))</f>
        <v>0.008264462809917</v>
      </c>
      <c s="106" r="G410">
        <f>IF((+$V410=0),"..",(+(Z410+AG410)/$V410))</f>
        <v>0.033057851239669</v>
      </c>
      <c s="106" r="H410">
        <f>IF((+$V410=0),"..",(+(((X410+Y410)+Z410)+((AE410+AF410)+AG410))/$V410))</f>
        <v>0.049586776859504</v>
      </c>
      <c s="106" r="I410">
        <f>IF((+$V410=0),"..",(+(AA410+AH410)/$V410))</f>
        <v>0.859504132231405</v>
      </c>
      <c s="106" r="J410">
        <f>IF((+$V410=0),"..",(+(AB410+AI410)/$V410))</f>
        <v>0.090909090909091</v>
      </c>
      <c s="106" r="K410">
        <f>IF(((X410+AE410)=0),"..",(+X410/(X410+AE410)))</f>
        <v>1</v>
      </c>
      <c s="106" r="L410">
        <f>IF(((Y410+AF410)=0),"..",(+Y410/(Y410+AF410)))</f>
        <v>0</v>
      </c>
      <c s="106" r="M410">
        <f>IF(((Z410+AG410)=0),"..",(+Z410/(Z410+AG410)))</f>
        <v>0.5</v>
      </c>
      <c s="106" r="N410">
        <f>IF(((((((X410+Y410)+Z410)+AE410)+AF410)+AG410)=0),"..",(+((X410+Y410)+Z410)/(((((X410+Y410)+Z410)+AE410)+AF410)+AG410)))</f>
        <v>0.5</v>
      </c>
      <c s="106" r="O410">
        <f>IF(((AA410+AH410)=0),"..",(+AA410/(AA410+AH410)))</f>
        <v>0.442307692307692</v>
      </c>
      <c s="106" r="P410">
        <f>IF(((AB410+AI410)=0),"..",(+AB410/(AB410+AI410)))</f>
        <v>0</v>
      </c>
      <c t="str" s="106" r="Q410">
        <f>IF(((AC410+AJ410)=0),"..",(+AC410/(AC410+AJ410)))</f>
        <v>..</v>
      </c>
      <c s="106" r="R410">
        <f>IF(((AD410+AK410)=0),"..",(+(AD410)/(AD410+AK410)))</f>
        <v>0.40495867768595</v>
      </c>
      <c s="134" r="S410">
        <f>+D410</f>
        <v>121</v>
      </c>
      <c s="106" r="T410">
        <f>+V410/S410</f>
        <v>1</v>
      </c>
      <c s="106" r="U410">
        <f>+(AD410+AK410)/S410</f>
        <v>1</v>
      </c>
      <c s="134" r="V410">
        <f>SUM(X410:AB410)+SUM(AE410:AI410)</f>
        <v>121</v>
      </c>
      <c s="134" r="W410">
        <f>+AD410+AK410</f>
        <v>121</v>
      </c>
      <c s="205" r="X410">
        <v>1</v>
      </c>
      <c s="198" r="Y410">
        <v>0</v>
      </c>
      <c s="198" r="Z410">
        <v>2</v>
      </c>
      <c s="198" r="AA410">
        <v>46</v>
      </c>
      <c s="198" r="AB410">
        <v>0</v>
      </c>
      <c s="198" r="AC410">
        <v>0</v>
      </c>
      <c s="198" r="AD410">
        <v>49</v>
      </c>
      <c s="198" r="AE410">
        <v>0</v>
      </c>
      <c s="198" r="AF410">
        <v>1</v>
      </c>
      <c s="198" r="AG410">
        <v>2</v>
      </c>
      <c s="198" r="AH410">
        <v>58</v>
      </c>
      <c s="198" r="AI410">
        <v>11</v>
      </c>
      <c s="198" r="AJ410">
        <v>0</v>
      </c>
      <c s="198" r="AK410">
        <v>72</v>
      </c>
    </row>
    <row r="411">
      <c t="s" s="37" r="A411">
        <v>368</v>
      </c>
      <c t="s" s="67" r="B411">
        <v>922</v>
      </c>
      <c t="s" s="67" r="C411">
        <v>1295</v>
      </c>
      <c s="134" r="D411">
        <v>126</v>
      </c>
      <c s="106" r="E411">
        <f>IF((+$V411=0),"..",(+(X411+AE411)/$V411))</f>
        <v>0.063492063492064</v>
      </c>
      <c s="106" r="F411">
        <f>IF((+$V411=0),"..",(+(Y411+AF411)/$V411))</f>
        <v>0.166666666666667</v>
      </c>
      <c s="106" r="G411">
        <f>IF((+$V411=0),"..",(+(Z411+AG411)/$V411))</f>
        <v>0.166666666666667</v>
      </c>
      <c s="106" r="H411">
        <f>IF((+$V411=0),"..",(+(((X411+Y411)+Z411)+((AE411+AF411)+AG411))/$V411))</f>
        <v>0.396825396825397</v>
      </c>
      <c s="106" r="I411">
        <f>IF((+$V411=0),"..",(+(AA411+AH411)/$V411))</f>
        <v>0.53968253968254</v>
      </c>
      <c s="106" r="J411">
        <f>IF((+$V411=0),"..",(+(AB411+AI411)/$V411))</f>
        <v>0.063492063492064</v>
      </c>
      <c s="106" r="K411">
        <f>IF(((X411+AE411)=0),"..",(+X411/(X411+AE411)))</f>
        <v>0.375</v>
      </c>
      <c s="106" r="L411">
        <f>IF(((Y411+AF411)=0),"..",(+Y411/(Y411+AF411)))</f>
        <v>0.523809523809524</v>
      </c>
      <c s="106" r="M411">
        <f>IF(((Z411+AG411)=0),"..",(+Z411/(Z411+AG411)))</f>
        <v>0.571428571428571</v>
      </c>
      <c s="106" r="N411">
        <f>IF(((((((X411+Y411)+Z411)+AE411)+AF411)+AG411)=0),"..",(+((X411+Y411)+Z411)/(((((X411+Y411)+Z411)+AE411)+AF411)+AG411)))</f>
        <v>0.52</v>
      </c>
      <c s="106" r="O411">
        <f>IF(((AA411+AH411)=0),"..",(+AA411/(AA411+AH411)))</f>
        <v>0.470588235294118</v>
      </c>
      <c s="106" r="P411">
        <f>IF(((AB411+AI411)=0),"..",(+AB411/(AB411+AI411)))</f>
        <v>0.5</v>
      </c>
      <c t="str" s="106" r="Q411">
        <f>IF(((AC411+AJ411)=0),"..",(+AC411/(AC411+AJ411)))</f>
        <v>..</v>
      </c>
      <c s="106" r="R411">
        <f>IF(((AD411+AK411)=0),"..",(+(AD411)/(AD411+AK411)))</f>
        <v>0.492063492063492</v>
      </c>
      <c s="134" r="S411">
        <f>+D411</f>
        <v>126</v>
      </c>
      <c s="106" r="T411">
        <f>+V411/S411</f>
        <v>1</v>
      </c>
      <c s="106" r="U411">
        <f>+(AD411+AK411)/S411</f>
        <v>1</v>
      </c>
      <c s="134" r="V411">
        <f>SUM(X411:AB411)+SUM(AE411:AI411)</f>
        <v>126</v>
      </c>
      <c s="134" r="W411">
        <f>+AD411+AK411</f>
        <v>126</v>
      </c>
      <c s="205" r="X411">
        <v>3</v>
      </c>
      <c s="198" r="Y411">
        <v>11</v>
      </c>
      <c s="198" r="Z411">
        <v>12</v>
      </c>
      <c s="198" r="AA411">
        <v>32</v>
      </c>
      <c s="198" r="AB411">
        <v>4</v>
      </c>
      <c s="198" r="AC411">
        <v>0</v>
      </c>
      <c s="198" r="AD411">
        <v>62</v>
      </c>
      <c s="198" r="AE411">
        <v>5</v>
      </c>
      <c s="198" r="AF411">
        <v>10</v>
      </c>
      <c s="198" r="AG411">
        <v>9</v>
      </c>
      <c s="198" r="AH411">
        <v>36</v>
      </c>
      <c s="198" r="AI411">
        <v>4</v>
      </c>
      <c s="198" r="AJ411">
        <v>0</v>
      </c>
      <c s="198" r="AK411">
        <v>64</v>
      </c>
    </row>
    <row r="412">
      <c t="s" s="37" r="A412">
        <v>368</v>
      </c>
      <c t="s" s="67" r="B412">
        <v>950</v>
      </c>
      <c t="s" s="67" r="C412">
        <v>1296</v>
      </c>
      <c s="134" r="D412">
        <v>231</v>
      </c>
      <c s="106" r="E412">
        <f>IF((+$V412=0),"..",(+(X412+AE412)/$V412))</f>
        <v>0.064935064935065</v>
      </c>
      <c s="106" r="F412">
        <f>IF((+$V412=0),"..",(+(Y412+AF412)/$V412))</f>
        <v>0.142857142857143</v>
      </c>
      <c s="106" r="G412">
        <f>IF((+$V412=0),"..",(+(Z412+AG412)/$V412))</f>
        <v>0.095238095238095</v>
      </c>
      <c s="106" r="H412">
        <f>IF((+$V412=0),"..",(+(((X412+Y412)+Z412)+((AE412+AF412)+AG412))/$V412))</f>
        <v>0.303030303030303</v>
      </c>
      <c s="106" r="I412">
        <f>IF((+$V412=0),"..",(+(AA412+AH412)/$V412))</f>
        <v>0.688311688311688</v>
      </c>
      <c s="106" r="J412">
        <f>IF((+$V412=0),"..",(+(AB412+AI412)/$V412))</f>
        <v>0.008658008658009</v>
      </c>
      <c s="106" r="K412">
        <f>IF(((X412+AE412)=0),"..",(+X412/(X412+AE412)))</f>
        <v>0.6</v>
      </c>
      <c s="106" r="L412">
        <f>IF(((Y412+AF412)=0),"..",(+Y412/(Y412+AF412)))</f>
        <v>0.636363636363636</v>
      </c>
      <c s="106" r="M412">
        <f>IF(((Z412+AG412)=0),"..",(+Z412/(Z412+AG412)))</f>
        <v>0.681818181818182</v>
      </c>
      <c s="106" r="N412">
        <f>IF(((((((X412+Y412)+Z412)+AE412)+AF412)+AG412)=0),"..",(+((X412+Y412)+Z412)/(((((X412+Y412)+Z412)+AE412)+AF412)+AG412)))</f>
        <v>0.642857142857143</v>
      </c>
      <c s="106" r="O412">
        <f>IF(((AA412+AH412)=0),"..",(+AA412/(AA412+AH412)))</f>
        <v>0.345911949685535</v>
      </c>
      <c s="106" r="P412">
        <f>IF(((AB412+AI412)=0),"..",(+AB412/(AB412+AI412)))</f>
        <v>1</v>
      </c>
      <c t="str" s="106" r="Q412">
        <f>IF(((AC412+AJ412)=0),"..",(+AC412/(AC412+AJ412)))</f>
        <v>..</v>
      </c>
      <c s="106" r="R412">
        <f>IF(((AD412+AK412)=0),"..",(+(AD412)/(AD412+AK412)))</f>
        <v>0.441558441558442</v>
      </c>
      <c s="134" r="S412">
        <f>+D412</f>
        <v>231</v>
      </c>
      <c s="106" r="T412">
        <f>+V412/S412</f>
        <v>1</v>
      </c>
      <c s="106" r="U412">
        <f>+(AD412+AK412)/S412</f>
        <v>1</v>
      </c>
      <c s="134" r="V412">
        <f>SUM(X412:AB412)+SUM(AE412:AI412)</f>
        <v>231</v>
      </c>
      <c s="134" r="W412">
        <f>+AD412+AK412</f>
        <v>231</v>
      </c>
      <c s="205" r="X412">
        <v>9</v>
      </c>
      <c s="198" r="Y412">
        <v>21</v>
      </c>
      <c s="198" r="Z412">
        <v>15</v>
      </c>
      <c s="198" r="AA412">
        <v>55</v>
      </c>
      <c s="198" r="AB412">
        <v>2</v>
      </c>
      <c s="198" r="AC412">
        <v>0</v>
      </c>
      <c s="198" r="AD412">
        <v>102</v>
      </c>
      <c s="198" r="AE412">
        <v>6</v>
      </c>
      <c s="198" r="AF412">
        <v>12</v>
      </c>
      <c s="198" r="AG412">
        <v>7</v>
      </c>
      <c s="198" r="AH412">
        <v>104</v>
      </c>
      <c s="198" r="AI412">
        <v>0</v>
      </c>
      <c s="198" r="AJ412">
        <v>0</v>
      </c>
      <c s="198" r="AK412">
        <v>129</v>
      </c>
    </row>
    <row r="413">
      <c t="s" s="37" r="A413">
        <v>110</v>
      </c>
      <c t="s" s="67" r="B413">
        <v>917</v>
      </c>
      <c t="s" s="67" r="C413">
        <v>1297</v>
      </c>
      <c s="134" r="D413">
        <v>3139</v>
      </c>
      <c s="106" r="E413">
        <f>IF((+$V413=0),"..",(+(X413+AE413)/$V413))</f>
        <v>0.022937241159605</v>
      </c>
      <c s="106" r="F413">
        <f>IF((+$V413=0),"..",(+(Y413+AF413)/$V413))</f>
        <v>0.109270468302007</v>
      </c>
      <c s="106" r="G413">
        <f>IF((+$V413=0),"..",(+(Z413+AG413)/$V413))</f>
        <v>0.114686205798025</v>
      </c>
      <c s="106" r="H413">
        <f>IF((+$V413=0),"..",(+(((X413+Y413)+Z413)+((AE413+AF413)+AG413))/$V413))</f>
        <v>0.246893915259637</v>
      </c>
      <c s="106" r="I413">
        <f>IF((+$V413=0),"..",(+(AA413+AH413)/$V413))</f>
        <v>0.728257406817458</v>
      </c>
      <c s="106" r="J413">
        <f>IF((+$V413=0),"..",(+(AB413+AI413)/$V413))</f>
        <v>0.024848677922905</v>
      </c>
      <c s="106" r="K413">
        <f>IF(((X413+AE413)=0),"..",(+X413/(X413+AE413)))</f>
        <v>0.444444444444444</v>
      </c>
      <c s="106" r="L413">
        <f>IF(((Y413+AF413)=0),"..",(+Y413/(Y413+AF413)))</f>
        <v>0.597667638483965</v>
      </c>
      <c s="106" r="M413">
        <f>IF(((Z413+AG413)=0),"..",(+Z413/(Z413+AG413)))</f>
        <v>0.388888888888889</v>
      </c>
      <c s="106" r="N413">
        <f>IF(((((((X413+Y413)+Z413)+AE413)+AF413)+AG413)=0),"..",(+((X413+Y413)+Z413)/(((((X413+Y413)+Z413)+AE413)+AF413)+AG413)))</f>
        <v>0.486451612903226</v>
      </c>
      <c s="106" r="O413">
        <f>IF(((AA413+AH413)=0),"..",(+AA413/(AA413+AH413)))</f>
        <v>0.470691163604549</v>
      </c>
      <c s="106" r="P413">
        <f>IF(((AB413+AI413)=0),"..",(+AB413/(AB413+AI413)))</f>
        <v>0.423076923076923</v>
      </c>
      <c t="str" s="106" r="Q413">
        <f>IF(((AC413+AJ413)=0),"..",(+AC413/(AC413+AJ413)))</f>
        <v>..</v>
      </c>
      <c s="106" r="R413">
        <f>IF(((AD413+AK413)=0),"..",(+(AD413)/(AD413+AK413)))</f>
        <v>0.473399171710736</v>
      </c>
      <c s="134" r="S413">
        <f>+D413</f>
        <v>3139</v>
      </c>
      <c s="106" r="T413">
        <f>+V413/S413</f>
        <v>1</v>
      </c>
      <c s="106" r="U413">
        <f>+(AD413+AK413)/S413</f>
        <v>1</v>
      </c>
      <c s="134" r="V413">
        <f>SUM(X413:AB413)+SUM(AE413:AI413)</f>
        <v>3139</v>
      </c>
      <c s="134" r="W413">
        <f>+AD413+AK413</f>
        <v>3139</v>
      </c>
      <c s="205" r="X413">
        <v>32</v>
      </c>
      <c s="198" r="Y413">
        <v>205</v>
      </c>
      <c s="198" r="Z413">
        <v>140</v>
      </c>
      <c s="198" r="AA413">
        <v>1076</v>
      </c>
      <c s="198" r="AB413">
        <v>33</v>
      </c>
      <c s="198" r="AC413">
        <v>0</v>
      </c>
      <c s="198" r="AD413">
        <v>1486</v>
      </c>
      <c s="198" r="AE413">
        <v>40</v>
      </c>
      <c s="198" r="AF413">
        <v>138</v>
      </c>
      <c s="198" r="AG413">
        <v>220</v>
      </c>
      <c s="198" r="AH413">
        <v>1210</v>
      </c>
      <c s="198" r="AI413">
        <v>45</v>
      </c>
      <c s="198" r="AJ413">
        <v>0</v>
      </c>
      <c s="198" r="AK413">
        <v>1653</v>
      </c>
    </row>
    <row r="414">
      <c t="s" s="37" r="A414">
        <v>110</v>
      </c>
      <c t="s" s="67" r="B414">
        <v>922</v>
      </c>
      <c t="s" s="67" r="C414">
        <v>1298</v>
      </c>
      <c s="134" r="D414">
        <v>1939</v>
      </c>
      <c s="106" r="E414">
        <f>IF((+$V414=0),"..",(+(X414+AE414)/$V414))</f>
        <v>0.202166064981949</v>
      </c>
      <c s="106" r="F414">
        <f>IF((+$V414=0),"..",(+(Y414+AF414)/$V414))</f>
        <v>0.145951521402785</v>
      </c>
      <c s="106" r="G414">
        <f>IF((+$V414=0),"..",(+(Z414+AG414)/$V414))</f>
        <v>0.236719958741619</v>
      </c>
      <c s="106" r="H414">
        <f>IF((+$V414=0),"..",(+(((X414+Y414)+Z414)+((AE414+AF414)+AG414))/$V414))</f>
        <v>0.584837545126354</v>
      </c>
      <c s="106" r="I414">
        <f>IF((+$V414=0),"..",(+(AA414+AH414)/$V414))</f>
        <v>0.37132542547705</v>
      </c>
      <c s="106" r="J414">
        <f>IF((+$V414=0),"..",(+(AB414+AI414)/$V414))</f>
        <v>0.043837029396596</v>
      </c>
      <c s="106" r="K414">
        <f>IF(((X414+AE414)=0),"..",(+X414/(X414+AE414)))</f>
        <v>0.566326530612245</v>
      </c>
      <c s="106" r="L414">
        <f>IF(((Y414+AF414)=0),"..",(+Y414/(Y414+AF414)))</f>
        <v>0.512367491166078</v>
      </c>
      <c s="106" r="M414">
        <f>IF(((Z414+AG414)=0),"..",(+Z414/(Z414+AG414)))</f>
        <v>0.566448801742919</v>
      </c>
      <c s="106" r="N414">
        <f>IF(((((((X414+Y414)+Z414)+AE414)+AF414)+AG414)=0),"..",(+((X414+Y414)+Z414)/(((((X414+Y414)+Z414)+AE414)+AF414)+AG414)))</f>
        <v>0.552910052910053</v>
      </c>
      <c s="106" r="O414">
        <f>IF(((AA414+AH414)=0),"..",(+AA414/(AA414+AH414)))</f>
        <v>0.713888888888889</v>
      </c>
      <c s="106" r="P414">
        <f>IF(((AB414+AI414)=0),"..",(+AB414/(AB414+AI414)))</f>
        <v>0.635294117647059</v>
      </c>
      <c t="str" s="106" r="Q414">
        <f>IF(((AC414+AJ414)=0),"..",(+AC414/(AC414+AJ414)))</f>
        <v>..</v>
      </c>
      <c s="106" r="R414">
        <f>IF(((AD414+AK414)=0),"..",(+(AD414)/(AD414+AK414)))</f>
        <v>0.616297060340382</v>
      </c>
      <c s="134" r="S414">
        <f>+D414</f>
        <v>1939</v>
      </c>
      <c s="106" r="T414">
        <f>+V414/S414</f>
        <v>1</v>
      </c>
      <c s="106" r="U414">
        <f>+(AD414+AK414)/S414</f>
        <v>1</v>
      </c>
      <c s="134" r="V414">
        <f>SUM(X414:AB414)+SUM(AE414:AI414)</f>
        <v>1939</v>
      </c>
      <c s="134" r="W414">
        <f>+AD414+AK414</f>
        <v>1939</v>
      </c>
      <c s="205" r="X414">
        <v>222</v>
      </c>
      <c s="198" r="Y414">
        <v>145</v>
      </c>
      <c s="198" r="Z414">
        <v>260</v>
      </c>
      <c s="198" r="AA414">
        <v>514</v>
      </c>
      <c s="198" r="AB414">
        <v>54</v>
      </c>
      <c s="198" r="AC414">
        <v>0</v>
      </c>
      <c s="198" r="AD414">
        <v>1195</v>
      </c>
      <c s="198" r="AE414">
        <v>170</v>
      </c>
      <c s="198" r="AF414">
        <v>138</v>
      </c>
      <c s="198" r="AG414">
        <v>199</v>
      </c>
      <c s="198" r="AH414">
        <v>206</v>
      </c>
      <c s="198" r="AI414">
        <v>31</v>
      </c>
      <c s="198" r="AJ414">
        <v>0</v>
      </c>
      <c s="198" r="AK414">
        <v>744</v>
      </c>
    </row>
    <row r="415">
      <c t="s" s="37" r="A415">
        <v>110</v>
      </c>
      <c t="s" s="67" r="B415">
        <v>950</v>
      </c>
      <c t="s" s="67" r="C415">
        <v>1299</v>
      </c>
      <c s="134" r="D415">
        <v>153</v>
      </c>
      <c s="106" r="E415">
        <f>IF((+$V415=0),"..",(+(X415+AE415)/$V415))</f>
        <v>0.130718954248366</v>
      </c>
      <c s="106" r="F415">
        <f>IF((+$V415=0),"..",(+(Y415+AF415)/$V415))</f>
        <v>0.098039215686274</v>
      </c>
      <c s="106" r="G415">
        <f>IF((+$V415=0),"..",(+(Z415+AG415)/$V415))</f>
        <v>0.03921568627451</v>
      </c>
      <c s="106" r="H415">
        <f>IF((+$V415=0),"..",(+(((X415+Y415)+Z415)+((AE415+AF415)+AG415))/$V415))</f>
        <v>0.26797385620915</v>
      </c>
      <c s="106" r="I415">
        <f>IF((+$V415=0),"..",(+(AA415+AH415)/$V415))</f>
        <v>0.73202614379085</v>
      </c>
      <c s="106" r="J415">
        <f>IF((+$V415=0),"..",(+(AB415+AI415)/$V415))</f>
        <v>0</v>
      </c>
      <c s="106" r="K415">
        <f>IF(((X415+AE415)=0),"..",(+X415/(X415+AE415)))</f>
        <v>0.55</v>
      </c>
      <c s="106" r="L415">
        <f>IF(((Y415+AF415)=0),"..",(+Y415/(Y415+AF415)))</f>
        <v>0.6</v>
      </c>
      <c s="106" r="M415">
        <f>IF(((Z415+AG415)=0),"..",(+Z415/(Z415+AG415)))</f>
        <v>0.833333333333333</v>
      </c>
      <c s="106" r="N415">
        <f>IF(((((((X415+Y415)+Z415)+AE415)+AF415)+AG415)=0),"..",(+((X415+Y415)+Z415)/(((((X415+Y415)+Z415)+AE415)+AF415)+AG415)))</f>
        <v>0.609756097560976</v>
      </c>
      <c s="106" r="O415">
        <f>IF(((AA415+AH415)=0),"..",(+AA415/(AA415+AH415)))</f>
        <v>0.267857142857143</v>
      </c>
      <c t="str" s="106" r="P415">
        <f>IF(((AB415+AI415)=0),"..",(+AB415/(AB415+AI415)))</f>
        <v>..</v>
      </c>
      <c t="str" s="106" r="Q415">
        <f>IF(((AC415+AJ415)=0),"..",(+AC415/(AC415+AJ415)))</f>
        <v>..</v>
      </c>
      <c s="106" r="R415">
        <f>IF(((AD415+AK415)=0),"..",(+(AD415)/(AD415+AK415)))</f>
        <v>0.359477124183007</v>
      </c>
      <c s="134" r="S415">
        <f>+D415</f>
        <v>153</v>
      </c>
      <c s="106" r="T415">
        <f>+V415/S415</f>
        <v>1</v>
      </c>
      <c s="106" r="U415">
        <f>+(AD415+AK415)/S415</f>
        <v>1</v>
      </c>
      <c s="134" r="V415">
        <f>SUM(X415:AB415)+SUM(AE415:AI415)</f>
        <v>153</v>
      </c>
      <c s="134" r="W415">
        <f>+AD415+AK415</f>
        <v>153</v>
      </c>
      <c s="205" r="X415">
        <v>11</v>
      </c>
      <c s="198" r="Y415">
        <v>9</v>
      </c>
      <c s="198" r="Z415">
        <v>5</v>
      </c>
      <c s="198" r="AA415">
        <v>30</v>
      </c>
      <c s="198" r="AB415">
        <v>0</v>
      </c>
      <c s="198" r="AC415">
        <v>0</v>
      </c>
      <c s="198" r="AD415">
        <v>55</v>
      </c>
      <c s="198" r="AE415">
        <v>9</v>
      </c>
      <c s="198" r="AF415">
        <v>6</v>
      </c>
      <c s="198" r="AG415">
        <v>1</v>
      </c>
      <c s="198" r="AH415">
        <v>82</v>
      </c>
      <c s="198" r="AI415">
        <v>0</v>
      </c>
      <c s="198" r="AJ415">
        <v>0</v>
      </c>
      <c s="198" r="AK415">
        <v>98</v>
      </c>
    </row>
    <row r="416">
      <c t="s" s="37" r="A416">
        <v>110</v>
      </c>
      <c t="s" s="67" r="B416">
        <v>950</v>
      </c>
      <c t="s" s="67" r="C416">
        <v>1300</v>
      </c>
      <c s="134" r="D416">
        <v>4975</v>
      </c>
      <c s="106" r="E416">
        <f>IF((+$V416=0),"..",(+(X416+AE416)/$V416))</f>
        <v>0.047236180904523</v>
      </c>
      <c s="106" r="F416">
        <f>IF((+$V416=0),"..",(+(Y416+AF416)/$V416))</f>
        <v>0.055075376884422</v>
      </c>
      <c s="106" r="G416">
        <f>IF((+$V416=0),"..",(+(Z416+AG416)/$V416))</f>
        <v>0.116381909547739</v>
      </c>
      <c s="106" r="H416">
        <f>IF((+$V416=0),"..",(+(((X416+Y416)+Z416)+((AE416+AF416)+AG416))/$V416))</f>
        <v>0.218693467336683</v>
      </c>
      <c s="106" r="I416">
        <f>IF((+$V416=0),"..",(+(AA416+AH416)/$V416))</f>
        <v>0.714572864321608</v>
      </c>
      <c s="106" r="J416">
        <f>IF((+$V416=0),"..",(+(AB416+AI416)/$V416))</f>
        <v>0.066733668341709</v>
      </c>
      <c s="106" r="K416">
        <f>IF(((X416+AE416)=0),"..",(+X416/(X416+AE416)))</f>
        <v>0.625531914893617</v>
      </c>
      <c s="106" r="L416">
        <f>IF(((Y416+AF416)=0),"..",(+Y416/(Y416+AF416)))</f>
        <v>0.521897810218978</v>
      </c>
      <c s="106" r="M416">
        <f>IF(((Z416+AG416)=0),"..",(+Z416/(Z416+AG416)))</f>
        <v>0.409326424870466</v>
      </c>
      <c s="106" r="N416">
        <f>IF(((((((X416+Y416)+Z416)+AE416)+AF416)+AG416)=0),"..",(+((X416+Y416)+Z416)/(((((X416+Y416)+Z416)+AE416)+AF416)+AG416)))</f>
        <v>0.484375</v>
      </c>
      <c s="106" r="O416">
        <f>IF(((AA416+AH416)=0),"..",(+AA416/(AA416+AH416)))</f>
        <v>0.425035161744022</v>
      </c>
      <c s="106" r="P416">
        <f>IF(((AB416+AI416)=0),"..",(+AB416/(AB416+AI416)))</f>
        <v>0.018072289156626</v>
      </c>
      <c t="str" s="106" r="Q416">
        <f>IF(((AC416+AJ416)=0),"..",(+AC416/(AC416+AJ416)))</f>
        <v>..</v>
      </c>
      <c s="106" r="R416">
        <f>IF(((AD416+AK416)=0),"..",(+(AD416)/(AD416+AK416)))</f>
        <v>0.410854271356784</v>
      </c>
      <c s="134" r="S416">
        <f>+D416</f>
        <v>4975</v>
      </c>
      <c s="106" r="T416">
        <f>+V416/S416</f>
        <v>1</v>
      </c>
      <c s="106" r="U416">
        <f>+(AD416+AK416)/S416</f>
        <v>1</v>
      </c>
      <c s="134" r="V416">
        <f>SUM(X416:AB416)+SUM(AE416:AI416)</f>
        <v>4975</v>
      </c>
      <c s="134" r="W416">
        <f>+AD416+AK416</f>
        <v>4975</v>
      </c>
      <c s="205" r="X416">
        <v>147</v>
      </c>
      <c s="198" r="Y416">
        <v>143</v>
      </c>
      <c s="198" r="Z416">
        <v>237</v>
      </c>
      <c s="198" r="AA416">
        <v>1511</v>
      </c>
      <c s="198" r="AB416">
        <v>6</v>
      </c>
      <c s="198" r="AC416">
        <v>0</v>
      </c>
      <c s="198" r="AD416">
        <v>2044</v>
      </c>
      <c s="198" r="AE416">
        <v>88</v>
      </c>
      <c s="198" r="AF416">
        <v>131</v>
      </c>
      <c s="198" r="AG416">
        <v>342</v>
      </c>
      <c s="198" r="AH416">
        <v>2044</v>
      </c>
      <c s="198" r="AI416">
        <v>326</v>
      </c>
      <c s="198" r="AJ416">
        <v>0</v>
      </c>
      <c s="198" r="AK416">
        <v>2931</v>
      </c>
    </row>
    <row customHeight="1" r="417" ht="11.25">
      <c t="s" s="37" r="A417">
        <v>1301</v>
      </c>
      <c t="s" s="67" r="B417">
        <v>917</v>
      </c>
      <c t="s" s="67" r="C417">
        <v>1302</v>
      </c>
      <c s="134" r="D417">
        <v>23963</v>
      </c>
      <c s="106" r="E417">
        <f>IF((+$V417=0),"..",(+(X417+AE417)/$V417))</f>
        <v>0.05258106247131</v>
      </c>
      <c s="106" r="F417">
        <f>IF((+$V417=0),"..",(+(Y417+AF417)/$V417))</f>
        <v>0.299253015064892</v>
      </c>
      <c s="106" r="G417">
        <f>IF((+$V417=0),"..",(+(Z417+AG417)/$V417))</f>
        <v>0.177315027333806</v>
      </c>
      <c s="106" r="H417">
        <f>IF((+$V417=0),"..",(+(((X417+Y417)+Z417)+((AE417+AF417)+AG417))/$V417))</f>
        <v>0.529149104870008</v>
      </c>
      <c s="106" r="I417">
        <f>IF((+$V417=0),"..",(+(AA417+AH417)/$V417))</f>
        <v>0.443517088845303</v>
      </c>
      <c s="106" r="J417">
        <f>IF((+$V417=0),"..",(+(AB417+AI417)/$V417))</f>
        <v>0.027333806284689</v>
      </c>
      <c s="106" r="K417">
        <f>IF(((X417+AE417)=0),"..",(+X417/(X417+AE417)))</f>
        <v>0.499206349206349</v>
      </c>
      <c s="106" r="L417">
        <f>IF(((Y417+AF417)=0),"..",(+Y417/(Y417+AF417)))</f>
        <v>0.480686096778692</v>
      </c>
      <c s="106" r="M417">
        <f>IF(((Z417+AG417)=0),"..",(+Z417/(Z417+AG417)))</f>
        <v>0.468580842551189</v>
      </c>
      <c s="106" r="N417">
        <f>IF(((((((X417+Y417)+Z417)+AE417)+AF417)+AG417)=0),"..",(+((X417+Y417)+Z417)/(((((X417+Y417)+Z417)+AE417)+AF417)+AG417)))</f>
        <v>0.478470031545741</v>
      </c>
      <c s="106" r="O417">
        <f>IF(((AA417+AH417)=0),"..",(+AA417/(AA417+AH417)))</f>
        <v>0.486450884456154</v>
      </c>
      <c s="106" r="P417">
        <f>IF(((AB417+AI417)=0),"..",(+AB417/(AB417+AI417)))</f>
        <v>0.322137404580153</v>
      </c>
      <c t="str" s="106" r="Q417">
        <f>IF(((AC417+AJ417)=0),"..",(+AC417/(AC417+AJ417)))</f>
        <v>..</v>
      </c>
      <c s="106" r="R417">
        <f>IF(((AD417+AK417)=0),"..",(+(AD417)/(AD417+AK417)))</f>
        <v>0.477736510453616</v>
      </c>
      <c s="134" r="S417">
        <f>+D417</f>
        <v>23963</v>
      </c>
      <c s="106" r="T417">
        <f>+V417/S417</f>
        <v>1</v>
      </c>
      <c s="106" r="U417">
        <f>+(AD417+AK417)/S417</f>
        <v>1</v>
      </c>
      <c s="134" r="V417">
        <f>SUM(X417:AB417)+SUM(AE417:AI417)</f>
        <v>23963</v>
      </c>
      <c s="134" r="W417">
        <f>+AD417+AK417</f>
        <v>23963</v>
      </c>
      <c s="205" r="X417">
        <v>629</v>
      </c>
      <c s="198" r="Y417">
        <v>3447</v>
      </c>
      <c s="198" r="Z417">
        <v>1991</v>
      </c>
      <c s="198" r="AA417">
        <v>5170</v>
      </c>
      <c s="198" r="AB417">
        <v>211</v>
      </c>
      <c s="198" r="AC417">
        <v>0</v>
      </c>
      <c s="198" r="AD417">
        <v>11448</v>
      </c>
      <c s="198" r="AE417">
        <v>631</v>
      </c>
      <c s="198" r="AF417">
        <v>3724</v>
      </c>
      <c s="198" r="AG417">
        <v>2258</v>
      </c>
      <c s="198" r="AH417">
        <v>5458</v>
      </c>
      <c s="198" r="AI417">
        <v>444</v>
      </c>
      <c s="198" r="AJ417">
        <v>0</v>
      </c>
      <c s="198" r="AK417">
        <v>12515</v>
      </c>
    </row>
    <row customHeight="1" r="418" ht="11.25">
      <c t="s" s="37" r="A418">
        <v>1301</v>
      </c>
      <c t="s" s="67" r="B418">
        <v>917</v>
      </c>
      <c t="s" s="67" r="C418">
        <v>1303</v>
      </c>
      <c s="134" r="D418">
        <v>30107</v>
      </c>
      <c s="106" r="E418">
        <f>IF((+$V418=0),"..",(+(X418+AE418)/$V418))</f>
        <v>0.056398844122629</v>
      </c>
      <c s="106" r="F418">
        <f>IF((+$V418=0),"..",(+(Y418+AF418)/$V418))</f>
        <v>0.296243398545189</v>
      </c>
      <c s="106" r="G418">
        <f>IF((+$V418=0),"..",(+(Z418+AG418)/$V418))</f>
        <v>0.1699604743083</v>
      </c>
      <c s="106" r="H418">
        <f>IF((+$V418=0),"..",(+(((X418+Y418)+Z418)+((AE418+AF418)+AG418))/$V418))</f>
        <v>0.522602716976118</v>
      </c>
      <c s="106" r="I418">
        <f>IF((+$V418=0),"..",(+(AA418+AH418)/$V418))</f>
        <v>0.44504600259076</v>
      </c>
      <c s="106" r="J418">
        <f>IF((+$V418=0),"..",(+(AB418+AI418)/$V418))</f>
        <v>0.032351280433122</v>
      </c>
      <c s="106" r="K418">
        <f>IF(((X418+AE418)=0),"..",(+X418/(X418+AE418)))</f>
        <v>0.484098939929329</v>
      </c>
      <c s="106" r="L418">
        <f>IF(((Y418+AF418)=0),"..",(+Y418/(Y418+AF418)))</f>
        <v>0.49949545913219</v>
      </c>
      <c s="106" r="M418">
        <f>IF(((Z418+AG418)=0),"..",(+Z418/(Z418+AG418)))</f>
        <v>0.476646472542505</v>
      </c>
      <c s="106" r="N418">
        <f>IF(((((((X418+Y418)+Z418)+AE418)+AF418)+AG418)=0),"..",(+((X418+Y418)+Z418)/(((((X418+Y418)+Z418)+AE418)+AF418)+AG418)))</f>
        <v>0.490402949027584</v>
      </c>
      <c s="106" r="O418">
        <f>IF(((AA418+AH418)=0),"..",(+AA418/(AA418+AH418)))</f>
        <v>0.481976266885588</v>
      </c>
      <c s="106" r="P418">
        <f>IF(((AB418+AI418)=0),"..",(+AB418/(AB418+AI418)))</f>
        <v>0.313141683778234</v>
      </c>
      <c t="str" s="106" r="Q418">
        <f>IF(((AC418+AJ418)=0),"..",(+AC418/(AC418+AJ418)))</f>
        <v>..</v>
      </c>
      <c s="106" r="R418">
        <f>IF(((AD418+AK418)=0),"..",(+(AD418)/(AD418+AK418)))</f>
        <v>0.480918058923174</v>
      </c>
      <c s="134" r="S418">
        <f>+D418</f>
        <v>30107</v>
      </c>
      <c s="106" r="T418">
        <f>+V418/S418</f>
        <v>1</v>
      </c>
      <c s="106" r="U418">
        <f>+(AD418+AK418)/S418</f>
        <v>1</v>
      </c>
      <c s="134" r="V418">
        <f>SUM(X418:AB418)+SUM(AE418:AI418)</f>
        <v>30107</v>
      </c>
      <c s="134" r="W418">
        <f>+AD418+AK418</f>
        <v>30107</v>
      </c>
      <c s="205" r="X418">
        <v>822</v>
      </c>
      <c s="198" r="Y418">
        <v>4455</v>
      </c>
      <c s="198" r="Z418">
        <v>2439</v>
      </c>
      <c s="198" r="AA418">
        <v>6458</v>
      </c>
      <c s="198" r="AB418">
        <v>305</v>
      </c>
      <c s="198" r="AC418">
        <v>0</v>
      </c>
      <c s="198" r="AD418">
        <v>14479</v>
      </c>
      <c s="198" r="AE418">
        <v>876</v>
      </c>
      <c s="198" r="AF418">
        <v>4464</v>
      </c>
      <c s="198" r="AG418">
        <v>2678</v>
      </c>
      <c s="198" r="AH418">
        <v>6941</v>
      </c>
      <c s="198" r="AI418">
        <v>669</v>
      </c>
      <c s="198" r="AJ418">
        <v>0</v>
      </c>
      <c s="198" r="AK418">
        <v>15628</v>
      </c>
    </row>
    <row customHeight="1" r="419" ht="11.25">
      <c t="s" s="37" r="A419">
        <v>1301</v>
      </c>
      <c t="s" s="67" r="B419">
        <v>917</v>
      </c>
      <c t="s" s="67" r="C419">
        <v>1304</v>
      </c>
      <c s="134" r="D419">
        <v>710</v>
      </c>
      <c s="106" r="E419">
        <f>IF((+$V419=0),"..",(+(X419+AE419)/$V419))</f>
        <v>0.038028169014084</v>
      </c>
      <c s="106" r="F419">
        <f>IF((+$V419=0),"..",(+(Y419+AF419)/$V419))</f>
        <v>0.254929577464789</v>
      </c>
      <c s="106" r="G419">
        <f>IF((+$V419=0),"..",(+(Z419+AG419)/$V419))</f>
        <v>0.169014084507042</v>
      </c>
      <c s="106" r="H419">
        <f>IF((+$V419=0),"..",(+(((X419+Y419)+Z419)+((AE419+AF419)+AG419))/$V419))</f>
        <v>0.461971830985916</v>
      </c>
      <c s="106" r="I419">
        <f>IF((+$V419=0),"..",(+(AA419+AH419)/$V419))</f>
        <v>0.485915492957746</v>
      </c>
      <c s="106" r="J419">
        <f>IF((+$V419=0),"..",(+(AB419+AI419)/$V419))</f>
        <v>0.052112676056338</v>
      </c>
      <c s="106" r="K419">
        <f>IF(((X419+AE419)=0),"..",(+X419/(X419+AE419)))</f>
        <v>0.555555555555556</v>
      </c>
      <c s="106" r="L419">
        <f>IF(((Y419+AF419)=0),"..",(+Y419/(Y419+AF419)))</f>
        <v>0.502762430939227</v>
      </c>
      <c s="106" r="M419">
        <f>IF(((Z419+AG419)=0),"..",(+Z419/(Z419+AG419)))</f>
        <v>0.516666666666667</v>
      </c>
      <c s="106" r="N419">
        <f>IF(((((((X419+Y419)+Z419)+AE419)+AF419)+AG419)=0),"..",(+((X419+Y419)+Z419)/(((((X419+Y419)+Z419)+AE419)+AF419)+AG419)))</f>
        <v>0.51219512195122</v>
      </c>
      <c s="106" r="O419">
        <f>IF(((AA419+AH419)=0),"..",(+AA419/(AA419+AH419)))</f>
        <v>0.431884057971014</v>
      </c>
      <c s="106" r="P419">
        <f>IF(((AB419+AI419)=0),"..",(+AB419/(AB419+AI419)))</f>
        <v>0.378378378378378</v>
      </c>
      <c t="str" s="106" r="Q419">
        <f>IF(((AC419+AJ419)=0),"..",(+AC419/(AC419+AJ419)))</f>
        <v>..</v>
      </c>
      <c s="106" r="R419">
        <f>IF(((AD419+AK419)=0),"..",(+(AD419)/(AD419+AK419)))</f>
        <v>0.466197183098592</v>
      </c>
      <c s="134" r="S419">
        <f>+D419</f>
        <v>710</v>
      </c>
      <c s="106" r="T419">
        <f>+V419/S419</f>
        <v>1</v>
      </c>
      <c s="106" r="U419">
        <f>+(AD419+AK419)/S419</f>
        <v>1</v>
      </c>
      <c s="134" r="V419">
        <f>SUM(X419:AB419)+SUM(AE419:AI419)</f>
        <v>710</v>
      </c>
      <c s="134" r="W419">
        <f>+AD419+AK419</f>
        <v>710</v>
      </c>
      <c s="205" r="X419">
        <v>15</v>
      </c>
      <c s="198" r="Y419">
        <v>91</v>
      </c>
      <c s="198" r="Z419">
        <v>62</v>
      </c>
      <c s="198" r="AA419">
        <v>149</v>
      </c>
      <c s="198" r="AB419">
        <v>14</v>
      </c>
      <c s="198" r="AC419">
        <v>0</v>
      </c>
      <c s="198" r="AD419">
        <v>331</v>
      </c>
      <c s="198" r="AE419">
        <v>12</v>
      </c>
      <c s="198" r="AF419">
        <v>90</v>
      </c>
      <c s="198" r="AG419">
        <v>58</v>
      </c>
      <c s="198" r="AH419">
        <v>196</v>
      </c>
      <c s="198" r="AI419">
        <v>23</v>
      </c>
      <c s="198" r="AJ419">
        <v>0</v>
      </c>
      <c s="198" r="AK419">
        <v>379</v>
      </c>
    </row>
    <row customHeight="1" r="420" ht="11.25">
      <c t="s" s="37" r="A420">
        <v>1301</v>
      </c>
      <c t="s" s="67" r="B420">
        <v>917</v>
      </c>
      <c t="s" s="67" r="C420">
        <v>1305</v>
      </c>
      <c s="134" r="D420">
        <v>916</v>
      </c>
      <c s="106" r="E420">
        <f>IF((+$V420=0),"..",(+(X420+AE420)/$V420))</f>
        <v>0.034934497816594</v>
      </c>
      <c s="106" r="F420">
        <f>IF((+$V420=0),"..",(+(Y420+AF420)/$V420))</f>
        <v>0.314410480349345</v>
      </c>
      <c s="106" r="G420">
        <f>IF((+$V420=0),"..",(+(Z420+AG420)/$V420))</f>
        <v>0.132096069868996</v>
      </c>
      <c s="106" r="H420">
        <f>IF((+$V420=0),"..",(+(((X420+Y420)+Z420)+((AE420+AF420)+AG420))/$V420))</f>
        <v>0.481441048034934</v>
      </c>
      <c s="106" r="I420">
        <f>IF((+$V420=0),"..",(+(AA420+AH420)/$V420))</f>
        <v>0.480349344978166</v>
      </c>
      <c s="106" r="J420">
        <f>IF((+$V420=0),"..",(+(AB420+AI420)/$V420))</f>
        <v>0.0382096069869</v>
      </c>
      <c s="106" r="K420">
        <f>IF(((X420+AE420)=0),"..",(+X420/(X420+AE420)))</f>
        <v>0.53125</v>
      </c>
      <c s="106" r="L420">
        <f>IF(((Y420+AF420)=0),"..",(+Y420/(Y420+AF420)))</f>
        <v>0.434027777777778</v>
      </c>
      <c s="106" r="M420">
        <f>IF(((Z420+AG420)=0),"..",(+Z420/(Z420+AG420)))</f>
        <v>0.40495867768595</v>
      </c>
      <c s="106" r="N420">
        <f>IF(((((((X420+Y420)+Z420)+AE420)+AF420)+AG420)=0),"..",(+((X420+Y420)+Z420)/(((((X420+Y420)+Z420)+AE420)+AF420)+AG420)))</f>
        <v>0.433106575963719</v>
      </c>
      <c s="106" r="O420">
        <f>IF(((AA420+AH420)=0),"..",(+AA420/(AA420+AH420)))</f>
        <v>0.395454545454545</v>
      </c>
      <c s="106" r="P420">
        <f>IF(((AB420+AI420)=0),"..",(+AB420/(AB420+AI420)))</f>
        <v>0.314285714285714</v>
      </c>
      <c t="str" s="106" r="Q420">
        <f>IF(((AC420+AJ420)=0),"..",(+AC420/(AC420+AJ420)))</f>
        <v>..</v>
      </c>
      <c s="106" r="R420">
        <f>IF(((AD420+AK420)=0),"..",(+(AD420)/(AD420+AK420)))</f>
        <v>0.410480349344978</v>
      </c>
      <c s="134" r="S420">
        <f>+D420</f>
        <v>916</v>
      </c>
      <c s="106" r="T420">
        <f>+V420/S420</f>
        <v>1</v>
      </c>
      <c s="106" r="U420">
        <f>+(AD420+AK420)/S420</f>
        <v>1</v>
      </c>
      <c s="134" r="V420">
        <f>SUM(X420:AB420)+SUM(AE420:AI420)</f>
        <v>916</v>
      </c>
      <c s="134" r="W420">
        <f>+AD420+AK420</f>
        <v>916</v>
      </c>
      <c s="172" r="X420">
        <v>17</v>
      </c>
      <c s="114" r="Y420">
        <v>125</v>
      </c>
      <c s="114" r="Z420">
        <v>49</v>
      </c>
      <c s="114" r="AA420">
        <v>174</v>
      </c>
      <c s="114" r="AB420">
        <v>11</v>
      </c>
      <c s="114" r="AC420">
        <v>0</v>
      </c>
      <c s="114" r="AD420">
        <v>376</v>
      </c>
      <c s="114" r="AE420">
        <v>15</v>
      </c>
      <c s="114" r="AF420">
        <v>163</v>
      </c>
      <c s="114" r="AG420">
        <v>72</v>
      </c>
      <c s="114" r="AH420">
        <v>266</v>
      </c>
      <c s="114" r="AI420">
        <v>24</v>
      </c>
      <c s="114" r="AJ420">
        <v>0</v>
      </c>
      <c s="114" r="AK420">
        <v>540</v>
      </c>
    </row>
    <row customHeight="1" r="421" ht="11.25">
      <c t="s" s="37" r="A421">
        <v>1301</v>
      </c>
      <c t="s" s="67" r="B421">
        <v>917</v>
      </c>
      <c t="s" s="67" r="C421">
        <v>1306</v>
      </c>
      <c s="134" r="D421">
        <v>28597</v>
      </c>
      <c s="106" r="E421">
        <f>IF((+$V421=0),"..",(+(X421+AE421)/$V421))</f>
        <v>0.052138336189111</v>
      </c>
      <c s="106" r="F421">
        <f>IF((+$V421=0),"..",(+(Y421+AF421)/$V421))</f>
        <v>0.294541385460013</v>
      </c>
      <c s="106" r="G421">
        <f>IF((+$V421=0),"..",(+(Z421+AG421)/$V421))</f>
        <v>0.179179634227367</v>
      </c>
      <c s="106" r="H421">
        <f>IF((+$V421=0),"..",(+(((X421+Y421)+Z421)+((AE421+AF421)+AG421))/$V421))</f>
        <v>0.525859355876491</v>
      </c>
      <c s="106" r="I421">
        <f>IF((+$V421=0),"..",(+(AA421+AH421)/$V421))</f>
        <v>0.43941672203378</v>
      </c>
      <c s="106" r="J421">
        <f>IF((+$V421=0),"..",(+(AB421+AI421)/$V421))</f>
        <v>0.03472392208973</v>
      </c>
      <c s="106" r="K421">
        <f>IF(((X421+AE421)=0),"..",(+X421/(X421+AE421)))</f>
        <v>0.488262910798122</v>
      </c>
      <c s="106" r="L421">
        <f>IF(((Y421+AF421)=0),"..",(+Y421/(Y421+AF421)))</f>
        <v>0.487118603822866</v>
      </c>
      <c s="106" r="M421">
        <f>IF(((Z421+AG421)=0),"..",(+Z421/(Z421+AG421)))</f>
        <v>0.473067915690867</v>
      </c>
      <c s="106" r="N421">
        <f>IF(((((((X421+Y421)+Z421)+AE421)+AF421)+AG421)=0),"..",(+((X421+Y421)+Z421)/(((((X421+Y421)+Z421)+AE421)+AF421)+AG421)))</f>
        <v>0.482444473999202</v>
      </c>
      <c s="106" r="O421">
        <f>IF(((AA421+AH421)=0),"..",(+AA421/(AA421+AH421)))</f>
        <v>0.502148655101066</v>
      </c>
      <c s="106" r="P421">
        <f>IF(((AB421+AI421)=0),"..",(+AB421/(AB421+AI421)))</f>
        <v>0.318227593152064</v>
      </c>
      <c t="str" s="106" r="Q421">
        <f>IF(((AC421+AJ421)=0),"..",(+AC421/(AC421+AJ421)))</f>
        <v>..</v>
      </c>
      <c s="106" r="R421">
        <f>IF(((AD421+AK421)=0),"..",(+(AD421)/(AD421+AK421)))</f>
        <v>0.485400566492989</v>
      </c>
      <c s="134" r="S421">
        <f>+D421</f>
        <v>28597</v>
      </c>
      <c s="106" r="T421">
        <f>+V421/S421</f>
        <v>1</v>
      </c>
      <c s="106" r="U421">
        <f>+(AD421+AK421)/S421</f>
        <v>1</v>
      </c>
      <c s="134" r="V421">
        <f>SUM(X421:AB421)+SUM(AE421:AI421)</f>
        <v>28597</v>
      </c>
      <c s="134" r="W421">
        <f>+AD421+AK421</f>
        <v>28597</v>
      </c>
      <c s="197" r="X421">
        <v>728</v>
      </c>
      <c s="143" r="Y421">
        <v>4103</v>
      </c>
      <c s="143" r="Z421">
        <v>2424</v>
      </c>
      <c s="143" r="AA421">
        <v>6310</v>
      </c>
      <c s="143" r="AB421">
        <v>316</v>
      </c>
      <c s="143" r="AC421">
        <v>0</v>
      </c>
      <c s="143" r="AD421">
        <v>13881</v>
      </c>
      <c s="143" r="AE421">
        <v>763</v>
      </c>
      <c s="143" r="AF421">
        <v>4320</v>
      </c>
      <c s="143" r="AG421">
        <v>2700</v>
      </c>
      <c s="143" r="AH421">
        <v>6256</v>
      </c>
      <c s="143" r="AI421">
        <v>677</v>
      </c>
      <c s="143" r="AJ421">
        <v>0</v>
      </c>
      <c s="143" r="AK421">
        <v>14716</v>
      </c>
    </row>
    <row customHeight="1" r="422" ht="11.25">
      <c t="s" s="37" r="A422">
        <v>1301</v>
      </c>
      <c t="s" s="67" r="B422">
        <v>917</v>
      </c>
      <c t="s" s="67" r="C422">
        <v>1307</v>
      </c>
      <c s="134" r="D422">
        <v>278</v>
      </c>
      <c s="106" r="E422">
        <f>IF((+$V422=0),"..",(+(X422+AE422)/$V422))</f>
        <v>0.064748201438849</v>
      </c>
      <c s="106" r="F422">
        <f>IF((+$V422=0),"..",(+(Y422+AF422)/$V422))</f>
        <v>0.280575539568345</v>
      </c>
      <c s="106" r="G422">
        <f>IF((+$V422=0),"..",(+(Z422+AG422)/$V422))</f>
        <v>0.172661870503597</v>
      </c>
      <c s="106" r="H422">
        <f>IF((+$V422=0),"..",(+(((X422+Y422)+Z422)+((AE422+AF422)+AG422))/$V422))</f>
        <v>0.517985611510791</v>
      </c>
      <c s="106" r="I422">
        <f>IF((+$V422=0),"..",(+(AA422+AH422)/$V422))</f>
        <v>0.449640287769784</v>
      </c>
      <c s="106" r="J422">
        <f>IF((+$V422=0),"..",(+(AB422+AI422)/$V422))</f>
        <v>0.032374100719424</v>
      </c>
      <c s="106" r="K422">
        <f>IF(((X422+AE422)=0),"..",(+X422/(X422+AE422)))</f>
        <v>0.444444444444444</v>
      </c>
      <c s="106" r="L422">
        <f>IF(((Y422+AF422)=0),"..",(+Y422/(Y422+AF422)))</f>
        <v>0.461538461538462</v>
      </c>
      <c s="106" r="M422">
        <f>IF(((Z422+AG422)=0),"..",(+Z422/(Z422+AG422)))</f>
        <v>0.583333333333333</v>
      </c>
      <c s="106" r="N422">
        <f>IF(((((((X422+Y422)+Z422)+AE422)+AF422)+AG422)=0),"..",(+((X422+Y422)+Z422)/(((((X422+Y422)+Z422)+AE422)+AF422)+AG422)))</f>
        <v>0.5</v>
      </c>
      <c s="106" r="O422">
        <f>IF(((AA422+AH422)=0),"..",(+AA422/(AA422+AH422)))</f>
        <v>0.464</v>
      </c>
      <c s="106" r="P422">
        <f>IF(((AB422+AI422)=0),"..",(+AB422/(AB422+AI422)))</f>
        <v>0.333333333333333</v>
      </c>
      <c t="str" s="106" r="Q422">
        <f>IF(((AC422+AJ422)=0),"..",(+AC422/(AC422+AJ422)))</f>
        <v>..</v>
      </c>
      <c s="106" r="R422">
        <f>IF(((AD422+AK422)=0),"..",(+(AD422)/(AD422+AK422)))</f>
        <v>0.47841726618705</v>
      </c>
      <c s="134" r="S422">
        <f>+D422</f>
        <v>278</v>
      </c>
      <c s="106" r="T422">
        <f>+V422/S422</f>
        <v>1</v>
      </c>
      <c s="106" r="U422">
        <f>+(AD422+AK422)/S422</f>
        <v>1</v>
      </c>
      <c s="134" r="V422">
        <f>SUM(X422:AB422)+SUM(AE422:AI422)</f>
        <v>278</v>
      </c>
      <c s="134" r="W422">
        <f>+AD422+AK422</f>
        <v>278</v>
      </c>
      <c s="172" r="X422">
        <v>8</v>
      </c>
      <c s="114" r="Y422">
        <v>36</v>
      </c>
      <c s="114" r="Z422">
        <v>28</v>
      </c>
      <c s="114" r="AA422">
        <v>58</v>
      </c>
      <c s="114" r="AB422">
        <v>3</v>
      </c>
      <c s="114" r="AC422">
        <v>0</v>
      </c>
      <c s="114" r="AD422">
        <v>133</v>
      </c>
      <c s="114" r="AE422">
        <v>10</v>
      </c>
      <c s="114" r="AF422">
        <v>42</v>
      </c>
      <c s="114" r="AG422">
        <v>20</v>
      </c>
      <c s="114" r="AH422">
        <v>67</v>
      </c>
      <c s="114" r="AI422">
        <v>6</v>
      </c>
      <c s="114" r="AJ422">
        <v>0</v>
      </c>
      <c s="114" r="AK422">
        <v>145</v>
      </c>
    </row>
    <row customHeight="1" r="423" ht="11.25">
      <c t="s" s="37" r="A423">
        <v>1301</v>
      </c>
      <c t="s" s="67" r="B423">
        <v>917</v>
      </c>
      <c t="s" s="67" r="C423">
        <v>1308</v>
      </c>
      <c s="134" r="D423">
        <v>7708</v>
      </c>
      <c s="106" r="E423">
        <f>IF((+$V423=0),"..",(+(X423+AE423)/$V423))</f>
        <v>0.053840166061235</v>
      </c>
      <c s="106" r="F423">
        <f>IF((+$V423=0),"..",(+(Y423+AF423)/$V423))</f>
        <v>0.290088220031136</v>
      </c>
      <c s="106" r="G423">
        <f>IF((+$V423=0),"..",(+(Z423+AG423)/$V423))</f>
        <v>0.164244940321744</v>
      </c>
      <c s="106" r="H423">
        <f>IF((+$V423=0),"..",(+(((X423+Y423)+Z423)+((AE423+AF423)+AG423))/$V423))</f>
        <v>0.508173326414115</v>
      </c>
      <c s="106" r="I423">
        <f>IF((+$V423=0),"..",(+(AA423+AH423)/$V423))</f>
        <v>0.457317073170732</v>
      </c>
      <c s="106" r="J423">
        <f>IF((+$V423=0),"..",(+(AB423+AI423)/$V423))</f>
        <v>0.034509600415153</v>
      </c>
      <c s="106" r="K423">
        <f>IF(((X423+AE423)=0),"..",(+X423/(X423+AE423)))</f>
        <v>0.455421686746988</v>
      </c>
      <c s="106" r="L423">
        <f>IF(((Y423+AF423)=0),"..",(+Y423/(Y423+AF423)))</f>
        <v>0.496869409660107</v>
      </c>
      <c s="106" r="M423">
        <f>IF(((Z423+AG423)=0),"..",(+Z423/(Z423+AG423)))</f>
        <v>0.4739336492891</v>
      </c>
      <c s="106" r="N423">
        <f>IF(((((((X423+Y423)+Z423)+AE423)+AF423)+AG423)=0),"..",(+((X423+Y423)+Z423)/(((((X423+Y423)+Z423)+AE423)+AF423)+AG423)))</f>
        <v>0.485065100842482</v>
      </c>
      <c s="106" r="O423">
        <f>IF(((AA423+AH423)=0),"..",(+AA423/(AA423+AH423)))</f>
        <v>0.47177304964539</v>
      </c>
      <c s="106" r="P423">
        <f>IF(((AB423+AI423)=0),"..",(+AB423/(AB423+AI423)))</f>
        <v>0.37218045112782</v>
      </c>
      <c t="str" s="106" r="Q423">
        <f>IF(((AC423+AJ423)=0),"..",(+AC423/(AC423+AJ423)))</f>
        <v>..</v>
      </c>
      <c s="106" r="R423">
        <f>IF(((AD423+AK423)=0),"..",(+(AD423)/(AD423+AK423)))</f>
        <v>0.475090814737935</v>
      </c>
      <c s="134" r="S423">
        <f>+D423</f>
        <v>7708</v>
      </c>
      <c s="106" r="T423">
        <f>+V423/S423</f>
        <v>1</v>
      </c>
      <c s="106" r="U423">
        <f>+(AD423+AK423)/S423</f>
        <v>1</v>
      </c>
      <c s="134" r="V423">
        <f>SUM(X423:AB423)+SUM(AE423:AI423)</f>
        <v>7708</v>
      </c>
      <c s="134" r="W423">
        <f>+AD423+AK423</f>
        <v>7708</v>
      </c>
      <c s="197" r="X423">
        <v>189</v>
      </c>
      <c s="143" r="Y423">
        <v>1111</v>
      </c>
      <c s="143" r="Z423">
        <v>600</v>
      </c>
      <c s="143" r="AA423">
        <v>1663</v>
      </c>
      <c s="143" r="AB423">
        <v>99</v>
      </c>
      <c s="143" r="AC423">
        <v>0</v>
      </c>
      <c s="143" r="AD423">
        <v>3662</v>
      </c>
      <c s="143" r="AE423">
        <v>226</v>
      </c>
      <c s="143" r="AF423">
        <v>1125</v>
      </c>
      <c s="143" r="AG423">
        <v>666</v>
      </c>
      <c s="143" r="AH423">
        <v>1862</v>
      </c>
      <c s="143" r="AI423">
        <v>167</v>
      </c>
      <c s="143" r="AJ423">
        <v>0</v>
      </c>
      <c s="143" r="AK423">
        <v>4046</v>
      </c>
    </row>
    <row customHeight="1" r="424" ht="11.25">
      <c t="s" s="37" r="A424">
        <v>1301</v>
      </c>
      <c t="s" s="67" r="B424">
        <v>917</v>
      </c>
      <c t="s" s="67" r="C424">
        <v>1309</v>
      </c>
      <c s="134" r="D424">
        <v>362</v>
      </c>
      <c s="106" r="E424">
        <f>IF((+$V424=0),"..",(+(X424+AE424)/$V424))</f>
        <v>0.052486187845304</v>
      </c>
      <c s="106" r="F424">
        <f>IF((+$V424=0),"..",(+(Y424+AF424)/$V424))</f>
        <v>0.312154696132597</v>
      </c>
      <c s="106" r="G424">
        <f>IF((+$V424=0),"..",(+(Z424+AG424)/$V424))</f>
        <v>0.12707182320442</v>
      </c>
      <c s="106" r="H424">
        <f>IF((+$V424=0),"..",(+(((X424+Y424)+Z424)+((AE424+AF424)+AG424))/$V424))</f>
        <v>0.49171270718232</v>
      </c>
      <c s="106" r="I424">
        <f>IF((+$V424=0),"..",(+(AA424+AH424)/$V424))</f>
        <v>0.472375690607735</v>
      </c>
      <c s="106" r="J424">
        <f>IF((+$V424=0),"..",(+(AB424+AI424)/$V424))</f>
        <v>0.035911602209945</v>
      </c>
      <c s="106" r="K424">
        <f>IF(((X424+AE424)=0),"..",(+X424/(X424+AE424)))</f>
        <v>0.421052631578947</v>
      </c>
      <c s="106" r="L424">
        <f>IF(((Y424+AF424)=0),"..",(+Y424/(Y424+AF424)))</f>
        <v>0.460176991150442</v>
      </c>
      <c s="106" r="M424">
        <f>IF(((Z424+AG424)=0),"..",(+Z424/(Z424+AG424)))</f>
        <v>0.565217391304348</v>
      </c>
      <c s="106" r="N424">
        <f>IF(((((((X424+Y424)+Z424)+AE424)+AF424)+AG424)=0),"..",(+((X424+Y424)+Z424)/(((((X424+Y424)+Z424)+AE424)+AF424)+AG424)))</f>
        <v>0.48314606741573</v>
      </c>
      <c s="106" r="O424">
        <f>IF(((AA424+AH424)=0),"..",(+AA424/(AA424+AH424)))</f>
        <v>0.43859649122807</v>
      </c>
      <c s="106" r="P424">
        <f>IF(((AB424+AI424)=0),"..",(+AB424/(AB424+AI424)))</f>
        <v>0.384615384615385</v>
      </c>
      <c t="str" s="106" r="Q424">
        <f>IF(((AC424+AJ424)=0),"..",(+AC424/(AC424+AJ424)))</f>
        <v>..</v>
      </c>
      <c s="106" r="R424">
        <f>IF(((AD424+AK424)=0),"..",(+(AD424)/(AD424+AK424)))</f>
        <v>0.458563535911602</v>
      </c>
      <c s="134" r="S424">
        <f>+D424</f>
        <v>362</v>
      </c>
      <c s="106" r="T424">
        <f>+V424/S424</f>
        <v>1</v>
      </c>
      <c s="106" r="U424">
        <f>+(AD424+AK424)/S424</f>
        <v>1</v>
      </c>
      <c s="134" r="V424">
        <f>SUM(X424:AB424)+SUM(AE424:AI424)</f>
        <v>362</v>
      </c>
      <c s="134" r="W424">
        <f>+AD424+AK424</f>
        <v>362</v>
      </c>
      <c s="172" r="X424">
        <v>8</v>
      </c>
      <c s="114" r="Y424">
        <v>52</v>
      </c>
      <c s="114" r="Z424">
        <v>26</v>
      </c>
      <c s="114" r="AA424">
        <v>75</v>
      </c>
      <c s="114" r="AB424">
        <v>5</v>
      </c>
      <c s="114" r="AC424">
        <v>0</v>
      </c>
      <c s="114" r="AD424">
        <v>166</v>
      </c>
      <c s="114" r="AE424">
        <v>11</v>
      </c>
      <c s="114" r="AF424">
        <v>61</v>
      </c>
      <c s="114" r="AG424">
        <v>20</v>
      </c>
      <c s="114" r="AH424">
        <v>96</v>
      </c>
      <c s="114" r="AI424">
        <v>8</v>
      </c>
      <c s="114" r="AJ424">
        <v>0</v>
      </c>
      <c s="114" r="AK424">
        <v>196</v>
      </c>
    </row>
    <row customHeight="1" r="425" ht="11.25">
      <c t="s" s="37" r="A425">
        <v>1301</v>
      </c>
      <c t="s" s="67" r="B425">
        <v>917</v>
      </c>
      <c t="s" s="67" r="C425">
        <v>1310</v>
      </c>
      <c s="134" r="D425">
        <v>5351</v>
      </c>
      <c s="106" r="E425">
        <f>IF((+$V425=0),"..",(+(X425+AE425)/$V425))</f>
        <v>0.062231358624556</v>
      </c>
      <c s="106" r="F425">
        <f>IF((+$V425=0),"..",(+(Y425+AF425)/$V425))</f>
        <v>0.28088207811624</v>
      </c>
      <c s="106" r="G425">
        <f>IF((+$V425=0),"..",(+(Z425+AG425)/$V425))</f>
        <v>0.181648290039245</v>
      </c>
      <c s="106" r="H425">
        <f>IF((+$V425=0),"..",(+(((X425+Y425)+Z425)+((AE425+AF425)+AG425))/$V425))</f>
        <v>0.524761726780041</v>
      </c>
      <c s="106" r="I425">
        <f>IF((+$V425=0),"..",(+(AA425+AH425)/$V425))</f>
        <v>0.439357129508503</v>
      </c>
      <c s="106" r="J425">
        <f>IF((+$V425=0),"..",(+(AB425+AI425)/$V425))</f>
        <v>0.035881143711456</v>
      </c>
      <c s="106" r="K425">
        <f>IF(((X425+AE425)=0),"..",(+X425/(X425+AE425)))</f>
        <v>0.456456456456456</v>
      </c>
      <c s="106" r="L425">
        <f>IF(((Y425+AF425)=0),"..",(+Y425/(Y425+AF425)))</f>
        <v>0.491017964071856</v>
      </c>
      <c s="106" r="M425">
        <f>IF(((Z425+AG425)=0),"..",(+Z425/(Z425+AG425)))</f>
        <v>0.48559670781893</v>
      </c>
      <c s="106" r="N425">
        <f>IF(((((((X425+Y425)+Z425)+AE425)+AF425)+AG425)=0),"..",(+((X425+Y425)+Z425)/(((((X425+Y425)+Z425)+AE425)+AF425)+AG425)))</f>
        <v>0.485042735042735</v>
      </c>
      <c s="106" r="O425">
        <f>IF(((AA425+AH425)=0),"..",(+AA425/(AA425+AH425)))</f>
        <v>0.514674606550404</v>
      </c>
      <c s="106" r="P425">
        <f>IF(((AB425+AI425)=0),"..",(+AB425/(AB425+AI425)))</f>
        <v>0.296875</v>
      </c>
      <c t="str" s="106" r="Q425">
        <f>IF(((AC425+AJ425)=0),"..",(+AC425/(AC425+AJ425)))</f>
        <v>..</v>
      </c>
      <c s="106" r="R425">
        <f>IF(((AD425+AK425)=0),"..",(+(AD425)/(AD425+AK425)))</f>
        <v>0.491310035507382</v>
      </c>
      <c s="134" r="S425">
        <f>+D425</f>
        <v>5351</v>
      </c>
      <c s="106" r="T425">
        <f>+V425/S425</f>
        <v>1</v>
      </c>
      <c s="106" r="U425">
        <f>+(AD425+AK425)/S425</f>
        <v>1</v>
      </c>
      <c s="134" r="V425">
        <f>SUM(X425:AB425)+SUM(AE425:AI425)</f>
        <v>5351</v>
      </c>
      <c s="134" r="W425">
        <f>+AD425+AK425</f>
        <v>5351</v>
      </c>
      <c s="193" r="X425">
        <v>152</v>
      </c>
      <c s="38" r="Y425">
        <v>738</v>
      </c>
      <c s="38" r="Z425">
        <v>472</v>
      </c>
      <c s="38" r="AA425">
        <v>1210</v>
      </c>
      <c s="38" r="AB425">
        <v>57</v>
      </c>
      <c s="38" r="AC425">
        <v>0</v>
      </c>
      <c s="38" r="AD425">
        <v>2629</v>
      </c>
      <c s="38" r="AE425">
        <v>181</v>
      </c>
      <c s="38" r="AF425">
        <v>765</v>
      </c>
      <c s="38" r="AG425">
        <v>500</v>
      </c>
      <c s="38" r="AH425">
        <v>1141</v>
      </c>
      <c s="38" r="AI425">
        <v>135</v>
      </c>
      <c s="38" r="AJ425">
        <v>0</v>
      </c>
      <c s="38" r="AK425">
        <v>2722</v>
      </c>
    </row>
    <row customHeight="1" r="426" ht="11.25">
      <c t="s" s="37" r="A426">
        <v>1301</v>
      </c>
      <c t="s" s="67" r="B426">
        <v>917</v>
      </c>
      <c t="s" s="67" r="C426">
        <v>1311</v>
      </c>
      <c s="134" r="D426">
        <v>1597</v>
      </c>
      <c s="106" r="E426">
        <f>IF((+$V426=0),"..",(+(X426+AE426)/$V426))</f>
        <v>0.035065748278021</v>
      </c>
      <c s="106" r="F426">
        <f>IF((+$V426=0),"..",(+(Y426+AF426)/$V426))</f>
        <v>0.303068252974327</v>
      </c>
      <c s="106" r="G426">
        <f>IF((+$V426=0),"..",(+(Z426+AG426)/$V426))</f>
        <v>0.173450219160927</v>
      </c>
      <c s="106" r="H426">
        <f>IF((+$V426=0),"..",(+(((X426+Y426)+Z426)+((AE426+AF426)+AG426))/$V426))</f>
        <v>0.511584220413275</v>
      </c>
      <c s="106" r="I426">
        <f>IF((+$V426=0),"..",(+(AA426+AH426)/$V426))</f>
        <v>0.448340638697558</v>
      </c>
      <c s="106" r="J426">
        <f>IF((+$V426=0),"..",(+(AB426+AI426)/$V426))</f>
        <v>0.040075140889167</v>
      </c>
      <c s="106" r="K426">
        <f>IF(((X426+AE426)=0),"..",(+X426/(X426+AE426)))</f>
        <v>0.375</v>
      </c>
      <c s="106" r="L426">
        <f>IF(((Y426+AF426)=0),"..",(+Y426/(Y426+AF426)))</f>
        <v>0.456611570247934</v>
      </c>
      <c s="106" r="M426">
        <f>IF(((Z426+AG426)=0),"..",(+Z426/(Z426+AG426)))</f>
        <v>0.462093862815884</v>
      </c>
      <c s="106" r="N426">
        <f>IF(((((((X426+Y426)+Z426)+AE426)+AF426)+AG426)=0),"..",(+((X426+Y426)+Z426)/(((((X426+Y426)+Z426)+AE426)+AF426)+AG426)))</f>
        <v>0.452876376988984</v>
      </c>
      <c s="106" r="O426">
        <f>IF(((AA426+AH426)=0),"..",(+AA426/(AA426+AH426)))</f>
        <v>0.476256983240224</v>
      </c>
      <c s="106" r="P426">
        <f>IF(((AB426+AI426)=0),"..",(+AB426/(AB426+AI426)))</f>
        <v>0.234375</v>
      </c>
      <c t="str" s="106" r="Q426">
        <f>IF(((AC426+AJ426)=0),"..",(+AC426/(AC426+AJ426)))</f>
        <v>..</v>
      </c>
      <c s="106" r="R426">
        <f>IF(((AD426+AK426)=0),"..",(+(AD426)/(AD426+AK426)))</f>
        <v>0.45460237946149</v>
      </c>
      <c s="134" r="S426">
        <f>+D426</f>
        <v>1597</v>
      </c>
      <c s="106" r="T426">
        <f>+V426/S426</f>
        <v>1</v>
      </c>
      <c s="106" r="U426">
        <f>+(AD426+AK426)/S426</f>
        <v>1</v>
      </c>
      <c s="134" r="V426">
        <f>SUM(X426:AB426)+SUM(AE426:AI426)</f>
        <v>1597</v>
      </c>
      <c s="134" r="W426">
        <f>+AD426+AK426</f>
        <v>1597</v>
      </c>
      <c s="193" r="X426">
        <v>21</v>
      </c>
      <c s="38" r="Y426">
        <v>221</v>
      </c>
      <c s="38" r="Z426">
        <v>128</v>
      </c>
      <c s="38" r="AA426">
        <v>341</v>
      </c>
      <c s="38" r="AB426">
        <v>15</v>
      </c>
      <c s="38" r="AC426">
        <v>0</v>
      </c>
      <c s="38" r="AD426">
        <v>726</v>
      </c>
      <c s="38" r="AE426">
        <v>35</v>
      </c>
      <c s="38" r="AF426">
        <v>263</v>
      </c>
      <c s="38" r="AG426">
        <v>149</v>
      </c>
      <c s="38" r="AH426">
        <v>375</v>
      </c>
      <c s="38" r="AI426">
        <v>49</v>
      </c>
      <c s="38" r="AJ426">
        <v>0</v>
      </c>
      <c s="38" r="AK426">
        <v>871</v>
      </c>
    </row>
    <row customHeight="1" r="427" ht="11.25">
      <c t="s" s="37" r="A427">
        <v>1301</v>
      </c>
      <c t="s" s="67" r="B427">
        <v>917</v>
      </c>
      <c t="s" s="67" r="C427">
        <v>1312</v>
      </c>
      <c s="134" r="D427">
        <v>294</v>
      </c>
      <c s="106" r="E427">
        <f>IF((+$V427=0),"..",(+(X427+AE427)/$V427))</f>
        <v>0.051020408163265</v>
      </c>
      <c s="106" r="F427">
        <f>IF((+$V427=0),"..",(+(Y427+AF427)/$V427))</f>
        <v>0.272108843537415</v>
      </c>
      <c s="106" r="G427">
        <f>IF((+$V427=0),"..",(+(Z427+AG427)/$V427))</f>
        <v>0.187074829931973</v>
      </c>
      <c s="106" r="H427">
        <f>IF((+$V427=0),"..",(+(((X427+Y427)+Z427)+((AE427+AF427)+AG427))/$V427))</f>
        <v>0.510204081632653</v>
      </c>
      <c s="106" r="I427">
        <f>IF((+$V427=0),"..",(+(AA427+AH427)/$V427))</f>
        <v>0.452380952380952</v>
      </c>
      <c s="106" r="J427">
        <f>IF((+$V427=0),"..",(+(AB427+AI427)/$V427))</f>
        <v>0.037414965986395</v>
      </c>
      <c s="106" r="K427">
        <f>IF(((X427+AE427)=0),"..",(+X427/(X427+AE427)))</f>
        <v>0.533333333333333</v>
      </c>
      <c s="106" r="L427">
        <f>IF(((Y427+AF427)=0),"..",(+Y427/(Y427+AF427)))</f>
        <v>0.475</v>
      </c>
      <c s="106" r="M427">
        <f>IF(((Z427+AG427)=0),"..",(+Z427/(Z427+AG427)))</f>
        <v>0.4</v>
      </c>
      <c s="106" r="N427">
        <f>IF(((((((X427+Y427)+Z427)+AE427)+AF427)+AG427)=0),"..",(+((X427+Y427)+Z427)/(((((X427+Y427)+Z427)+AE427)+AF427)+AG427)))</f>
        <v>0.453333333333333</v>
      </c>
      <c s="106" r="O427">
        <f>IF(((AA427+AH427)=0),"..",(+AA427/(AA427+AH427)))</f>
        <v>0.458646616541353</v>
      </c>
      <c s="106" r="P427">
        <f>IF(((AB427+AI427)=0),"..",(+AB427/(AB427+AI427)))</f>
        <v>0.454545454545454</v>
      </c>
      <c t="str" s="106" r="Q427">
        <f>IF(((AC427+AJ427)=0),"..",(+AC427/(AC427+AJ427)))</f>
        <v>..</v>
      </c>
      <c s="106" r="R427">
        <f>IF(((AD427+AK427)=0),"..",(+(AD427)/(AD427+AK427)))</f>
        <v>0.45578231292517</v>
      </c>
      <c s="134" r="S427">
        <f>+D427</f>
        <v>294</v>
      </c>
      <c s="106" r="T427">
        <f>+V427/S427</f>
        <v>1</v>
      </c>
      <c s="106" r="U427">
        <f>+(AD427+AK427)/S427</f>
        <v>1</v>
      </c>
      <c s="134" r="V427">
        <f>SUM(X427:AB427)+SUM(AE427:AI427)</f>
        <v>294</v>
      </c>
      <c s="134" r="W427">
        <f>+AD427+AK427</f>
        <v>294</v>
      </c>
      <c s="193" r="X427">
        <v>8</v>
      </c>
      <c s="38" r="Y427">
        <v>38</v>
      </c>
      <c s="38" r="Z427">
        <v>22</v>
      </c>
      <c s="38" r="AA427">
        <v>61</v>
      </c>
      <c s="38" r="AB427">
        <v>5</v>
      </c>
      <c s="38" r="AC427">
        <v>0</v>
      </c>
      <c s="38" r="AD427">
        <v>134</v>
      </c>
      <c s="38" r="AE427">
        <v>7</v>
      </c>
      <c s="38" r="AF427">
        <v>42</v>
      </c>
      <c s="38" r="AG427">
        <v>33</v>
      </c>
      <c s="38" r="AH427">
        <v>72</v>
      </c>
      <c s="38" r="AI427">
        <v>6</v>
      </c>
      <c s="38" r="AJ427">
        <v>0</v>
      </c>
      <c s="38" r="AK427">
        <v>160</v>
      </c>
    </row>
    <row customHeight="1" r="428" ht="11.25">
      <c t="s" s="37" r="A428">
        <v>1301</v>
      </c>
      <c t="s" s="67" r="B428">
        <v>917</v>
      </c>
      <c t="s" s="67" r="C428">
        <v>1313</v>
      </c>
      <c s="134" r="D428">
        <v>16069</v>
      </c>
      <c s="106" r="E428">
        <f>IF((+$V428=0),"..",(+(X428+AE428)/$V428))</f>
        <v>0.084448316634514</v>
      </c>
      <c s="106" r="F428">
        <f>IF((+$V428=0),"..",(+(Y428+AF428)/$V428))</f>
        <v>0.285580932229759</v>
      </c>
      <c s="106" r="G428">
        <f>IF((+$V428=0),"..",(+(Z428+AG428)/$V428))</f>
        <v>0.18016055759537</v>
      </c>
      <c s="106" r="H428">
        <f>IF((+$V428=0),"..",(+(((X428+Y428)+Z428)+((AE428+AF428)+AG428))/$V428))</f>
        <v>0.550189806459643</v>
      </c>
      <c s="106" r="I428">
        <f>IF((+$V428=0),"..",(+(AA428+AH428)/$V428))</f>
        <v>0.420063476258635</v>
      </c>
      <c s="106" r="J428">
        <f>IF((+$V428=0),"..",(+(AB428+AI428)/$V428))</f>
        <v>0.029746717281723</v>
      </c>
      <c s="106" r="K428">
        <f>IF(((X428+AE428)=0),"..",(+X428/(X428+AE428)))</f>
        <v>0.467207074428887</v>
      </c>
      <c s="106" r="L428">
        <f>IF(((Y428+AF428)=0),"..",(+Y428/(Y428+AF428)))</f>
        <v>0.501416430594901</v>
      </c>
      <c s="106" r="M428">
        <f>IF(((Z428+AG428)=0),"..",(+Z428/(Z428+AG428)))</f>
        <v>0.471848013816926</v>
      </c>
      <c s="106" r="N428">
        <f>IF(((((((X428+Y428)+Z428)+AE428)+AF428)+AG428)=0),"..",(+((X428+Y428)+Z428)/(((((X428+Y428)+Z428)+AE428)+AF428)+AG428)))</f>
        <v>0.486483429476304</v>
      </c>
      <c s="106" r="O428">
        <f>IF(((AA428+AH428)=0),"..",(+AA428/(AA428+AH428)))</f>
        <v>0.475703703703704</v>
      </c>
      <c s="106" r="P428">
        <f>IF(((AB428+AI428)=0),"..",(+AB428/(AB428+AI428)))</f>
        <v>0.378661087866109</v>
      </c>
      <c t="str" s="106" r="Q428">
        <f>IF(((AC428+AJ428)=0),"..",(+AC428/(AC428+AJ428)))</f>
        <v>..</v>
      </c>
      <c s="106" r="R428">
        <f>IF(((AD428+AK428)=0),"..",(+(AD428)/(AD428+AK428)))</f>
        <v>0.478747899682619</v>
      </c>
      <c s="134" r="S428">
        <f>+D428</f>
        <v>16069</v>
      </c>
      <c s="106" r="T428">
        <f>+V428/S428</f>
        <v>1</v>
      </c>
      <c s="106" r="U428">
        <f>+(AD428+AK428)/S428</f>
        <v>1</v>
      </c>
      <c s="134" r="V428">
        <f>SUM(X428:AB428)+SUM(AE428:AI428)</f>
        <v>16069</v>
      </c>
      <c s="134" r="W428">
        <f>+AD428+AK428</f>
        <v>16069</v>
      </c>
      <c s="197" r="X428">
        <v>634</v>
      </c>
      <c s="143" r="Y428">
        <v>2301</v>
      </c>
      <c s="143" r="Z428">
        <v>1366</v>
      </c>
      <c s="143" r="AA428">
        <v>3211</v>
      </c>
      <c s="143" r="AB428">
        <v>181</v>
      </c>
      <c s="143" r="AC428">
        <v>0</v>
      </c>
      <c s="143" r="AD428">
        <v>7693</v>
      </c>
      <c s="143" r="AE428">
        <v>723</v>
      </c>
      <c s="143" r="AF428">
        <v>2288</v>
      </c>
      <c s="143" r="AG428">
        <v>1529</v>
      </c>
      <c s="143" r="AH428">
        <v>3539</v>
      </c>
      <c s="143" r="AI428">
        <v>297</v>
      </c>
      <c s="143" r="AJ428">
        <v>0</v>
      </c>
      <c s="143" r="AK428">
        <v>8376</v>
      </c>
    </row>
    <row customHeight="1" r="429" ht="11.25">
      <c t="s" s="37" r="A429">
        <v>1301</v>
      </c>
      <c t="s" s="67" r="B429">
        <v>917</v>
      </c>
      <c t="s" s="67" r="C429">
        <v>1314</v>
      </c>
      <c s="134" r="D429">
        <v>4160</v>
      </c>
      <c s="106" r="E429">
        <f>IF((+$V429=0),"..",(+(X429+AE429)/$V429))</f>
        <v>0.049519230769231</v>
      </c>
      <c s="106" r="F429">
        <f>IF((+$V429=0),"..",(+(Y429+AF429)/$V429))</f>
        <v>0.244471153846154</v>
      </c>
      <c s="106" r="G429">
        <f>IF((+$V429=0),"..",(+(Z429+AG429)/$V429))</f>
        <v>0.161538461538462</v>
      </c>
      <c s="106" r="H429">
        <f>IF((+$V429=0),"..",(+(((X429+Y429)+Z429)+((AE429+AF429)+AG429))/$V429))</f>
        <v>0.455528846153846</v>
      </c>
      <c s="106" r="I429">
        <f>IF((+$V429=0),"..",(+(AA429+AH429)/$V429))</f>
        <v>0.498317307692308</v>
      </c>
      <c s="106" r="J429">
        <f>IF((+$V429=0),"..",(+(AB429+AI429)/$V429))</f>
        <v>0.046153846153846</v>
      </c>
      <c s="106" r="K429">
        <f>IF(((X429+AE429)=0),"..",(+X429/(X429+AE429)))</f>
        <v>0.495145631067961</v>
      </c>
      <c s="106" r="L429">
        <f>IF(((Y429+AF429)=0),"..",(+Y429/(Y429+AF429)))</f>
        <v>0.492625368731563</v>
      </c>
      <c s="106" r="M429">
        <f>IF(((Z429+AG429)=0),"..",(+Z429/(Z429+AG429)))</f>
        <v>0.4375</v>
      </c>
      <c s="106" r="N429">
        <f>IF(((((((X429+Y429)+Z429)+AE429)+AF429)+AG429)=0),"..",(+((X429+Y429)+Z429)/(((((X429+Y429)+Z429)+AE429)+AF429)+AG429)))</f>
        <v>0.47335092348285</v>
      </c>
      <c s="106" r="O429">
        <f>IF(((AA429+AH429)=0),"..",(+AA429/(AA429+AH429)))</f>
        <v>0.428364688856729</v>
      </c>
      <c s="106" r="P429">
        <f>IF(((AB429+AI429)=0),"..",(+AB429/(AB429+AI429)))</f>
        <v>0.307291666666667</v>
      </c>
      <c t="str" s="106" r="Q429">
        <f>IF(((AC429+AJ429)=0),"..",(+AC429/(AC429+AJ429)))</f>
        <v>..</v>
      </c>
      <c s="106" r="R429">
        <f>IF(((AD429+AK429)=0),"..",(+(AD429)/(AD429+AK429)))</f>
        <v>0.443269230769231</v>
      </c>
      <c s="134" r="S429">
        <f>+D429</f>
        <v>4160</v>
      </c>
      <c s="106" r="T429">
        <f>+V429/S429</f>
        <v>1</v>
      </c>
      <c s="106" r="U429">
        <f>+(AD429+AK429)/S429</f>
        <v>1</v>
      </c>
      <c s="134" r="V429">
        <f>SUM(X429:AB429)+SUM(AE429:AI429)</f>
        <v>4160</v>
      </c>
      <c s="134" r="W429">
        <f>+AD429+AK429</f>
        <v>4160</v>
      </c>
      <c s="172" r="X429">
        <v>102</v>
      </c>
      <c s="114" r="Y429">
        <v>501</v>
      </c>
      <c s="114" r="Z429">
        <v>294</v>
      </c>
      <c s="114" r="AA429">
        <v>888</v>
      </c>
      <c s="114" r="AB429">
        <v>59</v>
      </c>
      <c s="114" r="AC429">
        <v>0</v>
      </c>
      <c s="114" r="AD429">
        <v>1844</v>
      </c>
      <c s="114" r="AE429">
        <v>104</v>
      </c>
      <c s="114" r="AF429">
        <v>516</v>
      </c>
      <c s="114" r="AG429">
        <v>378</v>
      </c>
      <c s="114" r="AH429">
        <v>1185</v>
      </c>
      <c s="114" r="AI429">
        <v>133</v>
      </c>
      <c s="114" r="AJ429">
        <v>0</v>
      </c>
      <c s="114" r="AK429">
        <v>2316</v>
      </c>
    </row>
    <row customHeight="1" r="430" ht="11.25">
      <c t="s" s="37" r="A430">
        <v>1301</v>
      </c>
      <c t="s" s="67" r="B430">
        <v>917</v>
      </c>
      <c t="s" s="67" r="C430">
        <v>1315</v>
      </c>
      <c s="134" r="D430">
        <v>3109</v>
      </c>
      <c s="106" r="E430">
        <f>IF((+$V430=0),"..",(+(X430+AE430)/$V430))</f>
        <v>0.038597619813445</v>
      </c>
      <c s="106" r="F430">
        <f>IF((+$V430=0),"..",(+(Y430+AF430)/$V430))</f>
        <v>0.267610164039884</v>
      </c>
      <c s="106" r="G430">
        <f>IF((+$V430=0),"..",(+(Z430+AG430)/$V430))</f>
        <v>0.137343197169508</v>
      </c>
      <c s="106" r="H430">
        <f>IF((+$V430=0),"..",(+(((X430+Y430)+Z430)+((AE430+AF430)+AG430))/$V430))</f>
        <v>0.443550981022837</v>
      </c>
      <c s="106" r="I430">
        <f>IF((+$V430=0),"..",(+(AA430+AH430)/$V430))</f>
        <v>0.519459633322612</v>
      </c>
      <c s="106" r="J430">
        <f>IF((+$V430=0),"..",(+(AB430+AI430)/$V430))</f>
        <v>0.036989385654551</v>
      </c>
      <c s="106" r="K430">
        <f>IF(((X430+AE430)=0),"..",(+X430/(X430+AE430)))</f>
        <v>0.391666666666667</v>
      </c>
      <c s="106" r="L430">
        <f>IF(((Y430+AF430)=0),"..",(+Y430/(Y430+AF430)))</f>
        <v>0.438701923076923</v>
      </c>
      <c s="106" r="M430">
        <f>IF(((Z430+AG430)=0),"..",(+Z430/(Z430+AG430)))</f>
        <v>0.372365339578454</v>
      </c>
      <c s="106" r="N430">
        <f>IF(((((((X430+Y430)+Z430)+AE430)+AF430)+AG430)=0),"..",(+((X430+Y430)+Z430)/(((((X430+Y430)+Z430)+AE430)+AF430)+AG430)))</f>
        <v>0.414068165337201</v>
      </c>
      <c s="106" r="O430">
        <f>IF(((AA430+AH430)=0),"..",(+AA430/(AA430+AH430)))</f>
        <v>0.346130030959752</v>
      </c>
      <c s="106" r="P430">
        <f>IF(((AB430+AI430)=0),"..",(+AB430/(AB430+AI430)))</f>
        <v>0.278260869565217</v>
      </c>
      <c t="str" s="106" r="Q430">
        <f>IF(((AC430+AJ430)=0),"..",(+AC430/(AC430+AJ430)))</f>
        <v>..</v>
      </c>
      <c s="106" r="R430">
        <f>IF(((AD430+AK430)=0),"..",(+(AD430)/(AD430+AK430)))</f>
        <v>0.373753618526858</v>
      </c>
      <c s="134" r="S430">
        <f>+D430</f>
        <v>3109</v>
      </c>
      <c s="106" r="T430">
        <f>+V430/S430</f>
        <v>1</v>
      </c>
      <c s="106" r="U430">
        <f>+(AD430+AK430)/S430</f>
        <v>1</v>
      </c>
      <c s="134" r="V430">
        <f>SUM(X430:AB430)+SUM(AE430:AI430)</f>
        <v>3109</v>
      </c>
      <c s="134" r="W430">
        <f>+AD430+AK430</f>
        <v>3109</v>
      </c>
      <c s="193" r="X430">
        <v>47</v>
      </c>
      <c s="38" r="Y430">
        <v>365</v>
      </c>
      <c s="38" r="Z430">
        <v>159</v>
      </c>
      <c s="38" r="AA430">
        <v>559</v>
      </c>
      <c s="38" r="AB430">
        <v>32</v>
      </c>
      <c s="38" r="AC430">
        <v>0</v>
      </c>
      <c s="38" r="AD430">
        <v>1162</v>
      </c>
      <c s="38" r="AE430">
        <v>73</v>
      </c>
      <c s="38" r="AF430">
        <v>467</v>
      </c>
      <c s="38" r="AG430">
        <v>268</v>
      </c>
      <c s="38" r="AH430">
        <v>1056</v>
      </c>
      <c s="38" r="AI430">
        <v>83</v>
      </c>
      <c s="38" r="AJ430">
        <v>0</v>
      </c>
      <c s="38" r="AK430">
        <v>1947</v>
      </c>
    </row>
    <row customHeight="1" r="431" ht="11.25">
      <c t="s" s="37" r="A431">
        <v>1301</v>
      </c>
      <c t="s" s="67" r="B431">
        <v>917</v>
      </c>
      <c t="s" s="67" r="C431">
        <v>1316</v>
      </c>
      <c s="134" r="D431">
        <v>5898</v>
      </c>
      <c s="106" r="E431">
        <f>IF((+$V431=0),"..",(+(X431+AE431)/$V431))</f>
        <v>0.059511698880977</v>
      </c>
      <c s="106" r="F431">
        <f>IF((+$V431=0),"..",(+(Y431+AF431)/$V431))</f>
        <v>0.255510342488979</v>
      </c>
      <c s="106" r="G431">
        <f>IF((+$V431=0),"..",(+(Z431+AG431)/$V431))</f>
        <v>0.151576805696846</v>
      </c>
      <c s="106" r="H431">
        <f>IF((+$V431=0),"..",(+(((X431+Y431)+Z431)+((AE431+AF431)+AG431))/$V431))</f>
        <v>0.466598847066802</v>
      </c>
      <c s="106" r="I431">
        <f>IF((+$V431=0),"..",(+(AA431+AH431)/$V431))</f>
        <v>0.48304510003391</v>
      </c>
      <c s="106" r="J431">
        <f>IF((+$V431=0),"..",(+(AB431+AI431)/$V431))</f>
        <v>0.050356052899288</v>
      </c>
      <c s="106" r="K431">
        <f>IF(((X431+AE431)=0),"..",(+X431/(X431+AE431)))</f>
        <v>0.47008547008547</v>
      </c>
      <c s="106" r="L431">
        <f>IF(((Y431+AF431)=0),"..",(+Y431/(Y431+AF431)))</f>
        <v>0.488387524883875</v>
      </c>
      <c s="106" r="M431">
        <f>IF(((Z431+AG431)=0),"..",(+Z431/(Z431+AG431)))</f>
        <v>0.468680089485459</v>
      </c>
      <c s="106" r="N431">
        <f>IF(((((((X431+Y431)+Z431)+AE431)+AF431)+AG431)=0),"..",(+((X431+Y431)+Z431)/(((((X431+Y431)+Z431)+AE431)+AF431)+AG431)))</f>
        <v>0.479651162790698</v>
      </c>
      <c s="106" r="O431">
        <f>IF(((AA431+AH431)=0),"..",(+AA431/(AA431+AH431)))</f>
        <v>0.459108459108459</v>
      </c>
      <c s="106" r="P431">
        <f>IF(((AB431+AI431)=0),"..",(+AB431/(AB431+AI431)))</f>
        <v>0.363636363636364</v>
      </c>
      <c t="str" s="106" r="Q431">
        <f>IF(((AC431+AJ431)=0),"..",(+AC431/(AC431+AJ431)))</f>
        <v>..</v>
      </c>
      <c s="106" r="R431">
        <f>IF(((AD431+AK431)=0),"..",(+(AD431)/(AD431+AK431)))</f>
        <v>0.463886063072228</v>
      </c>
      <c s="134" r="S431">
        <f>+D431</f>
        <v>5898</v>
      </c>
      <c s="106" r="T431">
        <f>+V431/S431</f>
        <v>1</v>
      </c>
      <c s="106" r="U431">
        <f>+(AD431+AK431)/S431</f>
        <v>1</v>
      </c>
      <c s="134" r="V431">
        <f>SUM(X431:AB431)+SUM(AE431:AI431)</f>
        <v>5898</v>
      </c>
      <c s="134" r="W431">
        <f>+AD431+AK431</f>
        <v>5898</v>
      </c>
      <c s="197" r="X431">
        <v>165</v>
      </c>
      <c s="143" r="Y431">
        <v>736</v>
      </c>
      <c s="143" r="Z431">
        <v>419</v>
      </c>
      <c s="143" r="AA431">
        <v>1308</v>
      </c>
      <c s="143" r="AB431">
        <v>108</v>
      </c>
      <c s="143" r="AC431">
        <v>0</v>
      </c>
      <c s="143" r="AD431">
        <v>2736</v>
      </c>
      <c s="143" r="AE431">
        <v>186</v>
      </c>
      <c s="143" r="AF431">
        <v>771</v>
      </c>
      <c s="143" r="AG431">
        <v>475</v>
      </c>
      <c s="143" r="AH431">
        <v>1541</v>
      </c>
      <c s="143" r="AI431">
        <v>189</v>
      </c>
      <c s="143" r="AJ431">
        <v>0</v>
      </c>
      <c s="143" r="AK431">
        <v>3162</v>
      </c>
    </row>
    <row customHeight="1" r="432" ht="11.25">
      <c t="s" s="37" r="A432">
        <v>1301</v>
      </c>
      <c t="s" s="67" r="B432">
        <v>917</v>
      </c>
      <c t="s" s="67" r="C432">
        <v>1317</v>
      </c>
      <c s="134" r="D432">
        <v>7271</v>
      </c>
      <c s="106" r="E432">
        <f>IF((+$V432=0),"..",(+(X432+AE432)/$V432))</f>
        <v>0.049924357034796</v>
      </c>
      <c s="106" r="F432">
        <f>IF((+$V432=0),"..",(+(Y432+AF432)/$V432))</f>
        <v>0.258698940998487</v>
      </c>
      <c s="106" r="G432">
        <f>IF((+$V432=0),"..",(+(Z432+AG432)/$V432))</f>
        <v>0.161188282217027</v>
      </c>
      <c s="106" r="H432">
        <f>IF((+$V432=0),"..",(+(((X432+Y432)+Z432)+((AE432+AF432)+AG432))/$V432))</f>
        <v>0.469811580250309</v>
      </c>
      <c s="106" r="I432">
        <f>IF((+$V432=0),"..",(+(AA432+AH432)/$V432))</f>
        <v>0.479026268738826</v>
      </c>
      <c s="106" r="J432">
        <f>IF((+$V432=0),"..",(+(AB432+AI432)/$V432))</f>
        <v>0.051162151010865</v>
      </c>
      <c s="106" r="K432">
        <f>IF(((X432+AE432)=0),"..",(+X432/(X432+AE432)))</f>
        <v>0.46831955922865</v>
      </c>
      <c s="106" r="L432">
        <f>IF(((Y432+AF432)=0),"..",(+Y432/(Y432+AF432)))</f>
        <v>0.496544391281233</v>
      </c>
      <c s="106" r="M432">
        <f>IF(((Z432+AG432)=0),"..",(+Z432/(Z432+AG432)))</f>
        <v>0.464163822525597</v>
      </c>
      <c s="106" r="N432">
        <f>IF(((((((X432+Y432)+Z432)+AE432)+AF432)+AG432)=0),"..",(+((X432+Y432)+Z432)/(((((X432+Y432)+Z432)+AE432)+AF432)+AG432)))</f>
        <v>0.482435597189696</v>
      </c>
      <c s="106" r="O432">
        <f>IF(((AA432+AH432)=0),"..",(+AA432/(AA432+AH432)))</f>
        <v>0.458512776342234</v>
      </c>
      <c s="106" r="P432">
        <f>IF(((AB432+AI432)=0),"..",(+AB432/(AB432+AI432)))</f>
        <v>0.352150537634409</v>
      </c>
      <c t="str" s="106" r="Q432">
        <f>IF(((AC432+AJ432)=0),"..",(+AC432/(AC432+AJ432)))</f>
        <v>..</v>
      </c>
      <c s="106" r="R432">
        <f>IF(((AD432+AK432)=0),"..",(+(AD432)/(AD432+AK432)))</f>
        <v>0.464310273690001</v>
      </c>
      <c s="134" r="S432">
        <f>+D432</f>
        <v>7271</v>
      </c>
      <c s="106" r="T432">
        <f>+V432/S432</f>
        <v>1</v>
      </c>
      <c s="106" r="U432">
        <f>+(AD432+AK432)/S432</f>
        <v>1</v>
      </c>
      <c s="134" r="V432">
        <f>SUM(X432:AB432)+SUM(AE432:AI432)</f>
        <v>7271</v>
      </c>
      <c s="134" r="W432">
        <f>+AD432+AK432</f>
        <v>7271</v>
      </c>
      <c s="172" r="X432">
        <v>170</v>
      </c>
      <c s="114" r="Y432">
        <v>934</v>
      </c>
      <c s="114" r="Z432">
        <v>544</v>
      </c>
      <c s="114" r="AA432">
        <v>1597</v>
      </c>
      <c s="114" r="AB432">
        <v>131</v>
      </c>
      <c s="114" r="AC432">
        <v>0</v>
      </c>
      <c s="114" r="AD432">
        <v>3376</v>
      </c>
      <c s="114" r="AE432">
        <v>193</v>
      </c>
      <c s="114" r="AF432">
        <v>947</v>
      </c>
      <c s="114" r="AG432">
        <v>628</v>
      </c>
      <c s="114" r="AH432">
        <v>1886</v>
      </c>
      <c s="114" r="AI432">
        <v>241</v>
      </c>
      <c s="114" r="AJ432">
        <v>0</v>
      </c>
      <c s="114" r="AK432">
        <v>3895</v>
      </c>
    </row>
    <row customHeight="1" r="433" ht="11.25">
      <c t="s" s="37" r="A433">
        <v>1301</v>
      </c>
      <c t="s" s="67" r="B433">
        <v>917</v>
      </c>
      <c t="s" s="67" r="C433">
        <v>1318</v>
      </c>
      <c s="134" r="D433">
        <v>297</v>
      </c>
      <c s="106" r="E433">
        <f>IF((+$V433=0),"..",(+(X433+AE433)/$V433))</f>
        <v>0.047138047138047</v>
      </c>
      <c s="106" r="F433">
        <f>IF((+$V433=0),"..",(+(Y433+AF433)/$V433))</f>
        <v>0.32996632996633</v>
      </c>
      <c s="106" r="G433">
        <f>IF((+$V433=0),"..",(+(Z433+AG433)/$V433))</f>
        <v>0.144781144781145</v>
      </c>
      <c s="106" r="H433">
        <f>IF((+$V433=0),"..",(+(((X433+Y433)+Z433)+((AE433+AF433)+AG433))/$V433))</f>
        <v>0.521885521885522</v>
      </c>
      <c s="106" r="I433">
        <f>IF((+$V433=0),"..",(+(AA433+AH433)/$V433))</f>
        <v>0.451178451178451</v>
      </c>
      <c s="106" r="J433">
        <f>IF((+$V433=0),"..",(+(AB433+AI433)/$V433))</f>
        <v>0.026936026936027</v>
      </c>
      <c s="106" r="K433">
        <f>IF(((X433+AE433)=0),"..",(+X433/(X433+AE433)))</f>
        <v>0.714285714285714</v>
      </c>
      <c s="106" r="L433">
        <f>IF(((Y433+AF433)=0),"..",(+Y433/(Y433+AF433)))</f>
        <v>0.489795918367347</v>
      </c>
      <c s="106" r="M433">
        <f>IF(((Z433+AG433)=0),"..",(+Z433/(Z433+AG433)))</f>
        <v>0.325581395348837</v>
      </c>
      <c s="106" r="N433">
        <f>IF(((((((X433+Y433)+Z433)+AE433)+AF433)+AG433)=0),"..",(+((X433+Y433)+Z433)/(((((X433+Y433)+Z433)+AE433)+AF433)+AG433)))</f>
        <v>0.464516129032258</v>
      </c>
      <c s="106" r="O433">
        <f>IF(((AA433+AH433)=0),"..",(+AA433/(AA433+AH433)))</f>
        <v>0.447761194029851</v>
      </c>
      <c s="106" r="P433">
        <f>IF(((AB433+AI433)=0),"..",(+AB433/(AB433+AI433)))</f>
        <v>0.375</v>
      </c>
      <c t="str" s="106" r="Q433">
        <f>IF(((AC433+AJ433)=0),"..",(+AC433/(AC433+AJ433)))</f>
        <v>..</v>
      </c>
      <c s="106" r="R433">
        <f>IF(((AD433+AK433)=0),"..",(+(AD433)/(AD433+AK433)))</f>
        <v>0.454545454545454</v>
      </c>
      <c s="134" r="S433">
        <f>+D433</f>
        <v>297</v>
      </c>
      <c s="106" r="T433">
        <f>+V433/S433</f>
        <v>1</v>
      </c>
      <c s="106" r="U433">
        <f>+(AD433+AK433)/S433</f>
        <v>1</v>
      </c>
      <c s="134" r="V433">
        <f>SUM(X433:AB433)+SUM(AE433:AI433)</f>
        <v>297</v>
      </c>
      <c s="134" r="W433">
        <f>+AD433+AK433</f>
        <v>297</v>
      </c>
      <c s="193" r="X433">
        <v>10</v>
      </c>
      <c s="38" r="Y433">
        <v>48</v>
      </c>
      <c s="38" r="Z433">
        <v>14</v>
      </c>
      <c s="38" r="AA433">
        <v>60</v>
      </c>
      <c s="38" r="AB433">
        <v>3</v>
      </c>
      <c s="38" r="AC433">
        <v>0</v>
      </c>
      <c s="38" r="AD433">
        <v>135</v>
      </c>
      <c s="38" r="AE433">
        <v>4</v>
      </c>
      <c s="38" r="AF433">
        <v>50</v>
      </c>
      <c s="38" r="AG433">
        <v>29</v>
      </c>
      <c s="38" r="AH433">
        <v>74</v>
      </c>
      <c s="38" r="AI433">
        <v>5</v>
      </c>
      <c s="38" r="AJ433">
        <v>0</v>
      </c>
      <c s="38" r="AK433">
        <v>162</v>
      </c>
    </row>
    <row customHeight="1" r="434" ht="11.25">
      <c t="s" s="37" r="A434">
        <v>1301</v>
      </c>
      <c t="s" s="67" r="B434">
        <v>917</v>
      </c>
      <c t="s" s="67" r="C434">
        <v>1319</v>
      </c>
      <c s="134" r="D434">
        <v>213</v>
      </c>
      <c s="106" r="E434">
        <f>IF((+$V434=0),"..",(+(X434+AE434)/$V434))</f>
        <v>0.037558685446009</v>
      </c>
      <c s="106" r="F434">
        <f>IF((+$V434=0),"..",(+(Y434+AF434)/$V434))</f>
        <v>0.267605633802817</v>
      </c>
      <c s="106" r="G434">
        <f>IF((+$V434=0),"..",(+(Z434+AG434)/$V434))</f>
        <v>0.187793427230047</v>
      </c>
      <c s="106" r="H434">
        <f>IF((+$V434=0),"..",(+(((X434+Y434)+Z434)+((AE434+AF434)+AG434))/$V434))</f>
        <v>0.492957746478873</v>
      </c>
      <c s="106" r="I434">
        <f>IF((+$V434=0),"..",(+(AA434+AH434)/$V434))</f>
        <v>0.469483568075117</v>
      </c>
      <c s="106" r="J434">
        <f>IF((+$V434=0),"..",(+(AB434+AI434)/$V434))</f>
        <v>0.037558685446009</v>
      </c>
      <c s="106" r="K434">
        <f>IF(((X434+AE434)=0),"..",(+X434/(X434+AE434)))</f>
        <v>0.75</v>
      </c>
      <c s="106" r="L434">
        <f>IF(((Y434+AF434)=0),"..",(+Y434/(Y434+AF434)))</f>
        <v>0.526315789473684</v>
      </c>
      <c s="106" r="M434">
        <f>IF(((Z434+AG434)=0),"..",(+Z434/(Z434+AG434)))</f>
        <v>0.45</v>
      </c>
      <c s="106" r="N434">
        <f>IF(((((((X434+Y434)+Z434)+AE434)+AF434)+AG434)=0),"..",(+((X434+Y434)+Z434)/(((((X434+Y434)+Z434)+AE434)+AF434)+AG434)))</f>
        <v>0.514285714285714</v>
      </c>
      <c s="106" r="O434">
        <f>IF(((AA434+AH434)=0),"..",(+AA434/(AA434+AH434)))</f>
        <v>0.42</v>
      </c>
      <c s="106" r="P434">
        <f>IF(((AB434+AI434)=0),"..",(+AB434/(AB434+AI434)))</f>
        <v>0.25</v>
      </c>
      <c t="str" s="106" r="Q434">
        <f>IF(((AC434+AJ434)=0),"..",(+AC434/(AC434+AJ434)))</f>
        <v>..</v>
      </c>
      <c s="106" r="R434">
        <f>IF(((AD434+AK434)=0),"..",(+(AD434)/(AD434+AK434)))</f>
        <v>0.460093896713615</v>
      </c>
      <c s="134" r="S434">
        <f>+D434</f>
        <v>213</v>
      </c>
      <c s="106" r="T434">
        <f>+V434/S434</f>
        <v>1</v>
      </c>
      <c s="106" r="U434">
        <f>+(AD434+AK434)/S434</f>
        <v>1</v>
      </c>
      <c s="134" r="V434">
        <f>SUM(X434:AB434)+SUM(AE434:AI434)</f>
        <v>213</v>
      </c>
      <c s="134" r="W434">
        <f>+AD434+AK434</f>
        <v>213</v>
      </c>
      <c s="197" r="X434">
        <v>6</v>
      </c>
      <c s="143" r="Y434">
        <v>30</v>
      </c>
      <c s="143" r="Z434">
        <v>18</v>
      </c>
      <c s="143" r="AA434">
        <v>42</v>
      </c>
      <c s="143" r="AB434">
        <v>2</v>
      </c>
      <c s="143" r="AC434">
        <v>0</v>
      </c>
      <c s="143" r="AD434">
        <v>98</v>
      </c>
      <c s="143" r="AE434">
        <v>2</v>
      </c>
      <c s="143" r="AF434">
        <v>27</v>
      </c>
      <c s="143" r="AG434">
        <v>22</v>
      </c>
      <c s="143" r="AH434">
        <v>58</v>
      </c>
      <c s="143" r="AI434">
        <v>6</v>
      </c>
      <c s="143" r="AJ434">
        <v>0</v>
      </c>
      <c s="143" r="AK434">
        <v>115</v>
      </c>
    </row>
    <row customHeight="1" r="435" ht="11.25">
      <c t="s" s="37" r="A435">
        <v>1301</v>
      </c>
      <c t="s" s="67" r="B435">
        <v>917</v>
      </c>
      <c t="s" s="67" r="C435">
        <v>1320</v>
      </c>
      <c s="134" r="D435">
        <v>2031</v>
      </c>
      <c s="106" r="E435">
        <f>IF((+$V435=0),"..",(+(X435+AE435)/$V435))</f>
        <v>0.03643525356967</v>
      </c>
      <c s="106" r="F435">
        <f>IF((+$V435=0),"..",(+(Y435+AF435)/$V435))</f>
        <v>0.315115706548498</v>
      </c>
      <c s="106" r="G435">
        <f>IF((+$V435=0),"..",(+(Z435+AG435)/$V435))</f>
        <v>0.141309699655342</v>
      </c>
      <c s="106" r="H435">
        <f>IF((+$V435=0),"..",(+(((X435+Y435)+Z435)+((AE435+AF435)+AG435))/$V435))</f>
        <v>0.492860659773511</v>
      </c>
      <c s="106" r="I435">
        <f>IF((+$V435=0),"..",(+(AA435+AH435)/$V435))</f>
        <v>0.465288035450517</v>
      </c>
      <c s="106" r="J435">
        <f>IF((+$V435=0),"..",(+(AB435+AI435)/$V435))</f>
        <v>0.041851304775972</v>
      </c>
      <c s="106" r="K435">
        <f>IF(((X435+AE435)=0),"..",(+X435/(X435+AE435)))</f>
        <v>0.5</v>
      </c>
      <c s="106" r="L435">
        <f>IF(((Y435+AF435)=0),"..",(+Y435/(Y435+AF435)))</f>
        <v>0.5015625</v>
      </c>
      <c s="106" r="M435">
        <f>IF(((Z435+AG435)=0),"..",(+Z435/(Z435+AG435)))</f>
        <v>0.365853658536585</v>
      </c>
      <c s="106" r="N435">
        <f>IF(((((((X435+Y435)+Z435)+AE435)+AF435)+AG435)=0),"..",(+((X435+Y435)+Z435)/(((((X435+Y435)+Z435)+AE435)+AF435)+AG435)))</f>
        <v>0.462537462537462</v>
      </c>
      <c s="106" r="O435">
        <f>IF(((AA435+AH435)=0),"..",(+AA435/(AA435+AH435)))</f>
        <v>0.485714285714286</v>
      </c>
      <c s="106" r="P435">
        <f>IF(((AB435+AI435)=0),"..",(+AB435/(AB435+AI435)))</f>
        <v>0.235294117647059</v>
      </c>
      <c t="str" s="106" r="Q435">
        <f>IF(((AC435+AJ435)=0),"..",(+AC435/(AC435+AJ435)))</f>
        <v>..</v>
      </c>
      <c s="106" r="R435">
        <f>IF(((AD435+AK435)=0),"..",(+(AD435)/(AD435+AK435)))</f>
        <v>0.463810930576071</v>
      </c>
      <c s="134" r="S435">
        <f>+D435</f>
        <v>2031</v>
      </c>
      <c s="106" r="T435">
        <f>+V435/S435</f>
        <v>1</v>
      </c>
      <c s="106" r="U435">
        <f>+(AD435+AK435)/S435</f>
        <v>1</v>
      </c>
      <c s="134" r="V435">
        <f>SUM(X435:AB435)+SUM(AE435:AI435)</f>
        <v>2031</v>
      </c>
      <c s="134" r="W435">
        <f>+AD435+AK435</f>
        <v>2031</v>
      </c>
      <c s="205" r="X435">
        <v>37</v>
      </c>
      <c s="198" r="Y435">
        <v>321</v>
      </c>
      <c s="198" r="Z435">
        <v>105</v>
      </c>
      <c s="198" r="AA435">
        <v>459</v>
      </c>
      <c s="198" r="AB435">
        <v>20</v>
      </c>
      <c s="198" r="AC435">
        <v>0</v>
      </c>
      <c s="198" r="AD435">
        <v>942</v>
      </c>
      <c s="198" r="AE435">
        <v>37</v>
      </c>
      <c s="198" r="AF435">
        <v>319</v>
      </c>
      <c s="198" r="AG435">
        <v>182</v>
      </c>
      <c s="198" r="AH435">
        <v>486</v>
      </c>
      <c s="198" r="AI435">
        <v>65</v>
      </c>
      <c s="198" r="AJ435">
        <v>0</v>
      </c>
      <c s="198" r="AK435">
        <v>1089</v>
      </c>
    </row>
    <row customHeight="1" r="436" ht="11.25">
      <c t="s" s="37" r="A436">
        <v>1301</v>
      </c>
      <c t="s" s="67" r="B436">
        <v>917</v>
      </c>
      <c t="s" s="67" r="C436">
        <v>1321</v>
      </c>
      <c s="134" r="D436">
        <v>33033</v>
      </c>
      <c s="106" r="E436">
        <f>IF((+$V436=0),"..",(+(X436+AE436)/$V436))</f>
        <v>0.052281052281052</v>
      </c>
      <c s="106" r="F436">
        <f>IF((+$V436=0),"..",(+(Y436+AF436)/$V436))</f>
        <v>0.278721278721279</v>
      </c>
      <c s="106" r="G436">
        <f>IF((+$V436=0),"..",(+(Z436+AG436)/$V436))</f>
        <v>0.168861441588714</v>
      </c>
      <c s="106" r="H436">
        <f>IF((+$V436=0),"..",(+(((X436+Y436)+Z436)+((AE436+AF436)+AG436))/$V436))</f>
        <v>0.499863772591045</v>
      </c>
      <c s="106" r="I436">
        <f>IF((+$V436=0),"..",(+(AA436+AH436)/$V436))</f>
        <v>0.466866466866467</v>
      </c>
      <c s="106" r="J436">
        <f>IF((+$V436=0),"..",(+(AB436+AI436)/$V436))</f>
        <v>0.033269760542488</v>
      </c>
      <c s="106" r="K436">
        <f>IF(((X436+AE436)=0),"..",(+X436/(X436+AE436)))</f>
        <v>0.489866821077012</v>
      </c>
      <c s="106" r="L436">
        <f>IF(((Y436+AF436)=0),"..",(+Y436/(Y436+AF436)))</f>
        <v>0.491582491582492</v>
      </c>
      <c s="106" r="M436">
        <f>IF(((Z436+AG436)=0),"..",(+Z436/(Z436+AG436)))</f>
        <v>0.455539619935461</v>
      </c>
      <c s="106" r="N436">
        <f>IF(((((((X436+Y436)+Z436)+AE436)+AF436)+AG436)=0),"..",(+((X436+Y436)+Z436)/(((((X436+Y436)+Z436)+AE436)+AF436)+AG436)))</f>
        <v>0.479227228682171</v>
      </c>
      <c s="106" r="O436">
        <f>IF(((AA436+AH436)=0),"..",(+AA436/(AA436+AH436)))</f>
        <v>0.444300350149138</v>
      </c>
      <c s="106" r="P436">
        <f>IF(((AB436+AI436)=0),"..",(+AB436/(AB436+AI436)))</f>
        <v>0.333939945404914</v>
      </c>
      <c t="str" s="106" r="Q436">
        <f>IF(((AC436+AJ436)=0),"..",(+AC436/(AC436+AJ436)))</f>
        <v>..</v>
      </c>
      <c s="106" r="R436">
        <f>IF(((AD436+AK436)=0),"..",(+(AD436)/(AD436+AK436)))</f>
        <v>0.458087367178276</v>
      </c>
      <c s="134" r="S436">
        <f>+D436</f>
        <v>33033</v>
      </c>
      <c s="106" r="T436">
        <f>+V436/S436</f>
        <v>1</v>
      </c>
      <c s="106" r="U436">
        <f>+(AD436+AK436)/S436</f>
        <v>1</v>
      </c>
      <c s="134" r="V436">
        <f>SUM(X436:AB436)+SUM(AE436:AI436)</f>
        <v>33033</v>
      </c>
      <c s="134" r="W436">
        <f>+AD436+AK436</f>
        <v>33033</v>
      </c>
      <c s="205" r="X436">
        <v>846</v>
      </c>
      <c s="198" r="Y436">
        <v>4526</v>
      </c>
      <c s="198" r="Z436">
        <v>2541</v>
      </c>
      <c s="198" r="AA436">
        <v>6852</v>
      </c>
      <c s="198" r="AB436">
        <v>367</v>
      </c>
      <c s="198" r="AC436">
        <v>0</v>
      </c>
      <c s="198" r="AD436">
        <v>15132</v>
      </c>
      <c s="198" r="AE436">
        <v>881</v>
      </c>
      <c s="198" r="AF436">
        <v>4681</v>
      </c>
      <c s="198" r="AG436">
        <v>3037</v>
      </c>
      <c s="198" r="AH436">
        <v>8570</v>
      </c>
      <c s="198" r="AI436">
        <v>732</v>
      </c>
      <c s="198" r="AJ436">
        <v>0</v>
      </c>
      <c s="198" r="AK436">
        <v>17901</v>
      </c>
    </row>
    <row customHeight="1" r="437" ht="11.25">
      <c t="s" s="37" r="A437">
        <v>1301</v>
      </c>
      <c t="s" s="67" r="B437">
        <v>917</v>
      </c>
      <c t="s" s="67" r="C437">
        <v>1322</v>
      </c>
      <c s="134" r="D437">
        <v>12497</v>
      </c>
      <c s="106" r="E437">
        <f>IF((+$V437=0),"..",(+(X437+AE437)/$V437))</f>
        <v>0.062494998799712</v>
      </c>
      <c s="106" r="F437">
        <f>IF((+$V437=0),"..",(+(Y437+AF437)/$V437))</f>
        <v>0.287669040569737</v>
      </c>
      <c s="106" r="G437">
        <f>IF((+$V437=0),"..",(+(Z437+AG437)/$V437))</f>
        <v>0.172201328318796</v>
      </c>
      <c s="106" r="H437">
        <f>IF((+$V437=0),"..",(+(((X437+Y437)+Z437)+((AE437+AF437)+AG437))/$V437))</f>
        <v>0.522365367688245</v>
      </c>
      <c s="106" r="I437">
        <f>IF((+$V437=0),"..",(+(AA437+AH437)/$V437))</f>
        <v>0.443066335920621</v>
      </c>
      <c s="106" r="J437">
        <f>IF((+$V437=0),"..",(+(AB437+AI437)/$V437))</f>
        <v>0.034568296391134</v>
      </c>
      <c s="106" r="K437">
        <f>IF(((X437+AE437)=0),"..",(+X437/(X437+AE437)))</f>
        <v>0.503201024327785</v>
      </c>
      <c s="106" r="L437">
        <f>IF(((Y437+AF437)=0),"..",(+Y437/(Y437+AF437)))</f>
        <v>0.473435326842837</v>
      </c>
      <c s="106" r="M437">
        <f>IF(((Z437+AG437)=0),"..",(+Z437/(Z437+AG437)))</f>
        <v>0.494423791821561</v>
      </c>
      <c s="106" r="N437">
        <f>IF(((((((X437+Y437)+Z437)+AE437)+AF437)+AG437)=0),"..",(+((X437+Y437)+Z437)/(((((X437+Y437)+Z437)+AE437)+AF437)+AG437)))</f>
        <v>0.483915441176471</v>
      </c>
      <c s="106" r="O437">
        <f>IF(((AA437+AH437)=0),"..",(+AA437/(AA437+AH437)))</f>
        <v>0.464330865089399</v>
      </c>
      <c s="106" r="P437">
        <f>IF(((AB437+AI437)=0),"..",(+AB437/(AB437+AI437)))</f>
        <v>0.381944444444444</v>
      </c>
      <c t="str" s="106" r="Q437">
        <f>IF(((AC437+AJ437)=0),"..",(+AC437/(AC437+AJ437)))</f>
        <v>..</v>
      </c>
      <c s="106" r="R437">
        <f>IF(((AD437+AK437)=0),"..",(+(AD437)/(AD437+AK437)))</f>
        <v>0.471713211170681</v>
      </c>
      <c s="134" r="S437">
        <f>+D437</f>
        <v>12497</v>
      </c>
      <c s="106" r="T437">
        <f>+V437/S437</f>
        <v>1</v>
      </c>
      <c s="106" r="U437">
        <f>+(AD437+AK437)/S437</f>
        <v>1</v>
      </c>
      <c s="134" r="V437">
        <f>SUM(X437:AB437)+SUM(AE437:AI437)</f>
        <v>12497</v>
      </c>
      <c s="134" r="W437">
        <f>+AD437+AK437</f>
        <v>12497</v>
      </c>
      <c s="205" r="X437">
        <v>393</v>
      </c>
      <c s="198" r="Y437">
        <v>1702</v>
      </c>
      <c s="198" r="Z437">
        <v>1064</v>
      </c>
      <c s="198" r="AA437">
        <v>2571</v>
      </c>
      <c s="198" r="AB437">
        <v>165</v>
      </c>
      <c s="198" r="AC437">
        <v>0</v>
      </c>
      <c s="198" r="AD437">
        <v>5895</v>
      </c>
      <c s="198" r="AE437">
        <v>388</v>
      </c>
      <c s="198" r="AF437">
        <v>1893</v>
      </c>
      <c s="198" r="AG437">
        <v>1088</v>
      </c>
      <c s="198" r="AH437">
        <v>2966</v>
      </c>
      <c s="198" r="AI437">
        <v>267</v>
      </c>
      <c s="198" r="AJ437">
        <v>0</v>
      </c>
      <c s="198" r="AK437">
        <v>6602</v>
      </c>
    </row>
    <row customHeight="1" r="438" ht="11.25">
      <c t="s" s="37" r="A438">
        <v>1301</v>
      </c>
      <c t="s" s="67" r="B438">
        <v>917</v>
      </c>
      <c t="s" s="67" r="C438">
        <v>1323</v>
      </c>
      <c s="134" r="D438">
        <v>3742</v>
      </c>
      <c s="106" r="E438">
        <f>IF((+$V438=0),"..",(+(X438+AE438)/$V438))</f>
        <v>0.05237840726884</v>
      </c>
      <c s="106" r="F438">
        <f>IF((+$V438=0),"..",(+(Y438+AF438)/$V438))</f>
        <v>0.308123997862106</v>
      </c>
      <c s="106" r="G438">
        <f>IF((+$V438=0),"..",(+(Z438+AG438)/$V438))</f>
        <v>0.152324959914484</v>
      </c>
      <c s="106" r="H438">
        <f>IF((+$V438=0),"..",(+(((X438+Y438)+Z438)+((AE438+AF438)+AG438))/$V438))</f>
        <v>0.51282736504543</v>
      </c>
      <c s="106" r="I438">
        <f>IF((+$V438=0),"..",(+(AA438+AH438)/$V438))</f>
        <v>0.446285408872261</v>
      </c>
      <c s="106" r="J438">
        <f>IF((+$V438=0),"..",(+(AB438+AI438)/$V438))</f>
        <v>0.040887226082309</v>
      </c>
      <c s="106" r="K438">
        <f>IF(((X438+AE438)=0),"..",(+X438/(X438+AE438)))</f>
        <v>0.489795918367347</v>
      </c>
      <c s="106" r="L438">
        <f>IF(((Y438+AF438)=0),"..",(+Y438/(Y438+AF438)))</f>
        <v>0.493495229835212</v>
      </c>
      <c s="106" r="M438">
        <f>IF(((Z438+AG438)=0),"..",(+Z438/(Z438+AG438)))</f>
        <v>0.464912280701754</v>
      </c>
      <c s="106" r="N438">
        <f>IF(((((((X438+Y438)+Z438)+AE438)+AF438)+AG438)=0),"..",(+((X438+Y438)+Z438)/(((((X438+Y438)+Z438)+AE438)+AF438)+AG438)))</f>
        <v>0.484627410109432</v>
      </c>
      <c s="106" r="O438">
        <f>IF(((AA438+AH438)=0),"..",(+AA438/(AA438+AH438)))</f>
        <v>0.503592814371258</v>
      </c>
      <c s="106" r="P438">
        <f>IF(((AB438+AI438)=0),"..",(+AB438/(AB438+AI438)))</f>
        <v>0.34640522875817</v>
      </c>
      <c t="str" s="106" r="Q438">
        <f>IF(((AC438+AJ438)=0),"..",(+AC438/(AC438+AJ438)))</f>
        <v>..</v>
      </c>
      <c s="106" r="R438">
        <f>IF(((AD438+AK438)=0),"..",(+(AD438)/(AD438+AK438)))</f>
        <v>0.48743987172635</v>
      </c>
      <c s="134" r="S438">
        <f>+D438</f>
        <v>3742</v>
      </c>
      <c s="106" r="T438">
        <f>+V438/S438</f>
        <v>1</v>
      </c>
      <c s="106" r="U438">
        <f>+(AD438+AK438)/S438</f>
        <v>1</v>
      </c>
      <c s="134" r="V438">
        <f>SUM(X438:AB438)+SUM(AE438:AI438)</f>
        <v>3742</v>
      </c>
      <c s="134" r="W438">
        <f>+AD438+AK438</f>
        <v>3742</v>
      </c>
      <c s="172" r="X438">
        <v>96</v>
      </c>
      <c s="114" r="Y438">
        <v>569</v>
      </c>
      <c s="114" r="Z438">
        <v>265</v>
      </c>
      <c s="114" r="AA438">
        <v>841</v>
      </c>
      <c s="114" r="AB438">
        <v>53</v>
      </c>
      <c s="114" r="AC438">
        <v>0</v>
      </c>
      <c s="114" r="AD438">
        <v>1824</v>
      </c>
      <c s="114" r="AE438">
        <v>100</v>
      </c>
      <c s="114" r="AF438">
        <v>584</v>
      </c>
      <c s="114" r="AG438">
        <v>305</v>
      </c>
      <c s="114" r="AH438">
        <v>829</v>
      </c>
      <c s="114" r="AI438">
        <v>100</v>
      </c>
      <c s="114" r="AJ438">
        <v>0</v>
      </c>
      <c s="114" r="AK438">
        <v>1918</v>
      </c>
    </row>
    <row customHeight="1" r="439" ht="11.25">
      <c t="s" s="37" r="A439">
        <v>1301</v>
      </c>
      <c t="s" s="67" r="B439">
        <v>917</v>
      </c>
      <c t="s" s="67" r="C439">
        <v>1324</v>
      </c>
      <c s="134" r="D439">
        <v>2421</v>
      </c>
      <c s="106" r="E439">
        <f>IF((+$V439=0),"..",(+(X439+AE439)/$V439))</f>
        <v>0.050805452292441</v>
      </c>
      <c s="106" r="F439">
        <f>IF((+$V439=0),"..",(+(Y439+AF439)/$V439))</f>
        <v>0.322180916976456</v>
      </c>
      <c s="106" r="G439">
        <f>IF((+$V439=0),"..",(+(Z439+AG439)/$V439))</f>
        <v>0.154068566707972</v>
      </c>
      <c s="106" r="H439">
        <f>IF((+$V439=0),"..",(+(((X439+Y439)+Z439)+((AE439+AF439)+AG439))/$V439))</f>
        <v>0.527054935976869</v>
      </c>
      <c s="106" r="I439">
        <f>IF((+$V439=0),"..",(+(AA439+AH439)/$V439))</f>
        <v>0.431226765799256</v>
      </c>
      <c s="106" r="J439">
        <f>IF((+$V439=0),"..",(+(AB439+AI439)/$V439))</f>
        <v>0.041718298223874</v>
      </c>
      <c s="106" r="K439">
        <f>IF(((X439+AE439)=0),"..",(+X439/(X439+AE439)))</f>
        <v>0.495934959349594</v>
      </c>
      <c s="106" r="L439">
        <f>IF(((Y439+AF439)=0),"..",(+Y439/(Y439+AF439)))</f>
        <v>0.467948717948718</v>
      </c>
      <c s="106" r="M439">
        <f>IF(((Z439+AG439)=0),"..",(+Z439/(Z439+AG439)))</f>
        <v>0.423592493297587</v>
      </c>
      <c s="106" r="N439">
        <f>IF(((((((X439+Y439)+Z439)+AE439)+AF439)+AG439)=0),"..",(+((X439+Y439)+Z439)/(((((X439+Y439)+Z439)+AE439)+AF439)+AG439)))</f>
        <v>0.457680250783699</v>
      </c>
      <c s="106" r="O439">
        <f>IF(((AA439+AH439)=0),"..",(+AA439/(AA439+AH439)))</f>
        <v>0.445402298850575</v>
      </c>
      <c s="106" r="P439">
        <f>IF(((AB439+AI439)=0),"..",(+AB439/(AB439+AI439)))</f>
        <v>0.336633663366337</v>
      </c>
      <c t="str" s="106" r="Q439">
        <f>IF(((AC439+AJ439)=0),"..",(+AC439/(AC439+AJ439)))</f>
        <v>..</v>
      </c>
      <c s="106" r="R439">
        <f>IF(((AD439+AK439)=0),"..",(+(AD439)/(AD439+AK439)))</f>
        <v>0.447335811648079</v>
      </c>
      <c s="134" r="S439">
        <f>+D439</f>
        <v>2421</v>
      </c>
      <c s="106" r="T439">
        <f>+V439/S439</f>
        <v>1</v>
      </c>
      <c s="106" r="U439">
        <f>+(AD439+AK439)/S439</f>
        <v>1</v>
      </c>
      <c s="134" r="V439">
        <f>SUM(X439:AB439)+SUM(AE439:AI439)</f>
        <v>2421</v>
      </c>
      <c s="134" r="W439">
        <f>+AD439+AK439</f>
        <v>2421</v>
      </c>
      <c s="193" r="X439">
        <v>61</v>
      </c>
      <c s="38" r="Y439">
        <v>365</v>
      </c>
      <c s="38" r="Z439">
        <v>158</v>
      </c>
      <c s="38" r="AA439">
        <v>465</v>
      </c>
      <c s="38" r="AB439">
        <v>34</v>
      </c>
      <c s="38" r="AC439">
        <v>0</v>
      </c>
      <c s="38" r="AD439">
        <v>1083</v>
      </c>
      <c s="38" r="AE439">
        <v>62</v>
      </c>
      <c s="38" r="AF439">
        <v>415</v>
      </c>
      <c s="38" r="AG439">
        <v>215</v>
      </c>
      <c s="38" r="AH439">
        <v>579</v>
      </c>
      <c s="38" r="AI439">
        <v>67</v>
      </c>
      <c s="38" r="AJ439">
        <v>0</v>
      </c>
      <c s="38" r="AK439">
        <v>1338</v>
      </c>
    </row>
    <row customHeight="1" r="440" ht="11.25">
      <c t="s" s="37" r="A440">
        <v>1301</v>
      </c>
      <c t="s" s="67" r="B440">
        <v>917</v>
      </c>
      <c t="s" s="67" r="C440">
        <v>1325</v>
      </c>
      <c s="134" r="D440">
        <v>281</v>
      </c>
      <c s="106" r="E440">
        <f>IF((+$V440=0),"..",(+(X440+AE440)/$V440))</f>
        <v>0.03914590747331</v>
      </c>
      <c s="106" r="F440">
        <f>IF((+$V440=0),"..",(+(Y440+AF440)/$V440))</f>
        <v>0.341637010676157</v>
      </c>
      <c s="106" r="G440">
        <f>IF((+$V440=0),"..",(+(Z440+AG440)/$V440))</f>
        <v>0.103202846975089</v>
      </c>
      <c s="106" r="H440">
        <f>IF((+$V440=0),"..",(+(((X440+Y440)+Z440)+((AE440+AF440)+AG440))/$V440))</f>
        <v>0.483985765124555</v>
      </c>
      <c s="106" r="I440">
        <f>IF((+$V440=0),"..",(+(AA440+AH440)/$V440))</f>
        <v>0.473309608540925</v>
      </c>
      <c s="106" r="J440">
        <f>IF((+$V440=0),"..",(+(AB440+AI440)/$V440))</f>
        <v>0.04270462633452</v>
      </c>
      <c s="106" r="K440">
        <f>IF(((X440+AE440)=0),"..",(+X440/(X440+AE440)))</f>
        <v>0.272727272727273</v>
      </c>
      <c s="106" r="L440">
        <f>IF(((Y440+AF440)=0),"..",(+Y440/(Y440+AF440)))</f>
        <v>0.447916666666667</v>
      </c>
      <c s="106" r="M440">
        <f>IF(((Z440+AG440)=0),"..",(+Z440/(Z440+AG440)))</f>
        <v>0.413793103448276</v>
      </c>
      <c s="106" r="N440">
        <f>IF(((((((X440+Y440)+Z440)+AE440)+AF440)+AG440)=0),"..",(+((X440+Y440)+Z440)/(((((X440+Y440)+Z440)+AE440)+AF440)+AG440)))</f>
        <v>0.426470588235294</v>
      </c>
      <c s="106" r="O440">
        <f>IF(((AA440+AH440)=0),"..",(+AA440/(AA440+AH440)))</f>
        <v>0.443609022556391</v>
      </c>
      <c s="106" r="P440">
        <f>IF(((AB440+AI440)=0),"..",(+AB440/(AB440+AI440)))</f>
        <v>0.333333333333333</v>
      </c>
      <c t="str" s="106" r="Q440">
        <f>IF(((AC440+AJ440)=0),"..",(+AC440/(AC440+AJ440)))</f>
        <v>..</v>
      </c>
      <c s="106" r="R440">
        <f>IF(((AD440+AK440)=0),"..",(+(AD440)/(AD440+AK440)))</f>
        <v>0.430604982206406</v>
      </c>
      <c s="134" r="S440">
        <f>+D440</f>
        <v>281</v>
      </c>
      <c s="106" r="T440">
        <f>+V440/S440</f>
        <v>1</v>
      </c>
      <c s="106" r="U440">
        <f>+(AD440+AK440)/S440</f>
        <v>1</v>
      </c>
      <c s="134" r="V440">
        <f>SUM(X440:AB440)+SUM(AE440:AI440)</f>
        <v>281</v>
      </c>
      <c s="134" r="W440">
        <f>+AD440+AK440</f>
        <v>281</v>
      </c>
      <c s="193" r="X440">
        <v>3</v>
      </c>
      <c s="38" r="Y440">
        <v>43</v>
      </c>
      <c s="38" r="Z440">
        <v>12</v>
      </c>
      <c s="38" r="AA440">
        <v>59</v>
      </c>
      <c s="38" r="AB440">
        <v>4</v>
      </c>
      <c s="38" r="AC440">
        <v>0</v>
      </c>
      <c s="38" r="AD440">
        <v>121</v>
      </c>
      <c s="38" r="AE440">
        <v>8</v>
      </c>
      <c s="38" r="AF440">
        <v>53</v>
      </c>
      <c s="38" r="AG440">
        <v>17</v>
      </c>
      <c s="38" r="AH440">
        <v>74</v>
      </c>
      <c s="38" r="AI440">
        <v>8</v>
      </c>
      <c s="38" r="AJ440">
        <v>0</v>
      </c>
      <c s="38" r="AK440">
        <v>160</v>
      </c>
    </row>
    <row customHeight="1" r="441" ht="11.25">
      <c t="s" s="37" r="A441">
        <v>1301</v>
      </c>
      <c t="s" s="67" r="B441">
        <v>917</v>
      </c>
      <c t="s" s="67" r="C441">
        <v>1326</v>
      </c>
      <c s="134" r="D441">
        <v>1670</v>
      </c>
      <c s="106" r="E441">
        <f>IF((+$V441=0),"..",(+(X441+AE441)/$V441))</f>
        <v>0.058682634730539</v>
      </c>
      <c s="106" r="F441">
        <f>IF((+$V441=0),"..",(+(Y441+AF441)/$V441))</f>
        <v>0.292215568862275</v>
      </c>
      <c s="106" r="G441">
        <f>IF((+$V441=0),"..",(+(Z441+AG441)/$V441))</f>
        <v>0.173652694610778</v>
      </c>
      <c s="106" r="H441">
        <f>IF((+$V441=0),"..",(+(((X441+Y441)+Z441)+((AE441+AF441)+AG441))/$V441))</f>
        <v>0.524550898203593</v>
      </c>
      <c s="106" r="I441">
        <f>IF((+$V441=0),"..",(+(AA441+AH441)/$V441))</f>
        <v>0.440718562874252</v>
      </c>
      <c s="106" r="J441">
        <f>IF((+$V441=0),"..",(+(AB441+AI441)/$V441))</f>
        <v>0.034730538922156</v>
      </c>
      <c s="106" r="K441">
        <f>IF(((X441+AE441)=0),"..",(+X441/(X441+AE441)))</f>
        <v>0.36734693877551</v>
      </c>
      <c s="106" r="L441">
        <f>IF(((Y441+AF441)=0),"..",(+Y441/(Y441+AF441)))</f>
        <v>0.477459016393443</v>
      </c>
      <c s="106" r="M441">
        <f>IF(((Z441+AG441)=0),"..",(+Z441/(Z441+AG441)))</f>
        <v>0.489655172413793</v>
      </c>
      <c s="106" r="N441">
        <f>IF(((((((X441+Y441)+Z441)+AE441)+AF441)+AG441)=0),"..",(+((X441+Y441)+Z441)/(((((X441+Y441)+Z441)+AE441)+AF441)+AG441)))</f>
        <v>0.469178082191781</v>
      </c>
      <c s="106" r="O441">
        <f>IF(((AA441+AH441)=0),"..",(+AA441/(AA441+AH441)))</f>
        <v>0.489130434782609</v>
      </c>
      <c s="106" r="P441">
        <f>IF(((AB441+AI441)=0),"..",(+AB441/(AB441+AI441)))</f>
        <v>0.293103448275862</v>
      </c>
      <c t="str" s="106" r="Q441">
        <f>IF(((AC441+AJ441)=0),"..",(+AC441/(AC441+AJ441)))</f>
        <v>..</v>
      </c>
      <c s="106" r="R441">
        <f>IF(((AD441+AK441)=0),"..",(+(AD441)/(AD441+AK441)))</f>
        <v>0.47185628742515</v>
      </c>
      <c s="134" r="S441">
        <f>+D441</f>
        <v>1670</v>
      </c>
      <c s="106" r="T441">
        <f>+V441/S441</f>
        <v>1</v>
      </c>
      <c s="106" r="U441">
        <f>+(AD441+AK441)/S441</f>
        <v>1</v>
      </c>
      <c s="134" r="V441">
        <f>SUM(X441:AB441)+SUM(AE441:AI441)</f>
        <v>1670</v>
      </c>
      <c s="134" r="W441">
        <f>+AD441+AK441</f>
        <v>1670</v>
      </c>
      <c s="193" r="X441">
        <v>36</v>
      </c>
      <c s="38" r="Y441">
        <v>233</v>
      </c>
      <c s="38" r="Z441">
        <v>142</v>
      </c>
      <c s="38" r="AA441">
        <v>360</v>
      </c>
      <c s="38" r="AB441">
        <v>17</v>
      </c>
      <c s="38" r="AC441">
        <v>0</v>
      </c>
      <c s="38" r="AD441">
        <v>788</v>
      </c>
      <c s="38" r="AE441">
        <v>62</v>
      </c>
      <c s="38" r="AF441">
        <v>255</v>
      </c>
      <c s="38" r="AG441">
        <v>148</v>
      </c>
      <c s="38" r="AH441">
        <v>376</v>
      </c>
      <c s="38" r="AI441">
        <v>41</v>
      </c>
      <c s="38" r="AJ441">
        <v>0</v>
      </c>
      <c s="38" r="AK441">
        <v>882</v>
      </c>
    </row>
    <row customHeight="1" r="442" ht="11.25">
      <c t="s" s="37" r="A442">
        <v>1301</v>
      </c>
      <c t="s" s="67" r="B442">
        <v>917</v>
      </c>
      <c t="s" s="67" r="C442">
        <v>1327</v>
      </c>
      <c s="134" r="D442">
        <v>8172</v>
      </c>
      <c s="106" r="E442">
        <f>IF((+$V442=0),"..",(+(X442+AE442)/$V442))</f>
        <v>0.057880567792462</v>
      </c>
      <c s="106" r="F442">
        <f>IF((+$V442=0),"..",(+(Y442+AF442)/$V442))</f>
        <v>0.284263338228096</v>
      </c>
      <c s="106" r="G442">
        <f>IF((+$V442=0),"..",(+(Z442+AG442)/$V442))</f>
        <v>0.170582476749878</v>
      </c>
      <c s="106" r="H442">
        <f>IF((+$V442=0),"..",(+(((X442+Y442)+Z442)+((AE442+AF442)+AG442))/$V442))</f>
        <v>0.512726382770436</v>
      </c>
      <c s="106" r="I442">
        <f>IF((+$V442=0),"..",(+(AA442+AH442)/$V442))</f>
        <v>0.453010279001468</v>
      </c>
      <c s="106" r="J442">
        <f>IF((+$V442=0),"..",(+(AB442+AI442)/$V442))</f>
        <v>0.034263338228096</v>
      </c>
      <c s="106" r="K442">
        <f>IF(((X442+AE442)=0),"..",(+X442/(X442+AE442)))</f>
        <v>0.509513742071882</v>
      </c>
      <c s="106" r="L442">
        <f>IF(((Y442+AF442)=0),"..",(+Y442/(Y442+AF442)))</f>
        <v>0.479982780886784</v>
      </c>
      <c s="106" r="M442">
        <f>IF(((Z442+AG442)=0),"..",(+Z442/(Z442+AG442)))</f>
        <v>0.477044476327116</v>
      </c>
      <c s="106" r="N442">
        <f>IF(((((((X442+Y442)+Z442)+AE442)+AF442)+AG442)=0),"..",(+((X442+Y442)+Z442)/(((((X442+Y442)+Z442)+AE442)+AF442)+AG442)))</f>
        <v>0.482338902147971</v>
      </c>
      <c s="106" r="O442">
        <f>IF(((AA442+AH442)=0),"..",(+AA442/(AA442+AH442)))</f>
        <v>0.469475958941113</v>
      </c>
      <c s="106" r="P442">
        <f>IF(((AB442+AI442)=0),"..",(+AB442/(AB442+AI442)))</f>
        <v>0.275</v>
      </c>
      <c t="str" s="106" r="Q442">
        <f>IF(((AC442+AJ442)=0),"..",(+AC442/(AC442+AJ442)))</f>
        <v>..</v>
      </c>
      <c s="106" r="R442">
        <f>IF(((AD442+AK442)=0),"..",(+(AD442)/(AD442+AK442)))</f>
        <v>0.469407733724914</v>
      </c>
      <c s="134" r="S442">
        <f>+D442</f>
        <v>8172</v>
      </c>
      <c s="106" r="T442">
        <f>+V442/S442</f>
        <v>1</v>
      </c>
      <c s="106" r="U442">
        <f>+(AD442+AK442)/S442</f>
        <v>1</v>
      </c>
      <c s="134" r="V442">
        <f>SUM(X442:AB442)+SUM(AE442:AI442)</f>
        <v>8172</v>
      </c>
      <c s="134" r="W442">
        <f>+AD442+AK442</f>
        <v>8172</v>
      </c>
      <c s="193" r="X442">
        <v>241</v>
      </c>
      <c s="38" r="Y442">
        <v>1115</v>
      </c>
      <c s="38" r="Z442">
        <v>665</v>
      </c>
      <c s="38" r="AA442">
        <v>1738</v>
      </c>
      <c s="38" r="AB442">
        <v>77</v>
      </c>
      <c s="38" r="AC442">
        <v>0</v>
      </c>
      <c s="38" r="AD442">
        <v>3836</v>
      </c>
      <c s="38" r="AE442">
        <v>232</v>
      </c>
      <c s="38" r="AF442">
        <v>1208</v>
      </c>
      <c s="38" r="AG442">
        <v>729</v>
      </c>
      <c s="38" r="AH442">
        <v>1964</v>
      </c>
      <c s="38" r="AI442">
        <v>203</v>
      </c>
      <c s="38" r="AJ442">
        <v>0</v>
      </c>
      <c s="38" r="AK442">
        <v>4336</v>
      </c>
    </row>
    <row customHeight="1" r="443" ht="11.25">
      <c t="s" s="37" r="A443">
        <v>1301</v>
      </c>
      <c t="s" s="67" r="B443">
        <v>917</v>
      </c>
      <c t="s" s="67" r="C443">
        <v>1328</v>
      </c>
      <c s="134" r="D443">
        <v>29716</v>
      </c>
      <c s="106" r="E443">
        <f>IF((+$V443=0),"..",(+(X443+AE443)/$V443))</f>
        <v>0.05582850989366</v>
      </c>
      <c s="106" r="F443">
        <f>IF((+$V443=0),"..",(+(Y443+AF443)/$V443))</f>
        <v>0.244245524296675</v>
      </c>
      <c s="106" r="G443">
        <f>IF((+$V443=0),"..",(+(Z443+AG443)/$V443))</f>
        <v>0.151500874949522</v>
      </c>
      <c s="106" r="H443">
        <f>IF((+$V443=0),"..",(+(((X443+Y443)+Z443)+((AE443+AF443)+AG443))/$V443))</f>
        <v>0.451574909139857</v>
      </c>
      <c s="106" r="I443">
        <f>IF((+$V443=0),"..",(+(AA443+AH443)/$V443))</f>
        <v>0.483342307174586</v>
      </c>
      <c s="106" r="J443">
        <f>IF((+$V443=0),"..",(+(AB443+AI443)/$V443))</f>
        <v>0.065082783685557</v>
      </c>
      <c s="106" r="K443">
        <f>IF(((X443+AE443)=0),"..",(+X443/(X443+AE443)))</f>
        <v>0.506329113924051</v>
      </c>
      <c s="106" r="L443">
        <f>IF(((Y443+AF443)=0),"..",(+Y443/(Y443+AF443)))</f>
        <v>0.50220446403968</v>
      </c>
      <c s="106" r="M443">
        <f>IF(((Z443+AG443)=0),"..",(+Z443/(Z443+AG443)))</f>
        <v>0.417147934251444</v>
      </c>
      <c s="106" r="N443">
        <f>IF(((((((X443+Y443)+Z443)+AE443)+AF443)+AG443)=0),"..",(+((X443+Y443)+Z443)/(((((X443+Y443)+Z443)+AE443)+AF443)+AG443)))</f>
        <v>0.474178403755869</v>
      </c>
      <c s="106" r="O443">
        <f>IF(((AA443+AH443)=0),"..",(+AA443/(AA443+AH443)))</f>
        <v>0.394625078326255</v>
      </c>
      <c s="106" r="P443">
        <f>IF(((AB443+AI443)=0),"..",(+AB443/(AB443+AI443)))</f>
        <v>0.422957600827301</v>
      </c>
      <c t="str" s="106" r="Q443">
        <f>IF(((AC443+AJ443)=0),"..",(+AC443/(AC443+AJ443)))</f>
        <v>..</v>
      </c>
      <c s="106" r="R443">
        <f>IF(((AD443+AK443)=0),"..",(+(AD443)/(AD443+AK443)))</f>
        <v>0.432393323462108</v>
      </c>
      <c s="134" r="S443">
        <f>+D443</f>
        <v>29716</v>
      </c>
      <c s="106" r="T443">
        <f>+V443/S443</f>
        <v>1</v>
      </c>
      <c s="106" r="U443">
        <f>+(AD443+AK443)/S443</f>
        <v>1</v>
      </c>
      <c s="134" r="V443">
        <f>SUM(X443:AB443)+SUM(AE443:AI443)</f>
        <v>29716</v>
      </c>
      <c s="134" r="W443">
        <f>+AD443+AK443</f>
        <v>29716</v>
      </c>
      <c s="197" r="X443">
        <v>840</v>
      </c>
      <c s="143" r="Y443">
        <v>3645</v>
      </c>
      <c s="143" r="Z443">
        <v>1878</v>
      </c>
      <c s="143" r="AA443">
        <v>5668</v>
      </c>
      <c s="143" r="AB443">
        <v>818</v>
      </c>
      <c s="143" r="AC443">
        <v>0</v>
      </c>
      <c s="143" r="AD443">
        <v>12849</v>
      </c>
      <c s="143" r="AE443">
        <v>819</v>
      </c>
      <c s="143" r="AF443">
        <v>3613</v>
      </c>
      <c s="143" r="AG443">
        <v>2624</v>
      </c>
      <c s="143" r="AH443">
        <v>8695</v>
      </c>
      <c s="143" r="AI443">
        <v>1116</v>
      </c>
      <c s="143" r="AJ443">
        <v>0</v>
      </c>
      <c s="143" r="AK443">
        <v>16867</v>
      </c>
    </row>
    <row customHeight="1" r="444" ht="11.25">
      <c t="s" s="37" r="A444">
        <v>1301</v>
      </c>
      <c t="s" s="67" r="B444">
        <v>917</v>
      </c>
      <c t="s" s="67" r="C444">
        <v>1329</v>
      </c>
      <c s="134" r="D444">
        <v>7505</v>
      </c>
      <c s="106" r="E444">
        <f>IF((+$V444=0),"..",(+(X444+AE444)/$V444))</f>
        <v>0.053697534976682</v>
      </c>
      <c s="106" r="F444">
        <f>IF((+$V444=0),"..",(+(Y444+AF444)/$V444))</f>
        <v>0.276748834110593</v>
      </c>
      <c s="106" r="G444">
        <f>IF((+$V444=0),"..",(+(Z444+AG444)/$V444))</f>
        <v>0.164956695536309</v>
      </c>
      <c s="106" r="H444">
        <f>IF((+$V444=0),"..",(+(((X444+Y444)+Z444)+((AE444+AF444)+AG444))/$V444))</f>
        <v>0.495403064623584</v>
      </c>
      <c s="106" r="I444">
        <f>IF((+$V444=0),"..",(+(AA444+AH444)/$V444))</f>
        <v>0.467954696868754</v>
      </c>
      <c s="106" r="J444">
        <f>IF((+$V444=0),"..",(+(AB444+AI444)/$V444))</f>
        <v>0.036642238507662</v>
      </c>
      <c s="106" r="K444">
        <f>IF(((X444+AE444)=0),"..",(+X444/(X444+AE444)))</f>
        <v>0.486352357320099</v>
      </c>
      <c s="106" r="L444">
        <f>IF(((Y444+AF444)=0),"..",(+Y444/(Y444+AF444)))</f>
        <v>0.513240250361098</v>
      </c>
      <c s="106" r="M444">
        <f>IF(((Z444+AG444)=0),"..",(+Z444/(Z444+AG444)))</f>
        <v>0.457996768982229</v>
      </c>
      <c s="106" r="N444">
        <f>IF(((((((X444+Y444)+Z444)+AE444)+AF444)+AG444)=0),"..",(+((X444+Y444)+Z444)/(((((X444+Y444)+Z444)+AE444)+AF444)+AG444)))</f>
        <v>0.4919311457773</v>
      </c>
      <c s="106" r="O444">
        <f>IF(((AA444+AH444)=0),"..",(+AA444/(AA444+AH444)))</f>
        <v>0.460706150341686</v>
      </c>
      <c s="106" r="P444">
        <f>IF(((AB444+AI444)=0),"..",(+AB444/(AB444+AI444)))</f>
        <v>0.341818181818182</v>
      </c>
      <c t="str" s="106" r="Q444">
        <f>IF(((AC444+AJ444)=0),"..",(+AC444/(AC444+AJ444)))</f>
        <v>..</v>
      </c>
      <c s="106" r="R444">
        <f>IF(((AD444+AK444)=0),"..",(+(AD444)/(AD444+AK444)))</f>
        <v>0.471818787475017</v>
      </c>
      <c s="134" r="S444">
        <f>+D444</f>
        <v>7505</v>
      </c>
      <c s="106" r="T444">
        <f>+V444/S444</f>
        <v>1</v>
      </c>
      <c s="106" r="U444">
        <f>+(AD444+AK444)/S444</f>
        <v>1</v>
      </c>
      <c s="134" r="V444">
        <f>SUM(X444:AB444)+SUM(AE444:AI444)</f>
        <v>7505</v>
      </c>
      <c s="134" r="W444">
        <f>+AD444+AK444</f>
        <v>7505</v>
      </c>
      <c s="205" r="X444">
        <v>196</v>
      </c>
      <c s="198" r="Y444">
        <v>1066</v>
      </c>
      <c s="198" r="Z444">
        <v>567</v>
      </c>
      <c s="198" r="AA444">
        <v>1618</v>
      </c>
      <c s="198" r="AB444">
        <v>94</v>
      </c>
      <c s="198" r="AC444">
        <v>0</v>
      </c>
      <c s="198" r="AD444">
        <v>3541</v>
      </c>
      <c s="198" r="AE444">
        <v>207</v>
      </c>
      <c s="198" r="AF444">
        <v>1011</v>
      </c>
      <c s="198" r="AG444">
        <v>671</v>
      </c>
      <c s="198" r="AH444">
        <v>1894</v>
      </c>
      <c s="198" r="AI444">
        <v>181</v>
      </c>
      <c s="198" r="AJ444">
        <v>0</v>
      </c>
      <c s="198" r="AK444">
        <v>3964</v>
      </c>
    </row>
    <row customHeight="1" r="445" ht="11.25">
      <c t="s" s="37" r="A445">
        <v>1301</v>
      </c>
      <c t="s" s="67" r="B445">
        <v>917</v>
      </c>
      <c t="s" s="67" r="C445">
        <v>1330</v>
      </c>
      <c s="134" r="D445">
        <v>13854</v>
      </c>
      <c s="106" r="E445">
        <f>IF((+$V445=0),"..",(+(X445+AE445)/$V445))</f>
        <v>0.056951061065396</v>
      </c>
      <c s="106" r="F445">
        <f>IF((+$V445=0),"..",(+(Y445+AF445)/$V445))</f>
        <v>0.279702612963765</v>
      </c>
      <c s="106" r="G445">
        <f>IF((+$V445=0),"..",(+(Z445+AG445)/$V445))</f>
        <v>0.17150281507146</v>
      </c>
      <c s="106" r="H445">
        <f>IF((+$V445=0),"..",(+(((X445+Y445)+Z445)+((AE445+AF445)+AG445))/$V445))</f>
        <v>0.508156489100621</v>
      </c>
      <c s="106" r="I445">
        <f>IF((+$V445=0),"..",(+(AA445+AH445)/$V445))</f>
        <v>0.456691208315288</v>
      </c>
      <c s="106" r="J445">
        <f>IF((+$V445=0),"..",(+(AB445+AI445)/$V445))</f>
        <v>0.035152302584091</v>
      </c>
      <c s="106" r="K445">
        <f>IF(((X445+AE445)=0),"..",(+X445/(X445+AE445)))</f>
        <v>0.485424588086185</v>
      </c>
      <c s="106" r="L445">
        <f>IF(((Y445+AF445)=0),"..",(+Y445/(Y445+AF445)))</f>
        <v>0.483354838709677</v>
      </c>
      <c s="106" r="M445">
        <f>IF(((Z445+AG445)=0),"..",(+Z445/(Z445+AG445)))</f>
        <v>0.457491582491582</v>
      </c>
      <c s="106" r="N445">
        <f>IF(((((((X445+Y445)+Z445)+AE445)+AF445)+AG445)=0),"..",(+((X445+Y445)+Z445)/(((((X445+Y445)+Z445)+AE445)+AF445)+AG445)))</f>
        <v>0.474857954545455</v>
      </c>
      <c s="106" r="O445">
        <f>IF(((AA445+AH445)=0),"..",(+AA445/(AA445+AH445)))</f>
        <v>0.483483483483483</v>
      </c>
      <c s="106" r="P445">
        <f>IF(((AB445+AI445)=0),"..",(+AB445/(AB445+AI445)))</f>
        <v>0.340862422997947</v>
      </c>
      <c t="str" s="106" r="Q445">
        <f>IF(((AC445+AJ445)=0),"..",(+AC445/(AC445+AJ445)))</f>
        <v>..</v>
      </c>
      <c s="106" r="R445">
        <f>IF(((AD445+AK445)=0),"..",(+(AD445)/(AD445+AK445)))</f>
        <v>0.474086906308647</v>
      </c>
      <c s="134" r="S445">
        <f>+D445</f>
        <v>13854</v>
      </c>
      <c s="106" r="T445">
        <f>+V445/S445</f>
        <v>1</v>
      </c>
      <c s="106" r="U445">
        <f>+(AD445+AK445)/S445</f>
        <v>1</v>
      </c>
      <c s="134" r="V445">
        <f>SUM(X445:AB445)+SUM(AE445:AI445)</f>
        <v>13854</v>
      </c>
      <c s="134" r="W445">
        <f>+AD445+AK445</f>
        <v>13854</v>
      </c>
      <c s="205" r="X445">
        <v>383</v>
      </c>
      <c s="198" r="Y445">
        <v>1873</v>
      </c>
      <c s="198" r="Z445">
        <v>1087</v>
      </c>
      <c s="198" r="AA445">
        <v>3059</v>
      </c>
      <c s="198" r="AB445">
        <v>166</v>
      </c>
      <c s="198" r="AC445">
        <v>0</v>
      </c>
      <c s="198" r="AD445">
        <v>6568</v>
      </c>
      <c s="198" r="AE445">
        <v>406</v>
      </c>
      <c s="198" r="AF445">
        <v>2002</v>
      </c>
      <c s="198" r="AG445">
        <v>1289</v>
      </c>
      <c s="198" r="AH445">
        <v>3268</v>
      </c>
      <c s="198" r="AI445">
        <v>321</v>
      </c>
      <c s="198" r="AJ445">
        <v>0</v>
      </c>
      <c s="198" r="AK445">
        <v>7286</v>
      </c>
    </row>
    <row customHeight="1" r="446" ht="11.25">
      <c t="s" s="37" r="A446">
        <v>1301</v>
      </c>
      <c t="s" s="67" r="B446">
        <v>917</v>
      </c>
      <c t="s" s="67" r="C446">
        <v>1331</v>
      </c>
      <c s="134" r="D446">
        <v>30955</v>
      </c>
      <c s="106" r="E446">
        <f>IF((+$V446=0),"..",(+(X446+AE446)/$V446))</f>
        <v>0.049135842351801</v>
      </c>
      <c s="106" r="F446">
        <f>IF((+$V446=0),"..",(+(Y446+AF446)/$V446))</f>
        <v>0.240445808431594</v>
      </c>
      <c s="106" r="G446">
        <f>IF((+$V446=0),"..",(+(Z446+AG446)/$V446))</f>
        <v>0.158681957680504</v>
      </c>
      <c s="106" r="H446">
        <f>IF((+$V446=0),"..",(+(((X446+Y446)+Z446)+((AE446+AF446)+AG446))/$V446))</f>
        <v>0.448263608463899</v>
      </c>
      <c s="106" r="I446">
        <f>IF((+$V446=0),"..",(+(AA446+AH446)/$V446))</f>
        <v>0.516491681473106</v>
      </c>
      <c s="106" r="J446">
        <f>IF((+$V446=0),"..",(+(AB446+AI446)/$V446))</f>
        <v>0.035244710062995</v>
      </c>
      <c s="106" r="K446">
        <f>IF(((X446+AE446)=0),"..",(+X446/(X446+AE446)))</f>
        <v>0.472057856673241</v>
      </c>
      <c s="106" r="L446">
        <f>IF(((Y446+AF446)=0),"..",(+Y446/(Y446+AF446)))</f>
        <v>0.500604594921403</v>
      </c>
      <c s="106" r="M446">
        <f>IF(((Z446+AG446)=0),"..",(+Z446/(Z446+AG446)))</f>
        <v>0.475162866449511</v>
      </c>
      <c s="106" r="N446">
        <f>IF(((((((X446+Y446)+Z446)+AE446)+AF446)+AG446)=0),"..",(+((X446+Y446)+Z446)/(((((X446+Y446)+Z446)+AE446)+AF446)+AG446)))</f>
        <v>0.488469299509945</v>
      </c>
      <c s="106" r="O446">
        <f>IF(((AA446+AH446)=0),"..",(+AA446/(AA446+AH446)))</f>
        <v>0.44070552914686</v>
      </c>
      <c s="106" r="P446">
        <f>IF(((AB446+AI446)=0),"..",(+AB446/(AB446+AI446)))</f>
        <v>0.353803849679193</v>
      </c>
      <c t="str" s="106" r="Q446">
        <f>IF(((AC446+AJ446)=0),"..",(+AC446/(AC446+AJ446)))</f>
        <v>..</v>
      </c>
      <c s="106" r="R446">
        <f>IF(((AD446+AK446)=0),"..",(+(AD446)/(AD446+AK446)))</f>
        <v>0.459053464706832</v>
      </c>
      <c s="134" r="S446">
        <f>+D446</f>
        <v>30955</v>
      </c>
      <c s="106" r="T446">
        <f>+V446/S446</f>
        <v>1</v>
      </c>
      <c s="106" r="U446">
        <f>+(AD446+AK446)/S446</f>
        <v>1</v>
      </c>
      <c s="134" r="V446">
        <f>SUM(X446:AB446)+SUM(AE446:AI446)</f>
        <v>30955</v>
      </c>
      <c s="134" r="W446">
        <f>+AD446+AK446</f>
        <v>30955</v>
      </c>
      <c s="205" r="X446">
        <v>718</v>
      </c>
      <c s="198" r="Y446">
        <v>3726</v>
      </c>
      <c s="198" r="Z446">
        <v>2334</v>
      </c>
      <c s="198" r="AA446">
        <v>7046</v>
      </c>
      <c s="198" r="AB446">
        <v>386</v>
      </c>
      <c s="198" r="AC446">
        <v>0</v>
      </c>
      <c s="198" r="AD446">
        <v>14210</v>
      </c>
      <c s="198" r="AE446">
        <v>803</v>
      </c>
      <c s="198" r="AF446">
        <v>3717</v>
      </c>
      <c s="198" r="AG446">
        <v>2578</v>
      </c>
      <c s="198" r="AH446">
        <v>8942</v>
      </c>
      <c s="198" r="AI446">
        <v>705</v>
      </c>
      <c s="198" r="AJ446">
        <v>0</v>
      </c>
      <c s="198" r="AK446">
        <v>16745</v>
      </c>
    </row>
    <row customHeight="1" r="447" ht="10.5">
      <c t="s" s="37" r="A447">
        <v>1301</v>
      </c>
      <c t="s" s="67" r="B447">
        <v>917</v>
      </c>
      <c t="s" s="67" r="C447">
        <v>1332</v>
      </c>
      <c s="134" r="D447">
        <v>1206</v>
      </c>
      <c s="106" r="E447">
        <f>IF((+$V447=0),"..",(+(X447+AE447)/$V447))</f>
        <v>0.040630182421227</v>
      </c>
      <c s="106" r="F447">
        <f>IF((+$V447=0),"..",(+(Y447+AF447)/$V447))</f>
        <v>0.263681592039801</v>
      </c>
      <c s="106" r="G447">
        <f>IF((+$V447=0),"..",(+(Z447+AG447)/$V447))</f>
        <v>0.177446102819237</v>
      </c>
      <c s="106" r="H447">
        <f>IF((+$V447=0),"..",(+(((X447+Y447)+Z447)+((AE447+AF447)+AG447))/$V447))</f>
        <v>0.481757877280265</v>
      </c>
      <c s="106" r="I447">
        <f>IF((+$V447=0),"..",(+(AA447+AH447)/$V447))</f>
        <v>0.481757877280265</v>
      </c>
      <c s="106" r="J447">
        <f>IF((+$V447=0),"..",(+(AB447+AI447)/$V447))</f>
        <v>0.036484245439469</v>
      </c>
      <c s="106" r="K447">
        <f>IF(((X447+AE447)=0),"..",(+X447/(X447+AE447)))</f>
        <v>0.530612244897959</v>
      </c>
      <c s="106" r="L447">
        <f>IF(((Y447+AF447)=0),"..",(+Y447/(Y447+AF447)))</f>
        <v>0.474842767295598</v>
      </c>
      <c s="106" r="M447">
        <f>IF(((Z447+AG447)=0),"..",(+Z447/(Z447+AG447)))</f>
        <v>0.411214953271028</v>
      </c>
      <c s="106" r="N447">
        <f>IF(((((((X447+Y447)+Z447)+AE447)+AF447)+AG447)=0),"..",(+((X447+Y447)+Z447)/(((((X447+Y447)+Z447)+AE447)+AF447)+AG447)))</f>
        <v>0.456110154905336</v>
      </c>
      <c s="106" r="O447">
        <f>IF(((AA447+AH447)=0),"..",(+AA447/(AA447+AH447)))</f>
        <v>0.444061962134251</v>
      </c>
      <c s="106" r="P447">
        <f>IF(((AB447+AI447)=0),"..",(+AB447/(AB447+AI447)))</f>
        <v>0.363636363636364</v>
      </c>
      <c t="str" s="106" r="Q447">
        <f>IF(((AC447+AJ447)=0),"..",(+AC447/(AC447+AJ447)))</f>
        <v>..</v>
      </c>
      <c s="106" r="R447">
        <f>IF(((AD447+AK447)=0),"..",(+(AD447)/(AD447+AK447)))</f>
        <v>0.446932006633499</v>
      </c>
      <c s="134" r="S447">
        <f>+D447</f>
        <v>1206</v>
      </c>
      <c s="106" r="T447">
        <f>+V447/S447</f>
        <v>1</v>
      </c>
      <c s="106" r="U447">
        <f>+(AD447+AK447)/S447</f>
        <v>1</v>
      </c>
      <c s="134" r="V447">
        <f>SUM(X447:AB447)+SUM(AE447:AI447)</f>
        <v>1206</v>
      </c>
      <c s="134" r="W447">
        <f>+AD447+AK447</f>
        <v>1206</v>
      </c>
      <c s="205" r="X447">
        <v>26</v>
      </c>
      <c s="198" r="Y447">
        <v>151</v>
      </c>
      <c s="198" r="Z447">
        <v>88</v>
      </c>
      <c s="198" r="AA447">
        <v>258</v>
      </c>
      <c s="198" r="AB447">
        <v>16</v>
      </c>
      <c s="198" r="AC447">
        <v>0</v>
      </c>
      <c s="198" r="AD447">
        <v>539</v>
      </c>
      <c s="198" r="AE447">
        <v>23</v>
      </c>
      <c s="198" r="AF447">
        <v>167</v>
      </c>
      <c s="198" r="AG447">
        <v>126</v>
      </c>
      <c s="198" r="AH447">
        <v>323</v>
      </c>
      <c s="198" r="AI447">
        <v>28</v>
      </c>
      <c s="198" r="AJ447">
        <v>0</v>
      </c>
      <c s="198" r="AK447">
        <v>667</v>
      </c>
    </row>
    <row customHeight="1" r="448" ht="11.25">
      <c t="s" s="37" r="A448">
        <v>1301</v>
      </c>
      <c t="s" s="67" r="B448">
        <v>917</v>
      </c>
      <c t="s" s="67" r="C448">
        <v>1333</v>
      </c>
      <c s="134" r="D448">
        <v>12335</v>
      </c>
      <c s="106" r="E448">
        <f>IF((+$V448=0),"..",(+(X448+AE448)/$V448))</f>
        <v>0.046453182002432</v>
      </c>
      <c s="106" r="F448">
        <f>IF((+$V448=0),"..",(+(Y448+AF448)/$V448))</f>
        <v>0.265099310903932</v>
      </c>
      <c s="106" r="G448">
        <f>IF((+$V448=0),"..",(+(Z448+AG448)/$V448))</f>
        <v>0.154519659505472</v>
      </c>
      <c s="106" r="H448">
        <f>IF((+$V448=0),"..",(+(((X448+Y448)+Z448)+((AE448+AF448)+AG448))/$V448))</f>
        <v>0.466072152411836</v>
      </c>
      <c s="106" r="I448">
        <f>IF((+$V448=0),"..",(+(AA448+AH448)/$V448))</f>
        <v>0.507580056749088</v>
      </c>
      <c s="106" r="J448">
        <f>IF((+$V448=0),"..",(+(AB448+AI448)/$V448))</f>
        <v>0.026347790839076</v>
      </c>
      <c s="106" r="K448">
        <f>IF(((X448+AE448)=0),"..",(+X448/(X448+AE448)))</f>
        <v>0.492146596858639</v>
      </c>
      <c s="106" r="L448">
        <f>IF(((Y448+AF448)=0),"..",(+Y448/(Y448+AF448)))</f>
        <v>0.49388379204893</v>
      </c>
      <c s="106" r="M448">
        <f>IF(((Z448+AG448)=0),"..",(+Z448/(Z448+AG448)))</f>
        <v>0.464847848898216</v>
      </c>
      <c s="106" r="N448">
        <f>IF(((((((X448+Y448)+Z448)+AE448)+AF448)+AG448)=0),"..",(+((X448+Y448)+Z448)/(((((X448+Y448)+Z448)+AE448)+AF448)+AG448)))</f>
        <v>0.484084188554531</v>
      </c>
      <c s="106" r="O448">
        <f>IF(((AA448+AH448)=0),"..",(+AA448/(AA448+AH448)))</f>
        <v>0.445136559655007</v>
      </c>
      <c s="106" r="P448">
        <f>IF(((AB448+AI448)=0),"..",(+AB448/(AB448+AI448)))</f>
        <v>0.230769230769231</v>
      </c>
      <c t="str" s="106" r="Q448">
        <f>IF(((AC448+AJ448)=0),"..",(+AC448/(AC448+AJ448)))</f>
        <v>..</v>
      </c>
      <c s="106" r="R448">
        <f>IF(((AD448+AK448)=0),"..",(+(AD448)/(AD448+AK448)))</f>
        <v>0.457640859343332</v>
      </c>
      <c s="134" r="S448">
        <f>+D448</f>
        <v>12335</v>
      </c>
      <c s="106" r="T448">
        <f>+V448/S448</f>
        <v>1</v>
      </c>
      <c s="106" r="U448">
        <f>+(AD448+AK448)/S448</f>
        <v>1</v>
      </c>
      <c s="134" r="V448">
        <f>SUM(X448:AB448)+SUM(AE448:AI448)</f>
        <v>12335</v>
      </c>
      <c s="134" r="W448">
        <f>+AD448+AK448</f>
        <v>12335</v>
      </c>
      <c s="205" r="X448">
        <v>282</v>
      </c>
      <c s="198" r="Y448">
        <v>1615</v>
      </c>
      <c s="198" r="Z448">
        <v>886</v>
      </c>
      <c s="198" r="AA448">
        <v>2787</v>
      </c>
      <c s="198" r="AB448">
        <v>75</v>
      </c>
      <c s="198" r="AC448">
        <v>0</v>
      </c>
      <c s="198" r="AD448">
        <v>5645</v>
      </c>
      <c s="198" r="AE448">
        <v>291</v>
      </c>
      <c s="198" r="AF448">
        <v>1655</v>
      </c>
      <c s="198" r="AG448">
        <v>1020</v>
      </c>
      <c s="198" r="AH448">
        <v>3474</v>
      </c>
      <c s="198" r="AI448">
        <v>250</v>
      </c>
      <c s="198" r="AJ448">
        <v>0</v>
      </c>
      <c s="198" r="AK448">
        <v>6690</v>
      </c>
    </row>
    <row customHeight="1" r="449" ht="11.25">
      <c t="s" s="37" r="A449">
        <v>1301</v>
      </c>
      <c t="s" s="67" r="B449">
        <v>917</v>
      </c>
      <c t="s" s="67" r="C449">
        <v>1334</v>
      </c>
      <c s="134" r="D449">
        <v>28365</v>
      </c>
      <c s="106" r="E449">
        <f>IF((+$V449=0),"..",(+(X449+AE449)/$V449))</f>
        <v>0.033703507844174</v>
      </c>
      <c s="106" r="F449">
        <f>IF((+$V449=0),"..",(+(Y449+AF449)/$V449))</f>
        <v>0.236206592631764</v>
      </c>
      <c s="106" r="G449">
        <f>IF((+$V449=0),"..",(+(Z449+AG449)/$V449))</f>
        <v>0.151136964569011</v>
      </c>
      <c s="106" r="H449">
        <f>IF((+$V449=0),"..",(+(((X449+Y449)+Z449)+((AE449+AF449)+AG449))/$V449))</f>
        <v>0.42104706504495</v>
      </c>
      <c s="106" r="I449">
        <f>IF((+$V449=0),"..",(+(AA449+AH449)/$V449))</f>
        <v>0.553005464480874</v>
      </c>
      <c s="106" r="J449">
        <f>IF((+$V449=0),"..",(+(AB449+AI449)/$V449))</f>
        <v>0.025947470474176</v>
      </c>
      <c s="106" r="K449">
        <f>IF(((X449+AE449)=0),"..",(+X449/(X449+AE449)))</f>
        <v>0.482217573221757</v>
      </c>
      <c s="106" r="L449">
        <f>IF(((Y449+AF449)=0),"..",(+Y449/(Y449+AF449)))</f>
        <v>0.475373134328358</v>
      </c>
      <c s="106" r="M449">
        <f>IF(((Z449+AG449)=0),"..",(+Z449/(Z449+AG449)))</f>
        <v>0.425472358292512</v>
      </c>
      <c s="106" r="N449">
        <f>IF(((((((X449+Y449)+Z449)+AE449)+AF449)+AG449)=0),"..",(+((X449+Y449)+Z449)/(((((X449+Y449)+Z449)+AE449)+AF449)+AG449)))</f>
        <v>0.45800887549192</v>
      </c>
      <c s="106" r="O449">
        <f>IF(((AA449+AH449)=0),"..",(+AA449/(AA449+AH449)))</f>
        <v>0.379000382506694</v>
      </c>
      <c s="106" r="P449">
        <f>IF(((AB449+AI449)=0),"..",(+AB449/(AB449+AI449)))</f>
        <v>0.335597826086957</v>
      </c>
      <c t="str" s="106" r="Q449">
        <f>IF(((AC449+AJ449)=0),"..",(+AC449/(AC449+AJ449)))</f>
        <v>..</v>
      </c>
      <c s="106" r="R449">
        <f>IF(((AD449+AK449)=0),"..",(+(AD449)/(AD449+AK449)))</f>
        <v>0.411140490040543</v>
      </c>
      <c s="134" r="S449">
        <f>+D449</f>
        <v>28365</v>
      </c>
      <c s="106" r="T449">
        <f>+V449/S449</f>
        <v>1</v>
      </c>
      <c s="106" r="U449">
        <f>+(AD449+AK449)/S449</f>
        <v>1</v>
      </c>
      <c s="134" r="V449">
        <f>SUM(X449:AB449)+SUM(AE449:AI449)</f>
        <v>28365</v>
      </c>
      <c s="134" r="W449">
        <f>+AD449+AK449</f>
        <v>28365</v>
      </c>
      <c s="205" r="X449">
        <v>461</v>
      </c>
      <c s="198" r="Y449">
        <v>3185</v>
      </c>
      <c s="198" r="Z449">
        <v>1824</v>
      </c>
      <c s="198" r="AA449">
        <v>5945</v>
      </c>
      <c s="198" r="AB449">
        <v>247</v>
      </c>
      <c s="198" r="AC449">
        <v>0</v>
      </c>
      <c s="198" r="AD449">
        <v>11662</v>
      </c>
      <c s="198" r="AE449">
        <v>495</v>
      </c>
      <c s="198" r="AF449">
        <v>3515</v>
      </c>
      <c s="198" r="AG449">
        <v>2463</v>
      </c>
      <c s="198" r="AH449">
        <v>9741</v>
      </c>
      <c s="198" r="AI449">
        <v>489</v>
      </c>
      <c s="198" r="AJ449">
        <v>0</v>
      </c>
      <c s="198" r="AK449">
        <v>16703</v>
      </c>
    </row>
    <row customHeight="1" r="450" ht="11.25">
      <c t="s" s="37" r="A450">
        <v>1301</v>
      </c>
      <c t="s" s="67" r="B450">
        <v>917</v>
      </c>
      <c t="s" s="67" r="C450">
        <v>1335</v>
      </c>
      <c s="134" r="D450">
        <v>2022</v>
      </c>
      <c s="106" r="E450">
        <f>IF((+$V450=0),"..",(+(X450+AE450)/$V450))</f>
        <v>0.084569732937686</v>
      </c>
      <c s="106" r="F450">
        <f>IF((+$V450=0),"..",(+(Y450+AF450)/$V450))</f>
        <v>0.275964391691395</v>
      </c>
      <c s="106" r="G450">
        <f>IF((+$V450=0),"..",(+(Z450+AG450)/$V450))</f>
        <v>0.194856577645895</v>
      </c>
      <c s="106" r="H450">
        <f>IF((+$V450=0),"..",(+(((X450+Y450)+Z450)+((AE450+AF450)+AG450))/$V450))</f>
        <v>0.555390702274975</v>
      </c>
      <c s="106" r="I450">
        <f>IF((+$V450=0),"..",(+(AA450+AH450)/$V450))</f>
        <v>0.419881305637982</v>
      </c>
      <c s="106" r="J450">
        <f>IF((+$V450=0),"..",(+(AB450+AI450)/$V450))</f>
        <v>0.024727992087042</v>
      </c>
      <c s="106" r="K450">
        <f>IF(((X450+AE450)=0),"..",(+X450/(X450+AE450)))</f>
        <v>0.52046783625731</v>
      </c>
      <c s="106" r="L450">
        <f>IF(((Y450+AF450)=0),"..",(+Y450/(Y450+AF450)))</f>
        <v>0.480286738351254</v>
      </c>
      <c s="106" r="M450">
        <f>IF(((Z450+AG450)=0),"..",(+Z450/(Z450+AG450)))</f>
        <v>0.464467005076142</v>
      </c>
      <c s="106" r="N450">
        <f>IF(((((((X450+Y450)+Z450)+AE450)+AF450)+AG450)=0),"..",(+((X450+Y450)+Z450)/(((((X450+Y450)+Z450)+AE450)+AF450)+AG450)))</f>
        <v>0.480854853072128</v>
      </c>
      <c s="106" r="O450">
        <f>IF(((AA450+AH450)=0),"..",(+AA450/(AA450+AH450)))</f>
        <v>0.492343934040047</v>
      </c>
      <c s="106" r="P450">
        <f>IF(((AB450+AI450)=0),"..",(+AB450/(AB450+AI450)))</f>
        <v>0.34</v>
      </c>
      <c t="str" s="106" r="Q450">
        <f>IF(((AC450+AJ450)=0),"..",(+AC450/(AC450+AJ450)))</f>
        <v>..</v>
      </c>
      <c s="106" r="R450">
        <f>IF(((AD450+AK450)=0),"..",(+(AD450)/(AD450+AK450)))</f>
        <v>0.482195845697329</v>
      </c>
      <c s="134" r="S450">
        <f>+D450</f>
        <v>2022</v>
      </c>
      <c s="106" r="T450">
        <f>+V450/S450</f>
        <v>1</v>
      </c>
      <c s="106" r="U450">
        <f>+(AD450+AK450)/S450</f>
        <v>1</v>
      </c>
      <c s="134" r="V450">
        <f>SUM(X450:AB450)+SUM(AE450:AI450)</f>
        <v>2022</v>
      </c>
      <c s="134" r="W450">
        <f>+AD450+AK450</f>
        <v>2022</v>
      </c>
      <c s="205" r="X450">
        <v>89</v>
      </c>
      <c s="198" r="Y450">
        <v>268</v>
      </c>
      <c s="198" r="Z450">
        <v>183</v>
      </c>
      <c s="198" r="AA450">
        <v>418</v>
      </c>
      <c s="198" r="AB450">
        <v>17</v>
      </c>
      <c s="198" r="AC450">
        <v>0</v>
      </c>
      <c s="198" r="AD450">
        <v>975</v>
      </c>
      <c s="198" r="AE450">
        <v>82</v>
      </c>
      <c s="198" r="AF450">
        <v>290</v>
      </c>
      <c s="198" r="AG450">
        <v>211</v>
      </c>
      <c s="198" r="AH450">
        <v>431</v>
      </c>
      <c s="198" r="AI450">
        <v>33</v>
      </c>
      <c s="198" r="AJ450">
        <v>0</v>
      </c>
      <c s="198" r="AK450">
        <v>1047</v>
      </c>
    </row>
    <row customHeight="1" r="451" ht="11.25">
      <c t="s" s="37" r="A451">
        <v>1301</v>
      </c>
      <c t="s" s="67" r="B451">
        <v>917</v>
      </c>
      <c t="s" s="67" r="C451">
        <v>1336</v>
      </c>
      <c s="134" r="D451">
        <v>1466</v>
      </c>
      <c s="106" r="E451">
        <f>IF((+$V451=0),"..",(+(X451+AE451)/$V451))</f>
        <v>0.057298772169168</v>
      </c>
      <c s="106" r="F451">
        <f>IF((+$V451=0),"..",(+(Y451+AF451)/$V451))</f>
        <v>0.291950886766712</v>
      </c>
      <c s="106" r="G451">
        <f>IF((+$V451=0),"..",(+(Z451+AG451)/$V451))</f>
        <v>0.160300136425648</v>
      </c>
      <c s="106" r="H451">
        <f>IF((+$V451=0),"..",(+(((X451+Y451)+Z451)+((AE451+AF451)+AG451))/$V451))</f>
        <v>0.509549795361528</v>
      </c>
      <c s="106" r="I451">
        <f>IF((+$V451=0),"..",(+(AA451+AH451)/$V451))</f>
        <v>0.465211459754434</v>
      </c>
      <c s="106" r="J451">
        <f>IF((+$V451=0),"..",(+(AB451+AI451)/$V451))</f>
        <v>0.025238744884038</v>
      </c>
      <c s="106" r="K451">
        <f>IF(((X451+AE451)=0),"..",(+X451/(X451+AE451)))</f>
        <v>0.380952380952381</v>
      </c>
      <c s="106" r="L451">
        <f>IF(((Y451+AF451)=0),"..",(+Y451/(Y451+AF451)))</f>
        <v>0.464953271028037</v>
      </c>
      <c s="106" r="M451">
        <f>IF(((Z451+AG451)=0),"..",(+Z451/(Z451+AG451)))</f>
        <v>0.434042553191489</v>
      </c>
      <c s="106" r="N451">
        <f>IF(((((((X451+Y451)+Z451)+AE451)+AF451)+AG451)=0),"..",(+((X451+Y451)+Z451)/(((((X451+Y451)+Z451)+AE451)+AF451)+AG451)))</f>
        <v>0.44578313253012</v>
      </c>
      <c s="106" r="O451">
        <f>IF(((AA451+AH451)=0),"..",(+AA451/(AA451+AH451)))</f>
        <v>0.419354838709677</v>
      </c>
      <c s="106" r="P451">
        <f>IF(((AB451+AI451)=0),"..",(+AB451/(AB451+AI451)))</f>
        <v>0.27027027027027</v>
      </c>
      <c t="str" s="106" r="Q451">
        <f>IF(((AC451+AJ451)=0),"..",(+AC451/(AC451+AJ451)))</f>
        <v>..</v>
      </c>
      <c s="106" r="R451">
        <f>IF(((AD451+AK451)=0),"..",(+(AD451)/(AD451+AK451)))</f>
        <v>0.429058663028649</v>
      </c>
      <c s="134" r="S451">
        <f>+D451</f>
        <v>1466</v>
      </c>
      <c s="106" r="T451">
        <f>+V451/S451</f>
        <v>1</v>
      </c>
      <c s="106" r="U451">
        <f>+(AD451+AK451)/S451</f>
        <v>1</v>
      </c>
      <c s="134" r="V451">
        <f>SUM(X451:AB451)+SUM(AE451:AI451)</f>
        <v>1466</v>
      </c>
      <c s="134" r="W451">
        <f>+AD451+AK451</f>
        <v>1466</v>
      </c>
      <c s="172" r="X451">
        <v>32</v>
      </c>
      <c s="114" r="Y451">
        <v>199</v>
      </c>
      <c s="114" r="Z451">
        <v>102</v>
      </c>
      <c s="114" r="AA451">
        <v>286</v>
      </c>
      <c s="114" r="AB451">
        <v>10</v>
      </c>
      <c s="114" r="AC451">
        <v>0</v>
      </c>
      <c s="114" r="AD451">
        <v>629</v>
      </c>
      <c s="114" r="AE451">
        <v>52</v>
      </c>
      <c s="114" r="AF451">
        <v>229</v>
      </c>
      <c s="114" r="AG451">
        <v>133</v>
      </c>
      <c s="114" r="AH451">
        <v>396</v>
      </c>
      <c s="114" r="AI451">
        <v>27</v>
      </c>
      <c s="114" r="AJ451">
        <v>0</v>
      </c>
      <c s="114" r="AK451">
        <v>837</v>
      </c>
    </row>
    <row customHeight="1" r="452" ht="11.25">
      <c t="s" s="37" r="A452">
        <v>1301</v>
      </c>
      <c t="s" s="67" r="B452">
        <v>917</v>
      </c>
      <c t="s" s="67" r="C452">
        <v>1337</v>
      </c>
      <c s="134" r="D452">
        <v>6028</v>
      </c>
      <c s="106" r="E452">
        <f>IF((+$V452=0),"..",(+(X452+AE452)/$V452))</f>
        <v>0.066688785666888</v>
      </c>
      <c s="106" r="F452">
        <f>IF((+$V452=0),"..",(+(Y452+AF452)/$V452))</f>
        <v>0.28699402786994</v>
      </c>
      <c s="106" r="G452">
        <f>IF((+$V452=0),"..",(+(Z452+AG452)/$V452))</f>
        <v>0.172030524220305</v>
      </c>
      <c s="106" r="H452">
        <f>IF((+$V452=0),"..",(+(((X452+Y452)+Z452)+((AE452+AF452)+AG452))/$V452))</f>
        <v>0.525713337757133</v>
      </c>
      <c s="106" r="I452">
        <f>IF((+$V452=0),"..",(+(AA452+AH452)/$V452))</f>
        <v>0.427339084273391</v>
      </c>
      <c s="106" r="J452">
        <f>IF((+$V452=0),"..",(+(AB452+AI452)/$V452))</f>
        <v>0.046947577969476</v>
      </c>
      <c s="106" r="K452">
        <f>IF(((X452+AE452)=0),"..",(+X452/(X452+AE452)))</f>
        <v>0.495024875621891</v>
      </c>
      <c s="106" r="L452">
        <f>IF(((Y452+AF452)=0),"..",(+Y452/(Y452+AF452)))</f>
        <v>0.490751445086705</v>
      </c>
      <c s="106" r="M452">
        <f>IF(((Z452+AG452)=0),"..",(+Z452/(Z452+AG452)))</f>
        <v>0.483124397299904</v>
      </c>
      <c s="106" r="N452">
        <f>IF(((((((X452+Y452)+Z452)+AE452)+AF452)+AG452)=0),"..",(+((X452+Y452)+Z452)/(((((X452+Y452)+Z452)+AE452)+AF452)+AG452)))</f>
        <v>0.488797727989902</v>
      </c>
      <c s="106" r="O452">
        <f>IF(((AA452+AH452)=0),"..",(+AA452/(AA452+AH452)))</f>
        <v>0.49611801242236</v>
      </c>
      <c s="106" r="P452">
        <f>IF(((AB452+AI452)=0),"..",(+AB452/(AB452+AI452)))</f>
        <v>0.371024734982332</v>
      </c>
      <c t="str" s="106" r="Q452">
        <f>IF(((AC452+AJ452)=0),"..",(+AC452/(AC452+AJ452)))</f>
        <v>..</v>
      </c>
      <c s="106" r="R452">
        <f>IF(((AD452+AK452)=0),"..",(+(AD452)/(AD452+AK452)))</f>
        <v>0.486396814863968</v>
      </c>
      <c s="134" r="S452">
        <f>+D452</f>
        <v>6028</v>
      </c>
      <c s="106" r="T452">
        <f>+V452/S452</f>
        <v>1</v>
      </c>
      <c s="106" r="U452">
        <f>+(AD452+AK452)/S452</f>
        <v>1</v>
      </c>
      <c s="134" r="V452">
        <f>SUM(X452:AB452)+SUM(AE452:AI452)</f>
        <v>6028</v>
      </c>
      <c s="134" r="W452">
        <f>+AD452+AK452</f>
        <v>6028</v>
      </c>
      <c s="197" r="X452">
        <v>199</v>
      </c>
      <c s="143" r="Y452">
        <v>849</v>
      </c>
      <c s="143" r="Z452">
        <v>501</v>
      </c>
      <c s="143" r="AA452">
        <v>1278</v>
      </c>
      <c s="143" r="AB452">
        <v>105</v>
      </c>
      <c s="143" r="AC452">
        <v>0</v>
      </c>
      <c s="143" r="AD452">
        <v>2932</v>
      </c>
      <c s="143" r="AE452">
        <v>203</v>
      </c>
      <c s="143" r="AF452">
        <v>881</v>
      </c>
      <c s="143" r="AG452">
        <v>536</v>
      </c>
      <c s="143" r="AH452">
        <v>1298</v>
      </c>
      <c s="143" r="AI452">
        <v>178</v>
      </c>
      <c s="143" r="AJ452">
        <v>0</v>
      </c>
      <c s="143" r="AK452">
        <v>3096</v>
      </c>
    </row>
    <row customHeight="1" r="453" ht="11.25">
      <c t="s" s="37" r="A453">
        <v>1301</v>
      </c>
      <c t="s" s="67" r="B453">
        <v>917</v>
      </c>
      <c t="s" s="67" r="C453">
        <v>1338</v>
      </c>
      <c s="134" r="D453">
        <v>982</v>
      </c>
      <c s="106" r="E453">
        <f>IF((+$V453=0),"..",(+(X453+AE453)/$V453))</f>
        <v>0.066191446028513</v>
      </c>
      <c s="106" r="F453">
        <f>IF((+$V453=0),"..",(+(Y453+AF453)/$V453))</f>
        <v>0.291242362525458</v>
      </c>
      <c s="106" r="G453">
        <f>IF((+$V453=0),"..",(+(Z453+AG453)/$V453))</f>
        <v>0.173116089613035</v>
      </c>
      <c s="106" r="H453">
        <f>IF((+$V453=0),"..",(+(((X453+Y453)+Z453)+((AE453+AF453)+AG453))/$V453))</f>
        <v>0.530549898167006</v>
      </c>
      <c s="106" r="I453">
        <f>IF((+$V453=0),"..",(+(AA453+AH453)/$V453))</f>
        <v>0.447046843177189</v>
      </c>
      <c s="106" r="J453">
        <f>IF((+$V453=0),"..",(+(AB453+AI453)/$V453))</f>
        <v>0.022403258655804</v>
      </c>
      <c s="106" r="K453">
        <f>IF(((X453+AE453)=0),"..",(+X453/(X453+AE453)))</f>
        <v>0.492307692307692</v>
      </c>
      <c s="106" r="L453">
        <f>IF(((Y453+AF453)=0),"..",(+Y453/(Y453+AF453)))</f>
        <v>0.402097902097902</v>
      </c>
      <c s="106" r="M453">
        <f>IF(((Z453+AG453)=0),"..",(+Z453/(Z453+AG453)))</f>
        <v>0.505882352941176</v>
      </c>
      <c s="106" r="N453">
        <f>IF(((((((X453+Y453)+Z453)+AE453)+AF453)+AG453)=0),"..",(+((X453+Y453)+Z453)/(((((X453+Y453)+Z453)+AE453)+AF453)+AG453)))</f>
        <v>0.44721689059501</v>
      </c>
      <c s="106" r="O453">
        <f>IF(((AA453+AH453)=0),"..",(+AA453/(AA453+AH453)))</f>
        <v>0.460136674259681</v>
      </c>
      <c s="106" r="P453">
        <f>IF(((AB453+AI453)=0),"..",(+AB453/(AB453+AI453)))</f>
        <v>0.363636363636364</v>
      </c>
      <c t="str" s="106" r="Q453">
        <f>IF(((AC453+AJ453)=0),"..",(+AC453/(AC453+AJ453)))</f>
        <v>..</v>
      </c>
      <c s="106" r="R453">
        <f>IF(((AD453+AK453)=0),"..",(+(AD453)/(AD453+AK453)))</f>
        <v>0.45112016293279</v>
      </c>
      <c s="134" r="S453">
        <f>+D453</f>
        <v>982</v>
      </c>
      <c s="106" r="T453">
        <f>+V453/S453</f>
        <v>1</v>
      </c>
      <c s="106" r="U453">
        <f>+(AD453+AK453)/S453</f>
        <v>1</v>
      </c>
      <c s="134" r="V453">
        <f>SUM(X453:AB453)+SUM(AE453:AI453)</f>
        <v>982</v>
      </c>
      <c s="134" r="W453">
        <f>+AD453+AK453</f>
        <v>982</v>
      </c>
      <c s="205" r="X453">
        <v>32</v>
      </c>
      <c s="198" r="Y453">
        <v>115</v>
      </c>
      <c s="198" r="Z453">
        <v>86</v>
      </c>
      <c s="198" r="AA453">
        <v>202</v>
      </c>
      <c s="198" r="AB453">
        <v>8</v>
      </c>
      <c s="198" r="AC453">
        <v>0</v>
      </c>
      <c s="198" r="AD453">
        <v>443</v>
      </c>
      <c s="198" r="AE453">
        <v>33</v>
      </c>
      <c s="198" r="AF453">
        <v>171</v>
      </c>
      <c s="198" r="AG453">
        <v>84</v>
      </c>
      <c s="198" r="AH453">
        <v>237</v>
      </c>
      <c s="198" r="AI453">
        <v>14</v>
      </c>
      <c s="198" r="AJ453">
        <v>0</v>
      </c>
      <c s="198" r="AK453">
        <v>539</v>
      </c>
    </row>
    <row customHeight="1" r="454" ht="11.25">
      <c t="s" s="37" r="A454">
        <v>1301</v>
      </c>
      <c t="s" s="67" r="B454">
        <v>917</v>
      </c>
      <c t="s" s="67" r="C454">
        <v>1339</v>
      </c>
      <c s="134" r="D454">
        <v>15933</v>
      </c>
      <c s="106" r="E454">
        <f>IF((+$V454=0),"..",(+(X454+AE454)/$V454))</f>
        <v>0.057302454026235</v>
      </c>
      <c s="106" r="F454">
        <f>IF((+$V454=0),"..",(+(Y454+AF454)/$V454))</f>
        <v>0.286386744492563</v>
      </c>
      <c s="106" r="G454">
        <f>IF((+$V454=0),"..",(+(Z454+AG454)/$V454))</f>
        <v>0.187598066905165</v>
      </c>
      <c s="106" r="H454">
        <f>IF((+$V454=0),"..",(+(((X454+Y454)+Z454)+((AE454+AF454)+AG454))/$V454))</f>
        <v>0.531287265423963</v>
      </c>
      <c s="106" r="I454">
        <f>IF((+$V454=0),"..",(+(AA454+AH454)/$V454))</f>
        <v>0.43469528651227</v>
      </c>
      <c s="106" r="J454">
        <f>IF((+$V454=0),"..",(+(AB454+AI454)/$V454))</f>
        <v>0.034017448063767</v>
      </c>
      <c s="106" r="K454">
        <f>IF(((X454+AE454)=0),"..",(+X454/(X454+AE454)))</f>
        <v>0.460021905805038</v>
      </c>
      <c s="106" r="L454">
        <f>IF(((Y454+AF454)=0),"..",(+Y454/(Y454+AF454)))</f>
        <v>0.49002849002849</v>
      </c>
      <c s="106" r="M454">
        <f>IF(((Z454+AG454)=0),"..",(+Z454/(Z454+AG454)))</f>
        <v>0.481431917029107</v>
      </c>
      <c s="106" r="N454">
        <f>IF(((((((X454+Y454)+Z454)+AE454)+AF454)+AG454)=0),"..",(+((X454+Y454)+Z454)/(((((X454+Y454)+Z454)+AE454)+AF454)+AG454)))</f>
        <v>0.48375664500886</v>
      </c>
      <c s="106" r="O454">
        <f>IF(((AA454+AH454)=0),"..",(+AA454/(AA454+AH454)))</f>
        <v>0.494080277216286</v>
      </c>
      <c s="106" r="P454">
        <f>IF(((AB454+AI454)=0),"..",(+AB454/(AB454+AI454)))</f>
        <v>0.367158671586716</v>
      </c>
      <c t="str" s="106" r="Q454">
        <f>IF(((AC454+AJ454)=0),"..",(+AC454/(AC454+AJ454)))</f>
        <v>..</v>
      </c>
      <c s="106" r="R454">
        <f>IF(((AD454+AK454)=0),"..",(+(AD454)/(AD454+AK454)))</f>
        <v>0.484277913763886</v>
      </c>
      <c s="134" r="S454">
        <f>+D454</f>
        <v>15933</v>
      </c>
      <c s="106" r="T454">
        <f>+V454/S454</f>
        <v>1</v>
      </c>
      <c s="106" r="U454">
        <f>+(AD454+AK454)/S454</f>
        <v>1</v>
      </c>
      <c s="134" r="V454">
        <f>SUM(X454:AB454)+SUM(AE454:AI454)</f>
        <v>15933</v>
      </c>
      <c s="134" r="W454">
        <f>+AD454+AK454</f>
        <v>15933</v>
      </c>
      <c s="205" r="X454">
        <v>420</v>
      </c>
      <c s="198" r="Y454">
        <v>2236</v>
      </c>
      <c s="198" r="Z454">
        <v>1439</v>
      </c>
      <c s="198" r="AA454">
        <v>3422</v>
      </c>
      <c s="198" r="AB454">
        <v>199</v>
      </c>
      <c s="198" r="AC454">
        <v>0</v>
      </c>
      <c s="198" r="AD454">
        <v>7716</v>
      </c>
      <c s="198" r="AE454">
        <v>493</v>
      </c>
      <c s="198" r="AF454">
        <v>2327</v>
      </c>
      <c s="198" r="AG454">
        <v>1550</v>
      </c>
      <c s="198" r="AH454">
        <v>3504</v>
      </c>
      <c s="198" r="AI454">
        <v>343</v>
      </c>
      <c s="198" r="AJ454">
        <v>0</v>
      </c>
      <c s="198" r="AK454">
        <v>8217</v>
      </c>
    </row>
    <row customHeight="1" r="455" ht="11.25">
      <c t="s" s="37" r="A455">
        <v>1301</v>
      </c>
      <c t="s" s="67" r="B455">
        <v>917</v>
      </c>
      <c t="s" s="67" r="C455">
        <v>1340</v>
      </c>
      <c s="134" r="D455">
        <v>5671</v>
      </c>
      <c s="106" r="E455">
        <f>IF((+$V455=0),"..",(+(X455+AE455)/$V455))</f>
        <v>0.057132780814671</v>
      </c>
      <c s="106" r="F455">
        <f>IF((+$V455=0),"..",(+(Y455+AF455)/$V455))</f>
        <v>0.287603597249162</v>
      </c>
      <c s="106" r="G455">
        <f>IF((+$V455=0),"..",(+(Z455+AG455)/$V455))</f>
        <v>0.169282313524952</v>
      </c>
      <c s="106" r="H455">
        <f>IF((+$V455=0),"..",(+(((X455+Y455)+Z455)+((AE455+AF455)+AG455))/$V455))</f>
        <v>0.514018691588785</v>
      </c>
      <c s="106" r="I455">
        <f>IF((+$V455=0),"..",(+(AA455+AH455)/$V455))</f>
        <v>0.452477517192735</v>
      </c>
      <c s="106" r="J455">
        <f>IF((+$V455=0),"..",(+(AB455+AI455)/$V455))</f>
        <v>0.03350379121848</v>
      </c>
      <c s="106" r="K455">
        <f>IF(((X455+AE455)=0),"..",(+X455/(X455+AE455)))</f>
        <v>0.490740740740741</v>
      </c>
      <c s="106" r="L455">
        <f>IF(((Y455+AF455)=0),"..",(+Y455/(Y455+AF455)))</f>
        <v>0.481299816063765</v>
      </c>
      <c s="106" r="M455">
        <f>IF(((Z455+AG455)=0),"..",(+Z455/(Z455+AG455)))</f>
        <v>0.451041666666667</v>
      </c>
      <c s="106" r="N455">
        <f>IF(((((((X455+Y455)+Z455)+AE455)+AF455)+AG455)=0),"..",(+((X455+Y455)+Z455)/(((((X455+Y455)+Z455)+AE455)+AF455)+AG455)))</f>
        <v>0.472384219554031</v>
      </c>
      <c s="106" r="O455">
        <f>IF(((AA455+AH455)=0),"..",(+AA455/(AA455+AH455)))</f>
        <v>0.465315666406859</v>
      </c>
      <c s="106" r="P455">
        <f>IF(((AB455+AI455)=0),"..",(+AB455/(AB455+AI455)))</f>
        <v>0.347368421052632</v>
      </c>
      <c t="str" s="106" r="Q455">
        <f>IF(((AC455+AJ455)=0),"..",(+AC455/(AC455+AJ455)))</f>
        <v>..</v>
      </c>
      <c s="106" r="R455">
        <f>IF(((AD455+AK455)=0),"..",(+(AD455)/(AD455+AK455)))</f>
        <v>0.464997354963851</v>
      </c>
      <c s="134" r="S455">
        <f>+D455</f>
        <v>5671</v>
      </c>
      <c s="106" r="T455">
        <f>+V455/S455</f>
        <v>1</v>
      </c>
      <c s="106" r="U455">
        <f>+(AD455+AK455)/S455</f>
        <v>1</v>
      </c>
      <c s="134" r="V455">
        <f>SUM(X455:AB455)+SUM(AE455:AI455)</f>
        <v>5671</v>
      </c>
      <c s="134" r="W455">
        <f>+AD455+AK455</f>
        <v>5671</v>
      </c>
      <c s="205" r="X455">
        <v>159</v>
      </c>
      <c s="198" r="Y455">
        <v>785</v>
      </c>
      <c s="198" r="Z455">
        <v>433</v>
      </c>
      <c s="198" r="AA455">
        <v>1194</v>
      </c>
      <c s="198" r="AB455">
        <v>66</v>
      </c>
      <c s="198" r="AC455">
        <v>0</v>
      </c>
      <c s="198" r="AD455">
        <v>2637</v>
      </c>
      <c s="198" r="AE455">
        <v>165</v>
      </c>
      <c s="198" r="AF455">
        <v>846</v>
      </c>
      <c s="198" r="AG455">
        <v>527</v>
      </c>
      <c s="198" r="AH455">
        <v>1372</v>
      </c>
      <c s="198" r="AI455">
        <v>124</v>
      </c>
      <c s="198" r="AJ455">
        <v>0</v>
      </c>
      <c s="198" r="AK455">
        <v>3034</v>
      </c>
    </row>
    <row customHeight="1" r="456" ht="11.25">
      <c t="s" s="37" r="A456">
        <v>1301</v>
      </c>
      <c t="s" s="67" r="B456">
        <v>917</v>
      </c>
      <c t="s" s="67" r="C456">
        <v>1341</v>
      </c>
      <c s="134" r="D456">
        <v>501</v>
      </c>
      <c s="106" r="E456">
        <f>IF((+$V456=0),"..",(+(X456+AE456)/$V456))</f>
        <v>0.043912175648703</v>
      </c>
      <c s="106" r="F456">
        <f>IF((+$V456=0),"..",(+(Y456+AF456)/$V456))</f>
        <v>0.289421157684631</v>
      </c>
      <c s="106" r="G456">
        <f>IF((+$V456=0),"..",(+(Z456+AG456)/$V456))</f>
        <v>0.167664670658683</v>
      </c>
      <c s="106" r="H456">
        <f>IF((+$V456=0),"..",(+(((X456+Y456)+Z456)+((AE456+AF456)+AG456))/$V456))</f>
        <v>0.500998003992016</v>
      </c>
      <c s="106" r="I456">
        <f>IF((+$V456=0),"..",(+(AA456+AH456)/$V456))</f>
        <v>0.459081836327345</v>
      </c>
      <c s="106" r="J456">
        <f>IF((+$V456=0),"..",(+(AB456+AI456)/$V456))</f>
        <v>0.039920159680639</v>
      </c>
      <c s="106" r="K456">
        <f>IF(((X456+AE456)=0),"..",(+X456/(X456+AE456)))</f>
        <v>0.545454545454545</v>
      </c>
      <c s="106" r="L456">
        <f>IF(((Y456+AF456)=0),"..",(+Y456/(Y456+AF456)))</f>
        <v>0.503448275862069</v>
      </c>
      <c s="106" r="M456">
        <f>IF(((Z456+AG456)=0),"..",(+Z456/(Z456+AG456)))</f>
        <v>0.416666666666667</v>
      </c>
      <c s="106" r="N456">
        <f>IF(((((((X456+Y456)+Z456)+AE456)+AF456)+AG456)=0),"..",(+((X456+Y456)+Z456)/(((((X456+Y456)+Z456)+AE456)+AF456)+AG456)))</f>
        <v>0.47808764940239</v>
      </c>
      <c s="106" r="O456">
        <f>IF(((AA456+AH456)=0),"..",(+AA456/(AA456+AH456)))</f>
        <v>0.482608695652174</v>
      </c>
      <c s="106" r="P456">
        <f>IF(((AB456+AI456)=0),"..",(+AB456/(AB456+AI456)))</f>
        <v>0.25</v>
      </c>
      <c t="str" s="106" r="Q456">
        <f>IF(((AC456+AJ456)=0),"..",(+AC456/(AC456+AJ456)))</f>
        <v>..</v>
      </c>
      <c s="106" r="R456">
        <f>IF(((AD456+AK456)=0),"..",(+(AD456)/(AD456+AK456)))</f>
        <v>0.471057884231537</v>
      </c>
      <c s="134" r="S456">
        <f>+D456</f>
        <v>501</v>
      </c>
      <c s="106" r="T456">
        <f>+V456/S456</f>
        <v>1</v>
      </c>
      <c s="106" r="U456">
        <f>+(AD456+AK456)/S456</f>
        <v>1</v>
      </c>
      <c s="134" r="V456">
        <f>SUM(X456:AB456)+SUM(AE456:AI456)</f>
        <v>501</v>
      </c>
      <c s="134" r="W456">
        <f>+AD456+AK456</f>
        <v>501</v>
      </c>
      <c s="205" r="X456">
        <v>12</v>
      </c>
      <c s="198" r="Y456">
        <v>73</v>
      </c>
      <c s="198" r="Z456">
        <v>35</v>
      </c>
      <c s="198" r="AA456">
        <v>111</v>
      </c>
      <c s="198" r="AB456">
        <v>5</v>
      </c>
      <c s="198" r="AC456">
        <v>0</v>
      </c>
      <c s="198" r="AD456">
        <v>236</v>
      </c>
      <c s="198" r="AE456">
        <v>10</v>
      </c>
      <c s="198" r="AF456">
        <v>72</v>
      </c>
      <c s="198" r="AG456">
        <v>49</v>
      </c>
      <c s="198" r="AH456">
        <v>119</v>
      </c>
      <c s="198" r="AI456">
        <v>15</v>
      </c>
      <c s="198" r="AJ456">
        <v>0</v>
      </c>
      <c s="198" r="AK456">
        <v>265</v>
      </c>
    </row>
    <row customHeight="1" r="457" ht="11.25">
      <c t="s" s="37" r="A457">
        <v>1301</v>
      </c>
      <c t="s" s="67" r="B457">
        <v>917</v>
      </c>
      <c t="s" s="67" r="C457">
        <v>1342</v>
      </c>
      <c s="134" r="D457">
        <v>1540</v>
      </c>
      <c s="106" r="E457">
        <f>IF((+$V457=0),"..",(+(X457+AE457)/$V457))</f>
        <v>0.03961038961039</v>
      </c>
      <c s="106" r="F457">
        <f>IF((+$V457=0),"..",(+(Y457+AF457)/$V457))</f>
        <v>0.271428571428571</v>
      </c>
      <c s="106" r="G457">
        <f>IF((+$V457=0),"..",(+(Z457+AG457)/$V457))</f>
        <v>0.187012987012987</v>
      </c>
      <c s="106" r="H457">
        <f>IF((+$V457=0),"..",(+(((X457+Y457)+Z457)+((AE457+AF457)+AG457))/$V457))</f>
        <v>0.498051948051948</v>
      </c>
      <c s="106" r="I457">
        <f>IF((+$V457=0),"..",(+(AA457+AH457)/$V457))</f>
        <v>0.479220779220779</v>
      </c>
      <c s="106" r="J457">
        <f>IF((+$V457=0),"..",(+(AB457+AI457)/$V457))</f>
        <v>0.022727272727273</v>
      </c>
      <c s="106" r="K457">
        <f>IF(((X457+AE457)=0),"..",(+X457/(X457+AE457)))</f>
        <v>0.459016393442623</v>
      </c>
      <c s="106" r="L457">
        <f>IF(((Y457+AF457)=0),"..",(+Y457/(Y457+AF457)))</f>
        <v>0.495215311004785</v>
      </c>
      <c s="106" r="M457">
        <f>IF(((Z457+AG457)=0),"..",(+Z457/(Z457+AG457)))</f>
        <v>0.5</v>
      </c>
      <c s="106" r="N457">
        <f>IF(((((((X457+Y457)+Z457)+AE457)+AF457)+AG457)=0),"..",(+((X457+Y457)+Z457)/(((((X457+Y457)+Z457)+AE457)+AF457)+AG457)))</f>
        <v>0.494132985658409</v>
      </c>
      <c s="106" r="O457">
        <f>IF(((AA457+AH457)=0),"..",(+AA457/(AA457+AH457)))</f>
        <v>0.498644986449864</v>
      </c>
      <c s="106" r="P457">
        <f>IF(((AB457+AI457)=0),"..",(+AB457/(AB457+AI457)))</f>
        <v>0.285714285714286</v>
      </c>
      <c t="str" s="106" r="Q457">
        <f>IF(((AC457+AJ457)=0),"..",(+AC457/(AC457+AJ457)))</f>
        <v>..</v>
      </c>
      <c s="106" r="R457">
        <f>IF(((AD457+AK457)=0),"..",(+(AD457)/(AD457+AK457)))</f>
        <v>0.491558441558442</v>
      </c>
      <c s="134" r="S457">
        <f>+D457</f>
        <v>1540</v>
      </c>
      <c s="106" r="T457">
        <f>+V457/S457</f>
        <v>1</v>
      </c>
      <c s="106" r="U457">
        <f>+(AD457+AK457)/S457</f>
        <v>1</v>
      </c>
      <c s="134" r="V457">
        <f>SUM(X457:AB457)+SUM(AE457:AI457)</f>
        <v>1540</v>
      </c>
      <c s="134" r="W457">
        <f>+AD457+AK457</f>
        <v>1540</v>
      </c>
      <c s="205" r="X457">
        <v>28</v>
      </c>
      <c s="198" r="Y457">
        <v>207</v>
      </c>
      <c s="198" r="Z457">
        <v>144</v>
      </c>
      <c s="198" r="AA457">
        <v>368</v>
      </c>
      <c s="198" r="AB457">
        <v>10</v>
      </c>
      <c s="198" r="AC457">
        <v>0</v>
      </c>
      <c s="198" r="AD457">
        <v>757</v>
      </c>
      <c s="198" r="AE457">
        <v>33</v>
      </c>
      <c s="198" r="AF457">
        <v>211</v>
      </c>
      <c s="198" r="AG457">
        <v>144</v>
      </c>
      <c s="198" r="AH457">
        <v>370</v>
      </c>
      <c s="198" r="AI457">
        <v>25</v>
      </c>
      <c s="198" r="AJ457">
        <v>0</v>
      </c>
      <c s="198" r="AK457">
        <v>783</v>
      </c>
    </row>
    <row customHeight="1" r="458" ht="11.25">
      <c t="s" s="37" r="A458">
        <v>1301</v>
      </c>
      <c t="s" s="67" r="B458">
        <v>917</v>
      </c>
      <c t="s" s="67" r="C458">
        <v>1343</v>
      </c>
      <c s="134" r="D458">
        <v>5156</v>
      </c>
      <c s="106" r="E458">
        <f>IF((+$V458=0),"..",(+(X458+AE458)/$V458))</f>
        <v>0.042280837858805</v>
      </c>
      <c s="106" r="F458">
        <f>IF((+$V458=0),"..",(+(Y458+AF458)/$V458))</f>
        <v>0.226920093095423</v>
      </c>
      <c s="106" r="G458">
        <f>IF((+$V458=0),"..",(+(Z458+AG458)/$V458))</f>
        <v>0.148952676493406</v>
      </c>
      <c s="106" r="H458">
        <f>IF((+$V458=0),"..",(+(((X458+Y458)+Z458)+((AE458+AF458)+AG458))/$V458))</f>
        <v>0.418153607447634</v>
      </c>
      <c s="106" r="I458">
        <f>IF((+$V458=0),"..",(+(AA458+AH458)/$V458))</f>
        <v>0.540729247478666</v>
      </c>
      <c s="106" r="J458">
        <f>IF((+$V458=0),"..",(+(AB458+AI458)/$V458))</f>
        <v>0.0411171450737</v>
      </c>
      <c s="106" r="K458">
        <f>IF(((X458+AE458)=0),"..",(+X458/(X458+AE458)))</f>
        <v>0.486238532110092</v>
      </c>
      <c s="106" r="L458">
        <f>IF(((Y458+AF458)=0),"..",(+Y458/(Y458+AF458)))</f>
        <v>0.491452991452991</v>
      </c>
      <c s="106" r="M458">
        <f>IF(((Z458+AG458)=0),"..",(+Z458/(Z458+AG458)))</f>
        <v>0.483072916666667</v>
      </c>
      <c s="106" r="N458">
        <f>IF(((((((X458+Y458)+Z458)+AE458)+AF458)+AG458)=0),"..",(+((X458+Y458)+Z458)/(((((X458+Y458)+Z458)+AE458)+AF458)+AG458)))</f>
        <v>0.487940630797774</v>
      </c>
      <c s="106" r="O458">
        <f>IF(((AA458+AH458)=0),"..",(+AA458/(AA458+AH458)))</f>
        <v>0.475251076040172</v>
      </c>
      <c s="106" r="P458">
        <f>IF(((AB458+AI458)=0),"..",(+AB458/(AB458+AI458)))</f>
        <v>0.410377358490566</v>
      </c>
      <c t="str" s="106" r="Q458">
        <f>IF(((AC458+AJ458)=0),"..",(+AC458/(AC458+AJ458)))</f>
        <v>..</v>
      </c>
      <c s="106" r="R458">
        <f>IF(((AD458+AK458)=0),"..",(+(AD458)/(AD458+AK458)))</f>
        <v>0.47788983708301</v>
      </c>
      <c s="134" r="S458">
        <f>+D458</f>
        <v>5156</v>
      </c>
      <c s="106" r="T458">
        <f>+V458/S458</f>
        <v>1</v>
      </c>
      <c s="106" r="U458">
        <f>+(AD458+AK458)/S458</f>
        <v>1</v>
      </c>
      <c s="134" r="V458">
        <f>SUM(X458:AB458)+SUM(AE458:AI458)</f>
        <v>5156</v>
      </c>
      <c s="134" r="W458">
        <f>+AD458+AK458</f>
        <v>5156</v>
      </c>
      <c s="205" r="X458">
        <v>106</v>
      </c>
      <c s="198" r="Y458">
        <v>575</v>
      </c>
      <c s="198" r="Z458">
        <v>371</v>
      </c>
      <c s="198" r="AA458">
        <v>1325</v>
      </c>
      <c s="198" r="AB458">
        <v>87</v>
      </c>
      <c s="198" r="AC458">
        <v>0</v>
      </c>
      <c s="198" r="AD458">
        <v>2464</v>
      </c>
      <c s="198" r="AE458">
        <v>112</v>
      </c>
      <c s="198" r="AF458">
        <v>595</v>
      </c>
      <c s="198" r="AG458">
        <v>397</v>
      </c>
      <c s="198" r="AH458">
        <v>1463</v>
      </c>
      <c s="198" r="AI458">
        <v>125</v>
      </c>
      <c s="198" r="AJ458">
        <v>0</v>
      </c>
      <c s="198" r="AK458">
        <v>2692</v>
      </c>
    </row>
    <row customHeight="1" r="459" ht="11.25">
      <c t="s" s="37" r="A459">
        <v>1301</v>
      </c>
      <c t="s" s="67" r="B459">
        <v>917</v>
      </c>
      <c t="s" s="67" r="C459">
        <v>1344</v>
      </c>
      <c s="134" r="D459">
        <v>9264</v>
      </c>
      <c s="106" r="E459">
        <f>IF((+$V459=0),"..",(+(X459+AE459)/$V459))</f>
        <v>0.062284110535406</v>
      </c>
      <c s="106" r="F459">
        <f>IF((+$V459=0),"..",(+(Y459+AF459)/$V459))</f>
        <v>0.299222797927461</v>
      </c>
      <c s="106" r="G459">
        <f>IF((+$V459=0),"..",(+(Z459+AG459)/$V459))</f>
        <v>0.167206390328152</v>
      </c>
      <c s="106" r="H459">
        <f>IF((+$V459=0),"..",(+(((X459+Y459)+Z459)+((AE459+AF459)+AG459))/$V459))</f>
        <v>0.528713298791019</v>
      </c>
      <c s="106" r="I459">
        <f>IF((+$V459=0),"..",(+(AA459+AH459)/$V459))</f>
        <v>0.438471502590674</v>
      </c>
      <c s="106" r="J459">
        <f>IF((+$V459=0),"..",(+(AB459+AI459)/$V459))</f>
        <v>0.032815198618307</v>
      </c>
      <c s="106" r="K459">
        <f>IF(((X459+AE459)=0),"..",(+X459/(X459+AE459)))</f>
        <v>0.459272097053726</v>
      </c>
      <c s="106" r="L459">
        <f>IF(((Y459+AF459)=0),"..",(+Y459/(Y459+AF459)))</f>
        <v>0.487734487734488</v>
      </c>
      <c s="106" r="M459">
        <f>IF(((Z459+AG459)=0),"..",(+Z459/(Z459+AG459)))</f>
        <v>0.480955455132343</v>
      </c>
      <c s="106" r="N459">
        <f>IF(((((((X459+Y459)+Z459)+AE459)+AF459)+AG459)=0),"..",(+((X459+Y459)+Z459)/(((((X459+Y459)+Z459)+AE459)+AF459)+AG459)))</f>
        <v>0.4822376480196</v>
      </c>
      <c s="106" r="O459">
        <f>IF(((AA459+AH459)=0),"..",(+AA459/(AA459+AH459)))</f>
        <v>0.500246184145741</v>
      </c>
      <c s="106" r="P459">
        <f>IF(((AB459+AI459)=0),"..",(+AB459/(AB459+AI459)))</f>
        <v>0.37828947368421</v>
      </c>
      <c t="str" s="106" r="Q459">
        <f>IF(((AC459+AJ459)=0),"..",(+AC459/(AC459+AJ459)))</f>
        <v>..</v>
      </c>
      <c s="106" r="R459">
        <f>IF(((AD459+AK459)=0),"..",(+(AD459)/(AD459+AK459)))</f>
        <v>0.486722797927461</v>
      </c>
      <c s="134" r="S459">
        <f>+D459</f>
        <v>9264</v>
      </c>
      <c s="106" r="T459">
        <f>+V459/S459</f>
        <v>1</v>
      </c>
      <c s="106" r="U459">
        <f>+(AD459+AK459)/S459</f>
        <v>1</v>
      </c>
      <c s="134" r="V459">
        <f>SUM(X459:AB459)+SUM(AE459:AI459)</f>
        <v>9264</v>
      </c>
      <c s="134" r="W459">
        <f>+AD459+AK459</f>
        <v>9264</v>
      </c>
      <c s="205" r="X459">
        <v>265</v>
      </c>
      <c s="198" r="Y459">
        <v>1352</v>
      </c>
      <c s="198" r="Z459">
        <v>745</v>
      </c>
      <c s="198" r="AA459">
        <v>2032</v>
      </c>
      <c s="198" r="AB459">
        <v>115</v>
      </c>
      <c s="198" r="AC459">
        <v>0</v>
      </c>
      <c s="198" r="AD459">
        <v>4509</v>
      </c>
      <c s="198" r="AE459">
        <v>312</v>
      </c>
      <c s="198" r="AF459">
        <v>1420</v>
      </c>
      <c s="198" r="AG459">
        <v>804</v>
      </c>
      <c s="198" r="AH459">
        <v>2030</v>
      </c>
      <c s="198" r="AI459">
        <v>189</v>
      </c>
      <c s="198" r="AJ459">
        <v>0</v>
      </c>
      <c s="198" r="AK459">
        <v>4755</v>
      </c>
    </row>
    <row customHeight="1" r="460" ht="11.25">
      <c t="s" s="37" r="A460">
        <v>1301</v>
      </c>
      <c t="s" s="67" r="B460">
        <v>917</v>
      </c>
      <c t="s" s="67" r="C460">
        <v>1345</v>
      </c>
      <c s="134" r="D460">
        <v>15012</v>
      </c>
      <c s="106" r="E460">
        <f>IF((+$V460=0),"..",(+(X460+AE460)/$V460))</f>
        <v>0.061750599520384</v>
      </c>
      <c s="106" r="F460">
        <f>IF((+$V460=0),"..",(+(Y460+AF460)/$V460))</f>
        <v>0.290167865707434</v>
      </c>
      <c s="106" r="G460">
        <f>IF((+$V460=0),"..",(+(Z460+AG460)/$V460))</f>
        <v>0.169464428457234</v>
      </c>
      <c s="106" r="H460">
        <f>IF((+$V460=0),"..",(+(((X460+Y460)+Z460)+((AE460+AF460)+AG460))/$V460))</f>
        <v>0.521382893685052</v>
      </c>
      <c s="106" r="I460">
        <f>IF((+$V460=0),"..",(+(AA460+AH460)/$V460))</f>
        <v>0.443978150812683</v>
      </c>
      <c s="106" r="J460">
        <f>IF((+$V460=0),"..",(+(AB460+AI460)/$V460))</f>
        <v>0.034638955502265</v>
      </c>
      <c s="106" r="K460">
        <f>IF(((X460+AE460)=0),"..",(+X460/(X460+AE460)))</f>
        <v>0.490830636461704</v>
      </c>
      <c s="106" r="L460">
        <f>IF(((Y460+AF460)=0),"..",(+Y460/(Y460+AF460)))</f>
        <v>0.496556473829201</v>
      </c>
      <c s="106" r="M460">
        <f>IF(((Z460+AG460)=0),"..",(+Z460/(Z460+AG460)))</f>
        <v>0.491745283018868</v>
      </c>
      <c s="106" r="N460">
        <f>IF(((((((X460+Y460)+Z460)+AE460)+AF460)+AG460)=0),"..",(+((X460+Y460)+Z460)/(((((X460+Y460)+Z460)+AE460)+AF460)+AG460)))</f>
        <v>0.494314552191133</v>
      </c>
      <c s="106" r="O460">
        <f>IF(((AA460+AH460)=0),"..",(+AA460/(AA460+AH460)))</f>
        <v>0.490172543135784</v>
      </c>
      <c s="106" r="P460">
        <f>IF(((AB460+AI460)=0),"..",(+AB460/(AB460+AI460)))</f>
        <v>0.353846153846154</v>
      </c>
      <c t="str" s="106" r="Q460">
        <f>IF(((AC460+AJ460)=0),"..",(+AC460/(AC460+AJ460)))</f>
        <v>..</v>
      </c>
      <c s="106" r="R460">
        <f>IF(((AD460+AK460)=0),"..",(+(AD460)/(AD460+AK460)))</f>
        <v>0.487609912070344</v>
      </c>
      <c s="134" r="S460">
        <f>+D460</f>
        <v>15012</v>
      </c>
      <c s="106" r="T460">
        <f>+V460/S460</f>
        <v>1</v>
      </c>
      <c s="106" r="U460">
        <f>+(AD460+AK460)/S460</f>
        <v>1</v>
      </c>
      <c s="134" r="V460">
        <f>SUM(X460:AB460)+SUM(AE460:AI460)</f>
        <v>15012</v>
      </c>
      <c s="134" r="W460">
        <f>+AD460+AK460</f>
        <v>15012</v>
      </c>
      <c s="205" r="X460">
        <v>455</v>
      </c>
      <c s="198" r="Y460">
        <v>2163</v>
      </c>
      <c s="198" r="Z460">
        <v>1251</v>
      </c>
      <c s="198" r="AA460">
        <v>3267</v>
      </c>
      <c s="198" r="AB460">
        <v>184</v>
      </c>
      <c s="198" r="AC460">
        <v>0</v>
      </c>
      <c s="198" r="AD460">
        <v>7320</v>
      </c>
      <c s="198" r="AE460">
        <v>472</v>
      </c>
      <c s="198" r="AF460">
        <v>2193</v>
      </c>
      <c s="198" r="AG460">
        <v>1293</v>
      </c>
      <c s="198" r="AH460">
        <v>3398</v>
      </c>
      <c s="198" r="AI460">
        <v>336</v>
      </c>
      <c s="198" r="AJ460">
        <v>0</v>
      </c>
      <c s="198" r="AK460">
        <v>7692</v>
      </c>
    </row>
    <row customHeight="1" r="461" ht="11.25">
      <c t="s" s="37" r="A461">
        <v>1301</v>
      </c>
      <c t="s" s="67" r="B461">
        <v>917</v>
      </c>
      <c t="s" s="67" r="C461">
        <v>1346</v>
      </c>
      <c s="134" r="D461">
        <v>4937</v>
      </c>
      <c s="106" r="E461">
        <f>IF((+$V461=0),"..",(+(X461+AE461)/$V461))</f>
        <v>0.055296738910269</v>
      </c>
      <c s="106" r="F461">
        <f>IF((+$V461=0),"..",(+(Y461+AF461)/$V461))</f>
        <v>0.272432651407737</v>
      </c>
      <c s="106" r="G461">
        <f>IF((+$V461=0),"..",(+(Z461+AG461)/$V461))</f>
        <v>0.184119910877051</v>
      </c>
      <c s="106" r="H461">
        <f>IF((+$V461=0),"..",(+(((X461+Y461)+Z461)+((AE461+AF461)+AG461))/$V461))</f>
        <v>0.511849301195058</v>
      </c>
      <c s="106" r="I461">
        <f>IF((+$V461=0),"..",(+(AA461+AH461)/$V461))</f>
        <v>0.434271824994936</v>
      </c>
      <c s="106" r="J461">
        <f>IF((+$V461=0),"..",(+(AB461+AI461)/$V461))</f>
        <v>0.053878873810006</v>
      </c>
      <c s="106" r="K461">
        <f>IF(((X461+AE461)=0),"..",(+X461/(X461+AE461)))</f>
        <v>0.435897435897436</v>
      </c>
      <c s="106" r="L461">
        <f>IF(((Y461+AF461)=0),"..",(+Y461/(Y461+AF461)))</f>
        <v>0.492193308550186</v>
      </c>
      <c s="106" r="M461">
        <f>IF(((Z461+AG461)=0),"..",(+Z461/(Z461+AG461)))</f>
        <v>0.465346534653465</v>
      </c>
      <c s="106" r="N461">
        <f>IF(((((((X461+Y461)+Z461)+AE461)+AF461)+AG461)=0),"..",(+((X461+Y461)+Z461)/(((((X461+Y461)+Z461)+AE461)+AF461)+AG461)))</f>
        <v>0.476454293628809</v>
      </c>
      <c s="106" r="O461">
        <f>IF(((AA461+AH461)=0),"..",(+AA461/(AA461+AH461)))</f>
        <v>0.504664179104478</v>
      </c>
      <c s="106" r="P461">
        <f>IF(((AB461+AI461)=0),"..",(+AB461/(AB461+AI461)))</f>
        <v>0.37593984962406</v>
      </c>
      <c t="str" s="106" r="Q461">
        <f>IF(((AC461+AJ461)=0),"..",(+AC461/(AC461+AJ461)))</f>
        <v>..</v>
      </c>
      <c s="106" r="R461">
        <f>IF(((AD461+AK461)=0),"..",(+(AD461)/(AD461+AK461)))</f>
        <v>0.483289447032611</v>
      </c>
      <c s="134" r="S461">
        <f>+D461</f>
        <v>4937</v>
      </c>
      <c s="106" r="T461">
        <f>+V461/S461</f>
        <v>1</v>
      </c>
      <c s="106" r="U461">
        <f>+(AD461+AK461)/S461</f>
        <v>1</v>
      </c>
      <c s="134" r="V461">
        <f>SUM(X461:AB461)+SUM(AE461:AI461)</f>
        <v>4937</v>
      </c>
      <c s="134" r="W461">
        <f>+AD461+AK461</f>
        <v>4937</v>
      </c>
      <c s="205" r="X461">
        <v>119</v>
      </c>
      <c s="198" r="Y461">
        <v>662</v>
      </c>
      <c s="198" r="Z461">
        <v>423</v>
      </c>
      <c s="198" r="AA461">
        <v>1082</v>
      </c>
      <c s="198" r="AB461">
        <v>100</v>
      </c>
      <c s="198" r="AC461">
        <v>0</v>
      </c>
      <c s="198" r="AD461">
        <v>2386</v>
      </c>
      <c s="198" r="AE461">
        <v>154</v>
      </c>
      <c s="198" r="AF461">
        <v>683</v>
      </c>
      <c s="198" r="AG461">
        <v>486</v>
      </c>
      <c s="198" r="AH461">
        <v>1062</v>
      </c>
      <c s="198" r="AI461">
        <v>166</v>
      </c>
      <c s="198" r="AJ461">
        <v>0</v>
      </c>
      <c s="198" r="AK461">
        <v>2551</v>
      </c>
    </row>
    <row customHeight="1" r="462" ht="11.25">
      <c t="s" s="37" r="A462">
        <v>1301</v>
      </c>
      <c t="s" s="67" r="B462">
        <v>917</v>
      </c>
      <c t="s" s="67" r="C462">
        <v>1347</v>
      </c>
      <c s="134" r="D462">
        <v>7085</v>
      </c>
      <c s="106" r="E462">
        <f>IF((+$V462=0),"..",(+(X462+AE462)/$V462))</f>
        <v>0.047565278757939</v>
      </c>
      <c s="106" r="F462">
        <f>IF((+$V462=0),"..",(+(Y462+AF462)/$V462))</f>
        <v>0.320254057868737</v>
      </c>
      <c s="106" r="G462">
        <f>IF((+$V462=0),"..",(+(Z462+AG462)/$V462))</f>
        <v>0.167395906845448</v>
      </c>
      <c s="106" r="H462">
        <f>IF((+$V462=0),"..",(+(((X462+Y462)+Z462)+((AE462+AF462)+AG462))/$V462))</f>
        <v>0.535215243472124</v>
      </c>
      <c s="106" r="I462">
        <f>IF((+$V462=0),"..",(+(AA462+AH462)/$V462))</f>
        <v>0.419760056457304</v>
      </c>
      <c s="106" r="J462">
        <f>IF((+$V462=0),"..",(+(AB462+AI462)/$V462))</f>
        <v>0.045024700070572</v>
      </c>
      <c s="106" r="K462">
        <f>IF(((X462+AE462)=0),"..",(+X462/(X462+AE462)))</f>
        <v>0.489614243323442</v>
      </c>
      <c s="106" r="L462">
        <f>IF(((Y462+AF462)=0),"..",(+Y462/(Y462+AF462)))</f>
        <v>0.470691934773028</v>
      </c>
      <c s="106" r="M462">
        <f>IF(((Z462+AG462)=0),"..",(+Z462/(Z462+AG462)))</f>
        <v>0.476391231028668</v>
      </c>
      <c s="106" r="N462">
        <f>IF(((((((X462+Y462)+Z462)+AE462)+AF462)+AG462)=0),"..",(+((X462+Y462)+Z462)/(((((X462+Y462)+Z462)+AE462)+AF462)+AG462)))</f>
        <v>0.47415611814346</v>
      </c>
      <c s="106" r="O462">
        <f>IF(((AA462+AH462)=0),"..",(+AA462/(AA462+AH462)))</f>
        <v>0.479152656355077</v>
      </c>
      <c s="106" r="P462">
        <f>IF(((AB462+AI462)=0),"..",(+AB462/(AB462+AI462)))</f>
        <v>0.363636363636364</v>
      </c>
      <c t="str" s="106" r="Q462">
        <f>IF(((AC462+AJ462)=0),"..",(+AC462/(AC462+AJ462)))</f>
        <v>..</v>
      </c>
      <c s="106" r="R462">
        <f>IF(((AD462+AK462)=0),"..",(+(AD462)/(AD462+AK462)))</f>
        <v>0.471277346506704</v>
      </c>
      <c s="134" r="S462">
        <f>+D462</f>
        <v>7085</v>
      </c>
      <c s="106" r="T462">
        <f>+V462/S462</f>
        <v>1</v>
      </c>
      <c s="106" r="U462">
        <f>+(AD462+AK462)/S462</f>
        <v>1</v>
      </c>
      <c s="134" r="V462">
        <f>SUM(X462:AB462)+SUM(AE462:AI462)</f>
        <v>7085</v>
      </c>
      <c s="134" r="W462">
        <f>+AD462+AK462</f>
        <v>7085</v>
      </c>
      <c s="205" r="X462">
        <v>165</v>
      </c>
      <c s="198" r="Y462">
        <v>1068</v>
      </c>
      <c s="198" r="Z462">
        <v>565</v>
      </c>
      <c s="198" r="AA462">
        <v>1425</v>
      </c>
      <c s="198" r="AB462">
        <v>116</v>
      </c>
      <c s="198" r="AC462">
        <v>0</v>
      </c>
      <c s="198" r="AD462">
        <v>3339</v>
      </c>
      <c s="198" r="AE462">
        <v>172</v>
      </c>
      <c s="198" r="AF462">
        <v>1201</v>
      </c>
      <c s="198" r="AG462">
        <v>621</v>
      </c>
      <c s="198" r="AH462">
        <v>1549</v>
      </c>
      <c s="198" r="AI462">
        <v>203</v>
      </c>
      <c s="198" r="AJ462">
        <v>0</v>
      </c>
      <c s="198" r="AK462">
        <v>3746</v>
      </c>
    </row>
    <row customHeight="1" r="463" ht="11.25">
      <c t="s" s="37" r="A463">
        <v>1301</v>
      </c>
      <c t="s" s="67" r="B463">
        <v>917</v>
      </c>
      <c t="s" s="67" r="C463">
        <v>1348</v>
      </c>
      <c s="134" r="D463">
        <v>11669</v>
      </c>
      <c s="106" r="E463">
        <f>IF((+$V463=0),"..",(+(X463+AE463)/$V463))</f>
        <v>0.072756877195989</v>
      </c>
      <c s="106" r="F463">
        <f>IF((+$V463=0),"..",(+(Y463+AF463)/$V463))</f>
        <v>0.314165738280915</v>
      </c>
      <c s="106" r="G463">
        <f>IF((+$V463=0),"..",(+(Z463+AG463)/$V463))</f>
        <v>0.157939840603308</v>
      </c>
      <c s="106" r="H463">
        <f>IF((+$V463=0),"..",(+(((X463+Y463)+Z463)+((AE463+AF463)+AG463))/$V463))</f>
        <v>0.544862456080213</v>
      </c>
      <c s="106" r="I463">
        <f>IF((+$V463=0),"..",(+(AA463+AH463)/$V463))</f>
        <v>0.41923043962636</v>
      </c>
      <c s="106" r="J463">
        <f>IF((+$V463=0),"..",(+(AB463+AI463)/$V463))</f>
        <v>0.035907104293427</v>
      </c>
      <c s="106" r="K463">
        <f>IF(((X463+AE463)=0),"..",(+X463/(X463+AE463)))</f>
        <v>0.491166077738516</v>
      </c>
      <c s="106" r="L463">
        <f>IF(((Y463+AF463)=0),"..",(+Y463/(Y463+AF463)))</f>
        <v>0.49127114020731</v>
      </c>
      <c s="106" r="M463">
        <f>IF(((Z463+AG463)=0),"..",(+Z463/(Z463+AG463)))</f>
        <v>0.455236028214867</v>
      </c>
      <c s="106" r="N463">
        <f>IF(((((((X463+Y463)+Z463)+AE463)+AF463)+AG463)=0),"..",(+((X463+Y463)+Z463)/(((((X463+Y463)+Z463)+AE463)+AF463)+AG463)))</f>
        <v>0.480811575967285</v>
      </c>
      <c s="106" r="O463">
        <f>IF(((AA463+AH463)=0),"..",(+AA463/(AA463+AH463)))</f>
        <v>0.500408830744072</v>
      </c>
      <c s="106" r="P463">
        <f>IF(((AB463+AI463)=0),"..",(+AB463/(AB463+AI463)))</f>
        <v>0.331742243436754</v>
      </c>
      <c t="str" s="106" r="Q463">
        <f>IF(((AC463+AJ463)=0),"..",(+AC463/(AC463+AJ463)))</f>
        <v>..</v>
      </c>
      <c s="106" r="R463">
        <f>IF(((AD463+AK463)=0),"..",(+(AD463)/(AD463+AK463)))</f>
        <v>0.483674693632702</v>
      </c>
      <c s="134" r="S463">
        <f>+D463</f>
        <v>11669</v>
      </c>
      <c s="106" r="T463">
        <f>+V463/S463</f>
        <v>1</v>
      </c>
      <c s="106" r="U463">
        <f>+(AD463+AK463)/S463</f>
        <v>1</v>
      </c>
      <c s="134" r="V463">
        <f>SUM(X463:AB463)+SUM(AE463:AI463)</f>
        <v>11669</v>
      </c>
      <c s="134" r="W463">
        <f>+AD463+AK463</f>
        <v>11669</v>
      </c>
      <c s="205" r="X463">
        <v>417</v>
      </c>
      <c s="198" r="Y463">
        <v>1801</v>
      </c>
      <c s="198" r="Z463">
        <v>839</v>
      </c>
      <c s="198" r="AA463">
        <v>2448</v>
      </c>
      <c s="198" r="AB463">
        <v>139</v>
      </c>
      <c s="198" r="AC463">
        <v>0</v>
      </c>
      <c s="198" r="AD463">
        <v>5644</v>
      </c>
      <c s="198" r="AE463">
        <v>432</v>
      </c>
      <c s="198" r="AF463">
        <v>1865</v>
      </c>
      <c s="198" r="AG463">
        <v>1004</v>
      </c>
      <c s="198" r="AH463">
        <v>2444</v>
      </c>
      <c s="198" r="AI463">
        <v>280</v>
      </c>
      <c s="198" r="AJ463">
        <v>0</v>
      </c>
      <c s="198" r="AK463">
        <v>6025</v>
      </c>
    </row>
    <row customHeight="1" r="464" ht="11.25">
      <c t="s" s="37" r="A464">
        <v>1301</v>
      </c>
      <c t="s" s="67" r="B464">
        <v>917</v>
      </c>
      <c t="s" s="67" r="C464">
        <v>1349</v>
      </c>
      <c s="134" r="D464">
        <v>7848</v>
      </c>
      <c s="106" r="E464">
        <f>IF((+$V464=0),"..",(+(X464+AE464)/$V464))</f>
        <v>0.058741080530071</v>
      </c>
      <c s="106" r="F464">
        <f>IF((+$V464=0),"..",(+(Y464+AF464)/$V464))</f>
        <v>0.271534148827727</v>
      </c>
      <c s="106" r="G464">
        <f>IF((+$V464=0),"..",(+(Z464+AG464)/$V464))</f>
        <v>0.166284403669725</v>
      </c>
      <c s="106" r="H464">
        <f>IF((+$V464=0),"..",(+(((X464+Y464)+Z464)+((AE464+AF464)+AG464))/$V464))</f>
        <v>0.496559633027523</v>
      </c>
      <c s="106" r="I464">
        <f>IF((+$V464=0),"..",(+(AA464+AH464)/$V464))</f>
        <v>0.443807339449541</v>
      </c>
      <c s="106" r="J464">
        <f>IF((+$V464=0),"..",(+(AB464+AI464)/$V464))</f>
        <v>0.059633027522936</v>
      </c>
      <c s="106" r="K464">
        <f>IF(((X464+AE464)=0),"..",(+X464/(X464+AE464)))</f>
        <v>0.468546637744035</v>
      </c>
      <c s="106" r="L464">
        <f>IF(((Y464+AF464)=0),"..",(+Y464/(Y464+AF464)))</f>
        <v>0.504927264195214</v>
      </c>
      <c s="106" r="M464">
        <f>IF(((Z464+AG464)=0),"..",(+Z464/(Z464+AG464)))</f>
        <v>0.475862068965517</v>
      </c>
      <c s="106" r="N464">
        <f>IF(((((((X464+Y464)+Z464)+AE464)+AF464)+AG464)=0),"..",(+((X464+Y464)+Z464)/(((((X464+Y464)+Z464)+AE464)+AF464)+AG464)))</f>
        <v>0.49089042853477</v>
      </c>
      <c s="106" r="O464">
        <f>IF(((AA464+AH464)=0),"..",(+AA464/(AA464+AH464)))</f>
        <v>0.488084984209015</v>
      </c>
      <c s="106" r="P464">
        <f>IF(((AB464+AI464)=0),"..",(+AB464/(AB464+AI464)))</f>
        <v>0.373931623931624</v>
      </c>
      <c t="str" s="106" r="Q464">
        <f>IF(((AC464+AJ464)=0),"..",(+AC464/(AC464+AJ464)))</f>
        <v>..</v>
      </c>
      <c s="106" r="R464">
        <f>IF(((AD464+AK464)=0),"..",(+(AD464)/(AD464+AK464)))</f>
        <v>0.482670744138634</v>
      </c>
      <c s="134" r="S464">
        <f>+D464</f>
        <v>7848</v>
      </c>
      <c s="106" r="T464">
        <f>+V464/S464</f>
        <v>1</v>
      </c>
      <c s="106" r="U464">
        <f>+(AD464+AK464)/S464</f>
        <v>1</v>
      </c>
      <c s="134" r="V464">
        <f>SUM(X464:AB464)+SUM(AE464:AI464)</f>
        <v>7848</v>
      </c>
      <c s="134" r="W464">
        <f>+AD464+AK464</f>
        <v>7848</v>
      </c>
      <c s="205" r="X464">
        <v>216</v>
      </c>
      <c s="198" r="Y464">
        <v>1076</v>
      </c>
      <c s="198" r="Z464">
        <v>621</v>
      </c>
      <c s="198" r="AA464">
        <v>1700</v>
      </c>
      <c s="198" r="AB464">
        <v>175</v>
      </c>
      <c s="198" r="AC464">
        <v>0</v>
      </c>
      <c s="198" r="AD464">
        <v>3788</v>
      </c>
      <c s="198" r="AE464">
        <v>245</v>
      </c>
      <c s="198" r="AF464">
        <v>1055</v>
      </c>
      <c s="198" r="AG464">
        <v>684</v>
      </c>
      <c s="198" r="AH464">
        <v>1783</v>
      </c>
      <c s="198" r="AI464">
        <v>293</v>
      </c>
      <c s="198" r="AJ464">
        <v>0</v>
      </c>
      <c s="198" r="AK464">
        <v>4060</v>
      </c>
    </row>
    <row customHeight="1" r="465" ht="11.25">
      <c t="s" s="37" r="A465">
        <v>1301</v>
      </c>
      <c t="s" s="67" r="B465">
        <v>917</v>
      </c>
      <c t="s" s="67" r="C465">
        <v>1350</v>
      </c>
      <c s="134" r="D465">
        <v>1269</v>
      </c>
      <c s="106" r="E465">
        <f>IF((+$V465=0),"..",(+(X465+AE465)/$V465))</f>
        <v>0.027580772261623</v>
      </c>
      <c s="106" r="F465">
        <f>IF((+$V465=0),"..",(+(Y465+AF465)/$V465))</f>
        <v>0.24822695035461</v>
      </c>
      <c s="106" r="G465">
        <f>IF((+$V465=0),"..",(+(Z465+AG465)/$V465))</f>
        <v>0.182821118991332</v>
      </c>
      <c s="106" r="H465">
        <f>IF((+$V465=0),"..",(+(((X465+Y465)+Z465)+((AE465+AF465)+AG465))/$V465))</f>
        <v>0.458628841607565</v>
      </c>
      <c s="106" r="I465">
        <f>IF((+$V465=0),"..",(+(AA465+AH465)/$V465))</f>
        <v>0.483845547675335</v>
      </c>
      <c s="106" r="J465">
        <f>IF((+$V465=0),"..",(+(AB465+AI465)/$V465))</f>
        <v>0.0575256107171</v>
      </c>
      <c s="106" r="K465">
        <f>IF(((X465+AE465)=0),"..",(+X465/(X465+AE465)))</f>
        <v>0.657142857142857</v>
      </c>
      <c s="106" r="L465">
        <f>IF(((Y465+AF465)=0),"..",(+Y465/(Y465+AF465)))</f>
        <v>0.520634920634921</v>
      </c>
      <c s="106" r="M465">
        <f>IF(((Z465+AG465)=0),"..",(+Z465/(Z465+AG465)))</f>
        <v>0.418103448275862</v>
      </c>
      <c s="106" r="N465">
        <f>IF(((((((X465+Y465)+Z465)+AE465)+AF465)+AG465)=0),"..",(+((X465+Y465)+Z465)/(((((X465+Y465)+Z465)+AE465)+AF465)+AG465)))</f>
        <v>0.487972508591065</v>
      </c>
      <c s="106" r="O465">
        <f>IF(((AA465+AH465)=0),"..",(+AA465/(AA465+AH465)))</f>
        <v>0.431596091205212</v>
      </c>
      <c s="106" r="P465">
        <f>IF(((AB465+AI465)=0),"..",(+AB465/(AB465+AI465)))</f>
        <v>0.328767123287671</v>
      </c>
      <c t="str" s="106" r="Q465">
        <f>IF(((AC465+AJ465)=0),"..",(+AC465/(AC465+AJ465)))</f>
        <v>..</v>
      </c>
      <c s="106" r="R465">
        <f>IF(((AD465+AK465)=0),"..",(+(AD465)/(AD465+AK465)))</f>
        <v>0.451536643026005</v>
      </c>
      <c s="134" r="S465">
        <f>+D465</f>
        <v>1269</v>
      </c>
      <c s="106" r="T465">
        <f>+V465/S465</f>
        <v>1</v>
      </c>
      <c s="106" r="U465">
        <f>+(AD465+AK465)/S465</f>
        <v>1</v>
      </c>
      <c s="134" r="V465">
        <f>SUM(X465:AB465)+SUM(AE465:AI465)</f>
        <v>1269</v>
      </c>
      <c s="134" r="W465">
        <f>+AD465+AK465</f>
        <v>1269</v>
      </c>
      <c s="205" r="X465">
        <v>23</v>
      </c>
      <c s="198" r="Y465">
        <v>164</v>
      </c>
      <c s="198" r="Z465">
        <v>97</v>
      </c>
      <c s="198" r="AA465">
        <v>265</v>
      </c>
      <c s="198" r="AB465">
        <v>24</v>
      </c>
      <c s="198" r="AC465">
        <v>0</v>
      </c>
      <c s="198" r="AD465">
        <v>573</v>
      </c>
      <c s="198" r="AE465">
        <v>12</v>
      </c>
      <c s="198" r="AF465">
        <v>151</v>
      </c>
      <c s="198" r="AG465">
        <v>135</v>
      </c>
      <c s="198" r="AH465">
        <v>349</v>
      </c>
      <c s="198" r="AI465">
        <v>49</v>
      </c>
      <c s="198" r="AJ465">
        <v>0</v>
      </c>
      <c s="198" r="AK465">
        <v>696</v>
      </c>
    </row>
    <row customHeight="1" r="466" ht="11.25">
      <c t="s" s="37" r="A466">
        <v>1301</v>
      </c>
      <c t="s" s="67" r="B466">
        <v>917</v>
      </c>
      <c t="s" s="67" r="C466">
        <v>1351</v>
      </c>
      <c s="134" r="D466">
        <v>7016</v>
      </c>
      <c s="106" r="E466">
        <f>IF((+$V466=0),"..",(+(X466+AE466)/$V466))</f>
        <v>0.051026225769669</v>
      </c>
      <c s="106" r="F466">
        <f>IF((+$V466=0),"..",(+(Y466+AF466)/$V466))</f>
        <v>0.271237172177879</v>
      </c>
      <c s="106" r="G466">
        <f>IF((+$V466=0),"..",(+(Z466+AG466)/$V466))</f>
        <v>0.166761687571266</v>
      </c>
      <c s="106" r="H466">
        <f>IF((+$V466=0),"..",(+(((X466+Y466)+Z466)+((AE466+AF466)+AG466))/$V466))</f>
        <v>0.489025085518814</v>
      </c>
      <c s="106" r="I466">
        <f>IF((+$V466=0),"..",(+(AA466+AH466)/$V466))</f>
        <v>0.460518814139111</v>
      </c>
      <c s="106" r="J466">
        <f>IF((+$V466=0),"..",(+(AB466+AI466)/$V466))</f>
        <v>0.050456100342075</v>
      </c>
      <c s="106" r="K466">
        <f>IF(((X466+AE466)=0),"..",(+X466/(X466+AE466)))</f>
        <v>0.466480446927374</v>
      </c>
      <c s="106" r="L466">
        <f>IF(((Y466+AF466)=0),"..",(+Y466/(Y466+AF466)))</f>
        <v>0.479768786127168</v>
      </c>
      <c s="106" r="M466">
        <f>IF(((Z466+AG466)=0),"..",(+Z466/(Z466+AG466)))</f>
        <v>0.435897435897436</v>
      </c>
      <c s="106" r="N466">
        <f>IF(((((((X466+Y466)+Z466)+AE466)+AF466)+AG466)=0),"..",(+((X466+Y466)+Z466)/(((((X466+Y466)+Z466)+AE466)+AF466)+AG466)))</f>
        <v>0.46342174293209</v>
      </c>
      <c s="106" r="O466">
        <f>IF(((AA466+AH466)=0),"..",(+AA466/(AA466+AH466)))</f>
        <v>0.457134014237078</v>
      </c>
      <c s="106" r="P466">
        <f>IF(((AB466+AI466)=0),"..",(+AB466/(AB466+AI466)))</f>
        <v>0.333333333333333</v>
      </c>
      <c t="str" s="106" r="Q466">
        <f>IF(((AC466+AJ466)=0),"..",(+AC466/(AC466+AJ466)))</f>
        <v>..</v>
      </c>
      <c s="106" r="R466">
        <f>IF(((AD466+AK466)=0),"..",(+(AD466)/(AD466+AK466)))</f>
        <v>0.453962371721779</v>
      </c>
      <c s="134" r="S466">
        <f>+D466</f>
        <v>7016</v>
      </c>
      <c s="106" r="T466">
        <f>+V466/S466</f>
        <v>1</v>
      </c>
      <c s="106" r="U466">
        <f>+(AD466+AK466)/S466</f>
        <v>1</v>
      </c>
      <c s="134" r="V466">
        <f>SUM(X466:AB466)+SUM(AE466:AI466)</f>
        <v>7016</v>
      </c>
      <c s="134" r="W466">
        <f>+AD466+AK466</f>
        <v>7016</v>
      </c>
      <c s="205" r="X466">
        <v>167</v>
      </c>
      <c s="198" r="Y466">
        <v>913</v>
      </c>
      <c s="198" r="Z466">
        <v>510</v>
      </c>
      <c s="198" r="AA466">
        <v>1477</v>
      </c>
      <c s="198" r="AB466">
        <v>118</v>
      </c>
      <c s="198" r="AC466">
        <v>0</v>
      </c>
      <c s="198" r="AD466">
        <v>3185</v>
      </c>
      <c s="198" r="AE466">
        <v>191</v>
      </c>
      <c s="198" r="AF466">
        <v>990</v>
      </c>
      <c s="198" r="AG466">
        <v>660</v>
      </c>
      <c s="198" r="AH466">
        <v>1754</v>
      </c>
      <c s="198" r="AI466">
        <v>236</v>
      </c>
      <c s="198" r="AJ466">
        <v>0</v>
      </c>
      <c s="198" r="AK466">
        <v>3831</v>
      </c>
    </row>
    <row customHeight="1" r="467" ht="11.25">
      <c t="s" s="37" r="A467">
        <v>1301</v>
      </c>
      <c t="s" s="67" r="B467">
        <v>917</v>
      </c>
      <c t="s" s="67" r="C467">
        <v>1352</v>
      </c>
      <c s="134" r="D467">
        <v>2678</v>
      </c>
      <c s="106" r="E467">
        <f>IF((+$V467=0),"..",(+(X467+AE467)/$V467))</f>
        <v>0.060492905153099</v>
      </c>
      <c s="106" r="F467">
        <f>IF((+$V467=0),"..",(+(Y467+AF467)/$V467))</f>
        <v>0.271471247199403</v>
      </c>
      <c s="106" r="G467">
        <f>IF((+$V467=0),"..",(+(Z467+AG467)/$V467))</f>
        <v>0.182972367438387</v>
      </c>
      <c s="106" r="H467">
        <f>IF((+$V467=0),"..",(+(((X467+Y467)+Z467)+((AE467+AF467)+AG467))/$V467))</f>
        <v>0.514936519790889</v>
      </c>
      <c s="106" r="I467">
        <f>IF((+$V467=0),"..",(+(AA467+AH467)/$V467))</f>
        <v>0.451829723674384</v>
      </c>
      <c s="106" r="J467">
        <f>IF((+$V467=0),"..",(+(AB467+AI467)/$V467))</f>
        <v>0.033233756534727</v>
      </c>
      <c s="106" r="K467">
        <f>IF(((X467+AE467)=0),"..",(+X467/(X467+AE467)))</f>
        <v>0.5</v>
      </c>
      <c s="106" r="L467">
        <f>IF(((Y467+AF467)=0),"..",(+Y467/(Y467+AF467)))</f>
        <v>0.526822558459422</v>
      </c>
      <c s="106" r="M467">
        <f>IF(((Z467+AG467)=0),"..",(+Z467/(Z467+AG467)))</f>
        <v>0.493877551020408</v>
      </c>
      <c s="106" r="N467">
        <f>IF(((((((X467+Y467)+Z467)+AE467)+AF467)+AG467)=0),"..",(+((X467+Y467)+Z467)/(((((X467+Y467)+Z467)+AE467)+AF467)+AG467)))</f>
        <v>0.511965192168238</v>
      </c>
      <c s="106" r="O467">
        <f>IF(((AA467+AH467)=0),"..",(+AA467/(AA467+AH467)))</f>
        <v>0.46198347107438</v>
      </c>
      <c s="106" r="P467">
        <f>IF(((AB467+AI467)=0),"..",(+AB467/(AB467+AI467)))</f>
        <v>0.337078651685393</v>
      </c>
      <c t="str" s="106" r="Q467">
        <f>IF(((AC467+AJ467)=0),"..",(+AC467/(AC467+AJ467)))</f>
        <v>..</v>
      </c>
      <c s="106" r="R467">
        <f>IF(((AD467+AK467)=0),"..",(+(AD467)/(AD467+AK467)))</f>
        <v>0.483569828230022</v>
      </c>
      <c s="134" r="S467">
        <f>+D467</f>
        <v>2678</v>
      </c>
      <c s="106" r="T467">
        <f>+V467/S467</f>
        <v>1</v>
      </c>
      <c s="106" r="U467">
        <f>+(AD467+AK467)/S467</f>
        <v>1</v>
      </c>
      <c s="134" r="V467">
        <f>SUM(X467:AB467)+SUM(AE467:AI467)</f>
        <v>2678</v>
      </c>
      <c s="134" r="W467">
        <f>+AD467+AK467</f>
        <v>2678</v>
      </c>
      <c s="205" r="X467">
        <v>81</v>
      </c>
      <c s="198" r="Y467">
        <v>383</v>
      </c>
      <c s="198" r="Z467">
        <v>242</v>
      </c>
      <c s="198" r="AA467">
        <v>559</v>
      </c>
      <c s="198" r="AB467">
        <v>30</v>
      </c>
      <c s="198" r="AC467">
        <v>0</v>
      </c>
      <c s="198" r="AD467">
        <v>1295</v>
      </c>
      <c s="198" r="AE467">
        <v>81</v>
      </c>
      <c s="198" r="AF467">
        <v>344</v>
      </c>
      <c s="198" r="AG467">
        <v>248</v>
      </c>
      <c s="198" r="AH467">
        <v>651</v>
      </c>
      <c s="198" r="AI467">
        <v>59</v>
      </c>
      <c s="198" r="AJ467">
        <v>0</v>
      </c>
      <c s="198" r="AK467">
        <v>1383</v>
      </c>
    </row>
    <row customHeight="1" r="468" ht="11.25">
      <c t="s" s="37" r="A468">
        <v>1301</v>
      </c>
      <c t="s" s="67" r="B468">
        <v>917</v>
      </c>
      <c t="s" s="67" r="C468">
        <v>1353</v>
      </c>
      <c s="134" r="D468">
        <v>4966</v>
      </c>
      <c s="106" r="E468">
        <f>IF((+$V468=0),"..",(+(X468+AE468)/$V468))</f>
        <v>0.047120418848168</v>
      </c>
      <c s="106" r="F468">
        <f>IF((+$V468=0),"..",(+(Y468+AF468)/$V468))</f>
        <v>0.288562223117197</v>
      </c>
      <c s="106" r="G468">
        <f>IF((+$V468=0),"..",(+(Z468+AG468)/$V468))</f>
        <v>0.162102295610149</v>
      </c>
      <c s="106" r="H468">
        <f>IF((+$V468=0),"..",(+(((X468+Y468)+Z468)+((AE468+AF468)+AG468))/$V468))</f>
        <v>0.497784937575514</v>
      </c>
      <c s="106" r="I468">
        <f>IF((+$V468=0),"..",(+(AA468+AH468)/$V468))</f>
        <v>0.467982279500604</v>
      </c>
      <c s="106" r="J468">
        <f>IF((+$V468=0),"..",(+(AB468+AI468)/$V468))</f>
        <v>0.034232782923882</v>
      </c>
      <c s="106" r="K468">
        <f>IF(((X468+AE468)=0),"..",(+X468/(X468+AE468)))</f>
        <v>0.542735042735043</v>
      </c>
      <c s="106" r="L468">
        <f>IF(((Y468+AF468)=0),"..",(+Y468/(Y468+AF468)))</f>
        <v>0.47662247034194</v>
      </c>
      <c s="106" r="M468">
        <f>IF(((Z468+AG468)=0),"..",(+Z468/(Z468+AG468)))</f>
        <v>0.501863354037267</v>
      </c>
      <c s="106" r="N468">
        <f>IF(((((((X468+Y468)+Z468)+AE468)+AF468)+AG468)=0),"..",(+((X468+Y468)+Z468)/(((((X468+Y468)+Z468)+AE468)+AF468)+AG468)))</f>
        <v>0.491100323624596</v>
      </c>
      <c s="106" r="O468">
        <f>IF(((AA468+AH468)=0),"..",(+AA468/(AA468+AH468)))</f>
        <v>0.486230636833046</v>
      </c>
      <c s="106" r="P468">
        <f>IF(((AB468+AI468)=0),"..",(+AB468/(AB468+AI468)))</f>
        <v>0.388235294117647</v>
      </c>
      <c t="str" s="106" r="Q468">
        <f>IF(((AC468+AJ468)=0),"..",(+AC468/(AC468+AJ468)))</f>
        <v>..</v>
      </c>
      <c s="106" r="R468">
        <f>IF(((AD468+AK468)=0),"..",(+(AD468)/(AD468+AK468)))</f>
        <v>0.485300040273862</v>
      </c>
      <c s="134" r="S468">
        <f>+D468</f>
        <v>4966</v>
      </c>
      <c s="106" r="T468">
        <f>+V468/S468</f>
        <v>1</v>
      </c>
      <c s="106" r="U468">
        <f>+(AD468+AK468)/S468</f>
        <v>1</v>
      </c>
      <c s="134" r="V468">
        <f>SUM(X468:AB468)+SUM(AE468:AI468)</f>
        <v>4966</v>
      </c>
      <c s="134" r="W468">
        <f>+AD468+AK468</f>
        <v>4966</v>
      </c>
      <c s="172" r="X468">
        <v>127</v>
      </c>
      <c s="114" r="Y468">
        <v>683</v>
      </c>
      <c s="114" r="Z468">
        <v>404</v>
      </c>
      <c s="114" r="AA468">
        <v>1130</v>
      </c>
      <c s="114" r="AB468">
        <v>66</v>
      </c>
      <c s="114" r="AC468">
        <v>0</v>
      </c>
      <c s="114" r="AD468">
        <v>2410</v>
      </c>
      <c s="114" r="AE468">
        <v>107</v>
      </c>
      <c s="114" r="AF468">
        <v>750</v>
      </c>
      <c s="114" r="AG468">
        <v>401</v>
      </c>
      <c s="114" r="AH468">
        <v>1194</v>
      </c>
      <c s="114" r="AI468">
        <v>104</v>
      </c>
      <c s="114" r="AJ468">
        <v>0</v>
      </c>
      <c s="114" r="AK468">
        <v>2556</v>
      </c>
    </row>
    <row customHeight="1" r="469" ht="11.25">
      <c t="s" s="37" r="A469">
        <v>1301</v>
      </c>
      <c t="s" s="67" r="B469">
        <v>917</v>
      </c>
      <c t="s" s="67" r="C469">
        <v>1354</v>
      </c>
      <c s="134" r="D469">
        <v>194</v>
      </c>
      <c s="106" r="E469">
        <f>IF((+$V469=0),"..",(+(X469+AE469)/$V469))</f>
        <v>0.041237113402062</v>
      </c>
      <c s="106" r="F469">
        <f>IF((+$V469=0),"..",(+(Y469+AF469)/$V469))</f>
        <v>0.283505154639175</v>
      </c>
      <c s="106" r="G469">
        <f>IF((+$V469=0),"..",(+(Z469+AG469)/$V469))</f>
        <v>0.170103092783505</v>
      </c>
      <c s="106" r="H469">
        <f>IF((+$V469=0),"..",(+(((X469+Y469)+Z469)+((AE469+AF469)+AG469))/$V469))</f>
        <v>0.494845360824742</v>
      </c>
      <c s="106" r="I469">
        <f>IF((+$V469=0),"..",(+(AA469+AH469)/$V469))</f>
        <v>0.458762886597938</v>
      </c>
      <c s="106" r="J469">
        <f>IF((+$V469=0),"..",(+(AB469+AI469)/$V469))</f>
        <v>0.04639175257732</v>
      </c>
      <c s="106" r="K469">
        <f>IF(((X469+AE469)=0),"..",(+X469/(X469+AE469)))</f>
        <v>0.75</v>
      </c>
      <c s="106" r="L469">
        <f>IF(((Y469+AF469)=0),"..",(+Y469/(Y469+AF469)))</f>
        <v>0.490909090909091</v>
      </c>
      <c s="106" r="M469">
        <f>IF(((Z469+AG469)=0),"..",(+Z469/(Z469+AG469)))</f>
        <v>0.545454545454545</v>
      </c>
      <c s="106" r="N469">
        <f>IF(((((((X469+Y469)+Z469)+AE469)+AF469)+AG469)=0),"..",(+((X469+Y469)+Z469)/(((((X469+Y469)+Z469)+AE469)+AF469)+AG469)))</f>
        <v>0.53125</v>
      </c>
      <c s="106" r="O469">
        <f>IF(((AA469+AH469)=0),"..",(+AA469/(AA469+AH469)))</f>
        <v>0.415730337078652</v>
      </c>
      <c s="106" r="P469">
        <f>IF(((AB469+AI469)=0),"..",(+AB469/(AB469+AI469)))</f>
        <v>0.333333333333333</v>
      </c>
      <c t="str" s="106" r="Q469">
        <f>IF(((AC469+AJ469)=0),"..",(+AC469/(AC469+AJ469)))</f>
        <v>..</v>
      </c>
      <c s="106" r="R469">
        <f>IF(((AD469+AK469)=0),"..",(+(AD469)/(AD469+AK469)))</f>
        <v>0.469072164948454</v>
      </c>
      <c s="134" r="S469">
        <f>+D469</f>
        <v>194</v>
      </c>
      <c s="106" r="T469">
        <f>+V469/S469</f>
        <v>1</v>
      </c>
      <c s="106" r="U469">
        <f>+(AD469+AK469)/S469</f>
        <v>1</v>
      </c>
      <c s="134" r="V469">
        <f>SUM(X469:AB469)+SUM(AE469:AI469)</f>
        <v>194</v>
      </c>
      <c s="134" r="W469">
        <f>+AD469+AK469</f>
        <v>194</v>
      </c>
      <c s="193" r="X469">
        <v>6</v>
      </c>
      <c s="38" r="Y469">
        <v>27</v>
      </c>
      <c s="38" r="Z469">
        <v>18</v>
      </c>
      <c s="38" r="AA469">
        <v>37</v>
      </c>
      <c s="38" r="AB469">
        <v>3</v>
      </c>
      <c s="38" r="AC469">
        <v>0</v>
      </c>
      <c s="38" r="AD469">
        <v>91</v>
      </c>
      <c s="38" r="AE469">
        <v>2</v>
      </c>
      <c s="38" r="AF469">
        <v>28</v>
      </c>
      <c s="38" r="AG469">
        <v>15</v>
      </c>
      <c s="38" r="AH469">
        <v>52</v>
      </c>
      <c s="38" r="AI469">
        <v>6</v>
      </c>
      <c s="38" r="AJ469">
        <v>0</v>
      </c>
      <c s="38" r="AK469">
        <v>103</v>
      </c>
    </row>
    <row customHeight="1" r="470" ht="11.25">
      <c t="s" s="37" r="A470">
        <v>1301</v>
      </c>
      <c t="s" s="67" r="B470">
        <v>917</v>
      </c>
      <c t="s" s="67" r="C470">
        <v>1355</v>
      </c>
      <c s="134" r="D470">
        <v>6129</v>
      </c>
      <c s="106" r="E470">
        <f>IF((+$V470=0),"..",(+(X470+AE470)/$V470))</f>
        <v>0.039484418339044</v>
      </c>
      <c s="106" r="F470">
        <f>IF((+$V470=0),"..",(+(Y470+AF470)/$V470))</f>
        <v>0.331864904552129</v>
      </c>
      <c s="106" r="G470">
        <f>IF((+$V470=0),"..",(+(Z470+AG470)/$V470))</f>
        <v>0.131669114047969</v>
      </c>
      <c s="106" r="H470">
        <f>IF((+$V470=0),"..",(+(((X470+Y470)+Z470)+((AE470+AF470)+AG470))/$V470))</f>
        <v>0.503018436939142</v>
      </c>
      <c s="106" r="I470">
        <f>IF((+$V470=0),"..",(+(AA470+AH470)/$V470))</f>
        <v>0.459291891009953</v>
      </c>
      <c s="106" r="J470">
        <f>IF((+$V470=0),"..",(+(AB470+AI470)/$V470))</f>
        <v>0.037689672050906</v>
      </c>
      <c s="106" r="K470">
        <f>IF(((X470+AE470)=0),"..",(+X470/(X470+AE470)))</f>
        <v>0.549586776859504</v>
      </c>
      <c s="106" r="L470">
        <f>IF(((Y470+AF470)=0),"..",(+Y470/(Y470+AF470)))</f>
        <v>0.471976401179941</v>
      </c>
      <c s="106" r="M470">
        <f>IF(((Z470+AG470)=0),"..",(+Z470/(Z470+AG470)))</f>
        <v>0.418835192069393</v>
      </c>
      <c s="106" r="N470">
        <f>IF(((((((X470+Y470)+Z470)+AE470)+AF470)+AG470)=0),"..",(+((X470+Y470)+Z470)/(((((X470+Y470)+Z470)+AE470)+AF470)+AG470)))</f>
        <v>0.46415828738242</v>
      </c>
      <c s="106" r="O470">
        <f>IF(((AA470+AH470)=0),"..",(+AA470/(AA470+AH470)))</f>
        <v>0.509769094138544</v>
      </c>
      <c s="106" r="P470">
        <f>IF(((AB470+AI470)=0),"..",(+AB470/(AB470+AI470)))</f>
        <v>0.251082251082251</v>
      </c>
      <c t="str" s="106" r="Q470">
        <f>IF(((AC470+AJ470)=0),"..",(+AC470/(AC470+AJ470)))</f>
        <v>..</v>
      </c>
      <c s="106" r="R470">
        <f>IF(((AD470+AK470)=0),"..",(+(AD470)/(AD470+AK470)))</f>
        <v>0.477076195137869</v>
      </c>
      <c s="134" r="S470">
        <f>+D470</f>
        <v>6129</v>
      </c>
      <c s="106" r="T470">
        <f>+V470/S470</f>
        <v>1</v>
      </c>
      <c s="106" r="U470">
        <f>+(AD470+AK470)/S470</f>
        <v>1</v>
      </c>
      <c s="134" r="V470">
        <f>SUM(X470:AB470)+SUM(AE470:AI470)</f>
        <v>6129</v>
      </c>
      <c s="134" r="W470">
        <f>+AD470+AK470</f>
        <v>6129</v>
      </c>
      <c s="193" r="X470">
        <v>133</v>
      </c>
      <c s="38" r="Y470">
        <v>960</v>
      </c>
      <c s="38" r="Z470">
        <v>338</v>
      </c>
      <c s="38" r="AA470">
        <v>1435</v>
      </c>
      <c s="38" r="AB470">
        <v>58</v>
      </c>
      <c s="38" r="AC470">
        <v>0</v>
      </c>
      <c s="38" r="AD470">
        <v>2924</v>
      </c>
      <c s="38" r="AE470">
        <v>109</v>
      </c>
      <c s="38" r="AF470">
        <v>1074</v>
      </c>
      <c s="38" r="AG470">
        <v>469</v>
      </c>
      <c s="38" r="AH470">
        <v>1380</v>
      </c>
      <c s="38" r="AI470">
        <v>173</v>
      </c>
      <c s="38" r="AJ470">
        <v>0</v>
      </c>
      <c s="38" r="AK470">
        <v>3205</v>
      </c>
    </row>
    <row customHeight="1" r="471" ht="11.25">
      <c t="s" s="37" r="A471">
        <v>1301</v>
      </c>
      <c t="s" s="67" r="B471">
        <v>917</v>
      </c>
      <c t="s" s="67" r="C471">
        <v>1356</v>
      </c>
      <c s="134" r="D471">
        <v>11225</v>
      </c>
      <c s="106" r="E471">
        <f>IF((+$V471=0),"..",(+(X471+AE471)/$V471))</f>
        <v>0.052650334075724</v>
      </c>
      <c s="106" r="F471">
        <f>IF((+$V471=0),"..",(+(Y471+AF471)/$V471))</f>
        <v>0.296035634743875</v>
      </c>
      <c s="106" r="G471">
        <f>IF((+$V471=0),"..",(+(Z471+AG471)/$V471))</f>
        <v>0.175412026726058</v>
      </c>
      <c s="106" r="H471">
        <f>IF((+$V471=0),"..",(+(((X471+Y471)+Z471)+((AE471+AF471)+AG471))/$V471))</f>
        <v>0.524097995545657</v>
      </c>
      <c s="106" r="I471">
        <f>IF((+$V471=0),"..",(+(AA471+AH471)/$V471))</f>
        <v>0.439109131403118</v>
      </c>
      <c s="106" r="J471">
        <f>IF((+$V471=0),"..",(+(AB471+AI471)/$V471))</f>
        <v>0.036792873051225</v>
      </c>
      <c s="106" r="K471">
        <f>IF(((X471+AE471)=0),"..",(+X471/(X471+AE471)))</f>
        <v>0.504230118443316</v>
      </c>
      <c s="106" r="L471">
        <f>IF(((Y471+AF471)=0),"..",(+Y471/(Y471+AF471)))</f>
        <v>0.499548600662052</v>
      </c>
      <c s="106" r="M471">
        <f>IF(((Z471+AG471)=0),"..",(+Z471/(Z471+AG471)))</f>
        <v>0.481970543423057</v>
      </c>
      <c s="106" r="N471">
        <f>IF(((((((X471+Y471)+Z471)+AE471)+AF471)+AG471)=0),"..",(+((X471+Y471)+Z471)/(((((X471+Y471)+Z471)+AE471)+AF471)+AG471)))</f>
        <v>0.494135645079041</v>
      </c>
      <c s="106" r="O471">
        <f>IF(((AA471+AH471)=0),"..",(+AA471/(AA471+AH471)))</f>
        <v>0.498681274092108</v>
      </c>
      <c s="106" r="P471">
        <f>IF(((AB471+AI471)=0),"..",(+AB471/(AB471+AI471)))</f>
        <v>0.307506053268765</v>
      </c>
      <c t="str" s="106" r="Q471">
        <f>IF(((AC471+AJ471)=0),"..",(+AC471/(AC471+AJ471)))</f>
        <v>..</v>
      </c>
      <c s="106" r="R471">
        <f>IF(((AD471+AK471)=0),"..",(+(AD471)/(AD471+AK471)))</f>
        <v>0.489265033407572</v>
      </c>
      <c s="134" r="S471">
        <f>+D471</f>
        <v>11225</v>
      </c>
      <c s="106" r="T471">
        <f>+V471/S471</f>
        <v>1</v>
      </c>
      <c s="106" r="U471">
        <f>+(AD471+AK471)/S471</f>
        <v>1</v>
      </c>
      <c s="134" r="V471">
        <f>SUM(X471:AB471)+SUM(AE471:AI471)</f>
        <v>11225</v>
      </c>
      <c s="134" r="W471">
        <f>+AD471+AK471</f>
        <v>11225</v>
      </c>
      <c s="197" r="X471">
        <v>298</v>
      </c>
      <c s="143" r="Y471">
        <v>1660</v>
      </c>
      <c s="143" r="Z471">
        <v>949</v>
      </c>
      <c s="143" r="AA471">
        <v>2458</v>
      </c>
      <c s="143" r="AB471">
        <v>127</v>
      </c>
      <c s="143" r="AC471">
        <v>0</v>
      </c>
      <c s="143" r="AD471">
        <v>5492</v>
      </c>
      <c s="143" r="AE471">
        <v>293</v>
      </c>
      <c s="143" r="AF471">
        <v>1663</v>
      </c>
      <c s="143" r="AG471">
        <v>1020</v>
      </c>
      <c s="143" r="AH471">
        <v>2471</v>
      </c>
      <c s="143" r="AI471">
        <v>286</v>
      </c>
      <c s="143" r="AJ471">
        <v>0</v>
      </c>
      <c s="143" r="AK471">
        <v>5733</v>
      </c>
    </row>
    <row customHeight="1" r="472" ht="11.25">
      <c t="s" s="37" r="A472">
        <v>1301</v>
      </c>
      <c t="s" s="67" r="B472">
        <v>917</v>
      </c>
      <c t="s" s="67" r="C472">
        <v>1357</v>
      </c>
      <c s="134" r="D472">
        <v>276</v>
      </c>
      <c s="106" r="E472">
        <f>IF((+$V472=0),"..",(+(X472+AE472)/$V472))</f>
        <v>0.057971014492754</v>
      </c>
      <c s="106" r="F472">
        <f>IF((+$V472=0),"..",(+(Y472+AF472)/$V472))</f>
        <v>0.257246376811594</v>
      </c>
      <c s="106" r="G472">
        <f>IF((+$V472=0),"..",(+(Z472+AG472)/$V472))</f>
        <v>0.130434782608696</v>
      </c>
      <c s="106" r="H472">
        <f>IF((+$V472=0),"..",(+(((X472+Y472)+Z472)+((AE472+AF472)+AG472))/$V472))</f>
        <v>0.445652173913043</v>
      </c>
      <c s="106" r="I472">
        <f>IF((+$V472=0),"..",(+(AA472+AH472)/$V472))</f>
        <v>0.532608695652174</v>
      </c>
      <c s="106" r="J472">
        <f>IF((+$V472=0),"..",(+(AB472+AI472)/$V472))</f>
        <v>0.021739130434783</v>
      </c>
      <c s="106" r="K472">
        <f>IF(((X472+AE472)=0),"..",(+X472/(X472+AE472)))</f>
        <v>0.5625</v>
      </c>
      <c s="106" r="L472">
        <f>IF(((Y472+AF472)=0),"..",(+Y472/(Y472+AF472)))</f>
        <v>0.52112676056338</v>
      </c>
      <c s="106" r="M472">
        <f>IF(((Z472+AG472)=0),"..",(+Z472/(Z472+AG472)))</f>
        <v>0.583333333333333</v>
      </c>
      <c s="106" r="N472">
        <f>IF(((((((X472+Y472)+Z472)+AE472)+AF472)+AG472)=0),"..",(+((X472+Y472)+Z472)/(((((X472+Y472)+Z472)+AE472)+AF472)+AG472)))</f>
        <v>0.544715447154472</v>
      </c>
      <c s="106" r="O472">
        <f>IF(((AA472+AH472)=0),"..",(+AA472/(AA472+AH472)))</f>
        <v>0.360544217687075</v>
      </c>
      <c s="106" r="P472">
        <f>IF(((AB472+AI472)=0),"..",(+AB472/(AB472+AI472)))</f>
        <v>0.166666666666667</v>
      </c>
      <c t="str" s="106" r="Q472">
        <f>IF(((AC472+AJ472)=0),"..",(+AC472/(AC472+AJ472)))</f>
        <v>..</v>
      </c>
      <c s="106" r="R472">
        <f>IF(((AD472+AK472)=0),"..",(+(AD472)/(AD472+AK472)))</f>
        <v>0.438405797101449</v>
      </c>
      <c s="134" r="S472">
        <f>+D472</f>
        <v>276</v>
      </c>
      <c s="106" r="T472">
        <f>+V472/S472</f>
        <v>1</v>
      </c>
      <c s="106" r="U472">
        <f>+(AD472+AK472)/S472</f>
        <v>1</v>
      </c>
      <c s="134" r="V472">
        <f>SUM(X472:AB472)+SUM(AE472:AI472)</f>
        <v>276</v>
      </c>
      <c s="134" r="W472">
        <f>+AD472+AK472</f>
        <v>276</v>
      </c>
      <c s="205" r="X472">
        <v>9</v>
      </c>
      <c s="198" r="Y472">
        <v>37</v>
      </c>
      <c s="198" r="Z472">
        <v>21</v>
      </c>
      <c s="198" r="AA472">
        <v>53</v>
      </c>
      <c s="198" r="AB472">
        <v>1</v>
      </c>
      <c s="198" r="AC472">
        <v>0</v>
      </c>
      <c s="198" r="AD472">
        <v>121</v>
      </c>
      <c s="198" r="AE472">
        <v>7</v>
      </c>
      <c s="198" r="AF472">
        <v>34</v>
      </c>
      <c s="198" r="AG472">
        <v>15</v>
      </c>
      <c s="198" r="AH472">
        <v>94</v>
      </c>
      <c s="198" r="AI472">
        <v>5</v>
      </c>
      <c s="198" r="AJ472">
        <v>0</v>
      </c>
      <c s="198" r="AK472">
        <v>155</v>
      </c>
    </row>
    <row customHeight="1" r="473" ht="11.25">
      <c t="s" s="37" r="A473">
        <v>1301</v>
      </c>
      <c t="s" s="67" r="B473">
        <v>917</v>
      </c>
      <c t="s" s="67" r="C473">
        <v>1358</v>
      </c>
      <c s="134" r="D473">
        <v>3302</v>
      </c>
      <c s="106" r="E473">
        <f>IF((+$V473=0),"..",(+(X473+AE473)/$V473))</f>
        <v>0.060569351907935</v>
      </c>
      <c s="106" r="F473">
        <f>IF((+$V473=0),"..",(+(Y473+AF473)/$V473))</f>
        <v>0.313446396123561</v>
      </c>
      <c s="106" r="G473">
        <f>IF((+$V473=0),"..",(+(Z473+AG473)/$V473))</f>
        <v>0.171411265899455</v>
      </c>
      <c s="106" r="H473">
        <f>IF((+$V473=0),"..",(+(((X473+Y473)+Z473)+((AE473+AF473)+AG473))/$V473))</f>
        <v>0.545427013930951</v>
      </c>
      <c s="106" r="I473">
        <f>IF((+$V473=0),"..",(+(AA473+AH473)/$V473))</f>
        <v>0.420654149000606</v>
      </c>
      <c s="106" r="J473">
        <f>IF((+$V473=0),"..",(+(AB473+AI473)/$V473))</f>
        <v>0.033918837068443</v>
      </c>
      <c s="106" r="K473">
        <f>IF(((X473+AE473)=0),"..",(+X473/(X473+AE473)))</f>
        <v>0.455</v>
      </c>
      <c s="106" r="L473">
        <f>IF(((Y473+AF473)=0),"..",(+Y473/(Y473+AF473)))</f>
        <v>0.503381642512077</v>
      </c>
      <c s="106" r="M473">
        <f>IF(((Z473+AG473)=0),"..",(+Z473/(Z473+AG473)))</f>
        <v>0.459363957597173</v>
      </c>
      <c s="106" r="N473">
        <f>IF(((((((X473+Y473)+Z473)+AE473)+AF473)+AG473)=0),"..",(+((X473+Y473)+Z473)/(((((X473+Y473)+Z473)+AE473)+AF473)+AG473)))</f>
        <v>0.484175458078845</v>
      </c>
      <c s="106" r="O473">
        <f>IF(((AA473+AH473)=0),"..",(+AA473/(AA473+AH473)))</f>
        <v>0.491720662347012</v>
      </c>
      <c s="106" r="P473">
        <f>IF(((AB473+AI473)=0),"..",(+AB473/(AB473+AI473)))</f>
        <v>0.303571428571429</v>
      </c>
      <c t="str" s="106" r="Q473">
        <f>IF(((AC473+AJ473)=0),"..",(+AC473/(AC473+AJ473)))</f>
        <v>..</v>
      </c>
      <c s="106" r="R473">
        <f>IF(((AD473+AK473)=0),"..",(+(AD473)/(AD473+AK473)))</f>
        <v>0.48122350090854</v>
      </c>
      <c s="134" r="S473">
        <f>+D473</f>
        <v>3302</v>
      </c>
      <c s="106" r="T473">
        <f>+V473/S473</f>
        <v>1</v>
      </c>
      <c s="106" r="U473">
        <f>+(AD473+AK473)/S473</f>
        <v>1</v>
      </c>
      <c s="134" r="V473">
        <f>SUM(X473:AB473)+SUM(AE473:AI473)</f>
        <v>3302</v>
      </c>
      <c s="134" r="W473">
        <f>+AD473+AK473</f>
        <v>3302</v>
      </c>
      <c s="172" r="X473">
        <v>91</v>
      </c>
      <c s="114" r="Y473">
        <v>521</v>
      </c>
      <c s="114" r="Z473">
        <v>260</v>
      </c>
      <c s="114" r="AA473">
        <v>683</v>
      </c>
      <c s="114" r="AB473">
        <v>34</v>
      </c>
      <c s="114" r="AC473">
        <v>0</v>
      </c>
      <c s="114" r="AD473">
        <v>1589</v>
      </c>
      <c s="114" r="AE473">
        <v>109</v>
      </c>
      <c s="114" r="AF473">
        <v>514</v>
      </c>
      <c s="114" r="AG473">
        <v>306</v>
      </c>
      <c s="114" r="AH473">
        <v>706</v>
      </c>
      <c s="114" r="AI473">
        <v>78</v>
      </c>
      <c s="114" r="AJ473">
        <v>0</v>
      </c>
      <c s="114" r="AK473">
        <v>1713</v>
      </c>
    </row>
    <row customHeight="1" r="474" ht="11.25">
      <c t="s" s="37" r="A474">
        <v>1301</v>
      </c>
      <c t="s" s="67" r="B474">
        <v>917</v>
      </c>
      <c t="s" s="67" r="C474">
        <v>1359</v>
      </c>
      <c s="134" r="D474">
        <v>2280</v>
      </c>
      <c s="106" r="E474">
        <f>IF((+$V474=0),"..",(+(X474+AE474)/$V474))</f>
        <v>0.043859649122807</v>
      </c>
      <c s="106" r="F474">
        <f>IF((+$V474=0),"..",(+(Y474+AF474)/$V474))</f>
        <v>0.312719298245614</v>
      </c>
      <c s="106" r="G474">
        <f>IF((+$V474=0),"..",(+(Z474+AG474)/$V474))</f>
        <v>0.161842105263158</v>
      </c>
      <c s="106" r="H474">
        <f>IF((+$V474=0),"..",(+(((X474+Y474)+Z474)+((AE474+AF474)+AG474))/$V474))</f>
        <v>0.518421052631579</v>
      </c>
      <c s="106" r="I474">
        <f>IF((+$V474=0),"..",(+(AA474+AH474)/$V474))</f>
        <v>0.445175438596491</v>
      </c>
      <c s="106" r="J474">
        <f>IF((+$V474=0),"..",(+(AB474+AI474)/$V474))</f>
        <v>0.03640350877193</v>
      </c>
      <c s="106" r="K474">
        <f>IF(((X474+AE474)=0),"..",(+X474/(X474+AE474)))</f>
        <v>0.54</v>
      </c>
      <c s="106" r="L474">
        <f>IF(((Y474+AF474)=0),"..",(+Y474/(Y474+AF474)))</f>
        <v>0.453015427769986</v>
      </c>
      <c s="106" r="M474">
        <f>IF(((Z474+AG474)=0),"..",(+Z474/(Z474+AG474)))</f>
        <v>0.455284552845528</v>
      </c>
      <c s="106" r="N474">
        <f>IF(((((((X474+Y474)+Z474)+AE474)+AF474)+AG474)=0),"..",(+((X474+Y474)+Z474)/(((((X474+Y474)+Z474)+AE474)+AF474)+AG474)))</f>
        <v>0.461082910321489</v>
      </c>
      <c s="106" r="O474">
        <f>IF(((AA474+AH474)=0),"..",(+AA474/(AA474+AH474)))</f>
        <v>0.505418719211823</v>
      </c>
      <c s="106" r="P474">
        <f>IF(((AB474+AI474)=0),"..",(+AB474/(AB474+AI474)))</f>
        <v>0.253012048192771</v>
      </c>
      <c t="str" s="106" r="Q474">
        <f>IF(((AC474+AJ474)=0),"..",(+AC474/(AC474+AJ474)))</f>
        <v>..</v>
      </c>
      <c s="106" r="R474">
        <f>IF(((AD474+AK474)=0),"..",(+(AD474)/(AD474+AK474)))</f>
        <v>0.473245614035088</v>
      </c>
      <c s="134" r="S474">
        <f>+D474</f>
        <v>2280</v>
      </c>
      <c s="106" r="T474">
        <f>+V474/S474</f>
        <v>1</v>
      </c>
      <c s="106" r="U474">
        <f>+(AD474+AK474)/S474</f>
        <v>1</v>
      </c>
      <c s="134" r="V474">
        <f>SUM(X474:AB474)+SUM(AE474:AI474)</f>
        <v>2280</v>
      </c>
      <c s="134" r="W474">
        <f>+AD474+AK474</f>
        <v>2280</v>
      </c>
      <c s="197" r="X474">
        <v>54</v>
      </c>
      <c s="143" r="Y474">
        <v>323</v>
      </c>
      <c s="143" r="Z474">
        <v>168</v>
      </c>
      <c s="143" r="AA474">
        <v>513</v>
      </c>
      <c s="143" r="AB474">
        <v>21</v>
      </c>
      <c s="143" r="AC474">
        <v>0</v>
      </c>
      <c s="143" r="AD474">
        <v>1079</v>
      </c>
      <c s="143" r="AE474">
        <v>46</v>
      </c>
      <c s="143" r="AF474">
        <v>390</v>
      </c>
      <c s="143" r="AG474">
        <v>201</v>
      </c>
      <c s="143" r="AH474">
        <v>502</v>
      </c>
      <c s="143" r="AI474">
        <v>62</v>
      </c>
      <c s="143" r="AJ474">
        <v>0</v>
      </c>
      <c s="143" r="AK474">
        <v>1201</v>
      </c>
    </row>
    <row customHeight="1" r="475" ht="11.25">
      <c t="s" s="37" r="A475">
        <v>1301</v>
      </c>
      <c t="s" s="67" r="B475">
        <v>917</v>
      </c>
      <c t="s" s="67" r="C475">
        <v>1360</v>
      </c>
      <c s="134" r="D475">
        <v>278</v>
      </c>
      <c s="106" r="E475">
        <f>IF((+$V475=0),"..",(+(X475+AE475)/$V475))</f>
        <v>0.007194244604317</v>
      </c>
      <c s="106" r="F475">
        <f>IF((+$V475=0),"..",(+(Y475+AF475)/$V475))</f>
        <v>0.147482014388489</v>
      </c>
      <c s="106" r="G475">
        <f>IF((+$V475=0),"..",(+(Z475+AG475)/$V475))</f>
        <v>0.129496402877698</v>
      </c>
      <c s="106" r="H475">
        <f>IF((+$V475=0),"..",(+(((X475+Y475)+Z475)+((AE475+AF475)+AG475))/$V475))</f>
        <v>0.284172661870504</v>
      </c>
      <c s="106" r="I475">
        <f>IF((+$V475=0),"..",(+(AA475+AH475)/$V475))</f>
        <v>0.679856115107914</v>
      </c>
      <c s="106" r="J475">
        <f>IF((+$V475=0),"..",(+(AB475+AI475)/$V475))</f>
        <v>0.035971223021583</v>
      </c>
      <c s="106" r="K475">
        <f>IF(((X475+AE475)=0),"..",(+X475/(X475+AE475)))</f>
        <v>1</v>
      </c>
      <c s="106" r="L475">
        <f>IF(((Y475+AF475)=0),"..",(+Y475/(Y475+AF475)))</f>
        <v>0.341463414634146</v>
      </c>
      <c s="106" r="M475">
        <f>IF(((Z475+AG475)=0),"..",(+Z475/(Z475+AG475)))</f>
        <v>0.277777777777778</v>
      </c>
      <c s="106" r="N475">
        <f>IF(((((((X475+Y475)+Z475)+AE475)+AF475)+AG475)=0),"..",(+((X475+Y475)+Z475)/(((((X475+Y475)+Z475)+AE475)+AF475)+AG475)))</f>
        <v>0.329113924050633</v>
      </c>
      <c s="106" r="O475">
        <f>IF(((AA475+AH475)=0),"..",(+AA475/(AA475+AH475)))</f>
        <v>0.28042328042328</v>
      </c>
      <c s="106" r="P475">
        <f>IF(((AB475+AI475)=0),"..",(+AB475/(AB475+AI475)))</f>
        <v>0.2</v>
      </c>
      <c t="str" s="106" r="Q475">
        <f>IF(((AC475+AJ475)=0),"..",(+AC475/(AC475+AJ475)))</f>
        <v>..</v>
      </c>
      <c s="106" r="R475">
        <f>IF(((AD475+AK475)=0),"..",(+(AD475)/(AD475+AK475)))</f>
        <v>0.29136690647482</v>
      </c>
      <c s="134" r="S475">
        <f>+D475</f>
        <v>278</v>
      </c>
      <c s="106" r="T475">
        <f>+V475/S475</f>
        <v>1</v>
      </c>
      <c s="106" r="U475">
        <f>+(AD475+AK475)/S475</f>
        <v>1</v>
      </c>
      <c s="134" r="V475">
        <f>SUM(X475:AB475)+SUM(AE475:AI475)</f>
        <v>278</v>
      </c>
      <c s="134" r="W475">
        <f>+AD475+AK475</f>
        <v>278</v>
      </c>
      <c s="205" r="X475">
        <v>2</v>
      </c>
      <c s="198" r="Y475">
        <v>14</v>
      </c>
      <c s="198" r="Z475">
        <v>10</v>
      </c>
      <c s="198" r="AA475">
        <v>53</v>
      </c>
      <c s="198" r="AB475">
        <v>2</v>
      </c>
      <c s="198" r="AC475">
        <v>0</v>
      </c>
      <c s="198" r="AD475">
        <v>81</v>
      </c>
      <c s="198" r="AE475">
        <v>0</v>
      </c>
      <c s="198" r="AF475">
        <v>27</v>
      </c>
      <c s="198" r="AG475">
        <v>26</v>
      </c>
      <c s="198" r="AH475">
        <v>136</v>
      </c>
      <c s="198" r="AI475">
        <v>8</v>
      </c>
      <c s="198" r="AJ475">
        <v>0</v>
      </c>
      <c s="198" r="AK475">
        <v>197</v>
      </c>
    </row>
    <row customHeight="1" r="476" ht="11.25">
      <c t="s" s="37" r="A476">
        <v>1301</v>
      </c>
      <c t="s" s="67" r="B476">
        <v>917</v>
      </c>
      <c t="s" s="67" r="C476">
        <v>1361</v>
      </c>
      <c s="134" r="D476">
        <v>9560</v>
      </c>
      <c s="106" r="E476">
        <f>IF((+$V476=0),"..",(+(X476+AE476)/$V476))</f>
        <v>0.058682008368201</v>
      </c>
      <c s="106" r="F476">
        <f>IF((+$V476=0),"..",(+(Y476+AF476)/$V476))</f>
        <v>0.296129707112971</v>
      </c>
      <c s="106" r="G476">
        <f>IF((+$V476=0),"..",(+(Z476+AG476)/$V476))</f>
        <v>0.176255230125523</v>
      </c>
      <c s="106" r="H476">
        <f>IF((+$V476=0),"..",(+(((X476+Y476)+Z476)+((AE476+AF476)+AG476))/$V476))</f>
        <v>0.531066945606695</v>
      </c>
      <c s="106" r="I476">
        <f>IF((+$V476=0),"..",(+(AA476+AH476)/$V476))</f>
        <v>0.431171548117155</v>
      </c>
      <c s="106" r="J476">
        <f>IF((+$V476=0),"..",(+(AB476+AI476)/$V476))</f>
        <v>0.037761506276151</v>
      </c>
      <c s="106" r="K476">
        <f>IF(((X476+AE476)=0),"..",(+X476/(X476+AE476)))</f>
        <v>0.440285204991087</v>
      </c>
      <c s="106" r="L476">
        <f>IF(((Y476+AF476)=0),"..",(+Y476/(Y476+AF476)))</f>
        <v>0.490992582126457</v>
      </c>
      <c s="106" r="M476">
        <f>IF(((Z476+AG476)=0),"..",(+Z476/(Z476+AG476)))</f>
        <v>0.46053412462908</v>
      </c>
      <c s="106" r="N476">
        <f>IF(((((((X476+Y476)+Z476)+AE476)+AF476)+AG476)=0),"..",(+((X476+Y476)+Z476)/(((((X476+Y476)+Z476)+AE476)+AF476)+AG476)))</f>
        <v>0.475280677565491</v>
      </c>
      <c s="106" r="O476">
        <f>IF(((AA476+AH476)=0),"..",(+AA476/(AA476+AH476)))</f>
        <v>0.485443959243086</v>
      </c>
      <c s="106" r="P476">
        <f>IF(((AB476+AI476)=0),"..",(+AB476/(AB476+AI476)))</f>
        <v>0.326869806094183</v>
      </c>
      <c t="str" s="106" r="Q476">
        <f>IF(((AC476+AJ476)=0),"..",(+AC476/(AC476+AJ476)))</f>
        <v>..</v>
      </c>
      <c s="106" r="R476">
        <f>IF(((AD476+AK476)=0),"..",(+(AD476)/(AD476+AK476)))</f>
        <v>0.474058577405858</v>
      </c>
      <c s="134" r="S476">
        <f>+D476</f>
        <v>9560</v>
      </c>
      <c s="106" r="T476">
        <f>+V476/S476</f>
        <v>1</v>
      </c>
      <c s="106" r="U476">
        <f>+(AD476+AK476)/S476</f>
        <v>1</v>
      </c>
      <c s="134" r="V476">
        <f>SUM(X476:AB476)+SUM(AE476:AI476)</f>
        <v>9560</v>
      </c>
      <c s="134" r="W476">
        <f>+AD476+AK476</f>
        <v>9560</v>
      </c>
      <c s="205" r="X476">
        <v>247</v>
      </c>
      <c s="198" r="Y476">
        <v>1390</v>
      </c>
      <c s="198" r="Z476">
        <v>776</v>
      </c>
      <c s="198" r="AA476">
        <v>2001</v>
      </c>
      <c s="198" r="AB476">
        <v>118</v>
      </c>
      <c s="198" r="AC476">
        <v>0</v>
      </c>
      <c s="198" r="AD476">
        <v>4532</v>
      </c>
      <c s="198" r="AE476">
        <v>314</v>
      </c>
      <c s="198" r="AF476">
        <v>1441</v>
      </c>
      <c s="198" r="AG476">
        <v>909</v>
      </c>
      <c s="198" r="AH476">
        <v>2121</v>
      </c>
      <c s="198" r="AI476">
        <v>243</v>
      </c>
      <c s="198" r="AJ476">
        <v>0</v>
      </c>
      <c s="198" r="AK476">
        <v>5028</v>
      </c>
    </row>
    <row customHeight="1" r="477" ht="11.25">
      <c t="s" s="37" r="A477">
        <v>1301</v>
      </c>
      <c t="s" s="67" r="B477">
        <v>917</v>
      </c>
      <c t="s" s="67" r="C477">
        <v>1362</v>
      </c>
      <c s="134" r="D477">
        <v>37019</v>
      </c>
      <c s="106" r="E477">
        <f>IF((+$V477=0),"..",(+(X477+AE477)/$V477))</f>
        <v>0.04919095599557</v>
      </c>
      <c s="106" r="F477">
        <f>IF((+$V477=0),"..",(+(Y477+AF477)/$V477))</f>
        <v>0.287230881439261</v>
      </c>
      <c s="106" r="G477">
        <f>IF((+$V477=0),"..",(+(Z477+AG477)/$V477))</f>
        <v>0.170344957994543</v>
      </c>
      <c s="106" r="H477">
        <f>IF((+$V477=0),"..",(+(((X477+Y477)+Z477)+((AE477+AF477)+AG477))/$V477))</f>
        <v>0.506766795429374</v>
      </c>
      <c s="106" r="I477">
        <f>IF((+$V477=0),"..",(+(AA477+AH477)/$V477))</f>
        <v>0.461735865366433</v>
      </c>
      <c s="106" r="J477">
        <f>IF((+$V477=0),"..",(+(AB477+AI477)/$V477))</f>
        <v>0.031497339204192</v>
      </c>
      <c s="106" r="K477">
        <f>IF(((X477+AE477)=0),"..",(+X477/(X477+AE477)))</f>
        <v>0.468973091707853</v>
      </c>
      <c s="106" r="L477">
        <f>IF(((Y477+AF477)=0),"..",(+Y477/(Y477+AF477)))</f>
        <v>0.490924480391235</v>
      </c>
      <c s="106" r="M477">
        <f>IF(((Z477+AG477)=0),"..",(+Z477/(Z477+AG477)))</f>
        <v>0.468125594671741</v>
      </c>
      <c s="106" r="N477">
        <f>IF(((((((X477+Y477)+Z477)+AE477)+AF477)+AG477)=0),"..",(+((X477+Y477)+Z477)/(((((X477+Y477)+Z477)+AE477)+AF477)+AG477)))</f>
        <v>0.481130063965885</v>
      </c>
      <c s="106" r="O477">
        <f>IF(((AA477+AH477)=0),"..",(+AA477/(AA477+AH477)))</f>
        <v>0.483180249224829</v>
      </c>
      <c s="106" r="P477">
        <f>IF(((AB477+AI477)=0),"..",(+AB477/(AB477+AI477)))</f>
        <v>0.24442538593482</v>
      </c>
      <c t="str" s="106" r="Q477">
        <f>IF(((AC477+AJ477)=0),"..",(+AC477/(AC477+AJ477)))</f>
        <v>..</v>
      </c>
      <c s="106" r="R477">
        <f>IF(((AD477+AK477)=0),"..",(+(AD477)/(AD477+AK477)))</f>
        <v>0.474621140495421</v>
      </c>
      <c s="134" r="S477">
        <f>+D477</f>
        <v>37019</v>
      </c>
      <c s="106" r="T477">
        <f>+V477/S477</f>
        <v>1</v>
      </c>
      <c s="106" r="U477">
        <f>+(AD477+AK477)/S477</f>
        <v>1</v>
      </c>
      <c s="134" r="V477">
        <f>SUM(X477:AB477)+SUM(AE477:AI477)</f>
        <v>37019</v>
      </c>
      <c s="134" r="W477">
        <f>+AD477+AK477</f>
        <v>37019</v>
      </c>
      <c s="172" r="X477">
        <v>854</v>
      </c>
      <c s="114" r="Y477">
        <v>5220</v>
      </c>
      <c s="114" r="Z477">
        <v>2952</v>
      </c>
      <c s="114" r="AA477">
        <v>8259</v>
      </c>
      <c s="114" r="AB477">
        <v>285</v>
      </c>
      <c s="114" r="AC477">
        <v>0</v>
      </c>
      <c s="114" r="AD477">
        <v>17570</v>
      </c>
      <c s="114" r="AE477">
        <v>967</v>
      </c>
      <c s="114" r="AF477">
        <v>5413</v>
      </c>
      <c s="114" r="AG477">
        <v>3354</v>
      </c>
      <c s="114" r="AH477">
        <v>8834</v>
      </c>
      <c s="114" r="AI477">
        <v>881</v>
      </c>
      <c s="114" r="AJ477">
        <v>0</v>
      </c>
      <c s="114" r="AK477">
        <v>19449</v>
      </c>
    </row>
    <row customHeight="1" r="478" ht="11.25">
      <c t="s" s="37" r="A478">
        <v>1301</v>
      </c>
      <c t="s" s="67" r="B478">
        <v>917</v>
      </c>
      <c t="s" s="67" r="C478">
        <v>1363</v>
      </c>
      <c s="134" r="D478">
        <v>58804</v>
      </c>
      <c s="106" r="E478">
        <f>IF((+$V478=0),"..",(+(X478+AE478)/$V478))</f>
        <v>0.049180327868852</v>
      </c>
      <c s="106" r="F478">
        <f>IF((+$V478=0),"..",(+(Y478+AF478)/$V478))</f>
        <v>0.267447792667166</v>
      </c>
      <c s="106" r="G478">
        <f>IF((+$V478=0),"..",(+(Z478+AG478)/$V478))</f>
        <v>0.176331542071968</v>
      </c>
      <c s="106" r="H478">
        <f>IF((+$V478=0),"..",(+(((X478+Y478)+Z478)+((AE478+AF478)+AG478))/$V478))</f>
        <v>0.492959662607986</v>
      </c>
      <c s="106" r="I478">
        <f>IF((+$V478=0),"..",(+(AA478+AH478)/$V478))</f>
        <v>0.477688592612747</v>
      </c>
      <c s="106" r="J478">
        <f>IF((+$V478=0),"..",(+(AB478+AI478)/$V478))</f>
        <v>0.029351744779267</v>
      </c>
      <c s="106" r="K478">
        <f>IF(((X478+AE478)=0),"..",(+X478/(X478+AE478)))</f>
        <v>0.488934993084371</v>
      </c>
      <c s="106" r="L478">
        <f>IF(((Y478+AF478)=0),"..",(+Y478/(Y478+AF478)))</f>
        <v>0.488840846951103</v>
      </c>
      <c s="106" r="M478">
        <f>IF(((Z478+AG478)=0),"..",(+Z478/(Z478+AG478)))</f>
        <v>0.475262802584627</v>
      </c>
      <c s="106" r="N478">
        <f>IF(((((((X478+Y478)+Z478)+AE478)+AF478)+AG478)=0),"..",(+((X478+Y478)+Z478)/(((((X478+Y478)+Z478)+AE478)+AF478)+AG478)))</f>
        <v>0.483993376569615</v>
      </c>
      <c s="106" r="O478">
        <f>IF(((AA478+AH478)=0),"..",(+AA478/(AA478+AH478)))</f>
        <v>0.481096475614098</v>
      </c>
      <c s="106" r="P478">
        <f>IF(((AB478+AI478)=0),"..",(+AB478/(AB478+AI478)))</f>
        <v>0.331981460023175</v>
      </c>
      <c t="str" s="106" r="Q478">
        <f>IF(((AC478+AJ478)=0),"..",(+AC478/(AC478+AJ478)))</f>
        <v>..</v>
      </c>
      <c s="106" r="R478">
        <f>IF(((AD478+AK478)=0),"..",(+(AD478)/(AD478+AK478)))</f>
        <v>0.478147745051357</v>
      </c>
      <c s="134" r="S478">
        <f>+D478</f>
        <v>58804</v>
      </c>
      <c s="106" r="T478">
        <f>+V478/S478</f>
        <v>1</v>
      </c>
      <c s="106" r="U478">
        <f>+(AD478+AK478)/S478</f>
        <v>1</v>
      </c>
      <c s="134" r="V478">
        <f>SUM(X478:AB478)+SUM(AE478:AI478)</f>
        <v>58804</v>
      </c>
      <c s="134" r="W478">
        <f>+AD478+AK478</f>
        <v>58804</v>
      </c>
      <c s="193" r="X478">
        <v>1414</v>
      </c>
      <c s="38" r="Y478">
        <v>7688</v>
      </c>
      <c s="38" r="Z478">
        <v>4928</v>
      </c>
      <c s="38" r="AA478">
        <v>13514</v>
      </c>
      <c s="38" r="AB478">
        <v>573</v>
      </c>
      <c s="38" r="AC478">
        <v>0</v>
      </c>
      <c s="38" r="AD478">
        <v>28117</v>
      </c>
      <c s="38" r="AE478">
        <v>1478</v>
      </c>
      <c s="38" r="AF478">
        <v>8039</v>
      </c>
      <c s="38" r="AG478">
        <v>5441</v>
      </c>
      <c s="38" r="AH478">
        <v>14576</v>
      </c>
      <c s="38" r="AI478">
        <v>1153</v>
      </c>
      <c s="38" r="AJ478">
        <v>0</v>
      </c>
      <c s="38" r="AK478">
        <v>30687</v>
      </c>
    </row>
    <row customHeight="1" r="479" ht="11.25">
      <c t="s" s="37" r="A479">
        <v>1301</v>
      </c>
      <c t="s" s="67" r="B479">
        <v>917</v>
      </c>
      <c t="s" s="67" r="C479">
        <v>1364</v>
      </c>
      <c s="134" r="D479">
        <v>10380</v>
      </c>
      <c s="106" r="E479">
        <f>IF((+$V479=0),"..",(+(X479+AE479)/$V479))</f>
        <v>0.047880539499037</v>
      </c>
      <c s="106" r="F479">
        <f>IF((+$V479=0),"..",(+(Y479+AF479)/$V479))</f>
        <v>0.309441233140655</v>
      </c>
      <c s="106" r="G479">
        <f>IF((+$V479=0),"..",(+(Z479+AG479)/$V479))</f>
        <v>0.163102119460501</v>
      </c>
      <c s="106" r="H479">
        <f>IF((+$V479=0),"..",(+(((X479+Y479)+Z479)+((AE479+AF479)+AG479))/$V479))</f>
        <v>0.520423892100193</v>
      </c>
      <c s="106" r="I479">
        <f>IF((+$V479=0),"..",(+(AA479+AH479)/$V479))</f>
        <v>0.440077071290944</v>
      </c>
      <c s="106" r="J479">
        <f>IF((+$V479=0),"..",(+(AB479+AI479)/$V479))</f>
        <v>0.039499036608863</v>
      </c>
      <c s="106" r="K479">
        <f>IF(((X479+AE479)=0),"..",(+X479/(X479+AE479)))</f>
        <v>0.488933601609658</v>
      </c>
      <c s="106" r="L479">
        <f>IF(((Y479+AF479)=0),"..",(+Y479/(Y479+AF479)))</f>
        <v>0.48692403486924</v>
      </c>
      <c s="106" r="M479">
        <f>IF(((Z479+AG479)=0),"..",(+Z479/(Z479+AG479)))</f>
        <v>0.468399291199055</v>
      </c>
      <c s="106" r="N479">
        <f>IF(((((((X479+Y479)+Z479)+AE479)+AF479)+AG479)=0),"..",(+((X479+Y479)+Z479)/(((((X479+Y479)+Z479)+AE479)+AF479)+AG479)))</f>
        <v>0.481303221029248</v>
      </c>
      <c s="106" r="O479">
        <f>IF(((AA479+AH479)=0),"..",(+AA479/(AA479+AH479)))</f>
        <v>0.466943957968476</v>
      </c>
      <c s="106" r="P479">
        <f>IF(((AB479+AI479)=0),"..",(+AB479/(AB479+AI479)))</f>
        <v>0.336585365853659</v>
      </c>
      <c t="str" s="106" r="Q479">
        <f>IF(((AC479+AJ479)=0),"..",(+AC479/(AC479+AJ479)))</f>
        <v>..</v>
      </c>
      <c s="106" r="R479">
        <f>IF(((AD479+AK479)=0),"..",(+(AD479)/(AD479+AK479)))</f>
        <v>0.469267822736031</v>
      </c>
      <c s="134" r="S479">
        <f>+D479</f>
        <v>10380</v>
      </c>
      <c s="106" r="T479">
        <f>+V479/S479</f>
        <v>1</v>
      </c>
      <c s="106" r="U479">
        <f>+(AD479+AK479)/S479</f>
        <v>1</v>
      </c>
      <c s="134" r="V479">
        <f>SUM(X479:AB479)+SUM(AE479:AI479)</f>
        <v>10380</v>
      </c>
      <c s="134" r="W479">
        <f>+AD479+AK479</f>
        <v>10380</v>
      </c>
      <c s="197" r="X479">
        <v>243</v>
      </c>
      <c s="143" r="Y479">
        <v>1564</v>
      </c>
      <c s="143" r="Z479">
        <v>793</v>
      </c>
      <c s="143" r="AA479">
        <v>2133</v>
      </c>
      <c s="143" r="AB479">
        <v>138</v>
      </c>
      <c s="143" r="AC479">
        <v>0</v>
      </c>
      <c s="143" r="AD479">
        <v>4871</v>
      </c>
      <c s="143" r="AE479">
        <v>254</v>
      </c>
      <c s="143" r="AF479">
        <v>1648</v>
      </c>
      <c s="143" r="AG479">
        <v>900</v>
      </c>
      <c s="143" r="AH479">
        <v>2435</v>
      </c>
      <c s="143" r="AI479">
        <v>272</v>
      </c>
      <c s="143" r="AJ479">
        <v>0</v>
      </c>
      <c s="143" r="AK479">
        <v>5509</v>
      </c>
    </row>
    <row customHeight="1" r="480" ht="11.25">
      <c t="s" s="37" r="A480">
        <v>1301</v>
      </c>
      <c t="s" s="67" r="B480">
        <v>917</v>
      </c>
      <c t="s" s="67" r="C480">
        <v>1365</v>
      </c>
      <c s="134" r="D480">
        <v>4158</v>
      </c>
      <c s="106" r="E480">
        <f>IF((+$V480=0),"..",(+(X480+AE480)/$V480))</f>
        <v>0.076719576719577</v>
      </c>
      <c s="106" r="F480">
        <f>IF((+$V480=0),"..",(+(Y480+AF480)/$V480))</f>
        <v>0.269360269360269</v>
      </c>
      <c s="106" r="G480">
        <f>IF((+$V480=0),"..",(+(Z480+AG480)/$V480))</f>
        <v>0.163299663299663</v>
      </c>
      <c s="106" r="H480">
        <f>IF((+$V480=0),"..",(+(((X480+Y480)+Z480)+((AE480+AF480)+AG480))/$V480))</f>
        <v>0.509379509379509</v>
      </c>
      <c s="106" r="I480">
        <f>IF((+$V480=0),"..",(+(AA480+AH480)/$V480))</f>
        <v>0.457190957190957</v>
      </c>
      <c s="106" r="J480">
        <f>IF((+$V480=0),"..",(+(AB480+AI480)/$V480))</f>
        <v>0.033429533429533</v>
      </c>
      <c s="106" r="K480">
        <f>IF(((X480+AE480)=0),"..",(+X480/(X480+AE480)))</f>
        <v>0.460815047021944</v>
      </c>
      <c s="106" r="L480">
        <f>IF(((Y480+AF480)=0),"..",(+Y480/(Y480+AF480)))</f>
        <v>0.510714285714286</v>
      </c>
      <c s="106" r="M480">
        <f>IF(((Z480+AG480)=0),"..",(+Z480/(Z480+AG480)))</f>
        <v>0.44918998527246</v>
      </c>
      <c s="106" r="N480">
        <f>IF(((((((X480+Y480)+Z480)+AE480)+AF480)+AG480)=0),"..",(+((X480+Y480)+Z480)/(((((X480+Y480)+Z480)+AE480)+AF480)+AG480)))</f>
        <v>0.483474976392823</v>
      </c>
      <c s="106" r="O480">
        <f>IF(((AA480+AH480)=0),"..",(+AA480/(AA480+AH480)))</f>
        <v>0.486059968437664</v>
      </c>
      <c s="106" r="P480">
        <f>IF(((AB480+AI480)=0),"..",(+AB480/(AB480+AI480)))</f>
        <v>0.424460431654676</v>
      </c>
      <c t="str" s="106" r="Q480">
        <f>IF(((AC480+AJ480)=0),"..",(+AC480/(AC480+AJ480)))</f>
        <v>..</v>
      </c>
      <c s="106" r="R480">
        <f>IF(((AD480+AK480)=0),"..",(+(AD480)/(AD480+AK480)))</f>
        <v>0.482683982683983</v>
      </c>
      <c s="134" r="S480">
        <f>+D480</f>
        <v>4158</v>
      </c>
      <c s="106" r="T480">
        <f>+V480/S480</f>
        <v>1</v>
      </c>
      <c s="106" r="U480">
        <f>+(AD480+AK480)/S480</f>
        <v>1</v>
      </c>
      <c s="134" r="V480">
        <f>SUM(X480:AB480)+SUM(AE480:AI480)</f>
        <v>4158</v>
      </c>
      <c s="134" r="W480">
        <f>+AD480+AK480</f>
        <v>4158</v>
      </c>
      <c s="205" r="X480">
        <v>147</v>
      </c>
      <c s="198" r="Y480">
        <v>572</v>
      </c>
      <c s="198" r="Z480">
        <v>305</v>
      </c>
      <c s="198" r="AA480">
        <v>924</v>
      </c>
      <c s="198" r="AB480">
        <v>59</v>
      </c>
      <c s="198" r="AC480">
        <v>0</v>
      </c>
      <c s="198" r="AD480">
        <v>2007</v>
      </c>
      <c s="198" r="AE480">
        <v>172</v>
      </c>
      <c s="198" r="AF480">
        <v>548</v>
      </c>
      <c s="198" r="AG480">
        <v>374</v>
      </c>
      <c s="198" r="AH480">
        <v>977</v>
      </c>
      <c s="198" r="AI480">
        <v>80</v>
      </c>
      <c s="198" r="AJ480">
        <v>0</v>
      </c>
      <c s="198" r="AK480">
        <v>2151</v>
      </c>
    </row>
    <row customHeight="1" r="481" ht="11.25">
      <c t="s" s="37" r="A481">
        <v>1301</v>
      </c>
      <c t="s" s="67" r="B481">
        <v>917</v>
      </c>
      <c t="s" s="67" r="C481">
        <v>1366</v>
      </c>
      <c s="134" r="D481">
        <v>61822</v>
      </c>
      <c s="106" r="E481">
        <f>IF((+$V481=0),"..",(+(X481+AE481)/$V481))</f>
        <v>0.050855682443143</v>
      </c>
      <c s="106" r="F481">
        <f>IF((+$V481=0),"..",(+(Y481+AF481)/$V481))</f>
        <v>0.298291870208017</v>
      </c>
      <c s="106" r="G481">
        <f>IF((+$V481=0),"..",(+(Z481+AG481)/$V481))</f>
        <v>0.171524699945003</v>
      </c>
      <c s="106" r="H481">
        <f>IF((+$V481=0),"..",(+(((X481+Y481)+Z481)+((AE481+AF481)+AG481))/$V481))</f>
        <v>0.520672252596163</v>
      </c>
      <c s="106" r="I481">
        <f>IF((+$V481=0),"..",(+(AA481+AH481)/$V481))</f>
        <v>0.446135679855068</v>
      </c>
      <c s="106" r="J481">
        <f>IF((+$V481=0),"..",(+(AB481+AI481)/$V481))</f>
        <v>0.033192067548769</v>
      </c>
      <c s="106" r="K481">
        <f>IF(((X481+AE481)=0),"..",(+X481/(X481+AE481)))</f>
        <v>0.482506361323155</v>
      </c>
      <c s="106" r="L481">
        <f>IF(((Y481+AF481)=0),"..",(+Y481/(Y481+AF481)))</f>
        <v>0.497261536793016</v>
      </c>
      <c s="106" r="M481">
        <f>IF(((Z481+AG481)=0),"..",(+Z481/(Z481+AG481)))</f>
        <v>0.481987929083365</v>
      </c>
      <c s="106" r="N481">
        <f>IF(((((((X481+Y481)+Z481)+AE481)+AF481)+AG481)=0),"..",(+((X481+Y481)+Z481)/(((((X481+Y481)+Z481)+AE481)+AF481)+AG481)))</f>
        <v>0.490788778775358</v>
      </c>
      <c s="106" r="O481">
        <f>IF(((AA481+AH481)=0),"..",(+AA481/(AA481+AH481)))</f>
        <v>0.484862767847431</v>
      </c>
      <c s="106" r="P481">
        <f>IF(((AB481+AI481)=0),"..",(+AB481/(AB481+AI481)))</f>
        <v>0.32261208576998</v>
      </c>
      <c t="str" s="106" r="Q481">
        <f>IF(((AC481+AJ481)=0),"..",(+AC481/(AC481+AJ481)))</f>
        <v>..</v>
      </c>
      <c s="106" r="R481">
        <f>IF(((AD481+AK481)=0),"..",(+(AD481)/(AD481+AK481)))</f>
        <v>0.482562841706836</v>
      </c>
      <c s="134" r="S481">
        <f>+D481</f>
        <v>61822</v>
      </c>
      <c s="106" r="T481">
        <f>+V481/S481</f>
        <v>1</v>
      </c>
      <c s="106" r="U481">
        <f>+(AD481+AK481)/S481</f>
        <v>1</v>
      </c>
      <c s="134" r="V481">
        <f>SUM(X481:AB481)+SUM(AE481:AI481)</f>
        <v>61822</v>
      </c>
      <c s="134" r="W481">
        <f>+AD481+AK481</f>
        <v>61822</v>
      </c>
      <c s="205" r="X481">
        <v>1517</v>
      </c>
      <c s="198" r="Y481">
        <v>9170</v>
      </c>
      <c s="198" r="Z481">
        <v>5111</v>
      </c>
      <c s="198" r="AA481">
        <v>13373</v>
      </c>
      <c s="198" r="AB481">
        <v>662</v>
      </c>
      <c s="198" r="AC481">
        <v>0</v>
      </c>
      <c s="198" r="AD481">
        <v>29833</v>
      </c>
      <c s="198" r="AE481">
        <v>1627</v>
      </c>
      <c s="198" r="AF481">
        <v>9271</v>
      </c>
      <c s="198" r="AG481">
        <v>5493</v>
      </c>
      <c s="198" r="AH481">
        <v>14208</v>
      </c>
      <c s="198" r="AI481">
        <v>1390</v>
      </c>
      <c s="198" r="AJ481">
        <v>0</v>
      </c>
      <c s="198" r="AK481">
        <v>31989</v>
      </c>
    </row>
    <row customHeight="1" r="482" ht="11.25">
      <c t="s" s="37" r="A482">
        <v>1301</v>
      </c>
      <c t="s" s="67" r="B482">
        <v>917</v>
      </c>
      <c t="s" s="67" r="C482">
        <v>1367</v>
      </c>
      <c s="134" r="D482">
        <v>13802</v>
      </c>
      <c s="106" r="E482">
        <f>IF((+$V482=0),"..",(+(X482+AE482)/$V482))</f>
        <v>0.040791189682655</v>
      </c>
      <c s="106" r="F482">
        <f>IF((+$V482=0),"..",(+(Y482+AF482)/$V482))</f>
        <v>0.290320243442979</v>
      </c>
      <c s="106" r="G482">
        <f>IF((+$V482=0),"..",(+(Z482+AG482)/$V482))</f>
        <v>0.173018403129981</v>
      </c>
      <c s="106" r="H482">
        <f>IF((+$V482=0),"..",(+(((X482+Y482)+Z482)+((AE482+AF482)+AG482))/$V482))</f>
        <v>0.504129836255615</v>
      </c>
      <c s="106" r="I482">
        <f>IF((+$V482=0),"..",(+(AA482+AH482)/$V482))</f>
        <v>0.456528039414578</v>
      </c>
      <c s="106" r="J482">
        <f>IF((+$V482=0),"..",(+(AB482+AI482)/$V482))</f>
        <v>0.039342124329807</v>
      </c>
      <c s="106" r="K482">
        <f>IF(((X482+AE482)=0),"..",(+X482/(X482+AE482)))</f>
        <v>0.502664298401421</v>
      </c>
      <c s="106" r="L482">
        <f>IF(((Y482+AF482)=0),"..",(+Y482/(Y482+AF482)))</f>
        <v>0.483404042924882</v>
      </c>
      <c s="106" r="M482">
        <f>IF(((Z482+AG482)=0),"..",(+Z482/(Z482+AG482)))</f>
        <v>0.427554438860972</v>
      </c>
      <c s="106" r="N482">
        <f>IF(((((((X482+Y482)+Z482)+AE482)+AF482)+AG482)=0),"..",(+((X482+Y482)+Z482)/(((((X482+Y482)+Z482)+AE482)+AF482)+AG482)))</f>
        <v>0.46579476861167</v>
      </c>
      <c s="106" r="O482">
        <f>IF(((AA482+AH482)=0),"..",(+AA482/(AA482+AH482)))</f>
        <v>0.425805427709887</v>
      </c>
      <c s="106" r="P482">
        <f>IF(((AB482+AI482)=0),"..",(+AB482/(AB482+AI482)))</f>
        <v>0.261510128913444</v>
      </c>
      <c t="str" s="106" r="Q482">
        <f>IF(((AC482+AJ482)=0),"..",(+AC482/(AC482+AJ482)))</f>
        <v>..</v>
      </c>
      <c s="106" r="R482">
        <f>IF(((AD482+AK482)=0),"..",(+(AD482)/(AD482+AK482)))</f>
        <v>0.43950152151862</v>
      </c>
      <c s="134" r="S482">
        <f>+D482</f>
        <v>13802</v>
      </c>
      <c s="106" r="T482">
        <f>+V482/S482</f>
        <v>1</v>
      </c>
      <c s="106" r="U482">
        <f>+(AD482+AK482)/S482</f>
        <v>1</v>
      </c>
      <c s="134" r="V482">
        <f>SUM(X482:AB482)+SUM(AE482:AI482)</f>
        <v>13802</v>
      </c>
      <c s="134" r="W482">
        <f>+AD482+AK482</f>
        <v>13802</v>
      </c>
      <c s="205" r="X482">
        <v>283</v>
      </c>
      <c s="198" r="Y482">
        <v>1937</v>
      </c>
      <c s="198" r="Z482">
        <v>1021</v>
      </c>
      <c s="198" r="AA482">
        <v>2683</v>
      </c>
      <c s="198" r="AB482">
        <v>142</v>
      </c>
      <c s="198" r="AC482">
        <v>0</v>
      </c>
      <c s="198" r="AD482">
        <v>6066</v>
      </c>
      <c s="198" r="AE482">
        <v>280</v>
      </c>
      <c s="198" r="AF482">
        <v>2070</v>
      </c>
      <c s="198" r="AG482">
        <v>1367</v>
      </c>
      <c s="198" r="AH482">
        <v>3618</v>
      </c>
      <c s="198" r="AI482">
        <v>401</v>
      </c>
      <c s="198" r="AJ482">
        <v>0</v>
      </c>
      <c s="198" r="AK482">
        <v>7736</v>
      </c>
    </row>
    <row customHeight="1" r="483" ht="11.25">
      <c t="s" s="37" r="A483">
        <v>1301</v>
      </c>
      <c t="s" s="67" r="B483">
        <v>917</v>
      </c>
      <c t="s" s="67" r="C483">
        <v>1368</v>
      </c>
      <c s="134" r="D483">
        <v>211</v>
      </c>
      <c s="106" r="E483">
        <f>IF((+$V483=0),"..",(+(X483+AE483)/$V483))</f>
        <v>0.066350710900474</v>
      </c>
      <c s="106" r="F483">
        <f>IF((+$V483=0),"..",(+(Y483+AF483)/$V483))</f>
        <v>0.251184834123223</v>
      </c>
      <c s="106" r="G483">
        <f>IF((+$V483=0),"..",(+(Z483+AG483)/$V483))</f>
        <v>0.161137440758294</v>
      </c>
      <c s="106" r="H483">
        <f>IF((+$V483=0),"..",(+(((X483+Y483)+Z483)+((AE483+AF483)+AG483))/$V483))</f>
        <v>0.47867298578199</v>
      </c>
      <c s="106" r="I483">
        <f>IF((+$V483=0),"..",(+(AA483+AH483)/$V483))</f>
        <v>0.483412322274882</v>
      </c>
      <c s="106" r="J483">
        <f>IF((+$V483=0),"..",(+(AB483+AI483)/$V483))</f>
        <v>0.037914691943128</v>
      </c>
      <c s="106" r="K483">
        <f>IF(((X483+AE483)=0),"..",(+X483/(X483+AE483)))</f>
        <v>0.5</v>
      </c>
      <c s="106" r="L483">
        <f>IF(((Y483+AF483)=0),"..",(+Y483/(Y483+AF483)))</f>
        <v>0.471698113207547</v>
      </c>
      <c s="106" r="M483">
        <f>IF(((Z483+AG483)=0),"..",(+Z483/(Z483+AG483)))</f>
        <v>0.5</v>
      </c>
      <c s="106" r="N483">
        <f>IF(((((((X483+Y483)+Z483)+AE483)+AF483)+AG483)=0),"..",(+((X483+Y483)+Z483)/(((((X483+Y483)+Z483)+AE483)+AF483)+AG483)))</f>
        <v>0.485148514851485</v>
      </c>
      <c s="106" r="O483">
        <f>IF(((AA483+AH483)=0),"..",(+AA483/(AA483+AH483)))</f>
        <v>0.401960784313726</v>
      </c>
      <c s="106" r="P483">
        <f>IF(((AB483+AI483)=0),"..",(+AB483/(AB483+AI483)))</f>
        <v>0.375</v>
      </c>
      <c t="str" s="106" r="Q483">
        <f>IF(((AC483+AJ483)=0),"..",(+AC483/(AC483+AJ483)))</f>
        <v>..</v>
      </c>
      <c s="106" r="R483">
        <f>IF(((AD483+AK483)=0),"..",(+(AD483)/(AD483+AK483)))</f>
        <v>0.440758293838863</v>
      </c>
      <c s="134" r="S483">
        <f>+D483</f>
        <v>211</v>
      </c>
      <c s="106" r="T483">
        <f>+V483/S483</f>
        <v>1</v>
      </c>
      <c s="106" r="U483">
        <f>+(AD483+AK483)/S483</f>
        <v>1</v>
      </c>
      <c s="134" r="V483">
        <f>SUM(X483:AB483)+SUM(AE483:AI483)</f>
        <v>211</v>
      </c>
      <c s="134" r="W483">
        <f>+AD483+AK483</f>
        <v>211</v>
      </c>
      <c s="205" r="X483">
        <v>7</v>
      </c>
      <c s="198" r="Y483">
        <v>25</v>
      </c>
      <c s="198" r="Z483">
        <v>17</v>
      </c>
      <c s="198" r="AA483">
        <v>41</v>
      </c>
      <c s="198" r="AB483">
        <v>3</v>
      </c>
      <c s="198" r="AC483">
        <v>0</v>
      </c>
      <c s="198" r="AD483">
        <v>93</v>
      </c>
      <c s="198" r="AE483">
        <v>7</v>
      </c>
      <c s="198" r="AF483">
        <v>28</v>
      </c>
      <c s="198" r="AG483">
        <v>17</v>
      </c>
      <c s="198" r="AH483">
        <v>61</v>
      </c>
      <c s="198" r="AI483">
        <v>5</v>
      </c>
      <c s="198" r="AJ483">
        <v>0</v>
      </c>
      <c s="198" r="AK483">
        <v>118</v>
      </c>
    </row>
    <row customHeight="1" r="484" ht="11.25">
      <c t="s" s="37" r="A484">
        <v>1301</v>
      </c>
      <c t="s" s="67" r="B484">
        <v>917</v>
      </c>
      <c t="s" s="67" r="C484">
        <v>1369</v>
      </c>
      <c s="134" r="D484">
        <v>1317</v>
      </c>
      <c s="106" r="E484">
        <f>IF((+$V484=0),"..",(+(X484+AE484)/$V484))</f>
        <v>0.051632498101746</v>
      </c>
      <c s="106" r="F484">
        <f>IF((+$V484=0),"..",(+(Y484+AF484)/$V484))</f>
        <v>0.299924069855733</v>
      </c>
      <c s="106" r="G484">
        <f>IF((+$V484=0),"..",(+(Z484+AG484)/$V484))</f>
        <v>0.165527714502658</v>
      </c>
      <c s="106" r="H484">
        <f>IF((+$V484=0),"..",(+(((X484+Y484)+Z484)+((AE484+AF484)+AG484))/$V484))</f>
        <v>0.517084282460137</v>
      </c>
      <c s="106" r="I484">
        <f>IF((+$V484=0),"..",(+(AA484+AH484)/$V484))</f>
        <v>0.447987851176917</v>
      </c>
      <c s="106" r="J484">
        <f>IF((+$V484=0),"..",(+(AB484+AI484)/$V484))</f>
        <v>0.034927866362946</v>
      </c>
      <c s="106" r="K484">
        <f>IF(((X484+AE484)=0),"..",(+X484/(X484+AE484)))</f>
        <v>0.588235294117647</v>
      </c>
      <c s="106" r="L484">
        <f>IF(((Y484+AF484)=0),"..",(+Y484/(Y484+AF484)))</f>
        <v>0.437974683544304</v>
      </c>
      <c s="106" r="M484">
        <f>IF(((Z484+AG484)=0),"..",(+Z484/(Z484+AG484)))</f>
        <v>0.385321100917431</v>
      </c>
      <c s="106" r="N484">
        <f>IF(((((((X484+Y484)+Z484)+AE484)+AF484)+AG484)=0),"..",(+((X484+Y484)+Z484)/(((((X484+Y484)+Z484)+AE484)+AF484)+AG484)))</f>
        <v>0.436123348017621</v>
      </c>
      <c s="106" r="O484">
        <f>IF(((AA484+AH484)=0),"..",(+AA484/(AA484+AH484)))</f>
        <v>0.432203389830508</v>
      </c>
      <c s="106" r="P484">
        <f>IF(((AB484+AI484)=0),"..",(+AB484/(AB484+AI484)))</f>
        <v>0.304347826086957</v>
      </c>
      <c t="str" s="106" r="Q484">
        <f>IF(((AC484+AJ484)=0),"..",(+AC484/(AC484+AJ484)))</f>
        <v>..</v>
      </c>
      <c s="106" r="R484">
        <f>IF(((AD484+AK484)=0),"..",(+(AD484)/(AD484+AK484)))</f>
        <v>0.429764616552771</v>
      </c>
      <c s="134" r="S484">
        <f>+D484</f>
        <v>1317</v>
      </c>
      <c s="106" r="T484">
        <f>+V484/S484</f>
        <v>1</v>
      </c>
      <c s="106" r="U484">
        <f>+(AD484+AK484)/S484</f>
        <v>1</v>
      </c>
      <c s="134" r="V484">
        <f>SUM(X484:AB484)+SUM(AE484:AI484)</f>
        <v>1317</v>
      </c>
      <c s="134" r="W484">
        <f>+AD484+AK484</f>
        <v>1317</v>
      </c>
      <c s="205" r="X484">
        <v>40</v>
      </c>
      <c s="198" r="Y484">
        <v>173</v>
      </c>
      <c s="198" r="Z484">
        <v>84</v>
      </c>
      <c s="198" r="AA484">
        <v>255</v>
      </c>
      <c s="198" r="AB484">
        <v>14</v>
      </c>
      <c s="198" r="AC484">
        <v>0</v>
      </c>
      <c s="198" r="AD484">
        <v>566</v>
      </c>
      <c s="198" r="AE484">
        <v>28</v>
      </c>
      <c s="198" r="AF484">
        <v>222</v>
      </c>
      <c s="198" r="AG484">
        <v>134</v>
      </c>
      <c s="198" r="AH484">
        <v>335</v>
      </c>
      <c s="198" r="AI484">
        <v>32</v>
      </c>
      <c s="198" r="AJ484">
        <v>0</v>
      </c>
      <c s="198" r="AK484">
        <v>751</v>
      </c>
    </row>
    <row customHeight="1" r="485" ht="11.25">
      <c t="s" s="37" r="A485">
        <v>1301</v>
      </c>
      <c t="s" s="67" r="B485">
        <v>917</v>
      </c>
      <c t="s" s="67" r="C485">
        <v>1370</v>
      </c>
      <c s="134" r="D485">
        <v>613</v>
      </c>
      <c s="106" r="E485">
        <f>IF((+$V485=0),"..",(+(X485+AE485)/$V485))</f>
        <v>0.063621533442088</v>
      </c>
      <c s="106" r="F485">
        <f>IF((+$V485=0),"..",(+(Y485+AF485)/$V485))</f>
        <v>0.32463295269168</v>
      </c>
      <c s="106" r="G485">
        <f>IF((+$V485=0),"..",(+(Z485+AG485)/$V485))</f>
        <v>0.156606851549755</v>
      </c>
      <c s="106" r="H485">
        <f>IF((+$V485=0),"..",(+(((X485+Y485)+Z485)+((AE485+AF485)+AG485))/$V485))</f>
        <v>0.544861337683524</v>
      </c>
      <c s="106" r="I485">
        <f>IF((+$V485=0),"..",(+(AA485+AH485)/$V485))</f>
        <v>0.412724306688418</v>
      </c>
      <c s="106" r="J485">
        <f>IF((+$V485=0),"..",(+(AB485+AI485)/$V485))</f>
        <v>0.042414355628059</v>
      </c>
      <c s="106" r="K485">
        <f>IF(((X485+AE485)=0),"..",(+X485/(X485+AE485)))</f>
        <v>0.512820512820513</v>
      </c>
      <c s="106" r="L485">
        <f>IF(((Y485+AF485)=0),"..",(+Y485/(Y485+AF485)))</f>
        <v>0.507537688442211</v>
      </c>
      <c s="106" r="M485">
        <f>IF(((Z485+AG485)=0),"..",(+Z485/(Z485+AG485)))</f>
        <v>0.34375</v>
      </c>
      <c s="106" r="N485">
        <f>IF(((((((X485+Y485)+Z485)+AE485)+AF485)+AG485)=0),"..",(+((X485+Y485)+Z485)/(((((X485+Y485)+Z485)+AE485)+AF485)+AG485)))</f>
        <v>0.461077844311377</v>
      </c>
      <c s="106" r="O485">
        <f>IF(((AA485+AH485)=0),"..",(+AA485/(AA485+AH485)))</f>
        <v>0.458498023715415</v>
      </c>
      <c s="106" r="P485">
        <f>IF(((AB485+AI485)=0),"..",(+AB485/(AB485+AI485)))</f>
        <v>0.269230769230769</v>
      </c>
      <c t="str" s="106" r="Q485">
        <f>IF(((AC485+AJ485)=0),"..",(+AC485/(AC485+AJ485)))</f>
        <v>..</v>
      </c>
      <c s="106" r="R485">
        <f>IF(((AD485+AK485)=0),"..",(+(AD485)/(AD485+AK485)))</f>
        <v>0.451876019575856</v>
      </c>
      <c s="134" r="S485">
        <f>+D485</f>
        <v>613</v>
      </c>
      <c s="106" r="T485">
        <f>+V485/S485</f>
        <v>1</v>
      </c>
      <c s="106" r="U485">
        <f>+(AD485+AK485)/S485</f>
        <v>1</v>
      </c>
      <c s="134" r="V485">
        <f>SUM(X485:AB485)+SUM(AE485:AI485)</f>
        <v>613</v>
      </c>
      <c s="134" r="W485">
        <f>+AD485+AK485</f>
        <v>613</v>
      </c>
      <c s="172" r="X485">
        <v>20</v>
      </c>
      <c s="114" r="Y485">
        <v>101</v>
      </c>
      <c s="114" r="Z485">
        <v>33</v>
      </c>
      <c s="114" r="AA485">
        <v>116</v>
      </c>
      <c s="114" r="AB485">
        <v>7</v>
      </c>
      <c s="114" r="AC485">
        <v>0</v>
      </c>
      <c s="114" r="AD485">
        <v>277</v>
      </c>
      <c s="114" r="AE485">
        <v>19</v>
      </c>
      <c s="114" r="AF485">
        <v>98</v>
      </c>
      <c s="114" r="AG485">
        <v>63</v>
      </c>
      <c s="114" r="AH485">
        <v>137</v>
      </c>
      <c s="114" r="AI485">
        <v>19</v>
      </c>
      <c s="114" r="AJ485">
        <v>0</v>
      </c>
      <c s="114" r="AK485">
        <v>336</v>
      </c>
    </row>
    <row customHeight="1" r="486" ht="11.25">
      <c t="s" s="37" r="A486">
        <v>1301</v>
      </c>
      <c t="s" s="67" r="B486">
        <v>917</v>
      </c>
      <c t="s" s="67" r="C486">
        <v>1371</v>
      </c>
      <c s="134" r="D486">
        <v>24119</v>
      </c>
      <c s="106" r="E486">
        <f>IF((+$V486=0),"..",(+(X486+AE486)/$V486))</f>
        <v>0.049297234545379</v>
      </c>
      <c s="106" r="F486">
        <f>IF((+$V486=0),"..",(+(Y486+AF486)/$V486))</f>
        <v>0.287076578630955</v>
      </c>
      <c s="106" r="G486">
        <f>IF((+$V486=0),"..",(+(Z486+AG486)/$V486))</f>
        <v>0.165512666362619</v>
      </c>
      <c s="106" r="H486">
        <f>IF((+$V486=0),"..",(+(((X486+Y486)+Z486)+((AE486+AF486)+AG486))/$V486))</f>
        <v>0.501886479538953</v>
      </c>
      <c s="106" r="I486">
        <f>IF((+$V486=0),"..",(+(AA486+AH486)/$V486))</f>
        <v>0.454786682698288</v>
      </c>
      <c s="106" r="J486">
        <f>IF((+$V486=0),"..",(+(AB486+AI486)/$V486))</f>
        <v>0.04332683776276</v>
      </c>
      <c s="106" r="K486">
        <f>IF(((X486+AE486)=0),"..",(+X486/(X486+AE486)))</f>
        <v>0.497897392767031</v>
      </c>
      <c s="106" r="L486">
        <f>IF(((Y486+AF486)=0),"..",(+Y486/(Y486+AF486)))</f>
        <v>0.484835355285962</v>
      </c>
      <c s="106" r="M486">
        <f>IF(((Z486+AG486)=0),"..",(+Z486/(Z486+AG486)))</f>
        <v>0.445891783567134</v>
      </c>
      <c s="106" r="N486">
        <f>IF(((((((X486+Y486)+Z486)+AE486)+AF486)+AG486)=0),"..",(+((X486+Y486)+Z486)/(((((X486+Y486)+Z486)+AE486)+AF486)+AG486)))</f>
        <v>0.473275505989261</v>
      </c>
      <c s="106" r="O486">
        <f>IF(((AA486+AH486)=0),"..",(+AA486/(AA486+AH486)))</f>
        <v>0.457926884857325</v>
      </c>
      <c s="106" r="P486">
        <f>IF(((AB486+AI486)=0),"..",(+AB486/(AB486+AI486)))</f>
        <v>0.29377990430622</v>
      </c>
      <c t="str" s="106" r="Q486">
        <f>IF(((AC486+AJ486)=0),"..",(+AC486/(AC486+AJ486)))</f>
        <v>..</v>
      </c>
      <c s="106" r="R486">
        <f>IF(((AD486+AK486)=0),"..",(+(AD486)/(AD486+AK486)))</f>
        <v>0.458518180687425</v>
      </c>
      <c s="134" r="S486">
        <f>+D486</f>
        <v>24119</v>
      </c>
      <c s="106" r="T486">
        <f>+V486/S486</f>
        <v>1</v>
      </c>
      <c s="106" r="U486">
        <f>+(AD486+AK486)/S486</f>
        <v>1</v>
      </c>
      <c s="134" r="V486">
        <f>SUM(X486:AB486)+SUM(AE486:AI486)</f>
        <v>24119</v>
      </c>
      <c s="134" r="W486">
        <f>+AD486+AK486</f>
        <v>24119</v>
      </c>
      <c s="193" r="X486">
        <v>592</v>
      </c>
      <c s="38" r="Y486">
        <v>3357</v>
      </c>
      <c s="38" r="Z486">
        <v>1780</v>
      </c>
      <c s="38" r="AA486">
        <v>5023</v>
      </c>
      <c s="38" r="AB486">
        <v>307</v>
      </c>
      <c s="38" r="AC486">
        <v>0</v>
      </c>
      <c s="38" r="AD486">
        <v>11059</v>
      </c>
      <c s="38" r="AE486">
        <v>597</v>
      </c>
      <c s="38" r="AF486">
        <v>3567</v>
      </c>
      <c s="38" r="AG486">
        <v>2212</v>
      </c>
      <c s="38" r="AH486">
        <v>5946</v>
      </c>
      <c s="38" r="AI486">
        <v>738</v>
      </c>
      <c s="38" r="AJ486">
        <v>0</v>
      </c>
      <c s="38" r="AK486">
        <v>13060</v>
      </c>
    </row>
    <row customHeight="1" r="487" ht="11.25">
      <c t="s" s="37" r="A487">
        <v>1301</v>
      </c>
      <c t="s" s="67" r="B487">
        <v>917</v>
      </c>
      <c t="s" s="67" r="C487">
        <v>1372</v>
      </c>
      <c s="134" r="D487">
        <v>5831</v>
      </c>
      <c s="106" r="E487">
        <f>IF((+$V487=0),"..",(+(X487+AE487)/$V487))</f>
        <v>0.054707597324644</v>
      </c>
      <c s="106" r="F487">
        <f>IF((+$V487=0),"..",(+(Y487+AF487)/$V487))</f>
        <v>0.300463042359801</v>
      </c>
      <c s="106" r="G487">
        <f>IF((+$V487=0),"..",(+(Z487+AG487)/$V487))</f>
        <v>0.17304064482936</v>
      </c>
      <c s="106" r="H487">
        <f>IF((+$V487=0),"..",(+(((X487+Y487)+Z487)+((AE487+AF487)+AG487))/$V487))</f>
        <v>0.528211284513806</v>
      </c>
      <c s="106" r="I487">
        <f>IF((+$V487=0),"..",(+(AA487+AH487)/$V487))</f>
        <v>0.436974789915966</v>
      </c>
      <c s="106" r="J487">
        <f>IF((+$V487=0),"..",(+(AB487+AI487)/$V487))</f>
        <v>0.034813925570228</v>
      </c>
      <c s="106" r="K487">
        <f>IF(((X487+AE487)=0),"..",(+X487/(X487+AE487)))</f>
        <v>0.479623824451411</v>
      </c>
      <c s="106" r="L487">
        <f>IF(((Y487+AF487)=0),"..",(+Y487/(Y487+AF487)))</f>
        <v>0.497146118721461</v>
      </c>
      <c s="106" r="M487">
        <f>IF(((Z487+AG487)=0),"..",(+Z487/(Z487+AG487)))</f>
        <v>0.470763131813677</v>
      </c>
      <c s="106" r="N487">
        <f>IF(((((((X487+Y487)+Z487)+AE487)+AF487)+AG487)=0),"..",(+((X487+Y487)+Z487)/(((((X487+Y487)+Z487)+AE487)+AF487)+AG487)))</f>
        <v>0.486688311688312</v>
      </c>
      <c s="106" r="O487">
        <f>IF(((AA487+AH487)=0),"..",(+AA487/(AA487+AH487)))</f>
        <v>0.479199372056515</v>
      </c>
      <c s="106" r="P487">
        <f>IF(((AB487+AI487)=0),"..",(+AB487/(AB487+AI487)))</f>
        <v>0.408866995073892</v>
      </c>
      <c t="str" s="106" r="Q487">
        <f>IF(((AC487+AJ487)=0),"..",(+AC487/(AC487+AJ487)))</f>
        <v>..</v>
      </c>
      <c s="106" r="R487">
        <f>IF(((AD487+AK487)=0),"..",(+(AD487)/(AD487+AK487)))</f>
        <v>0.480706568341622</v>
      </c>
      <c s="134" r="S487">
        <f>+D487</f>
        <v>5831</v>
      </c>
      <c s="106" r="T487">
        <f>+V487/S487</f>
        <v>1</v>
      </c>
      <c s="106" r="U487">
        <f>+(AD487+AK487)/S487</f>
        <v>1</v>
      </c>
      <c s="134" r="V487">
        <f>SUM(X487:AB487)+SUM(AE487:AI487)</f>
        <v>5831</v>
      </c>
      <c s="134" r="W487">
        <f>+AD487+AK487</f>
        <v>5831</v>
      </c>
      <c s="197" r="X487">
        <v>153</v>
      </c>
      <c s="143" r="Y487">
        <v>871</v>
      </c>
      <c s="143" r="Z487">
        <v>475</v>
      </c>
      <c s="143" r="AA487">
        <v>1221</v>
      </c>
      <c s="143" r="AB487">
        <v>83</v>
      </c>
      <c s="143" r="AC487">
        <v>0</v>
      </c>
      <c s="143" r="AD487">
        <v>2803</v>
      </c>
      <c s="143" r="AE487">
        <v>166</v>
      </c>
      <c s="143" r="AF487">
        <v>881</v>
      </c>
      <c s="143" r="AG487">
        <v>534</v>
      </c>
      <c s="143" r="AH487">
        <v>1327</v>
      </c>
      <c s="143" r="AI487">
        <v>120</v>
      </c>
      <c s="143" r="AJ487">
        <v>0</v>
      </c>
      <c s="143" r="AK487">
        <v>3028</v>
      </c>
    </row>
    <row customHeight="1" r="488" ht="11.25">
      <c t="s" s="37" r="A488">
        <v>1301</v>
      </c>
      <c t="s" s="67" r="B488">
        <v>917</v>
      </c>
      <c t="s" s="67" r="C488">
        <v>1373</v>
      </c>
      <c s="134" r="D488">
        <v>1563</v>
      </c>
      <c s="106" r="E488">
        <f>IF((+$V488=0),"..",(+(X488+AE488)/$V488))</f>
        <v>0.047984644913628</v>
      </c>
      <c s="106" r="F488">
        <f>IF((+$V488=0),"..",(+(Y488+AF488)/$V488))</f>
        <v>0.310940499040307</v>
      </c>
      <c s="106" r="G488">
        <f>IF((+$V488=0),"..",(+(Z488+AG488)/$V488))</f>
        <v>0.184900831733845</v>
      </c>
      <c s="106" r="H488">
        <f>IF((+$V488=0),"..",(+(((X488+Y488)+Z488)+((AE488+AF488)+AG488))/$V488))</f>
        <v>0.54382597568778</v>
      </c>
      <c s="106" r="I488">
        <f>IF((+$V488=0),"..",(+(AA488+AH488)/$V488))</f>
        <v>0.419705694177863</v>
      </c>
      <c s="106" r="J488">
        <f>IF((+$V488=0),"..",(+(AB488+AI488)/$V488))</f>
        <v>0.036468330134357</v>
      </c>
      <c s="106" r="K488">
        <f>IF(((X488+AE488)=0),"..",(+X488/(X488+AE488)))</f>
        <v>0.506666666666667</v>
      </c>
      <c s="106" r="L488">
        <f>IF(((Y488+AF488)=0),"..",(+Y488/(Y488+AF488)))</f>
        <v>0.491769547325103</v>
      </c>
      <c s="106" r="M488">
        <f>IF(((Z488+AG488)=0),"..",(+Z488/(Z488+AG488)))</f>
        <v>0.508650519031142</v>
      </c>
      <c s="106" r="N488">
        <f>IF(((((((X488+Y488)+Z488)+AE488)+AF488)+AG488)=0),"..",(+((X488+Y488)+Z488)/(((((X488+Y488)+Z488)+AE488)+AF488)+AG488)))</f>
        <v>0.498823529411765</v>
      </c>
      <c s="106" r="O488">
        <f>IF(((AA488+AH488)=0),"..",(+AA488/(AA488+AH488)))</f>
        <v>0.466463414634146</v>
      </c>
      <c s="106" r="P488">
        <f>IF(((AB488+AI488)=0),"..",(+AB488/(AB488+AI488)))</f>
        <v>0.298245614035088</v>
      </c>
      <c t="str" s="106" r="Q488">
        <f>IF(((AC488+AJ488)=0),"..",(+AC488/(AC488+AJ488)))</f>
        <v>..</v>
      </c>
      <c s="106" r="R488">
        <f>IF(((AD488+AK488)=0),"..",(+(AD488)/(AD488+AK488)))</f>
        <v>0.477927063339731</v>
      </c>
      <c s="134" r="S488">
        <f>+D488</f>
        <v>1563</v>
      </c>
      <c s="106" r="T488">
        <f>+V488/S488</f>
        <v>1</v>
      </c>
      <c s="106" r="U488">
        <f>+(AD488+AK488)/S488</f>
        <v>1</v>
      </c>
      <c s="134" r="V488">
        <f>SUM(X488:AB488)+SUM(AE488:AI488)</f>
        <v>1563</v>
      </c>
      <c s="134" r="W488">
        <f>+AD488+AK488</f>
        <v>1563</v>
      </c>
      <c s="205" r="X488">
        <v>38</v>
      </c>
      <c s="198" r="Y488">
        <v>239</v>
      </c>
      <c s="198" r="Z488">
        <v>147</v>
      </c>
      <c s="198" r="AA488">
        <v>306</v>
      </c>
      <c s="198" r="AB488">
        <v>17</v>
      </c>
      <c s="198" r="AC488">
        <v>0</v>
      </c>
      <c s="198" r="AD488">
        <v>747</v>
      </c>
      <c s="198" r="AE488">
        <v>37</v>
      </c>
      <c s="198" r="AF488">
        <v>247</v>
      </c>
      <c s="198" r="AG488">
        <v>142</v>
      </c>
      <c s="198" r="AH488">
        <v>350</v>
      </c>
      <c s="198" r="AI488">
        <v>40</v>
      </c>
      <c s="198" r="AJ488">
        <v>0</v>
      </c>
      <c s="198" r="AK488">
        <v>816</v>
      </c>
    </row>
    <row customHeight="1" r="489" ht="11.25">
      <c t="s" s="37" r="A489">
        <v>1301</v>
      </c>
      <c t="s" s="67" r="B489">
        <v>917</v>
      </c>
      <c t="s" s="67" r="C489">
        <v>1374</v>
      </c>
      <c s="134" r="D489">
        <v>680</v>
      </c>
      <c s="106" r="E489">
        <f>IF((+$V489=0),"..",(+(X489+AE489)/$V489))</f>
        <v>0.045588235294118</v>
      </c>
      <c s="106" r="F489">
        <f>IF((+$V489=0),"..",(+(Y489+AF489)/$V489))</f>
        <v>0.330882352941176</v>
      </c>
      <c s="106" r="G489">
        <f>IF((+$V489=0),"..",(+(Z489+AG489)/$V489))</f>
        <v>0.166176470588235</v>
      </c>
      <c s="106" r="H489">
        <f>IF((+$V489=0),"..",(+(((X489+Y489)+Z489)+((AE489+AF489)+AG489))/$V489))</f>
        <v>0.542647058823529</v>
      </c>
      <c s="106" r="I489">
        <f>IF((+$V489=0),"..",(+(AA489+AH489)/$V489))</f>
        <v>0.410294117647059</v>
      </c>
      <c s="106" r="J489">
        <f>IF((+$V489=0),"..",(+(AB489+AI489)/$V489))</f>
        <v>0.047058823529412</v>
      </c>
      <c s="106" r="K489">
        <f>IF(((X489+AE489)=0),"..",(+X489/(X489+AE489)))</f>
        <v>0.419354838709677</v>
      </c>
      <c s="106" r="L489">
        <f>IF(((Y489+AF489)=0),"..",(+Y489/(Y489+AF489)))</f>
        <v>0.48</v>
      </c>
      <c s="106" r="M489">
        <f>IF(((Z489+AG489)=0),"..",(+Z489/(Z489+AG489)))</f>
        <v>0.539823008849558</v>
      </c>
      <c s="106" r="N489">
        <f>IF(((((((X489+Y489)+Z489)+AE489)+AF489)+AG489)=0),"..",(+((X489+Y489)+Z489)/(((((X489+Y489)+Z489)+AE489)+AF489)+AG489)))</f>
        <v>0.493224932249322</v>
      </c>
      <c s="106" r="O489">
        <f>IF(((AA489+AH489)=0),"..",(+AA489/(AA489+AH489)))</f>
        <v>0.419354838709677</v>
      </c>
      <c s="106" r="P489">
        <f>IF(((AB489+AI489)=0),"..",(+AB489/(AB489+AI489)))</f>
        <v>0.40625</v>
      </c>
      <c t="str" s="106" r="Q489">
        <f>IF(((AC489+AJ489)=0),"..",(+AC489/(AC489+AJ489)))</f>
        <v>..</v>
      </c>
      <c s="106" r="R489">
        <f>IF(((AD489+AK489)=0),"..",(+(AD489)/(AD489+AK489)))</f>
        <v>0.458823529411765</v>
      </c>
      <c s="134" r="S489">
        <f>+D489</f>
        <v>680</v>
      </c>
      <c s="106" r="T489">
        <f>+V489/S489</f>
        <v>1</v>
      </c>
      <c s="106" r="U489">
        <f>+(AD489+AK489)/S489</f>
        <v>1</v>
      </c>
      <c s="134" r="V489">
        <f>SUM(X489:AB489)+SUM(AE489:AI489)</f>
        <v>680</v>
      </c>
      <c s="134" r="W489">
        <f>+AD489+AK489</f>
        <v>680</v>
      </c>
      <c s="172" r="X489">
        <v>13</v>
      </c>
      <c s="114" r="Y489">
        <v>108</v>
      </c>
      <c s="114" r="Z489">
        <v>61</v>
      </c>
      <c s="114" r="AA489">
        <v>117</v>
      </c>
      <c s="114" r="AB489">
        <v>13</v>
      </c>
      <c s="114" r="AC489">
        <v>0</v>
      </c>
      <c s="114" r="AD489">
        <v>312</v>
      </c>
      <c s="114" r="AE489">
        <v>18</v>
      </c>
      <c s="114" r="AF489">
        <v>117</v>
      </c>
      <c s="114" r="AG489">
        <v>52</v>
      </c>
      <c s="114" r="AH489">
        <v>162</v>
      </c>
      <c s="114" r="AI489">
        <v>19</v>
      </c>
      <c s="114" r="AJ489">
        <v>0</v>
      </c>
      <c s="114" r="AK489">
        <v>368</v>
      </c>
    </row>
    <row customHeight="1" r="490" ht="11.25">
      <c t="s" s="37" r="A490">
        <v>1301</v>
      </c>
      <c t="s" s="67" r="B490">
        <v>917</v>
      </c>
      <c t="s" s="67" r="C490">
        <v>1375</v>
      </c>
      <c s="134" r="D490">
        <v>11789</v>
      </c>
      <c s="106" r="E490">
        <f>IF((+$V490=0),"..",(+(X490+AE490)/$V490))</f>
        <v>0.055899567393333</v>
      </c>
      <c s="106" r="F490">
        <f>IF((+$V490=0),"..",(+(Y490+AF490)/$V490))</f>
        <v>0.275765544151328</v>
      </c>
      <c s="106" r="G490">
        <f>IF((+$V490=0),"..",(+(Z490+AG490)/$V490))</f>
        <v>0.145644244634829</v>
      </c>
      <c s="106" r="H490">
        <f>IF((+$V490=0),"..",(+(((X490+Y490)+Z490)+((AE490+AF490)+AG490))/$V490))</f>
        <v>0.477309356179489</v>
      </c>
      <c s="106" r="I490">
        <f>IF((+$V490=0),"..",(+(AA490+AH490)/$V490))</f>
        <v>0.479514801934006</v>
      </c>
      <c s="106" r="J490">
        <f>IF((+$V490=0),"..",(+(AB490+AI490)/$V490))</f>
        <v>0.043175841886504</v>
      </c>
      <c s="106" r="K490">
        <f>IF(((X490+AE490)=0),"..",(+X490/(X490+AE490)))</f>
        <v>0.502276176024279</v>
      </c>
      <c s="106" r="L490">
        <f>IF(((Y490+AF490)=0),"..",(+Y490/(Y490+AF490)))</f>
        <v>0.474623192863734</v>
      </c>
      <c s="106" r="M490">
        <f>IF(((Z490+AG490)=0),"..",(+Z490/(Z490+AG490)))</f>
        <v>0.425742574257426</v>
      </c>
      <c s="106" r="N490">
        <f>IF(((((((X490+Y490)+Z490)+AE490)+AF490)+AG490)=0),"..",(+((X490+Y490)+Z490)/(((((X490+Y490)+Z490)+AE490)+AF490)+AG490)))</f>
        <v>0.462946507908299</v>
      </c>
      <c s="106" r="O490">
        <f>IF(((AA490+AH490)=0),"..",(+AA490/(AA490+AH490)))</f>
        <v>0.425084026180789</v>
      </c>
      <c s="106" r="P490">
        <f>IF(((AB490+AI490)=0),"..",(+AB490/(AB490+AI490)))</f>
        <v>0.337917485265226</v>
      </c>
      <c t="str" s="106" r="Q490">
        <f>IF(((AC490+AJ490)=0),"..",(+AC490/(AC490+AJ490)))</f>
        <v>..</v>
      </c>
      <c s="106" r="R490">
        <f>IF(((AD490+AK490)=0),"..",(+(AD490)/(AD490+AK490)))</f>
        <v>0.439392654169141</v>
      </c>
      <c s="134" r="S490">
        <f>+D490</f>
        <v>11789</v>
      </c>
      <c s="106" r="T490">
        <f>+V490/S490</f>
        <v>1</v>
      </c>
      <c s="106" r="U490">
        <f>+(AD490+AK490)/S490</f>
        <v>1</v>
      </c>
      <c s="134" r="V490">
        <f>SUM(X490:AB490)+SUM(AE490:AI490)</f>
        <v>11789</v>
      </c>
      <c s="134" r="W490">
        <f>+AD490+AK490</f>
        <v>11789</v>
      </c>
      <c s="193" r="X490">
        <v>331</v>
      </c>
      <c s="38" r="Y490">
        <v>1543</v>
      </c>
      <c s="38" r="Z490">
        <v>731</v>
      </c>
      <c s="38" r="AA490">
        <v>2403</v>
      </c>
      <c s="38" r="AB490">
        <v>172</v>
      </c>
      <c s="38" r="AC490">
        <v>0</v>
      </c>
      <c s="38" r="AD490">
        <v>5180</v>
      </c>
      <c s="38" r="AE490">
        <v>328</v>
      </c>
      <c s="38" r="AF490">
        <v>1708</v>
      </c>
      <c s="38" r="AG490">
        <v>986</v>
      </c>
      <c s="38" r="AH490">
        <v>3250</v>
      </c>
      <c s="38" r="AI490">
        <v>337</v>
      </c>
      <c s="38" r="AJ490">
        <v>0</v>
      </c>
      <c s="38" r="AK490">
        <v>6609</v>
      </c>
    </row>
    <row customHeight="1" r="491" ht="11.25">
      <c t="s" s="37" r="A491">
        <v>1301</v>
      </c>
      <c t="s" s="67" r="B491">
        <v>917</v>
      </c>
      <c t="s" s="67" r="C491">
        <v>1376</v>
      </c>
      <c s="134" r="D491">
        <v>15269</v>
      </c>
      <c s="106" r="E491">
        <f>IF((+$V491=0),"..",(+(X491+AE491)/$V491))</f>
        <v>0.059597878053573</v>
      </c>
      <c s="106" r="F491">
        <f>IF((+$V491=0),"..",(+(Y491+AF491)/$V491))</f>
        <v>0.274412207741175</v>
      </c>
      <c s="106" r="G491">
        <f>IF((+$V491=0),"..",(+(Z491+AG491)/$V491))</f>
        <v>0.170541620276377</v>
      </c>
      <c s="106" r="H491">
        <f>IF((+$V491=0),"..",(+(((X491+Y491)+Z491)+((AE491+AF491)+AG491))/$V491))</f>
        <v>0.504551706071125</v>
      </c>
      <c s="106" r="I491">
        <f>IF((+$V491=0),"..",(+(AA491+AH491)/$V491))</f>
        <v>0.444757351496496</v>
      </c>
      <c s="106" r="J491">
        <f>IF((+$V491=0),"..",(+(AB491+AI491)/$V491))</f>
        <v>0.050690942432379</v>
      </c>
      <c s="106" r="K491">
        <f>IF(((X491+AE491)=0),"..",(+X491/(X491+AE491)))</f>
        <v>0.486813186813187</v>
      </c>
      <c s="106" r="L491">
        <f>IF(((Y491+AF491)=0),"..",(+Y491/(Y491+AF491)))</f>
        <v>0.49236276849642</v>
      </c>
      <c s="106" r="M491">
        <f>IF(((Z491+AG491)=0),"..",(+Z491/(Z491+AG491)))</f>
        <v>0.469662058371736</v>
      </c>
      <c s="106" r="N491">
        <f>IF(((((((X491+Y491)+Z491)+AE491)+AF491)+AG491)=0),"..",(+((X491+Y491)+Z491)/(((((X491+Y491)+Z491)+AE491)+AF491)+AG491)))</f>
        <v>0.484034267912773</v>
      </c>
      <c s="106" r="O491">
        <f>IF(((AA491+AH491)=0),"..",(+AA491/(AA491+AH491)))</f>
        <v>0.495803269032543</v>
      </c>
      <c s="106" r="P491">
        <f>IF(((AB491+AI491)=0),"..",(+AB491/(AB491+AI491)))</f>
        <v>0.343669250645995</v>
      </c>
      <c t="str" s="106" r="Q491">
        <f>IF(((AC491+AJ491)=0),"..",(+AC491/(AC491+AJ491)))</f>
        <v>..</v>
      </c>
      <c s="106" r="R491">
        <f>IF(((AD491+AK491)=0),"..",(+(AD491)/(AD491+AK491)))</f>
        <v>0.482153382670771</v>
      </c>
      <c s="134" r="S491">
        <f>+D491</f>
        <v>15269</v>
      </c>
      <c s="106" r="T491">
        <f>+V491/S491</f>
        <v>1</v>
      </c>
      <c s="106" r="U491">
        <f>+(AD491+AK491)/S491</f>
        <v>1</v>
      </c>
      <c s="134" r="V491">
        <f>SUM(X491:AB491)+SUM(AE491:AI491)</f>
        <v>15269</v>
      </c>
      <c s="134" r="W491">
        <f>+AD491+AK491</f>
        <v>15269</v>
      </c>
      <c s="193" r="X491">
        <v>443</v>
      </c>
      <c s="38" r="Y491">
        <v>2063</v>
      </c>
      <c s="38" r="Z491">
        <v>1223</v>
      </c>
      <c s="38" r="AA491">
        <v>3367</v>
      </c>
      <c s="38" r="AB491">
        <v>266</v>
      </c>
      <c s="38" r="AC491">
        <v>0</v>
      </c>
      <c s="38" r="AD491">
        <v>7362</v>
      </c>
      <c s="38" r="AE491">
        <v>467</v>
      </c>
      <c s="38" r="AF491">
        <v>2127</v>
      </c>
      <c s="38" r="AG491">
        <v>1381</v>
      </c>
      <c s="38" r="AH491">
        <v>3424</v>
      </c>
      <c s="38" r="AI491">
        <v>508</v>
      </c>
      <c s="38" r="AJ491">
        <v>0</v>
      </c>
      <c s="38" r="AK491">
        <v>7907</v>
      </c>
    </row>
    <row customHeight="1" r="492" ht="11.25">
      <c t="s" s="37" r="A492">
        <v>1301</v>
      </c>
      <c t="s" s="67" r="B492">
        <v>917</v>
      </c>
      <c t="s" s="67" r="C492">
        <v>1377</v>
      </c>
      <c s="134" r="D492">
        <v>11839</v>
      </c>
      <c s="106" r="E492">
        <f>IF((+$V492=0),"..",(+(X492+AE492)/$V492))</f>
        <v>0.078638398513388</v>
      </c>
      <c s="106" r="F492">
        <f>IF((+$V492=0),"..",(+(Y492+AF492)/$V492))</f>
        <v>0.303741870090379</v>
      </c>
      <c s="106" r="G492">
        <f>IF((+$V492=0),"..",(+(Z492+AG492)/$V492))</f>
        <v>0.164540924064532</v>
      </c>
      <c s="106" r="H492">
        <f>IF((+$V492=0),"..",(+(((X492+Y492)+Z492)+((AE492+AF492)+AG492))/$V492))</f>
        <v>0.5469211926683</v>
      </c>
      <c s="106" r="I492">
        <f>IF((+$V492=0),"..",(+(AA492+AH492)/$V492))</f>
        <v>0.425120364895684</v>
      </c>
      <c s="106" r="J492">
        <f>IF((+$V492=0),"..",(+(AB492+AI492)/$V492))</f>
        <v>0.027958442436017</v>
      </c>
      <c s="106" r="K492">
        <f>IF(((X492+AE492)=0),"..",(+X492/(X492+AE492)))</f>
        <v>0.47905477980666</v>
      </c>
      <c s="106" r="L492">
        <f>IF(((Y492+AF492)=0),"..",(+Y492/(Y492+AF492)))</f>
        <v>0.481090100111235</v>
      </c>
      <c s="106" r="M492">
        <f>IF(((Z492+AG492)=0),"..",(+Z492/(Z492+AG492)))</f>
        <v>0.481519507186858</v>
      </c>
      <c s="106" r="N492">
        <f>IF(((((((X492+Y492)+Z492)+AE492)+AF492)+AG492)=0),"..",(+((X492+Y492)+Z492)/(((((X492+Y492)+Z492)+AE492)+AF492)+AG492)))</f>
        <v>0.480926640926641</v>
      </c>
      <c s="106" r="O492">
        <f>IF(((AA492+AH492)=0),"..",(+AA492/(AA492+AH492)))</f>
        <v>0.492350486787204</v>
      </c>
      <c s="106" r="P492">
        <f>IF(((AB492+AI492)=0),"..",(+AB492/(AB492+AI492)))</f>
        <v>0.329305135951662</v>
      </c>
      <c t="str" s="106" r="Q492">
        <f>IF(((AC492+AJ492)=0),"..",(+AC492/(AC492+AJ492)))</f>
        <v>..</v>
      </c>
      <c s="106" r="R492">
        <f>IF(((AD492+AK492)=0),"..",(+(AD492)/(AD492+AK492)))</f>
        <v>0.481544049328491</v>
      </c>
      <c s="134" r="S492">
        <f>+D492</f>
        <v>11839</v>
      </c>
      <c s="106" r="T492">
        <f>+V492/S492</f>
        <v>1</v>
      </c>
      <c s="106" r="U492">
        <f>+(AD492+AK492)/S492</f>
        <v>1</v>
      </c>
      <c s="134" r="V492">
        <f>SUM(X492:AB492)+SUM(AE492:AI492)</f>
        <v>11839</v>
      </c>
      <c s="134" r="W492">
        <f>+AD492+AK492</f>
        <v>11839</v>
      </c>
      <c s="193" r="X492">
        <v>446</v>
      </c>
      <c s="38" r="Y492">
        <v>1730</v>
      </c>
      <c s="38" r="Z492">
        <v>938</v>
      </c>
      <c s="38" r="AA492">
        <v>2478</v>
      </c>
      <c s="38" r="AB492">
        <v>109</v>
      </c>
      <c s="38" r="AC492">
        <v>0</v>
      </c>
      <c s="38" r="AD492">
        <v>5701</v>
      </c>
      <c s="38" r="AE492">
        <v>485</v>
      </c>
      <c s="38" r="AF492">
        <v>1866</v>
      </c>
      <c s="38" r="AG492">
        <v>1010</v>
      </c>
      <c s="38" r="AH492">
        <v>2555</v>
      </c>
      <c s="38" r="AI492">
        <v>222</v>
      </c>
      <c s="38" r="AJ492">
        <v>0</v>
      </c>
      <c s="38" r="AK492">
        <v>6138</v>
      </c>
    </row>
    <row customHeight="1" r="493" ht="11.25">
      <c t="s" s="37" r="A493">
        <v>1301</v>
      </c>
      <c t="s" s="67" r="B493">
        <v>917</v>
      </c>
      <c t="s" s="67" r="C493">
        <v>1378</v>
      </c>
      <c s="134" r="D493">
        <v>6238</v>
      </c>
      <c s="106" r="E493">
        <f>IF((+$V493=0),"..",(+(X493+AE493)/$V493))</f>
        <v>0.083840974671369</v>
      </c>
      <c s="106" r="F493">
        <f>IF((+$V493=0),"..",(+(Y493+AF493)/$V493))</f>
        <v>0.270920166720103</v>
      </c>
      <c s="106" r="G493">
        <f>IF((+$V493=0),"..",(+(Z493+AG493)/$V493))</f>
        <v>0.173453029817249</v>
      </c>
      <c s="106" r="H493">
        <f>IF((+$V493=0),"..",(+(((X493+Y493)+Z493)+((AE493+AF493)+AG493))/$V493))</f>
        <v>0.528214171208721</v>
      </c>
      <c s="106" r="I493">
        <f>IF((+$V493=0),"..",(+(AA493+AH493)/$V493))</f>
        <v>0.44453350432831</v>
      </c>
      <c s="106" r="J493">
        <f>IF((+$V493=0),"..",(+(AB493+AI493)/$V493))</f>
        <v>0.027252324462969</v>
      </c>
      <c s="106" r="K493">
        <f>IF(((X493+AE493)=0),"..",(+X493/(X493+AE493)))</f>
        <v>0.495219885277247</v>
      </c>
      <c s="106" r="L493">
        <f>IF(((Y493+AF493)=0),"..",(+Y493/(Y493+AF493)))</f>
        <v>0.501775147928994</v>
      </c>
      <c s="106" r="M493">
        <f>IF(((Z493+AG493)=0),"..",(+Z493/(Z493+AG493)))</f>
        <v>0.476894639556377</v>
      </c>
      <c s="106" r="N493">
        <f>IF(((((((X493+Y493)+Z493)+AE493)+AF493)+AG493)=0),"..",(+((X493+Y493)+Z493)/(((((X493+Y493)+Z493)+AE493)+AF493)+AG493)))</f>
        <v>0.492564491654021</v>
      </c>
      <c s="106" r="O493">
        <f>IF(((AA493+AH493)=0),"..",(+AA493/(AA493+AH493)))</f>
        <v>0.468806346916697</v>
      </c>
      <c s="106" r="P493">
        <f>IF(((AB493+AI493)=0),"..",(+AB493/(AB493+AI493)))</f>
        <v>0.3</v>
      </c>
      <c t="str" s="106" r="Q493">
        <f>IF(((AC493+AJ493)=0),"..",(+AC493/(AC493+AJ493)))</f>
        <v>..</v>
      </c>
      <c s="106" r="R493">
        <f>IF(((AD493+AK493)=0),"..",(+(AD493)/(AD493+AK493)))</f>
        <v>0.476755370310997</v>
      </c>
      <c s="134" r="S493">
        <f>+D493</f>
        <v>6238</v>
      </c>
      <c s="106" r="T493">
        <f>+V493/S493</f>
        <v>1</v>
      </c>
      <c s="106" r="U493">
        <f>+(AD493+AK493)/S493</f>
        <v>1</v>
      </c>
      <c s="134" r="V493">
        <f>SUM(X493:AB493)+SUM(AE493:AI493)</f>
        <v>6238</v>
      </c>
      <c s="134" r="W493">
        <f>+AD493+AK493</f>
        <v>6238</v>
      </c>
      <c s="197" r="X493">
        <v>259</v>
      </c>
      <c s="143" r="Y493">
        <v>848</v>
      </c>
      <c s="143" r="Z493">
        <v>516</v>
      </c>
      <c s="143" r="AA493">
        <v>1300</v>
      </c>
      <c s="143" r="AB493">
        <v>51</v>
      </c>
      <c s="143" r="AC493">
        <v>0</v>
      </c>
      <c s="143" r="AD493">
        <v>2974</v>
      </c>
      <c s="143" r="AE493">
        <v>264</v>
      </c>
      <c s="143" r="AF493">
        <v>842</v>
      </c>
      <c s="143" r="AG493">
        <v>566</v>
      </c>
      <c s="143" r="AH493">
        <v>1473</v>
      </c>
      <c s="143" r="AI493">
        <v>119</v>
      </c>
      <c s="143" r="AJ493">
        <v>0</v>
      </c>
      <c s="143" r="AK493">
        <v>3264</v>
      </c>
    </row>
    <row customHeight="1" r="494" ht="11.25">
      <c t="s" s="37" r="A494">
        <v>1301</v>
      </c>
      <c t="s" s="67" r="B494">
        <v>917</v>
      </c>
      <c t="s" s="67" r="C494">
        <v>1379</v>
      </c>
      <c s="134" r="D494">
        <v>3901</v>
      </c>
      <c s="106" r="E494">
        <f>IF((+$V494=0),"..",(+(X494+AE494)/$V494))</f>
        <v>0.046911048449116</v>
      </c>
      <c s="106" r="F494">
        <f>IF((+$V494=0),"..",(+(Y494+AF494)/$V494))</f>
        <v>0.312227633940015</v>
      </c>
      <c s="106" r="G494">
        <f>IF((+$V494=0),"..",(+(Z494+AG494)/$V494))</f>
        <v>0.185849782107152</v>
      </c>
      <c s="106" r="H494">
        <f>IF((+$V494=0),"..",(+(((X494+Y494)+Z494)+((AE494+AF494)+AG494))/$V494))</f>
        <v>0.544988464496283</v>
      </c>
      <c s="106" r="I494">
        <f>IF((+$V494=0),"..",(+(AA494+AH494)/$V494))</f>
        <v>0.415790822865932</v>
      </c>
      <c s="106" r="J494">
        <f>IF((+$V494=0),"..",(+(AB494+AI494)/$V494))</f>
        <v>0.039220712637785</v>
      </c>
      <c s="106" r="K494">
        <f>IF(((X494+AE494)=0),"..",(+X494/(X494+AE494)))</f>
        <v>0.480874316939891</v>
      </c>
      <c s="106" r="L494">
        <f>IF(((Y494+AF494)=0),"..",(+Y494/(Y494+AF494)))</f>
        <v>0.500821018062397</v>
      </c>
      <c s="106" r="M494">
        <f>IF(((Z494+AG494)=0),"..",(+Z494/(Z494+AG494)))</f>
        <v>0.503448275862069</v>
      </c>
      <c s="106" r="N494">
        <f>IF(((((((X494+Y494)+Z494)+AE494)+AF494)+AG494)=0),"..",(+((X494+Y494)+Z494)/(((((X494+Y494)+Z494)+AE494)+AF494)+AG494)))</f>
        <v>0.5</v>
      </c>
      <c s="106" r="O494">
        <f>IF(((AA494+AH494)=0),"..",(+AA494/(AA494+AH494)))</f>
        <v>0.497533908754624</v>
      </c>
      <c s="106" r="P494">
        <f>IF(((AB494+AI494)=0),"..",(+AB494/(AB494+AI494)))</f>
        <v>0.222222222222222</v>
      </c>
      <c t="str" s="106" r="Q494">
        <f>IF(((AC494+AJ494)=0),"..",(+AC494/(AC494+AJ494)))</f>
        <v>..</v>
      </c>
      <c s="106" r="R494">
        <f>IF(((AD494+AK494)=0),"..",(+(AD494)/(AD494+AK494)))</f>
        <v>0.488079979492438</v>
      </c>
      <c s="134" r="S494">
        <f>+D494</f>
        <v>3901</v>
      </c>
      <c s="106" r="T494">
        <f>+V494/S494</f>
        <v>1</v>
      </c>
      <c s="106" r="U494">
        <f>+(AD494+AK494)/S494</f>
        <v>1</v>
      </c>
      <c s="134" r="V494">
        <f>SUM(X494:AB494)+SUM(AE494:AI494)</f>
        <v>3901</v>
      </c>
      <c s="134" r="W494">
        <f>+AD494+AK494</f>
        <v>3901</v>
      </c>
      <c s="172" r="X494">
        <v>88</v>
      </c>
      <c s="114" r="Y494">
        <v>610</v>
      </c>
      <c s="114" r="Z494">
        <v>365</v>
      </c>
      <c s="114" r="AA494">
        <v>807</v>
      </c>
      <c s="114" r="AB494">
        <v>34</v>
      </c>
      <c s="114" r="AC494">
        <v>0</v>
      </c>
      <c s="114" r="AD494">
        <v>1904</v>
      </c>
      <c s="114" r="AE494">
        <v>95</v>
      </c>
      <c s="114" r="AF494">
        <v>608</v>
      </c>
      <c s="114" r="AG494">
        <v>360</v>
      </c>
      <c s="114" r="AH494">
        <v>815</v>
      </c>
      <c s="114" r="AI494">
        <v>119</v>
      </c>
      <c s="114" r="AJ494">
        <v>0</v>
      </c>
      <c s="114" r="AK494">
        <v>1997</v>
      </c>
    </row>
    <row customHeight="1" r="495" ht="11.25">
      <c t="s" s="37" r="A495">
        <v>1301</v>
      </c>
      <c t="s" s="67" r="B495">
        <v>917</v>
      </c>
      <c t="s" s="67" r="C495">
        <v>1380</v>
      </c>
      <c s="134" r="D495">
        <v>3580</v>
      </c>
      <c s="106" r="E495">
        <f>IF((+$V495=0),"..",(+(X495+AE495)/$V495))</f>
        <v>0.059497206703911</v>
      </c>
      <c s="106" r="F495">
        <f>IF((+$V495=0),"..",(+(Y495+AF495)/$V495))</f>
        <v>0.306703910614525</v>
      </c>
      <c s="106" r="G495">
        <f>IF((+$V495=0),"..",(+(Z495+AG495)/$V495))</f>
        <v>0.172346368715084</v>
      </c>
      <c s="106" r="H495">
        <f>IF((+$V495=0),"..",(+(((X495+Y495)+Z495)+((AE495+AF495)+AG495))/$V495))</f>
        <v>0.53854748603352</v>
      </c>
      <c s="106" r="I495">
        <f>IF((+$V495=0),"..",(+(AA495+AH495)/$V495))</f>
        <v>0.421787709497207</v>
      </c>
      <c s="106" r="J495">
        <f>IF((+$V495=0),"..",(+(AB495+AI495)/$V495))</f>
        <v>0.039664804469274</v>
      </c>
      <c s="106" r="K495">
        <f>IF(((X495+AE495)=0),"..",(+X495/(X495+AE495)))</f>
        <v>0.525821596244132</v>
      </c>
      <c s="106" r="L495">
        <f>IF(((Y495+AF495)=0),"..",(+Y495/(Y495+AF495)))</f>
        <v>0.48816029143898</v>
      </c>
      <c s="106" r="M495">
        <f>IF(((Z495+AG495)=0),"..",(+Z495/(Z495+AG495)))</f>
        <v>0.507293354943274</v>
      </c>
      <c s="106" r="N495">
        <f>IF(((((((X495+Y495)+Z495)+AE495)+AF495)+AG495)=0),"..",(+((X495+Y495)+Z495)/(((((X495+Y495)+Z495)+AE495)+AF495)+AG495)))</f>
        <v>0.49844398340249</v>
      </c>
      <c s="106" r="O495">
        <f>IF(((AA495+AH495)=0),"..",(+AA495/(AA495+AH495)))</f>
        <v>0.498013245033113</v>
      </c>
      <c s="106" r="P495">
        <f>IF(((AB495+AI495)=0),"..",(+AB495/(AB495+AI495)))</f>
        <v>0.387323943661972</v>
      </c>
      <c t="str" s="106" r="Q495">
        <f>IF(((AC495+AJ495)=0),"..",(+AC495/(AC495+AJ495)))</f>
        <v>..</v>
      </c>
      <c s="106" r="R495">
        <f>IF(((AD495+AK495)=0),"..",(+(AD495)/(AD495+AK495)))</f>
        <v>0.493854748603352</v>
      </c>
      <c s="134" r="S495">
        <f>+D495</f>
        <v>3580</v>
      </c>
      <c s="106" r="T495">
        <f>+V495/S495</f>
        <v>1</v>
      </c>
      <c s="106" r="U495">
        <f>+(AD495+AK495)/S495</f>
        <v>1</v>
      </c>
      <c s="134" r="V495">
        <f>SUM(X495:AB495)+SUM(AE495:AI495)</f>
        <v>3580</v>
      </c>
      <c s="134" r="W495">
        <f>+AD495+AK495</f>
        <v>3580</v>
      </c>
      <c s="193" r="X495">
        <v>112</v>
      </c>
      <c s="38" r="Y495">
        <v>536</v>
      </c>
      <c s="38" r="Z495">
        <v>313</v>
      </c>
      <c s="38" r="AA495">
        <v>752</v>
      </c>
      <c s="38" r="AB495">
        <v>55</v>
      </c>
      <c s="38" r="AC495">
        <v>0</v>
      </c>
      <c s="38" r="AD495">
        <v>1768</v>
      </c>
      <c s="38" r="AE495">
        <v>101</v>
      </c>
      <c s="38" r="AF495">
        <v>562</v>
      </c>
      <c s="38" r="AG495">
        <v>304</v>
      </c>
      <c s="38" r="AH495">
        <v>758</v>
      </c>
      <c s="38" r="AI495">
        <v>87</v>
      </c>
      <c s="38" r="AJ495">
        <v>0</v>
      </c>
      <c s="38" r="AK495">
        <v>1812</v>
      </c>
    </row>
    <row customHeight="1" r="496" ht="11.25">
      <c t="s" s="37" r="A496">
        <v>1301</v>
      </c>
      <c t="s" s="67" r="B496">
        <v>917</v>
      </c>
      <c t="s" s="67" r="C496">
        <v>1381</v>
      </c>
      <c s="134" r="D496">
        <v>5231</v>
      </c>
      <c s="106" r="E496">
        <f>IF((+$V496=0),"..",(+(X496+AE496)/$V496))</f>
        <v>0.042056968074938</v>
      </c>
      <c s="106" r="F496">
        <f>IF((+$V496=0),"..",(+(Y496+AF496)/$V496))</f>
        <v>0.303192506212961</v>
      </c>
      <c s="106" r="G496">
        <f>IF((+$V496=0),"..",(+(Z496+AG496)/$V496))</f>
        <v>0.163066335308736</v>
      </c>
      <c s="106" r="H496">
        <f>IF((+$V496=0),"..",(+(((X496+Y496)+Z496)+((AE496+AF496)+AG496))/$V496))</f>
        <v>0.508315809596636</v>
      </c>
      <c s="106" r="I496">
        <f>IF((+$V496=0),"..",(+(AA496+AH496)/$V496))</f>
        <v>0.458229783980119</v>
      </c>
      <c s="106" r="J496">
        <f>IF((+$V496=0),"..",(+(AB496+AI496)/$V496))</f>
        <v>0.033454406423246</v>
      </c>
      <c s="106" r="K496">
        <f>IF(((X496+AE496)=0),"..",(+X496/(X496+AE496)))</f>
        <v>0.468181818181818</v>
      </c>
      <c s="106" r="L496">
        <f>IF(((Y496+AF496)=0),"..",(+Y496/(Y496+AF496)))</f>
        <v>0.491172761664565</v>
      </c>
      <c s="106" r="M496">
        <f>IF(((Z496+AG496)=0),"..",(+Z496/(Z496+AG496)))</f>
        <v>0.377491207502931</v>
      </c>
      <c s="106" r="N496">
        <f>IF(((((((X496+Y496)+Z496)+AE496)+AF496)+AG496)=0),"..",(+((X496+Y496)+Z496)/(((((X496+Y496)+Z496)+AE496)+AF496)+AG496)))</f>
        <v>0.452801805189921</v>
      </c>
      <c s="106" r="O496">
        <f>IF(((AA496+AH496)=0),"..",(+AA496/(AA496+AH496)))</f>
        <v>0.420942845223196</v>
      </c>
      <c s="106" r="P496">
        <f>IF(((AB496+AI496)=0),"..",(+AB496/(AB496+AI496)))</f>
        <v>0.291428571428571</v>
      </c>
      <c t="str" s="106" r="Q496">
        <f>IF(((AC496+AJ496)=0),"..",(+AC496/(AC496+AJ496)))</f>
        <v>..</v>
      </c>
      <c s="106" r="R496">
        <f>IF(((AD496+AK496)=0),"..",(+(AD496)/(AD496+AK496)))</f>
        <v>0.432804435098452</v>
      </c>
      <c s="134" r="S496">
        <f>+D496</f>
        <v>5231</v>
      </c>
      <c s="106" r="T496">
        <f>+V496/S496</f>
        <v>1</v>
      </c>
      <c s="106" r="U496">
        <f>+(AD496+AK496)/S496</f>
        <v>1</v>
      </c>
      <c s="134" r="V496">
        <f>SUM(X496:AB496)+SUM(AE496:AI496)</f>
        <v>5231</v>
      </c>
      <c s="134" r="W496">
        <f>+AD496+AK496</f>
        <v>5231</v>
      </c>
      <c s="197" r="X496">
        <v>103</v>
      </c>
      <c s="143" r="Y496">
        <v>779</v>
      </c>
      <c s="143" r="Z496">
        <v>322</v>
      </c>
      <c s="143" r="AA496">
        <v>1009</v>
      </c>
      <c s="143" r="AB496">
        <v>51</v>
      </c>
      <c s="143" r="AC496">
        <v>0</v>
      </c>
      <c s="143" r="AD496">
        <v>2264</v>
      </c>
      <c s="143" r="AE496">
        <v>117</v>
      </c>
      <c s="143" r="AF496">
        <v>807</v>
      </c>
      <c s="143" r="AG496">
        <v>531</v>
      </c>
      <c s="143" r="AH496">
        <v>1388</v>
      </c>
      <c s="143" r="AI496">
        <v>124</v>
      </c>
      <c s="143" r="AJ496">
        <v>0</v>
      </c>
      <c s="143" r="AK496">
        <v>2967</v>
      </c>
    </row>
    <row customHeight="1" r="497" ht="11.25">
      <c t="s" s="37" r="A497">
        <v>1301</v>
      </c>
      <c t="s" s="67" r="B497">
        <v>917</v>
      </c>
      <c t="s" s="67" r="C497">
        <v>1382</v>
      </c>
      <c s="134" r="D497">
        <v>5951</v>
      </c>
      <c s="106" r="E497">
        <f>IF((+$V497=0),"..",(+(X497+AE497)/$V497))</f>
        <v>0.058141488825408</v>
      </c>
      <c s="106" r="F497">
        <f>IF((+$V497=0),"..",(+(Y497+AF497)/$V497))</f>
        <v>0.283313728785078</v>
      </c>
      <c s="106" r="G497">
        <f>IF((+$V497=0),"..",(+(Z497+AG497)/$V497))</f>
        <v>0.182658376743404</v>
      </c>
      <c s="106" r="H497">
        <f>IF((+$V497=0),"..",(+(((X497+Y497)+Z497)+((AE497+AF497)+AG497))/$V497))</f>
        <v>0.52411359435389</v>
      </c>
      <c s="106" r="I497">
        <f>IF((+$V497=0),"..",(+(AA497+AH497)/$V497))</f>
        <v>0.440766257771803</v>
      </c>
      <c s="106" r="J497">
        <f>IF((+$V497=0),"..",(+(AB497+AI497)/$V497))</f>
        <v>0.035120147874307</v>
      </c>
      <c s="106" r="K497">
        <f>IF(((X497+AE497)=0),"..",(+X497/(X497+AE497)))</f>
        <v>0.502890173410405</v>
      </c>
      <c s="106" r="L497">
        <f>IF(((Y497+AF497)=0),"..",(+Y497/(Y497+AF497)))</f>
        <v>0.478054567022539</v>
      </c>
      <c s="106" r="M497">
        <f>IF(((Z497+AG497)=0),"..",(+Z497/(Z497+AG497)))</f>
        <v>0.458141674333027</v>
      </c>
      <c s="106" r="N497">
        <f>IF(((((((X497+Y497)+Z497)+AE497)+AF497)+AG497)=0),"..",(+((X497+Y497)+Z497)/(((((X497+Y497)+Z497)+AE497)+AF497)+AG497)))</f>
        <v>0.473869830073742</v>
      </c>
      <c s="106" r="O497">
        <f>IF(((AA497+AH497)=0),"..",(+AA497/(AA497+AH497)))</f>
        <v>0.4944719786504</v>
      </c>
      <c s="106" r="P497">
        <f>IF(((AB497+AI497)=0),"..",(+AB497/(AB497+AI497)))</f>
        <v>0.31578947368421</v>
      </c>
      <c t="str" s="106" r="Q497">
        <f>IF(((AC497+AJ497)=0),"..",(+AC497/(AC497+AJ497)))</f>
        <v>..</v>
      </c>
      <c s="106" r="R497">
        <f>IF(((AD497+AK497)=0),"..",(+(AD497)/(AD497+AK497)))</f>
        <v>0.477398756511511</v>
      </c>
      <c s="134" r="S497">
        <f>+D497</f>
        <v>5951</v>
      </c>
      <c s="106" r="T497">
        <f>+V497/S497</f>
        <v>1</v>
      </c>
      <c s="106" r="U497">
        <f>+(AD497+AK497)/S497</f>
        <v>1</v>
      </c>
      <c s="134" r="V497">
        <f>SUM(X497:AB497)+SUM(AE497:AI497)</f>
        <v>5951</v>
      </c>
      <c s="134" r="W497">
        <f>+AD497+AK497</f>
        <v>5951</v>
      </c>
      <c s="205" r="X497">
        <v>174</v>
      </c>
      <c s="198" r="Y497">
        <v>806</v>
      </c>
      <c s="198" r="Z497">
        <v>498</v>
      </c>
      <c s="198" r="AA497">
        <v>1297</v>
      </c>
      <c s="198" r="AB497">
        <v>66</v>
      </c>
      <c s="198" r="AC497">
        <v>0</v>
      </c>
      <c s="198" r="AD497">
        <v>2841</v>
      </c>
      <c s="198" r="AE497">
        <v>172</v>
      </c>
      <c s="198" r="AF497">
        <v>880</v>
      </c>
      <c s="198" r="AG497">
        <v>589</v>
      </c>
      <c s="198" r="AH497">
        <v>1326</v>
      </c>
      <c s="198" r="AI497">
        <v>143</v>
      </c>
      <c s="198" r="AJ497">
        <v>0</v>
      </c>
      <c s="198" r="AK497">
        <v>3110</v>
      </c>
    </row>
    <row customHeight="1" r="498" ht="11.25">
      <c t="s" s="37" r="A498">
        <v>1301</v>
      </c>
      <c t="s" s="67" r="B498">
        <v>917</v>
      </c>
      <c t="s" s="67" r="C498">
        <v>1383</v>
      </c>
      <c s="134" r="D498">
        <v>5370</v>
      </c>
      <c s="106" r="E498">
        <f>IF((+$V498=0),"..",(+(X498+AE498)/$V498))</f>
        <v>0.05195530726257</v>
      </c>
      <c s="106" r="F498">
        <f>IF((+$V498=0),"..",(+(Y498+AF498)/$V498))</f>
        <v>0.316759776536313</v>
      </c>
      <c s="106" r="G498">
        <f>IF((+$V498=0),"..",(+(Z498+AG498)/$V498))</f>
        <v>0.15903165735568</v>
      </c>
      <c s="106" r="H498">
        <f>IF((+$V498=0),"..",(+(((X498+Y498)+Z498)+((AE498+AF498)+AG498))/$V498))</f>
        <v>0.527746741154562</v>
      </c>
      <c s="106" r="I498">
        <f>IF((+$V498=0),"..",(+(AA498+AH498)/$V498))</f>
        <v>0.434078212290503</v>
      </c>
      <c s="106" r="J498">
        <f>IF((+$V498=0),"..",(+(AB498+AI498)/$V498))</f>
        <v>0.038175046554935</v>
      </c>
      <c s="106" r="K498">
        <f>IF(((X498+AE498)=0),"..",(+X498/(X498+AE498)))</f>
        <v>0.473118279569892</v>
      </c>
      <c s="106" r="L498">
        <f>IF(((Y498+AF498)=0),"..",(+Y498/(Y498+AF498)))</f>
        <v>0.480305702527925</v>
      </c>
      <c s="106" r="M498">
        <f>IF(((Z498+AG498)=0),"..",(+Z498/(Z498+AG498)))</f>
        <v>0.453161592505855</v>
      </c>
      <c s="106" r="N498">
        <f>IF(((((((X498+Y498)+Z498)+AE498)+AF498)+AG498)=0),"..",(+((X498+Y498)+Z498)/(((((X498+Y498)+Z498)+AE498)+AF498)+AG498)))</f>
        <v>0.471418489767114</v>
      </c>
      <c s="106" r="O498">
        <f>IF(((AA498+AH498)=0),"..",(+AA498/(AA498+AH498)))</f>
        <v>0.468468468468468</v>
      </c>
      <c s="106" r="P498">
        <f>IF(((AB498+AI498)=0),"..",(+AB498/(AB498+AI498)))</f>
        <v>0.336585365853659</v>
      </c>
      <c t="str" s="106" r="Q498">
        <f>IF(((AC498+AJ498)=0),"..",(+AC498/(AC498+AJ498)))</f>
        <v>..</v>
      </c>
      <c s="106" r="R498">
        <f>IF(((AD498+AK498)=0),"..",(+(AD498)/(AD498+AK498)))</f>
        <v>0.464990689013035</v>
      </c>
      <c s="134" r="S498">
        <f>+D498</f>
        <v>5370</v>
      </c>
      <c s="106" r="T498">
        <f>+V498/S498</f>
        <v>1</v>
      </c>
      <c s="106" r="U498">
        <f>+(AD498+AK498)/S498</f>
        <v>1</v>
      </c>
      <c s="134" r="V498">
        <f>SUM(X498:AB498)+SUM(AE498:AI498)</f>
        <v>5370</v>
      </c>
      <c s="134" r="W498">
        <f>+AD498+AK498</f>
        <v>5370</v>
      </c>
      <c s="205" r="X498">
        <v>132</v>
      </c>
      <c s="198" r="Y498">
        <v>817</v>
      </c>
      <c s="198" r="Z498">
        <v>387</v>
      </c>
      <c s="198" r="AA498">
        <v>1092</v>
      </c>
      <c s="198" r="AB498">
        <v>69</v>
      </c>
      <c s="198" r="AC498">
        <v>0</v>
      </c>
      <c s="198" r="AD498">
        <v>2497</v>
      </c>
      <c s="198" r="AE498">
        <v>147</v>
      </c>
      <c s="198" r="AF498">
        <v>884</v>
      </c>
      <c s="198" r="AG498">
        <v>467</v>
      </c>
      <c s="198" r="AH498">
        <v>1239</v>
      </c>
      <c s="198" r="AI498">
        <v>136</v>
      </c>
      <c s="198" r="AJ498">
        <v>0</v>
      </c>
      <c s="198" r="AK498">
        <v>2873</v>
      </c>
    </row>
    <row customHeight="1" r="499" ht="11.25">
      <c t="s" s="37" r="A499">
        <v>1301</v>
      </c>
      <c t="s" s="67" r="B499">
        <v>950</v>
      </c>
      <c t="s" s="67" r="C499">
        <v>1384</v>
      </c>
      <c s="134" r="D499">
        <v>6108</v>
      </c>
      <c s="106" r="E499">
        <f>IF((+$V499=0),"..",(+(X499+AE499)/$V499))</f>
        <v>0.053863785199738</v>
      </c>
      <c s="106" r="F499">
        <f>IF((+$V499=0),"..",(+(Y499+AF499)/$V499))</f>
        <v>0.265880812049771</v>
      </c>
      <c s="106" r="G499">
        <f>IF((+$V499=0),"..",(+(Z499+AG499)/$V499))</f>
        <v>0.171087098886706</v>
      </c>
      <c s="106" r="H499">
        <f>IF((+$V499=0),"..",(+(((X499+Y499)+Z499)+((AE499+AF499)+AG499))/$V499))</f>
        <v>0.490831696136215</v>
      </c>
      <c s="106" r="I499">
        <f>IF((+$V499=0),"..",(+(AA499+AH499)/$V499))</f>
        <v>0.47822527832351</v>
      </c>
      <c s="106" r="J499">
        <f>IF((+$V499=0),"..",(+(AB499+AI499)/$V499))</f>
        <v>0.030943025540275</v>
      </c>
      <c s="106" r="K499">
        <f>IF(((X499+AE499)=0),"..",(+X499/(X499+AE499)))</f>
        <v>0.47112462006079</v>
      </c>
      <c s="106" r="L499">
        <f>IF(((Y499+AF499)=0),"..",(+Y499/(Y499+AF499)))</f>
        <v>0.479679802955665</v>
      </c>
      <c s="106" r="M499">
        <f>IF(((Z499+AG499)=0),"..",(+Z499/(Z499+AG499)))</f>
        <v>0.443062200956938</v>
      </c>
      <c s="106" r="N499">
        <f>IF(((((((X499+Y499)+Z499)+AE499)+AF499)+AG499)=0),"..",(+((X499+Y499)+Z499)/(((((X499+Y499)+Z499)+AE499)+AF499)+AG499)))</f>
        <v>0.465977318212141</v>
      </c>
      <c s="106" r="O499">
        <f>IF(((AA499+AH499)=0),"..",(+AA499/(AA499+AH499)))</f>
        <v>0.427593289969189</v>
      </c>
      <c s="106" r="P499">
        <f>IF(((AB499+AI499)=0),"..",(+AB499/(AB499+AI499)))</f>
        <v>0.264550264550265</v>
      </c>
      <c t="str" s="106" r="Q499">
        <f>IF(((AC499+AJ499)=0),"..",(+AC499/(AC499+AJ499)))</f>
        <v>..</v>
      </c>
      <c s="106" r="R499">
        <f>IF(((AD499+AK499)=0),"..",(+(AD499)/(AD499+AK499)))</f>
        <v>0.441388343156516</v>
      </c>
      <c s="134" r="S499">
        <f>+D499</f>
        <v>6108</v>
      </c>
      <c s="106" r="T499">
        <f>+V499/S499</f>
        <v>1</v>
      </c>
      <c s="106" r="U499">
        <f>+(AD499+AK499)/S499</f>
        <v>1</v>
      </c>
      <c s="134" r="V499">
        <f>SUM(X499:AB499)+SUM(AE499:AI499)</f>
        <v>6108</v>
      </c>
      <c s="134" r="W499">
        <f>+AD499+AK499</f>
        <v>6108</v>
      </c>
      <c s="205" r="X499">
        <v>155</v>
      </c>
      <c s="198" r="Y499">
        <v>779</v>
      </c>
      <c s="198" r="Z499">
        <v>463</v>
      </c>
      <c s="198" r="AA499">
        <v>1249</v>
      </c>
      <c s="198" r="AB499">
        <v>50</v>
      </c>
      <c s="198" r="AC499">
        <v>0</v>
      </c>
      <c s="198" r="AD499">
        <v>2696</v>
      </c>
      <c s="198" r="AE499">
        <v>174</v>
      </c>
      <c s="198" r="AF499">
        <v>845</v>
      </c>
      <c s="198" r="AG499">
        <v>582</v>
      </c>
      <c s="198" r="AH499">
        <v>1672</v>
      </c>
      <c s="198" r="AI499">
        <v>139</v>
      </c>
      <c s="198" r="AJ499">
        <v>0</v>
      </c>
      <c s="198" r="AK499">
        <v>3412</v>
      </c>
    </row>
    <row customHeight="1" r="500" ht="11.25">
      <c t="s" s="37" r="A500">
        <v>1301</v>
      </c>
      <c t="s" s="67" r="B500">
        <v>950</v>
      </c>
      <c t="s" s="67" r="C500">
        <v>1385</v>
      </c>
      <c s="134" r="D500">
        <v>298843</v>
      </c>
      <c s="106" r="E500">
        <f>IF((+$V500=0),"..",(+(X500+AE500)/$V500))</f>
        <v>0.054995432384228</v>
      </c>
      <c s="106" r="F500">
        <f>IF((+$V500=0),"..",(+(Y500+AF500)/$V500))</f>
        <v>0.277439993575222</v>
      </c>
      <c s="106" r="G500">
        <f>IF((+$V500=0),"..",(+(Z500+AG500)/$V500))</f>
        <v>0.150035302817868</v>
      </c>
      <c s="106" r="H500">
        <f>IF((+$V500=0),"..",(+(((X500+Y500)+Z500)+((AE500+AF500)+AG500))/$V500))</f>
        <v>0.482470728777318</v>
      </c>
      <c s="106" r="I500">
        <f>IF((+$V500=0),"..",(+(AA500+AH500)/$V500))</f>
        <v>0.472331625636204</v>
      </c>
      <c s="106" r="J500">
        <f>IF((+$V500=0),"..",(+(AB500+AI500)/$V500))</f>
        <v>0.045197645586478</v>
      </c>
      <c s="106" r="K500">
        <f>IF(((X500+AE500)=0),"..",(+X500/(X500+AE500)))</f>
        <v>0.488104654700335</v>
      </c>
      <c s="106" r="L500">
        <f>IF(((Y500+AF500)=0),"..",(+Y500/(Y500+AF500)))</f>
        <v>0.481914341884672</v>
      </c>
      <c s="106" r="M500">
        <f>IF(((Z500+AG500)=0),"..",(+Z500/(Z500+AG500)))</f>
        <v>0.441398844704151</v>
      </c>
      <c s="106" r="N500">
        <f>IF(((((((X500+Y500)+Z500)+AE500)+AF500)+AG500)=0),"..",(+((X500+Y500)+Z500)/(((((X500+Y500)+Z500)+AE500)+AF500)+AG500)))</f>
        <v>0.470020737534938</v>
      </c>
      <c s="106" r="O500">
        <f>IF(((AA500+AH500)=0),"..",(+AA500/(AA500+AH500)))</f>
        <v>0.445842454641418</v>
      </c>
      <c s="106" r="P500">
        <f>IF(((AB500+AI500)=0),"..",(+AB500/(AB500+AI500)))</f>
        <v>0.333086547715999</v>
      </c>
      <c t="str" s="106" r="Q500">
        <f>IF(((AC500+AJ500)=0),"..",(+AC500/(AC500+AJ500)))</f>
        <v>..</v>
      </c>
      <c s="106" r="R500">
        <f>IF(((AD500+AK500)=0),"..",(+(AD500)/(AD500+AK500)))</f>
        <v>0.452411466890642</v>
      </c>
      <c s="134" r="S500">
        <f>+D500</f>
        <v>298843</v>
      </c>
      <c s="106" r="T500">
        <f>+V500/S500</f>
        <v>1</v>
      </c>
      <c s="106" r="U500">
        <f>+(AD500+AK500)/S500</f>
        <v>1</v>
      </c>
      <c s="134" r="V500">
        <f>SUM(X500:AB500)+SUM(AE500:AI500)</f>
        <v>298843</v>
      </c>
      <c s="134" r="W500">
        <f>+AD500+AK500</f>
        <v>298843</v>
      </c>
      <c s="205" r="X500">
        <v>8022</v>
      </c>
      <c s="198" r="Y500">
        <v>39956</v>
      </c>
      <c s="198" r="Z500">
        <v>19791</v>
      </c>
      <c s="198" r="AA500">
        <v>62932</v>
      </c>
      <c s="198" r="AB500">
        <v>4499</v>
      </c>
      <c s="198" r="AC500">
        <v>0</v>
      </c>
      <c s="198" r="AD500">
        <v>135200</v>
      </c>
      <c s="198" r="AE500">
        <v>8413</v>
      </c>
      <c s="198" r="AF500">
        <v>42955</v>
      </c>
      <c s="198" r="AG500">
        <v>25046</v>
      </c>
      <c s="198" r="AH500">
        <v>78221</v>
      </c>
      <c s="198" r="AI500">
        <v>9008</v>
      </c>
      <c s="198" r="AJ500">
        <v>0</v>
      </c>
      <c s="198" r="AK500">
        <v>163643</v>
      </c>
    </row>
    <row customHeight="1" r="501" ht="11.25">
      <c t="s" s="37" r="A501">
        <v>1301</v>
      </c>
      <c t="s" s="67" r="B501">
        <v>950</v>
      </c>
      <c t="s" s="67" r="C501">
        <v>1386</v>
      </c>
      <c s="134" r="D501">
        <v>32156</v>
      </c>
      <c s="106" r="E501">
        <f>IF((+$V501=0),"..",(+(X501+AE501)/$V501))</f>
        <v>0.059553427043165</v>
      </c>
      <c s="106" r="F501">
        <f>IF((+$V501=0),"..",(+(Y501+AF501)/$V501))</f>
        <v>0.249067048140316</v>
      </c>
      <c s="106" r="G501">
        <f>IF((+$V501=0),"..",(+(Z501+AG501)/$V501))</f>
        <v>0.157482273914666</v>
      </c>
      <c s="106" r="H501">
        <f>IF((+$V501=0),"..",(+(((X501+Y501)+Z501)+((AE501+AF501)+AG501))/$V501))</f>
        <v>0.466102749098146</v>
      </c>
      <c s="106" r="I501">
        <f>IF((+$V501=0),"..",(+(AA501+AH501)/$V501))</f>
        <v>0.496827963677074</v>
      </c>
      <c s="106" r="J501">
        <f>IF((+$V501=0),"..",(+(AB501+AI501)/$V501))</f>
        <v>0.037069287224779</v>
      </c>
      <c s="106" r="K501">
        <f>IF(((X501+AE501)=0),"..",(+X501/(X501+AE501)))</f>
        <v>0.493472584856397</v>
      </c>
      <c s="106" r="L501">
        <f>IF(((Y501+AF501)=0),"..",(+Y501/(Y501+AF501)))</f>
        <v>0.48295667374204</v>
      </c>
      <c s="106" r="M501">
        <f>IF(((Z501+AG501)=0),"..",(+Z501/(Z501+AG501)))</f>
        <v>0.44806477093207</v>
      </c>
      <c s="106" r="N501">
        <f>IF(((((((X501+Y501)+Z501)+AE501)+AF501)+AG501)=0),"..",(+((X501+Y501)+Z501)/(((((X501+Y501)+Z501)+AE501)+AF501)+AG501)))</f>
        <v>0.472511342407259</v>
      </c>
      <c s="106" r="O501">
        <f>IF(((AA501+AH501)=0),"..",(+AA501/(AA501+AH501)))</f>
        <v>0.446169253880821</v>
      </c>
      <c s="106" r="P501">
        <f>IF(((AB501+AI501)=0),"..",(+AB501/(AB501+AI501)))</f>
        <v>0.331375838926174</v>
      </c>
      <c t="str" s="106" r="Q501">
        <f>IF(((AC501+AJ501)=0),"..",(+AC501/(AC501+AJ501)))</f>
        <v>..</v>
      </c>
      <c s="106" r="R501">
        <f>IF(((AD501+AK501)=0),"..",(+(AD501)/(AD501+AK501)))</f>
        <v>0.454192063689514</v>
      </c>
      <c s="134" r="S501">
        <f>+D501</f>
        <v>32156</v>
      </c>
      <c s="106" r="T501">
        <f>+V501/S501</f>
        <v>1</v>
      </c>
      <c s="106" r="U501">
        <f>+(AD501+AK501)/S501</f>
        <v>1</v>
      </c>
      <c s="134" r="V501">
        <f>SUM(X501:AB501)+SUM(AE501:AI501)</f>
        <v>32156</v>
      </c>
      <c s="134" r="W501">
        <f>+AD501+AK501</f>
        <v>32156</v>
      </c>
      <c s="205" r="X501">
        <v>945</v>
      </c>
      <c s="198" r="Y501">
        <v>3868</v>
      </c>
      <c s="198" r="Z501">
        <v>2269</v>
      </c>
      <c s="198" r="AA501">
        <v>7128</v>
      </c>
      <c s="198" r="AB501">
        <v>395</v>
      </c>
      <c s="198" r="AC501">
        <v>0</v>
      </c>
      <c s="198" r="AD501">
        <v>14605</v>
      </c>
      <c s="198" r="AE501">
        <v>970</v>
      </c>
      <c s="198" r="AF501">
        <v>4141</v>
      </c>
      <c s="198" r="AG501">
        <v>2795</v>
      </c>
      <c s="198" r="AH501">
        <v>8848</v>
      </c>
      <c s="198" r="AI501">
        <v>797</v>
      </c>
      <c s="198" r="AJ501">
        <v>0</v>
      </c>
      <c s="198" r="AK501">
        <v>17551</v>
      </c>
    </row>
    <row customHeight="1" r="502" ht="11.25">
      <c t="s" s="37" r="A502">
        <v>1301</v>
      </c>
      <c t="s" s="67" r="B502">
        <v>950</v>
      </c>
      <c t="s" s="67" r="C502">
        <v>1387</v>
      </c>
      <c s="134" r="D502">
        <v>118</v>
      </c>
      <c s="106" r="E502">
        <f>IF((+$V502=0),"..",(+(X502+AE502)/$V502))</f>
        <v>0.016949152542373</v>
      </c>
      <c s="106" r="F502">
        <f>IF((+$V502=0),"..",(+(Y502+AF502)/$V502))</f>
        <v>0.084745762711864</v>
      </c>
      <c s="106" r="G502">
        <f>IF((+$V502=0),"..",(+(Z502+AG502)/$V502))</f>
        <v>0.093220338983051</v>
      </c>
      <c s="106" r="H502">
        <f>IF((+$V502=0),"..",(+(((X502+Y502)+Z502)+((AE502+AF502)+AG502))/$V502))</f>
        <v>0.194915254237288</v>
      </c>
      <c s="106" r="I502">
        <f>IF((+$V502=0),"..",(+(AA502+AH502)/$V502))</f>
        <v>0.805084745762712</v>
      </c>
      <c s="106" r="J502">
        <f>IF((+$V502=0),"..",(+(AB502+AI502)/$V502))</f>
        <v>0</v>
      </c>
      <c s="106" r="K502">
        <f>IF(((X502+AE502)=0),"..",(+X502/(X502+AE502)))</f>
        <v>0</v>
      </c>
      <c s="106" r="L502">
        <f>IF(((Y502+AF502)=0),"..",(+Y502/(Y502+AF502)))</f>
        <v>0.6</v>
      </c>
      <c s="106" r="M502">
        <f>IF(((Z502+AG502)=0),"..",(+Z502/(Z502+AG502)))</f>
        <v>0.454545454545454</v>
      </c>
      <c s="106" r="N502">
        <f>IF(((((((X502+Y502)+Z502)+AE502)+AF502)+AG502)=0),"..",(+((X502+Y502)+Z502)/(((((X502+Y502)+Z502)+AE502)+AF502)+AG502)))</f>
        <v>0.478260869565217</v>
      </c>
      <c s="106" r="O502">
        <f>IF(((AA502+AH502)=0),"..",(+AA502/(AA502+AH502)))</f>
        <v>0.4</v>
      </c>
      <c t="str" s="106" r="P502">
        <f>IF(((AB502+AI502)=0),"..",(+AB502/(AB502+AI502)))</f>
        <v>..</v>
      </c>
      <c t="str" s="106" r="Q502">
        <f>IF(((AC502+AJ502)=0),"..",(+AC502/(AC502+AJ502)))</f>
        <v>..</v>
      </c>
      <c s="106" r="R502">
        <f>IF(((AD502+AK502)=0),"..",(+(AD502)/(AD502+AK502)))</f>
        <v>0.415254237288136</v>
      </c>
      <c s="134" r="S502">
        <f>+D502</f>
        <v>118</v>
      </c>
      <c s="106" r="T502">
        <f>+V502/S502</f>
        <v>1</v>
      </c>
      <c s="106" r="U502">
        <f>+(AD502+AK502)/S502</f>
        <v>1</v>
      </c>
      <c s="134" r="V502">
        <f>SUM(X502:AB502)+SUM(AE502:AI502)</f>
        <v>118</v>
      </c>
      <c s="134" r="W502">
        <f>+AD502+AK502</f>
        <v>118</v>
      </c>
      <c s="205" r="X502">
        <v>0</v>
      </c>
      <c s="198" r="Y502">
        <v>6</v>
      </c>
      <c s="198" r="Z502">
        <v>5</v>
      </c>
      <c s="198" r="AA502">
        <v>38</v>
      </c>
      <c s="198" r="AB502">
        <v>0</v>
      </c>
      <c s="198" r="AC502">
        <v>0</v>
      </c>
      <c s="198" r="AD502">
        <v>49</v>
      </c>
      <c s="198" r="AE502">
        <v>2</v>
      </c>
      <c s="198" r="AF502">
        <v>4</v>
      </c>
      <c s="198" r="AG502">
        <v>6</v>
      </c>
      <c s="198" r="AH502">
        <v>57</v>
      </c>
      <c s="198" r="AI502">
        <v>0</v>
      </c>
      <c s="198" r="AJ502">
        <v>0</v>
      </c>
      <c s="198" r="AK502">
        <v>69</v>
      </c>
    </row>
    <row customHeight="1" r="503" ht="11.25">
      <c t="s" s="37" r="A503">
        <v>1301</v>
      </c>
      <c t="s" s="67" r="B503">
        <v>950</v>
      </c>
      <c t="s" s="67" r="C503">
        <v>1388</v>
      </c>
      <c s="134" r="D503">
        <v>409469</v>
      </c>
      <c s="106" r="E503">
        <f>IF((+$V503=0),"..",(+(X503+AE503)/$V503))</f>
        <v>0.069700026131404</v>
      </c>
      <c s="106" r="F503">
        <f>IF((+$V503=0),"..",(+(Y503+AF503)/$V503))</f>
        <v>0.257032888936647</v>
      </c>
      <c s="106" r="G503">
        <f>IF((+$V503=0),"..",(+(Z503+AG503)/$V503))</f>
        <v>0.165128495685876</v>
      </c>
      <c s="106" r="H503">
        <f>IF((+$V503=0),"..",(+(((X503+Y503)+Z503)+((AE503+AF503)+AG503))/$V503))</f>
        <v>0.491861410753928</v>
      </c>
      <c s="106" r="I503">
        <f>IF((+$V503=0),"..",(+(AA503+AH503)/$V503))</f>
        <v>0.472475327802593</v>
      </c>
      <c s="106" r="J503">
        <f>IF((+$V503=0),"..",(+(AB503+AI503)/$V503))</f>
        <v>0.035663261443479</v>
      </c>
      <c s="106" r="K503">
        <f>IF(((X503+AE503)=0),"..",(+X503/(X503+AE503)))</f>
        <v>0.481429572529783</v>
      </c>
      <c s="106" r="L503">
        <f>IF(((Y503+AF503)=0),"..",(+Y503/(Y503+AF503)))</f>
        <v>0.483453210067745</v>
      </c>
      <c s="106" r="M503">
        <f>IF(((Z503+AG503)=0),"..",(+Z503/(Z503+AG503)))</f>
        <v>0.472602233232271</v>
      </c>
      <c s="106" r="N503">
        <f>IF(((((((X503+Y503)+Z503)+AE503)+AF503)+AG503)=0),"..",(+((X503+Y503)+Z503)/(((((X503+Y503)+Z503)+AE503)+AF503)+AG503)))</f>
        <v>0.479523539984707</v>
      </c>
      <c s="106" r="O503">
        <f>IF(((AA503+AH503)=0),"..",(+AA503/(AA503+AH503)))</f>
        <v>0.485030806765083</v>
      </c>
      <c s="106" r="P503">
        <f>IF(((AB503+AI503)=0),"..",(+AB503/(AB503+AI503)))</f>
        <v>0.341847565568719</v>
      </c>
      <c t="str" s="106" r="Q503">
        <f>IF(((AC503+AJ503)=0),"..",(+AC503/(AC503+AJ503)))</f>
        <v>..</v>
      </c>
      <c s="106" r="R503">
        <f>IF(((AD503+AK503)=0),"..",(+(AD503)/(AD503+AK503)))</f>
        <v>0.477215613391978</v>
      </c>
      <c s="134" r="S503">
        <f>+D503</f>
        <v>409469</v>
      </c>
      <c s="106" r="T503">
        <f>+V503/S503</f>
        <v>1</v>
      </c>
      <c s="106" r="U503">
        <f>+(AD503+AK503)/S503</f>
        <v>1</v>
      </c>
      <c s="134" r="V503">
        <f>SUM(X503:AB503)+SUM(AE503:AI503)</f>
        <v>409469</v>
      </c>
      <c s="134" r="W503">
        <f>+AD503+AK503</f>
        <v>409469</v>
      </c>
      <c s="205" r="X503">
        <v>13740</v>
      </c>
      <c s="198" r="Y503">
        <v>50882</v>
      </c>
      <c s="198" r="Z503">
        <v>31955</v>
      </c>
      <c s="198" r="AA503">
        <v>93836</v>
      </c>
      <c s="198" r="AB503">
        <v>4992</v>
      </c>
      <c s="198" r="AC503">
        <v>0</v>
      </c>
      <c s="198" r="AD503">
        <v>195405</v>
      </c>
      <c s="198" r="AE503">
        <v>14800</v>
      </c>
      <c s="198" r="AF503">
        <v>54365</v>
      </c>
      <c s="198" r="AG503">
        <v>35660</v>
      </c>
      <c s="198" r="AH503">
        <v>99628</v>
      </c>
      <c s="198" r="AI503">
        <v>9611</v>
      </c>
      <c s="198" r="AJ503">
        <v>0</v>
      </c>
      <c s="198" r="AK503">
        <v>214064</v>
      </c>
    </row>
    <row customHeight="1" r="504" ht="11.25">
      <c t="s" s="37" r="A504">
        <v>1301</v>
      </c>
      <c t="s" s="67" r="B504">
        <v>950</v>
      </c>
      <c t="s" s="67" r="C504">
        <v>1389</v>
      </c>
      <c s="134" r="D504">
        <v>157244</v>
      </c>
      <c s="106" r="E504">
        <f>IF((+$V504=0),"..",(+(X504+AE504)/$V504))</f>
        <v>0.066177405815166</v>
      </c>
      <c s="106" r="F504">
        <f>IF((+$V504=0),"..",(+(Y504+AF504)/$V504))</f>
        <v>0.257923990740505</v>
      </c>
      <c s="106" r="G504">
        <f>IF((+$V504=0),"..",(+(Z504+AG504)/$V504))</f>
        <v>0.151299890615858</v>
      </c>
      <c s="106" r="H504">
        <f>IF((+$V504=0),"..",(+(((X504+Y504)+Z504)+((AE504+AF504)+AG504))/$V504))</f>
        <v>0.47540128717153</v>
      </c>
      <c s="106" r="I504">
        <f>IF((+$V504=0),"..",(+(AA504+AH504)/$V504))</f>
        <v>0.489799292818804</v>
      </c>
      <c s="106" r="J504">
        <f>IF((+$V504=0),"..",(+(AB504+AI504)/$V504))</f>
        <v>0.034799420009666</v>
      </c>
      <c s="106" r="K504">
        <f>IF(((X504+AE504)=0),"..",(+X504/(X504+AE504)))</f>
        <v>0.485393042475495</v>
      </c>
      <c s="106" r="L504">
        <f>IF(((Y504+AF504)=0),"..",(+Y504/(Y504+AF504)))</f>
        <v>0.482160909337476</v>
      </c>
      <c s="106" r="M504">
        <f>IF(((Z504+AG504)=0),"..",(+Z504/(Z504+AG504)))</f>
        <v>0.439746122483292</v>
      </c>
      <c s="106" r="N504">
        <f>IF(((((((X504+Y504)+Z504)+AE504)+AF504)+AG504)=0),"..",(+((X504+Y504)+Z504)/(((((X504+Y504)+Z504)+AE504)+AF504)+AG504)))</f>
        <v>0.469112020761431</v>
      </c>
      <c s="106" r="O504">
        <f>IF(((AA504+AH504)=0),"..",(+AA504/(AA504+AH504)))</f>
        <v>0.415733984263419</v>
      </c>
      <c s="106" r="P504">
        <f>IF(((AB504+AI504)=0),"..",(+AB504/(AB504+AI504)))</f>
        <v>0.332236842105263</v>
      </c>
      <c t="str" s="106" r="Q504">
        <f>IF(((AC504+AJ504)=0),"..",(+AC504/(AC504+AJ504)))</f>
        <v>..</v>
      </c>
      <c s="106" r="R504">
        <f>IF(((AD504+AK504)=0),"..",(+(AD504)/(AD504+AK504)))</f>
        <v>0.438204319401694</v>
      </c>
      <c s="134" r="S504">
        <f>+D504</f>
        <v>157244</v>
      </c>
      <c s="106" r="T504">
        <f>+V504/S504</f>
        <v>1</v>
      </c>
      <c s="106" r="U504">
        <f>+(AD504+AK504)/S504</f>
        <v>1</v>
      </c>
      <c s="134" r="V504">
        <f>SUM(X504:AB504)+SUM(AE504:AI504)</f>
        <v>157244</v>
      </c>
      <c s="134" r="W504">
        <f>+AD504+AK504</f>
        <v>157244</v>
      </c>
      <c s="205" r="X504">
        <v>5051</v>
      </c>
      <c s="198" r="Y504">
        <v>19555</v>
      </c>
      <c s="198" r="Z504">
        <v>10462</v>
      </c>
      <c s="198" r="AA504">
        <v>32019</v>
      </c>
      <c s="198" r="AB504">
        <v>1818</v>
      </c>
      <c s="198" r="AC504">
        <v>0</v>
      </c>
      <c s="198" r="AD504">
        <v>68905</v>
      </c>
      <c s="198" r="AE504">
        <v>5355</v>
      </c>
      <c s="198" r="AF504">
        <v>21002</v>
      </c>
      <c s="198" r="AG504">
        <v>13329</v>
      </c>
      <c s="198" r="AH504">
        <v>44999</v>
      </c>
      <c s="198" r="AI504">
        <v>3654</v>
      </c>
      <c s="198" r="AJ504">
        <v>0</v>
      </c>
      <c s="198" r="AK504">
        <v>88339</v>
      </c>
    </row>
    <row customHeight="1" r="505" ht="11.25">
      <c t="s" s="37" r="A505">
        <v>1301</v>
      </c>
      <c t="s" s="67" r="B505">
        <v>950</v>
      </c>
      <c t="s" s="67" r="C505">
        <v>1373</v>
      </c>
      <c s="134" r="D505">
        <v>78294</v>
      </c>
      <c s="106" r="E505">
        <f>IF((+$V505=0),"..",(+(X505+AE505)/$V505))</f>
        <v>0.090568881395765</v>
      </c>
      <c s="106" r="F505">
        <f>IF((+$V505=0),"..",(+(Y505+AF505)/$V505))</f>
        <v>0.240886913428871</v>
      </c>
      <c s="106" r="G505">
        <f>IF((+$V505=0),"..",(+(Z505+AG505)/$V505))</f>
        <v>0.151927350754847</v>
      </c>
      <c s="106" r="H505">
        <f>IF((+$V505=0),"..",(+(((X505+Y505)+Z505)+((AE505+AF505)+AG505))/$V505))</f>
        <v>0.483383145579482</v>
      </c>
      <c s="106" r="I505">
        <f>IF((+$V505=0),"..",(+(AA505+AH505)/$V505))</f>
        <v>0.482718982297494</v>
      </c>
      <c s="106" r="J505">
        <f>IF((+$V505=0),"..",(+(AB505+AI505)/$V505))</f>
        <v>0.033897872123024</v>
      </c>
      <c s="106" r="K505">
        <f>IF(((X505+AE505)=0),"..",(+X505/(X505+AE505)))</f>
        <v>0.479622056127486</v>
      </c>
      <c s="106" r="L505">
        <f>IF(((Y505+AF505)=0),"..",(+Y505/(Y505+AF505)))</f>
        <v>0.4932131495228</v>
      </c>
      <c s="106" r="M505">
        <f>IF(((Z505+AG505)=0),"..",(+Z505/(Z505+AG505)))</f>
        <v>0.448844052122741</v>
      </c>
      <c s="106" r="N505">
        <f>IF(((((((X505+Y505)+Z505)+AE505)+AF505)+AG505)=0),"..",(+((X505+Y505)+Z505)/(((((X505+Y505)+Z505)+AE505)+AF505)+AG505)))</f>
        <v>0.476721450087195</v>
      </c>
      <c s="106" r="O505">
        <f>IF(((AA505+AH505)=0),"..",(+AA505/(AA505+AH505)))</f>
        <v>0.423003651373234</v>
      </c>
      <c s="106" r="P505">
        <f>IF(((AB505+AI505)=0),"..",(+AB505/(AB505+AI505)))</f>
        <v>0.282215523737754</v>
      </c>
      <c t="str" s="106" r="Q505">
        <f>IF(((AC505+AJ505)=0),"..",(+AC505/(AC505+AJ505)))</f>
        <v>..</v>
      </c>
      <c s="106" r="R505">
        <f>IF(((AD505+AK505)=0),"..",(+(AD505)/(AD505+AK505)))</f>
        <v>0.444197511942167</v>
      </c>
      <c s="134" r="S505">
        <f>+D505</f>
        <v>78294</v>
      </c>
      <c s="106" r="T505">
        <f>+V505/S505</f>
        <v>1</v>
      </c>
      <c s="106" r="U505">
        <f>+(AD505+AK505)/S505</f>
        <v>1</v>
      </c>
      <c s="134" r="V505">
        <f>SUM(X505:AB505)+SUM(AE505:AI505)</f>
        <v>78294</v>
      </c>
      <c s="134" r="W505">
        <f>+AD505+AK505</f>
        <v>78294</v>
      </c>
      <c s="205" r="X505">
        <v>3401</v>
      </c>
      <c s="198" r="Y505">
        <v>9302</v>
      </c>
      <c s="198" r="Z505">
        <v>5339</v>
      </c>
      <c s="198" r="AA505">
        <v>15987</v>
      </c>
      <c s="198" r="AB505">
        <v>749</v>
      </c>
      <c s="198" r="AC505">
        <v>0</v>
      </c>
      <c s="198" r="AD505">
        <v>34778</v>
      </c>
      <c s="198" r="AE505">
        <v>3690</v>
      </c>
      <c s="198" r="AF505">
        <v>9558</v>
      </c>
      <c s="198" r="AG505">
        <v>6556</v>
      </c>
      <c s="198" r="AH505">
        <v>21807</v>
      </c>
      <c s="198" r="AI505">
        <v>1905</v>
      </c>
      <c s="198" r="AJ505">
        <v>0</v>
      </c>
      <c s="198" r="AK505">
        <v>43516</v>
      </c>
    </row>
    <row r="506">
      <c t="s" s="37" r="A506">
        <v>77</v>
      </c>
      <c t="s" s="67" r="B506">
        <v>922</v>
      </c>
      <c t="s" s="67" r="C506">
        <v>1390</v>
      </c>
      <c s="134" r="D506">
        <v>743</v>
      </c>
      <c s="106" r="E506">
        <f>IF((+$V506=0),"..",(+(X506+AE506)/$V506))</f>
        <v>0.183041722745626</v>
      </c>
      <c s="106" r="F506">
        <f>IF((+$V506=0),"..",(+(Y506+AF506)/$V506))</f>
        <v>0.172274562584118</v>
      </c>
      <c s="106" r="G506">
        <f>IF((+$V506=0),"..",(+(Z506+AG506)/$V506))</f>
        <v>0.174966352624495</v>
      </c>
      <c s="106" r="H506">
        <f>IF((+$V506=0),"..",(+(((X506+Y506)+Z506)+((AE506+AF506)+AG506))/$V506))</f>
        <v>0.53028263795424</v>
      </c>
      <c s="106" r="I506">
        <f>IF((+$V506=0),"..",(+(AA506+AH506)/$V506))</f>
        <v>0.417227456258412</v>
      </c>
      <c s="106" r="J506">
        <f>IF((+$V506=0),"..",(+(AB506+AI506)/$V506))</f>
        <v>0.052489905787349</v>
      </c>
      <c s="106" r="K506">
        <f>IF(((X506+AE506)=0),"..",(+X506/(X506+AE506)))</f>
        <v>0.5</v>
      </c>
      <c s="106" r="L506">
        <f>IF(((Y506+AF506)=0),"..",(+Y506/(Y506+AF506)))</f>
        <v>0.5546875</v>
      </c>
      <c s="106" r="M506">
        <f>IF(((Z506+AG506)=0),"..",(+Z506/(Z506+AG506)))</f>
        <v>0.538461538461538</v>
      </c>
      <c s="106" r="N506">
        <f>IF(((((((X506+Y506)+Z506)+AE506)+AF506)+AG506)=0),"..",(+((X506+Y506)+Z506)/(((((X506+Y506)+Z506)+AE506)+AF506)+AG506)))</f>
        <v>0.530456852791878</v>
      </c>
      <c s="106" r="O506">
        <f>IF(((AA506+AH506)=0),"..",(+AA506/(AA506+AH506)))</f>
        <v>0.480645161290323</v>
      </c>
      <c s="106" r="P506">
        <f>IF(((AB506+AI506)=0),"..",(+AB506/(AB506+AI506)))</f>
        <v>0.358974358974359</v>
      </c>
      <c t="str" s="106" r="Q506">
        <f>IF(((AC506+AJ506)=0),"..",(+AC506/(AC506+AJ506)))</f>
        <v>..</v>
      </c>
      <c s="106" r="R506">
        <f>IF(((AD506+AK506)=0),"..",(+(AD506)/(AD506+AK506)))</f>
        <v>0.500672947510094</v>
      </c>
      <c s="134" r="S506">
        <f>+D506</f>
        <v>743</v>
      </c>
      <c s="106" r="T506">
        <f>+V506/S506</f>
        <v>1</v>
      </c>
      <c s="106" r="U506">
        <f>+(AD506+AK506)/S506</f>
        <v>1</v>
      </c>
      <c s="134" r="V506">
        <f>SUM(X506:AB506)+SUM(AE506:AI506)</f>
        <v>743</v>
      </c>
      <c s="134" r="W506">
        <f>+AD506+AK506</f>
        <v>743</v>
      </c>
      <c s="205" r="X506">
        <v>68</v>
      </c>
      <c s="198" r="Y506">
        <v>71</v>
      </c>
      <c s="198" r="Z506">
        <v>70</v>
      </c>
      <c s="198" r="AA506">
        <v>149</v>
      </c>
      <c s="198" r="AB506">
        <v>14</v>
      </c>
      <c s="198" r="AC506">
        <v>0</v>
      </c>
      <c s="198" r="AD506">
        <v>372</v>
      </c>
      <c s="198" r="AE506">
        <v>68</v>
      </c>
      <c s="198" r="AF506">
        <v>57</v>
      </c>
      <c s="198" r="AG506">
        <v>60</v>
      </c>
      <c s="198" r="AH506">
        <v>161</v>
      </c>
      <c s="198" r="AI506">
        <v>25</v>
      </c>
      <c s="198" r="AJ506">
        <v>0</v>
      </c>
      <c s="198" r="AK506">
        <v>371</v>
      </c>
    </row>
    <row r="507">
      <c t="s" s="37" r="A507">
        <v>77</v>
      </c>
      <c t="s" s="67" r="B507">
        <v>922</v>
      </c>
      <c t="s" s="67" r="C507">
        <v>1391</v>
      </c>
      <c s="134" r="D507">
        <v>120</v>
      </c>
      <c s="106" r="E507">
        <f>IF((+$V507=0),"..",(+(X507+AE507)/$V507))</f>
        <v>0.075</v>
      </c>
      <c s="106" r="F507">
        <f>IF((+$V507=0),"..",(+(Y507+AF507)/$V507))</f>
        <v>0.208333333333333</v>
      </c>
      <c s="106" r="G507">
        <f>IF((+$V507=0),"..",(+(Z507+AG507)/$V507))</f>
        <v>0.25</v>
      </c>
      <c s="106" r="H507">
        <f>IF((+$V507=0),"..",(+(((X507+Y507)+Z507)+((AE507+AF507)+AG507))/$V507))</f>
        <v>0.533333333333333</v>
      </c>
      <c s="106" r="I507">
        <f>IF((+$V507=0),"..",(+(AA507+AH507)/$V507))</f>
        <v>0.45</v>
      </c>
      <c s="106" r="J507">
        <f>IF((+$V507=0),"..",(+(AB507+AI507)/$V507))</f>
        <v>0.016666666666667</v>
      </c>
      <c s="106" r="K507">
        <f>IF(((X507+AE507)=0),"..",(+X507/(X507+AE507)))</f>
        <v>0.555555555555556</v>
      </c>
      <c s="106" r="L507">
        <f>IF(((Y507+AF507)=0),"..",(+Y507/(Y507+AF507)))</f>
        <v>0.52</v>
      </c>
      <c s="106" r="M507">
        <f>IF(((Z507+AG507)=0),"..",(+Z507/(Z507+AG507)))</f>
        <v>0.533333333333333</v>
      </c>
      <c s="106" r="N507">
        <f>IF(((((((X507+Y507)+Z507)+AE507)+AF507)+AG507)=0),"..",(+((X507+Y507)+Z507)/(((((X507+Y507)+Z507)+AE507)+AF507)+AG507)))</f>
        <v>0.53125</v>
      </c>
      <c s="106" r="O507">
        <f>IF(((AA507+AH507)=0),"..",(+AA507/(AA507+AH507)))</f>
        <v>0.462962962962963</v>
      </c>
      <c s="106" r="P507">
        <f>IF(((AB507+AI507)=0),"..",(+AB507/(AB507+AI507)))</f>
        <v>0.5</v>
      </c>
      <c t="str" s="106" r="Q507">
        <f>IF(((AC507+AJ507)=0),"..",(+AC507/(AC507+AJ507)))</f>
        <v>..</v>
      </c>
      <c s="106" r="R507">
        <f>IF(((AD507+AK507)=0),"..",(+(AD507)/(AD507+AK507)))</f>
        <v>0.5</v>
      </c>
      <c s="134" r="S507">
        <f>+D507</f>
        <v>120</v>
      </c>
      <c s="106" r="T507">
        <f>+V507/S507</f>
        <v>1</v>
      </c>
      <c s="106" r="U507">
        <f>+(AD507+AK507)/S507</f>
        <v>1</v>
      </c>
      <c s="134" r="V507">
        <f>SUM(X507:AB507)+SUM(AE507:AI507)</f>
        <v>120</v>
      </c>
      <c s="134" r="W507">
        <f>+AD507+AK507</f>
        <v>120</v>
      </c>
      <c s="205" r="X507">
        <v>5</v>
      </c>
      <c s="198" r="Y507">
        <v>13</v>
      </c>
      <c s="198" r="Z507">
        <v>16</v>
      </c>
      <c s="198" r="AA507">
        <v>25</v>
      </c>
      <c s="198" r="AB507">
        <v>1</v>
      </c>
      <c s="198" r="AC507">
        <v>0</v>
      </c>
      <c s="198" r="AD507">
        <v>60</v>
      </c>
      <c s="198" r="AE507">
        <v>4</v>
      </c>
      <c s="198" r="AF507">
        <v>12</v>
      </c>
      <c s="198" r="AG507">
        <v>14</v>
      </c>
      <c s="198" r="AH507">
        <v>29</v>
      </c>
      <c s="198" r="AI507">
        <v>1</v>
      </c>
      <c s="198" r="AJ507">
        <v>0</v>
      </c>
      <c s="198" r="AK507">
        <v>60</v>
      </c>
    </row>
    <row r="508">
      <c t="s" s="37" r="A508">
        <v>77</v>
      </c>
      <c t="s" s="67" r="B508">
        <v>950</v>
      </c>
      <c t="s" s="67" r="C508">
        <v>77</v>
      </c>
      <c s="134" r="D508">
        <v>16851</v>
      </c>
      <c s="106" r="E508">
        <f>IF((+$V508=0),"..",(+(X508+AE508)/$V508))</f>
        <v>0.035309477182363</v>
      </c>
      <c s="106" r="F508">
        <f>IF((+$V508=0),"..",(+(Y508+AF508)/$V508))</f>
        <v>0.090855142128064</v>
      </c>
      <c s="106" r="G508">
        <f>IF((+$V508=0),"..",(+(Z508+AG508)/$V508))</f>
        <v>0.274761141772002</v>
      </c>
      <c s="106" r="H508">
        <f>IF((+$V508=0),"..",(+(((X508+Y508)+Z508)+((AE508+AF508)+AG508))/$V508))</f>
        <v>0.400925761082428</v>
      </c>
      <c s="106" r="I508">
        <f>IF((+$V508=0),"..",(+(AA508+AH508)/$V508))</f>
        <v>0.481811168476648</v>
      </c>
      <c s="106" r="J508">
        <f>IF((+$V508=0),"..",(+(AB508+AI508)/$V508))</f>
        <v>0.117263070440923</v>
      </c>
      <c s="106" r="K508">
        <f>IF(((X508+AE508)=0),"..",(+X508/(X508+AE508)))</f>
        <v>0.489075630252101</v>
      </c>
      <c s="106" r="L508">
        <f>IF(((Y508+AF508)=0),"..",(+Y508/(Y508+AF508)))</f>
        <v>0.480078380143697</v>
      </c>
      <c s="106" r="M508">
        <f>IF(((Z508+AG508)=0),"..",(+Z508/(Z508+AG508)))</f>
        <v>0.444924406047516</v>
      </c>
      <c s="106" r="N508">
        <f>IF(((((((X508+Y508)+Z508)+AE508)+AF508)+AG508)=0),"..",(+((X508+Y508)+Z508)/(((((X508+Y508)+Z508)+AE508)+AF508)+AG508)))</f>
        <v>0.456779159265838</v>
      </c>
      <c s="106" r="O508">
        <f>IF(((AA508+AH508)=0),"..",(+AA508/(AA508+AH508)))</f>
        <v>0.397093238083508</v>
      </c>
      <c s="106" r="P508">
        <f>IF(((AB508+AI508)=0),"..",(+AB508/(AB508+AI508)))</f>
        <v>0.450910931174089</v>
      </c>
      <c t="str" s="106" r="Q508">
        <f>IF(((AC508+AJ508)=0),"..",(+AC508/(AC508+AJ508)))</f>
        <v>..</v>
      </c>
      <c s="106" r="R508">
        <f>IF(((AD508+AK508)=0),"..",(+(AD508)/(AD508+AK508)))</f>
        <v>0.427333689395288</v>
      </c>
      <c s="134" r="S508">
        <f>+D508</f>
        <v>16851</v>
      </c>
      <c s="106" r="T508">
        <f>+V508/S508</f>
        <v>1</v>
      </c>
      <c s="106" r="U508">
        <f>+(AD508+AK508)/S508</f>
        <v>1</v>
      </c>
      <c s="134" r="V508">
        <f>SUM(X508:AB508)+SUM(AE508:AI508)</f>
        <v>16851</v>
      </c>
      <c s="134" r="W508">
        <f>+AD508+AK508</f>
        <v>16851</v>
      </c>
      <c s="205" r="X508">
        <v>291</v>
      </c>
      <c s="198" r="Y508">
        <v>735</v>
      </c>
      <c s="198" r="Z508">
        <v>2060</v>
      </c>
      <c s="198" r="AA508">
        <v>3224</v>
      </c>
      <c s="198" r="AB508">
        <v>891</v>
      </c>
      <c s="198" r="AC508">
        <v>0</v>
      </c>
      <c s="198" r="AD508">
        <v>7201</v>
      </c>
      <c s="198" r="AE508">
        <v>304</v>
      </c>
      <c s="198" r="AF508">
        <v>796</v>
      </c>
      <c s="198" r="AG508">
        <v>2570</v>
      </c>
      <c s="198" r="AH508">
        <v>4895</v>
      </c>
      <c s="198" r="AI508">
        <v>1085</v>
      </c>
      <c s="198" r="AJ508">
        <v>0</v>
      </c>
      <c s="198" r="AK508">
        <v>9650</v>
      </c>
    </row>
    <row r="509">
      <c t="s" s="37" r="A509">
        <v>97</v>
      </c>
      <c t="s" s="67" r="B509">
        <v>917</v>
      </c>
      <c t="s" s="67" r="C509">
        <v>1392</v>
      </c>
      <c s="134" r="D509">
        <v>2500</v>
      </c>
      <c s="106" r="E509">
        <f>IF((+$V509=0),"..",(+(X509+AE509)/$V509))</f>
        <v>0.1136</v>
      </c>
      <c s="106" r="F509">
        <f>IF((+$V509=0),"..",(+(Y509+AF509)/$V509))</f>
        <v>0.182</v>
      </c>
      <c s="106" r="G509">
        <f>IF((+$V509=0),"..",(+(Z509+AG509)/$V509))</f>
        <v>0.154</v>
      </c>
      <c s="106" r="H509">
        <f>IF((+$V509=0),"..",(+(((X509+Y509)+Z509)+((AE509+AF509)+AG509))/$V509))</f>
        <v>0.4496</v>
      </c>
      <c s="106" r="I509">
        <f>IF((+$V509=0),"..",(+(AA509+AH509)/$V509))</f>
        <v>0.5116</v>
      </c>
      <c s="106" r="J509">
        <f>IF((+$V509=0),"..",(+(AB509+AI509)/$V509))</f>
        <v>0.0388</v>
      </c>
      <c s="106" r="K509">
        <f>IF(((X509+AE509)=0),"..",(+X509/(X509+AE509)))</f>
        <v>0.5</v>
      </c>
      <c s="106" r="L509">
        <f>IF(((Y509+AF509)=0),"..",(+Y509/(Y509+AF509)))</f>
        <v>0.465934065934066</v>
      </c>
      <c s="106" r="M509">
        <f>IF(((Z509+AG509)=0),"..",(+Z509/(Z509+AG509)))</f>
        <v>0.464935064935065</v>
      </c>
      <c s="106" r="N509">
        <f>IF(((((((X509+Y509)+Z509)+AE509)+AF509)+AG509)=0),"..",(+((X509+Y509)+Z509)/(((((X509+Y509)+Z509)+AE509)+AF509)+AG509)))</f>
        <v>0.474199288256228</v>
      </c>
      <c s="106" r="O509">
        <f>IF(((AA509+AH509)=0),"..",(+AA509/(AA509+AH509)))</f>
        <v>0.483189992181392</v>
      </c>
      <c s="106" r="P509">
        <f>IF(((AB509+AI509)=0),"..",(+AB509/(AB509+AI509)))</f>
        <v>0.474226804123711</v>
      </c>
      <c t="str" s="106" r="Q509">
        <f>IF(((AC509+AJ509)=0),"..",(+AC509/(AC509+AJ509)))</f>
        <v>..</v>
      </c>
      <c s="106" r="R509">
        <f>IF(((AD509+AK509)=0),"..",(+(AD509)/(AD509+AK509)))</f>
        <v>0.4788</v>
      </c>
      <c s="134" r="S509">
        <f>+D509</f>
        <v>2500</v>
      </c>
      <c s="106" r="T509">
        <f>+V509/S509</f>
        <v>1</v>
      </c>
      <c s="106" r="U509">
        <f>+(AD509+AK509)/S509</f>
        <v>1</v>
      </c>
      <c s="134" r="V509">
        <f>SUM(X509:AB509)+SUM(AE509:AI509)</f>
        <v>2500</v>
      </c>
      <c s="134" r="W509">
        <f>+AD509+AK509</f>
        <v>2500</v>
      </c>
      <c s="205" r="X509">
        <v>142</v>
      </c>
      <c s="198" r="Y509">
        <v>212</v>
      </c>
      <c s="198" r="Z509">
        <v>179</v>
      </c>
      <c s="198" r="AA509">
        <v>618</v>
      </c>
      <c s="198" r="AB509">
        <v>46</v>
      </c>
      <c s="198" r="AC509">
        <v>0</v>
      </c>
      <c s="198" r="AD509">
        <v>1197</v>
      </c>
      <c s="198" r="AE509">
        <v>142</v>
      </c>
      <c s="198" r="AF509">
        <v>243</v>
      </c>
      <c s="198" r="AG509">
        <v>206</v>
      </c>
      <c s="198" r="AH509">
        <v>661</v>
      </c>
      <c s="198" r="AI509">
        <v>51</v>
      </c>
      <c s="198" r="AJ509">
        <v>0</v>
      </c>
      <c s="198" r="AK509">
        <v>1303</v>
      </c>
    </row>
    <row r="510">
      <c t="s" s="37" r="A510">
        <v>97</v>
      </c>
      <c t="s" s="67" r="B510">
        <v>922</v>
      </c>
      <c t="s" s="67" r="C510">
        <v>1393</v>
      </c>
      <c s="134" r="D510">
        <v>5000</v>
      </c>
      <c t="str" s="106" r="E510">
        <f>IF((+$V510=0),"..",(+(X510+AE510)/$V510))</f>
        <v>..</v>
      </c>
      <c t="str" s="106" r="F510">
        <f>IF((+$V510=0),"..",(+(Y510+AF510)/$V510))</f>
        <v>..</v>
      </c>
      <c t="str" s="106" r="G510">
        <f>IF((+$V510=0),"..",(+(Z510+AG510)/$V510))</f>
        <v>..</v>
      </c>
      <c t="str" s="106" r="H510">
        <f>IF((+$V510=0),"..",(+(((X510+Y510)+Z510)+((AE510+AF510)+AG510))/$V510))</f>
        <v>..</v>
      </c>
      <c t="str" s="106" r="I510">
        <f>IF((+$V510=0),"..",(+(AA510+AH510)/$V510))</f>
        <v>..</v>
      </c>
      <c t="str" s="106" r="J510">
        <f>IF((+$V510=0),"..",(+(AB510+AI510)/$V510))</f>
        <v>..</v>
      </c>
      <c t="str" s="106" r="K510">
        <f>IF(((X510+AE510)=0),"..",(+X510/(X510+AE510)))</f>
        <v>..</v>
      </c>
      <c t="str" s="106" r="L510">
        <f>IF(((Y510+AF510)=0),"..",(+Y510/(Y510+AF510)))</f>
        <v>..</v>
      </c>
      <c t="str" s="106" r="M510">
        <f>IF(((Z510+AG510)=0),"..",(+Z510/(Z510+AG510)))</f>
        <v>..</v>
      </c>
      <c t="str" s="106" r="N510">
        <f>IF(((((((X510+Y510)+Z510)+AE510)+AF510)+AG510)=0),"..",(+((X510+Y510)+Z510)/(((((X510+Y510)+Z510)+AE510)+AF510)+AG510)))</f>
        <v>..</v>
      </c>
      <c t="str" s="106" r="O510">
        <f>IF(((AA510+AH510)=0),"..",(+AA510/(AA510+AH510)))</f>
        <v>..</v>
      </c>
      <c t="str" s="106" r="P510">
        <f>IF(((AB510+AI510)=0),"..",(+AB510/(AB510+AI510)))</f>
        <v>..</v>
      </c>
      <c t="str" s="106" r="Q510">
        <f>IF(((AC510+AJ510)=0),"..",(+AC510/(AC510+AJ510)))</f>
        <v>..</v>
      </c>
      <c t="str" s="106" r="R510">
        <f>IF(((AD510+AK510)=0),"..",(+(AD510)/(AD510+AK510)))</f>
        <v>..</v>
      </c>
      <c s="134" r="S510">
        <f>+D510</f>
        <v>5000</v>
      </c>
      <c s="106" r="T510">
        <f>+V510/S510</f>
        <v>0</v>
      </c>
      <c s="106" r="U510">
        <f>+(AD510+AK510)/S510</f>
        <v>0</v>
      </c>
      <c s="134" r="V510">
        <f>SUM(X510:AB510)+SUM(AE510:AI510)</f>
        <v>0</v>
      </c>
      <c s="134" r="W510">
        <f>+AD510+AK510</f>
        <v>0</v>
      </c>
      <c s="205" r="X510">
        <v>0</v>
      </c>
      <c s="198" r="Y510">
        <v>0</v>
      </c>
      <c s="198" r="Z510">
        <v>0</v>
      </c>
      <c s="198" r="AA510">
        <v>0</v>
      </c>
      <c s="198" r="AB510">
        <v>0</v>
      </c>
      <c s="198" r="AC510">
        <v>0</v>
      </c>
      <c s="198" r="AD510">
        <v>0</v>
      </c>
      <c s="198" r="AE510">
        <v>0</v>
      </c>
      <c s="198" r="AF510">
        <v>0</v>
      </c>
      <c s="198" r="AG510">
        <v>0</v>
      </c>
      <c s="198" r="AH510">
        <v>0</v>
      </c>
      <c s="198" r="AI510">
        <v>0</v>
      </c>
      <c s="198" r="AJ510">
        <v>0</v>
      </c>
      <c s="198" r="AK510">
        <v>0</v>
      </c>
    </row>
    <row r="511">
      <c t="s" s="37" r="A511">
        <v>386</v>
      </c>
      <c t="s" s="67" r="B511">
        <v>950</v>
      </c>
      <c t="s" s="67" r="C511">
        <v>1394</v>
      </c>
      <c s="134" r="D511">
        <v>131</v>
      </c>
      <c s="106" r="E511">
        <f>IF((+$V511=0),"..",(+(X511+AE511)/$V511))</f>
        <v>0.00763358778626</v>
      </c>
      <c s="106" r="F511">
        <f>IF((+$V511=0),"..",(+(Y511+AF511)/$V511))</f>
        <v>0.015267175572519</v>
      </c>
      <c s="106" r="G511">
        <f>IF((+$V511=0),"..",(+(Z511+AG511)/$V511))</f>
        <v>0.045801526717557</v>
      </c>
      <c s="106" r="H511">
        <f>IF((+$V511=0),"..",(+(((X511+Y511)+Z511)+((AE511+AF511)+AG511))/$V511))</f>
        <v>0.068702290076336</v>
      </c>
      <c s="106" r="I511">
        <f>IF((+$V511=0),"..",(+(AA511+AH511)/$V511))</f>
        <v>0.931297709923664</v>
      </c>
      <c s="106" r="J511">
        <f>IF((+$V511=0),"..",(+(AB511+AI511)/$V511))</f>
        <v>0</v>
      </c>
      <c s="106" r="K511">
        <f>IF(((X511+AE511)=0),"..",(+X511/(X511+AE511)))</f>
        <v>1</v>
      </c>
      <c s="106" r="L511">
        <f>IF(((Y511+AF511)=0),"..",(+Y511/(Y511+AF511)))</f>
        <v>1</v>
      </c>
      <c s="106" r="M511">
        <f>IF(((Z511+AG511)=0),"..",(+Z511/(Z511+AG511)))</f>
        <v>0.166666666666667</v>
      </c>
      <c s="106" r="N511">
        <f>IF(((((((X511+Y511)+Z511)+AE511)+AF511)+AG511)=0),"..",(+((X511+Y511)+Z511)/(((((X511+Y511)+Z511)+AE511)+AF511)+AG511)))</f>
        <v>0.444444444444444</v>
      </c>
      <c s="106" r="O511">
        <f>IF(((AA511+AH511)=0),"..",(+AA511/(AA511+AH511)))</f>
        <v>0.065573770491803</v>
      </c>
      <c t="str" s="106" r="P511">
        <f>IF(((AB511+AI511)=0),"..",(+AB511/(AB511+AI511)))</f>
        <v>..</v>
      </c>
      <c t="str" s="106" r="Q511">
        <f>IF(((AC511+AJ511)=0),"..",(+AC511/(AC511+AJ511)))</f>
        <v>..</v>
      </c>
      <c s="106" r="R511">
        <f>IF(((AD511+AK511)=0),"..",(+(AD511)/(AD511+AK511)))</f>
        <v>0.091603053435114</v>
      </c>
      <c s="134" r="S511">
        <f>+D511</f>
        <v>131</v>
      </c>
      <c s="106" r="T511">
        <f>+V511/S511</f>
        <v>1</v>
      </c>
      <c s="106" r="U511">
        <f>+(AD511+AK511)/S511</f>
        <v>1</v>
      </c>
      <c s="134" r="V511">
        <f>SUM(X511:AB511)+SUM(AE511:AI511)</f>
        <v>131</v>
      </c>
      <c s="134" r="W511">
        <f>+AD511+AK511</f>
        <v>131</v>
      </c>
      <c s="205" r="X511">
        <v>1</v>
      </c>
      <c s="198" r="Y511">
        <v>2</v>
      </c>
      <c s="198" r="Z511">
        <v>1</v>
      </c>
      <c s="198" r="AA511">
        <v>8</v>
      </c>
      <c s="198" r="AB511">
        <v>0</v>
      </c>
      <c s="198" r="AC511">
        <v>0</v>
      </c>
      <c s="198" r="AD511">
        <v>12</v>
      </c>
      <c s="198" r="AE511">
        <v>0</v>
      </c>
      <c s="198" r="AF511">
        <v>0</v>
      </c>
      <c s="198" r="AG511">
        <v>5</v>
      </c>
      <c s="198" r="AH511">
        <v>114</v>
      </c>
      <c s="198" r="AI511">
        <v>0</v>
      </c>
      <c s="198" r="AJ511">
        <v>0</v>
      </c>
      <c s="198" r="AK511">
        <v>119</v>
      </c>
    </row>
    <row r="512">
      <c t="s" s="37" r="A512">
        <v>122</v>
      </c>
      <c t="s" s="67" r="B512">
        <v>917</v>
      </c>
      <c t="s" s="67" r="C512">
        <v>1395</v>
      </c>
      <c s="134" r="D512">
        <v>178</v>
      </c>
      <c t="str" s="106" r="E512">
        <f>IF((+$V512=0),"..",(+(X512+AE512)/$V512))</f>
        <v>..</v>
      </c>
      <c t="str" s="106" r="F512">
        <f>IF((+$V512=0),"..",(+(Y512+AF512)/$V512))</f>
        <v>..</v>
      </c>
      <c t="str" s="106" r="G512">
        <f>IF((+$V512=0),"..",(+(Z512+AG512)/$V512))</f>
        <v>..</v>
      </c>
      <c t="str" s="106" r="H512">
        <f>IF((+$V512=0),"..",(+(((X512+Y512)+Z512)+((AE512+AF512)+AG512))/$V512))</f>
        <v>..</v>
      </c>
      <c t="str" s="106" r="I512">
        <f>IF((+$V512=0),"..",(+(AA512+AH512)/$V512))</f>
        <v>..</v>
      </c>
      <c t="str" s="106" r="J512">
        <f>IF((+$V512=0),"..",(+(AB512+AI512)/$V512))</f>
        <v>..</v>
      </c>
      <c t="str" s="106" r="K512">
        <f>IF(((X512+AE512)=0),"..",(+X512/(X512+AE512)))</f>
        <v>..</v>
      </c>
      <c t="str" s="106" r="L512">
        <f>IF(((Y512+AF512)=0),"..",(+Y512/(Y512+AF512)))</f>
        <v>..</v>
      </c>
      <c t="str" s="106" r="M512">
        <f>IF(((Z512+AG512)=0),"..",(+Z512/(Z512+AG512)))</f>
        <v>..</v>
      </c>
      <c t="str" s="106" r="N512">
        <f>IF(((((((X512+Y512)+Z512)+AE512)+AF512)+AG512)=0),"..",(+((X512+Y512)+Z512)/(((((X512+Y512)+Z512)+AE512)+AF512)+AG512)))</f>
        <v>..</v>
      </c>
      <c t="str" s="106" r="O512">
        <f>IF(((AA512+AH512)=0),"..",(+AA512/(AA512+AH512)))</f>
        <v>..</v>
      </c>
      <c t="str" s="106" r="P512">
        <f>IF(((AB512+AI512)=0),"..",(+AB512/(AB512+AI512)))</f>
        <v>..</v>
      </c>
      <c t="str" s="106" r="Q512">
        <f>IF(((AC512+AJ512)=0),"..",(+AC512/(AC512+AJ512)))</f>
        <v>..</v>
      </c>
      <c t="str" s="106" r="R512">
        <f>IF(((AD512+AK512)=0),"..",(+(AD512)/(AD512+AK512)))</f>
        <v>..</v>
      </c>
      <c s="134" r="S512">
        <f>+D512</f>
        <v>178</v>
      </c>
      <c s="106" r="T512">
        <f>+V512/S512</f>
        <v>0</v>
      </c>
      <c s="106" r="U512">
        <f>+(AD512+AK512)/S512</f>
        <v>0</v>
      </c>
      <c s="134" r="V512">
        <f>SUM(X512:AB512)+SUM(AE512:AI512)</f>
        <v>0</v>
      </c>
      <c s="134" r="W512">
        <f>+AD512+AK512</f>
        <v>0</v>
      </c>
      <c s="205" r="X512">
        <v>0</v>
      </c>
      <c s="198" r="Y512">
        <v>0</v>
      </c>
      <c s="198" r="Z512">
        <v>0</v>
      </c>
      <c s="198" r="AA512">
        <v>0</v>
      </c>
      <c s="198" r="AB512">
        <v>0</v>
      </c>
      <c s="198" r="AC512">
        <v>0</v>
      </c>
      <c s="198" r="AD512">
        <v>0</v>
      </c>
      <c s="198" r="AE512">
        <v>0</v>
      </c>
      <c s="198" r="AF512">
        <v>0</v>
      </c>
      <c s="198" r="AG512">
        <v>0</v>
      </c>
      <c s="198" r="AH512">
        <v>0</v>
      </c>
      <c s="198" r="AI512">
        <v>0</v>
      </c>
      <c s="198" r="AJ512">
        <v>0</v>
      </c>
      <c s="198" r="AK512">
        <v>0</v>
      </c>
    </row>
    <row r="513">
      <c t="s" s="37" r="A513">
        <v>122</v>
      </c>
      <c t="s" s="67" r="B513">
        <v>917</v>
      </c>
      <c t="s" s="67" r="C513">
        <v>1396</v>
      </c>
      <c s="134" r="D513">
        <v>131</v>
      </c>
      <c t="str" s="106" r="E513">
        <f>IF((+$V513=0),"..",(+(X513+AE513)/$V513))</f>
        <v>..</v>
      </c>
      <c t="str" s="106" r="F513">
        <f>IF((+$V513=0),"..",(+(Y513+AF513)/$V513))</f>
        <v>..</v>
      </c>
      <c t="str" s="106" r="G513">
        <f>IF((+$V513=0),"..",(+(Z513+AG513)/$V513))</f>
        <v>..</v>
      </c>
      <c t="str" s="106" r="H513">
        <f>IF((+$V513=0),"..",(+(((X513+Y513)+Z513)+((AE513+AF513)+AG513))/$V513))</f>
        <v>..</v>
      </c>
      <c t="str" s="106" r="I513">
        <f>IF((+$V513=0),"..",(+(AA513+AH513)/$V513))</f>
        <v>..</v>
      </c>
      <c t="str" s="106" r="J513">
        <f>IF((+$V513=0),"..",(+(AB513+AI513)/$V513))</f>
        <v>..</v>
      </c>
      <c t="str" s="106" r="K513">
        <f>IF(((X513+AE513)=0),"..",(+X513/(X513+AE513)))</f>
        <v>..</v>
      </c>
      <c t="str" s="106" r="L513">
        <f>IF(((Y513+AF513)=0),"..",(+Y513/(Y513+AF513)))</f>
        <v>..</v>
      </c>
      <c t="str" s="106" r="M513">
        <f>IF(((Z513+AG513)=0),"..",(+Z513/(Z513+AG513)))</f>
        <v>..</v>
      </c>
      <c t="str" s="106" r="N513">
        <f>IF(((((((X513+Y513)+Z513)+AE513)+AF513)+AG513)=0),"..",(+((X513+Y513)+Z513)/(((((X513+Y513)+Z513)+AE513)+AF513)+AG513)))</f>
        <v>..</v>
      </c>
      <c t="str" s="106" r="O513">
        <f>IF(((AA513+AH513)=0),"..",(+AA513/(AA513+AH513)))</f>
        <v>..</v>
      </c>
      <c t="str" s="106" r="P513">
        <f>IF(((AB513+AI513)=0),"..",(+AB513/(AB513+AI513)))</f>
        <v>..</v>
      </c>
      <c t="str" s="106" r="Q513">
        <f>IF(((AC513+AJ513)=0),"..",(+AC513/(AC513+AJ513)))</f>
        <v>..</v>
      </c>
      <c t="str" s="106" r="R513">
        <f>IF(((AD513+AK513)=0),"..",(+(AD513)/(AD513+AK513)))</f>
        <v>..</v>
      </c>
      <c s="134" r="S513">
        <f>+D513</f>
        <v>131</v>
      </c>
      <c s="106" r="T513">
        <f>+V513/S513</f>
        <v>0</v>
      </c>
      <c s="106" r="U513">
        <f>+(AD513+AK513)/S513</f>
        <v>0</v>
      </c>
      <c s="134" r="V513">
        <f>SUM(X513:AB513)+SUM(AE513:AI513)</f>
        <v>0</v>
      </c>
      <c s="134" r="W513">
        <f>+AD513+AK513</f>
        <v>0</v>
      </c>
      <c s="205" r="X513">
        <v>0</v>
      </c>
      <c s="198" r="Y513">
        <v>0</v>
      </c>
      <c s="198" r="Z513">
        <v>0</v>
      </c>
      <c s="198" r="AA513">
        <v>0</v>
      </c>
      <c s="198" r="AB513">
        <v>0</v>
      </c>
      <c s="198" r="AC513">
        <v>0</v>
      </c>
      <c s="198" r="AD513">
        <v>0</v>
      </c>
      <c s="198" r="AE513">
        <v>0</v>
      </c>
      <c s="198" r="AF513">
        <v>0</v>
      </c>
      <c s="198" r="AG513">
        <v>0</v>
      </c>
      <c s="198" r="AH513">
        <v>0</v>
      </c>
      <c s="198" r="AI513">
        <v>0</v>
      </c>
      <c s="198" r="AJ513">
        <v>0</v>
      </c>
      <c s="198" r="AK513">
        <v>0</v>
      </c>
    </row>
    <row r="514">
      <c t="s" s="37" r="A514">
        <v>122</v>
      </c>
      <c t="s" s="67" r="B514">
        <v>917</v>
      </c>
      <c t="s" s="67" r="C514">
        <v>1397</v>
      </c>
      <c s="134" r="D514">
        <v>213</v>
      </c>
      <c t="str" s="106" r="E514">
        <f>IF((+$V514=0),"..",(+(X514+AE514)/$V514))</f>
        <v>..</v>
      </c>
      <c t="str" s="106" r="F514">
        <f>IF((+$V514=0),"..",(+(Y514+AF514)/$V514))</f>
        <v>..</v>
      </c>
      <c t="str" s="106" r="G514">
        <f>IF((+$V514=0),"..",(+(Z514+AG514)/$V514))</f>
        <v>..</v>
      </c>
      <c t="str" s="106" r="H514">
        <f>IF((+$V514=0),"..",(+(((X514+Y514)+Z514)+((AE514+AF514)+AG514))/$V514))</f>
        <v>..</v>
      </c>
      <c t="str" s="106" r="I514">
        <f>IF((+$V514=0),"..",(+(AA514+AH514)/$V514))</f>
        <v>..</v>
      </c>
      <c t="str" s="106" r="J514">
        <f>IF((+$V514=0),"..",(+(AB514+AI514)/$V514))</f>
        <v>..</v>
      </c>
      <c t="str" s="106" r="K514">
        <f>IF(((X514+AE514)=0),"..",(+X514/(X514+AE514)))</f>
        <v>..</v>
      </c>
      <c t="str" s="106" r="L514">
        <f>IF(((Y514+AF514)=0),"..",(+Y514/(Y514+AF514)))</f>
        <v>..</v>
      </c>
      <c t="str" s="106" r="M514">
        <f>IF(((Z514+AG514)=0),"..",(+Z514/(Z514+AG514)))</f>
        <v>..</v>
      </c>
      <c t="str" s="106" r="N514">
        <f>IF(((((((X514+Y514)+Z514)+AE514)+AF514)+AG514)=0),"..",(+((X514+Y514)+Z514)/(((((X514+Y514)+Z514)+AE514)+AF514)+AG514)))</f>
        <v>..</v>
      </c>
      <c t="str" s="106" r="O514">
        <f>IF(((AA514+AH514)=0),"..",(+AA514/(AA514+AH514)))</f>
        <v>..</v>
      </c>
      <c t="str" s="106" r="P514">
        <f>IF(((AB514+AI514)=0),"..",(+AB514/(AB514+AI514)))</f>
        <v>..</v>
      </c>
      <c t="str" s="106" r="Q514">
        <f>IF(((AC514+AJ514)=0),"..",(+AC514/(AC514+AJ514)))</f>
        <v>..</v>
      </c>
      <c t="str" s="106" r="R514">
        <f>IF(((AD514+AK514)=0),"..",(+(AD514)/(AD514+AK514)))</f>
        <v>..</v>
      </c>
      <c s="134" r="S514">
        <f>+D514</f>
        <v>213</v>
      </c>
      <c s="106" r="T514">
        <f>+V514/S514</f>
        <v>0</v>
      </c>
      <c s="106" r="U514">
        <f>+(AD514+AK514)/S514</f>
        <v>0</v>
      </c>
      <c s="134" r="V514">
        <f>SUM(X514:AB514)+SUM(AE514:AI514)</f>
        <v>0</v>
      </c>
      <c s="134" r="W514">
        <f>+AD514+AK514</f>
        <v>0</v>
      </c>
      <c s="205" r="X514">
        <v>0</v>
      </c>
      <c s="198" r="Y514">
        <v>0</v>
      </c>
      <c s="198" r="Z514">
        <v>0</v>
      </c>
      <c s="198" r="AA514">
        <v>0</v>
      </c>
      <c s="198" r="AB514">
        <v>0</v>
      </c>
      <c s="198" r="AC514">
        <v>0</v>
      </c>
      <c s="198" r="AD514">
        <v>0</v>
      </c>
      <c s="198" r="AE514">
        <v>0</v>
      </c>
      <c s="198" r="AF514">
        <v>0</v>
      </c>
      <c s="198" r="AG514">
        <v>0</v>
      </c>
      <c s="198" r="AH514">
        <v>0</v>
      </c>
      <c s="198" r="AI514">
        <v>0</v>
      </c>
      <c s="198" r="AJ514">
        <v>0</v>
      </c>
      <c s="198" r="AK514">
        <v>0</v>
      </c>
    </row>
    <row r="515">
      <c t="s" s="37" r="A515">
        <v>122</v>
      </c>
      <c t="s" s="67" r="B515">
        <v>917</v>
      </c>
      <c t="s" s="67" r="C515">
        <v>1398</v>
      </c>
      <c s="134" r="D515">
        <v>169</v>
      </c>
      <c t="str" s="106" r="E515">
        <f>IF((+$V515=0),"..",(+(X515+AE515)/$V515))</f>
        <v>..</v>
      </c>
      <c t="str" s="106" r="F515">
        <f>IF((+$V515=0),"..",(+(Y515+AF515)/$V515))</f>
        <v>..</v>
      </c>
      <c t="str" s="106" r="G515">
        <f>IF((+$V515=0),"..",(+(Z515+AG515)/$V515))</f>
        <v>..</v>
      </c>
      <c t="str" s="106" r="H515">
        <f>IF((+$V515=0),"..",(+(((X515+Y515)+Z515)+((AE515+AF515)+AG515))/$V515))</f>
        <v>..</v>
      </c>
      <c t="str" s="106" r="I515">
        <f>IF((+$V515=0),"..",(+(AA515+AH515)/$V515))</f>
        <v>..</v>
      </c>
      <c t="str" s="106" r="J515">
        <f>IF((+$V515=0),"..",(+(AB515+AI515)/$V515))</f>
        <v>..</v>
      </c>
      <c t="str" s="106" r="K515">
        <f>IF(((X515+AE515)=0),"..",(+X515/(X515+AE515)))</f>
        <v>..</v>
      </c>
      <c t="str" s="106" r="L515">
        <f>IF(((Y515+AF515)=0),"..",(+Y515/(Y515+AF515)))</f>
        <v>..</v>
      </c>
      <c t="str" s="106" r="M515">
        <f>IF(((Z515+AG515)=0),"..",(+Z515/(Z515+AG515)))</f>
        <v>..</v>
      </c>
      <c t="str" s="106" r="N515">
        <f>IF(((((((X515+Y515)+Z515)+AE515)+AF515)+AG515)=0),"..",(+((X515+Y515)+Z515)/(((((X515+Y515)+Z515)+AE515)+AF515)+AG515)))</f>
        <v>..</v>
      </c>
      <c t="str" s="106" r="O515">
        <f>IF(((AA515+AH515)=0),"..",(+AA515/(AA515+AH515)))</f>
        <v>..</v>
      </c>
      <c t="str" s="106" r="P515">
        <f>IF(((AB515+AI515)=0),"..",(+AB515/(AB515+AI515)))</f>
        <v>..</v>
      </c>
      <c t="str" s="106" r="Q515">
        <f>IF(((AC515+AJ515)=0),"..",(+AC515/(AC515+AJ515)))</f>
        <v>..</v>
      </c>
      <c t="str" s="106" r="R515">
        <f>IF(((AD515+AK515)=0),"..",(+(AD515)/(AD515+AK515)))</f>
        <v>..</v>
      </c>
      <c s="134" r="S515">
        <f>+D515</f>
        <v>169</v>
      </c>
      <c s="106" r="T515">
        <f>+V515/S515</f>
        <v>0</v>
      </c>
      <c s="106" r="U515">
        <f>+(AD515+AK515)/S515</f>
        <v>0</v>
      </c>
      <c s="134" r="V515">
        <f>SUM(X515:AB515)+SUM(AE515:AI515)</f>
        <v>0</v>
      </c>
      <c s="134" r="W515">
        <f>+AD515+AK515</f>
        <v>0</v>
      </c>
      <c s="205" r="X515">
        <v>0</v>
      </c>
      <c s="198" r="Y515">
        <v>0</v>
      </c>
      <c s="198" r="Z515">
        <v>0</v>
      </c>
      <c s="198" r="AA515">
        <v>0</v>
      </c>
      <c s="198" r="AB515">
        <v>0</v>
      </c>
      <c s="198" r="AC515">
        <v>0</v>
      </c>
      <c s="198" r="AD515">
        <v>0</v>
      </c>
      <c s="198" r="AE515">
        <v>0</v>
      </c>
      <c s="198" r="AF515">
        <v>0</v>
      </c>
      <c s="198" r="AG515">
        <v>0</v>
      </c>
      <c s="198" r="AH515">
        <v>0</v>
      </c>
      <c s="198" r="AI515">
        <v>0</v>
      </c>
      <c s="198" r="AJ515">
        <v>0</v>
      </c>
      <c s="198" r="AK515">
        <v>0</v>
      </c>
    </row>
    <row r="516">
      <c t="s" s="37" r="A516">
        <v>122</v>
      </c>
      <c t="s" s="67" r="B516">
        <v>917</v>
      </c>
      <c t="s" s="67" r="C516">
        <v>1399</v>
      </c>
      <c s="134" r="D516">
        <v>160</v>
      </c>
      <c t="str" s="106" r="E516">
        <f>IF((+$V516=0),"..",(+(X516+AE516)/$V516))</f>
        <v>..</v>
      </c>
      <c t="str" s="106" r="F516">
        <f>IF((+$V516=0),"..",(+(Y516+AF516)/$V516))</f>
        <v>..</v>
      </c>
      <c t="str" s="106" r="G516">
        <f>IF((+$V516=0),"..",(+(Z516+AG516)/$V516))</f>
        <v>..</v>
      </c>
      <c t="str" s="106" r="H516">
        <f>IF((+$V516=0),"..",(+(((X516+Y516)+Z516)+((AE516+AF516)+AG516))/$V516))</f>
        <v>..</v>
      </c>
      <c t="str" s="106" r="I516">
        <f>IF((+$V516=0),"..",(+(AA516+AH516)/$V516))</f>
        <v>..</v>
      </c>
      <c t="str" s="106" r="J516">
        <f>IF((+$V516=0),"..",(+(AB516+AI516)/$V516))</f>
        <v>..</v>
      </c>
      <c t="str" s="106" r="K516">
        <f>IF(((X516+AE516)=0),"..",(+X516/(X516+AE516)))</f>
        <v>..</v>
      </c>
      <c t="str" s="106" r="L516">
        <f>IF(((Y516+AF516)=0),"..",(+Y516/(Y516+AF516)))</f>
        <v>..</v>
      </c>
      <c t="str" s="106" r="M516">
        <f>IF(((Z516+AG516)=0),"..",(+Z516/(Z516+AG516)))</f>
        <v>..</v>
      </c>
      <c t="str" s="106" r="N516">
        <f>IF(((((((X516+Y516)+Z516)+AE516)+AF516)+AG516)=0),"..",(+((X516+Y516)+Z516)/(((((X516+Y516)+Z516)+AE516)+AF516)+AG516)))</f>
        <v>..</v>
      </c>
      <c t="str" s="106" r="O516">
        <f>IF(((AA516+AH516)=0),"..",(+AA516/(AA516+AH516)))</f>
        <v>..</v>
      </c>
      <c t="str" s="106" r="P516">
        <f>IF(((AB516+AI516)=0),"..",(+AB516/(AB516+AI516)))</f>
        <v>..</v>
      </c>
      <c t="str" s="106" r="Q516">
        <f>IF(((AC516+AJ516)=0),"..",(+AC516/(AC516+AJ516)))</f>
        <v>..</v>
      </c>
      <c t="str" s="106" r="R516">
        <f>IF(((AD516+AK516)=0),"..",(+(AD516)/(AD516+AK516)))</f>
        <v>..</v>
      </c>
      <c s="134" r="S516">
        <f>+D516</f>
        <v>160</v>
      </c>
      <c s="106" r="T516">
        <f>+V516/S516</f>
        <v>0</v>
      </c>
      <c s="106" r="U516">
        <f>+(AD516+AK516)/S516</f>
        <v>0</v>
      </c>
      <c s="134" r="V516">
        <f>SUM(X516:AB516)+SUM(AE516:AI516)</f>
        <v>0</v>
      </c>
      <c s="134" r="W516">
        <f>+AD516+AK516</f>
        <v>0</v>
      </c>
      <c s="205" r="X516">
        <v>0</v>
      </c>
      <c s="198" r="Y516">
        <v>0</v>
      </c>
      <c s="198" r="Z516">
        <v>0</v>
      </c>
      <c s="198" r="AA516">
        <v>0</v>
      </c>
      <c s="198" r="AB516">
        <v>0</v>
      </c>
      <c s="198" r="AC516">
        <v>0</v>
      </c>
      <c s="198" r="AD516">
        <v>0</v>
      </c>
      <c s="198" r="AE516">
        <v>0</v>
      </c>
      <c s="198" r="AF516">
        <v>0</v>
      </c>
      <c s="198" r="AG516">
        <v>0</v>
      </c>
      <c s="198" r="AH516">
        <v>0</v>
      </c>
      <c s="198" r="AI516">
        <v>0</v>
      </c>
      <c s="198" r="AJ516">
        <v>0</v>
      </c>
      <c s="198" r="AK516">
        <v>0</v>
      </c>
    </row>
    <row r="517">
      <c t="s" s="37" r="A517">
        <v>122</v>
      </c>
      <c t="s" s="67" r="B517">
        <v>917</v>
      </c>
      <c t="s" s="67" r="C517">
        <v>1400</v>
      </c>
      <c s="134" r="D517">
        <v>120</v>
      </c>
      <c t="str" s="106" r="E517">
        <f>IF((+$V517=0),"..",(+(X517+AE517)/$V517))</f>
        <v>..</v>
      </c>
      <c t="str" s="106" r="F517">
        <f>IF((+$V517=0),"..",(+(Y517+AF517)/$V517))</f>
        <v>..</v>
      </c>
      <c t="str" s="106" r="G517">
        <f>IF((+$V517=0),"..",(+(Z517+AG517)/$V517))</f>
        <v>..</v>
      </c>
      <c t="str" s="106" r="H517">
        <f>IF((+$V517=0),"..",(+(((X517+Y517)+Z517)+((AE517+AF517)+AG517))/$V517))</f>
        <v>..</v>
      </c>
      <c t="str" s="106" r="I517">
        <f>IF((+$V517=0),"..",(+(AA517+AH517)/$V517))</f>
        <v>..</v>
      </c>
      <c t="str" s="106" r="J517">
        <f>IF((+$V517=0),"..",(+(AB517+AI517)/$V517))</f>
        <v>..</v>
      </c>
      <c t="str" s="106" r="K517">
        <f>IF(((X517+AE517)=0),"..",(+X517/(X517+AE517)))</f>
        <v>..</v>
      </c>
      <c t="str" s="106" r="L517">
        <f>IF(((Y517+AF517)=0),"..",(+Y517/(Y517+AF517)))</f>
        <v>..</v>
      </c>
      <c t="str" s="106" r="M517">
        <f>IF(((Z517+AG517)=0),"..",(+Z517/(Z517+AG517)))</f>
        <v>..</v>
      </c>
      <c t="str" s="106" r="N517">
        <f>IF(((((((X517+Y517)+Z517)+AE517)+AF517)+AG517)=0),"..",(+((X517+Y517)+Z517)/(((((X517+Y517)+Z517)+AE517)+AF517)+AG517)))</f>
        <v>..</v>
      </c>
      <c t="str" s="106" r="O517">
        <f>IF(((AA517+AH517)=0),"..",(+AA517/(AA517+AH517)))</f>
        <v>..</v>
      </c>
      <c t="str" s="106" r="P517">
        <f>IF(((AB517+AI517)=0),"..",(+AB517/(AB517+AI517)))</f>
        <v>..</v>
      </c>
      <c t="str" s="106" r="Q517">
        <f>IF(((AC517+AJ517)=0),"..",(+AC517/(AC517+AJ517)))</f>
        <v>..</v>
      </c>
      <c t="str" s="106" r="R517">
        <f>IF(((AD517+AK517)=0),"..",(+(AD517)/(AD517+AK517)))</f>
        <v>..</v>
      </c>
      <c s="134" r="S517">
        <f>+D517</f>
        <v>120</v>
      </c>
      <c s="106" r="T517">
        <f>+V517/S517</f>
        <v>0</v>
      </c>
      <c s="106" r="U517">
        <f>+(AD517+AK517)/S517</f>
        <v>0</v>
      </c>
      <c s="134" r="V517">
        <f>SUM(X517:AB517)+SUM(AE517:AI517)</f>
        <v>0</v>
      </c>
      <c s="134" r="W517">
        <f>+AD517+AK517</f>
        <v>0</v>
      </c>
      <c s="205" r="X517">
        <v>0</v>
      </c>
      <c s="198" r="Y517">
        <v>0</v>
      </c>
      <c s="198" r="Z517">
        <v>0</v>
      </c>
      <c s="198" r="AA517">
        <v>0</v>
      </c>
      <c s="198" r="AB517">
        <v>0</v>
      </c>
      <c s="198" r="AC517">
        <v>0</v>
      </c>
      <c s="198" r="AD517">
        <v>0</v>
      </c>
      <c s="198" r="AE517">
        <v>0</v>
      </c>
      <c s="198" r="AF517">
        <v>0</v>
      </c>
      <c s="198" r="AG517">
        <v>0</v>
      </c>
      <c s="198" r="AH517">
        <v>0</v>
      </c>
      <c s="198" r="AI517">
        <v>0</v>
      </c>
      <c s="198" r="AJ517">
        <v>0</v>
      </c>
      <c s="198" r="AK517">
        <v>0</v>
      </c>
    </row>
    <row r="518">
      <c t="s" s="37" r="A518">
        <v>122</v>
      </c>
      <c t="s" s="67" r="B518">
        <v>917</v>
      </c>
      <c t="s" s="67" r="C518">
        <v>1401</v>
      </c>
      <c s="134" r="D518">
        <v>179</v>
      </c>
      <c t="str" s="106" r="E518">
        <f>IF((+$V518=0),"..",(+(X518+AE518)/$V518))</f>
        <v>..</v>
      </c>
      <c t="str" s="106" r="F518">
        <f>IF((+$V518=0),"..",(+(Y518+AF518)/$V518))</f>
        <v>..</v>
      </c>
      <c t="str" s="106" r="G518">
        <f>IF((+$V518=0),"..",(+(Z518+AG518)/$V518))</f>
        <v>..</v>
      </c>
      <c t="str" s="106" r="H518">
        <f>IF((+$V518=0),"..",(+(((X518+Y518)+Z518)+((AE518+AF518)+AG518))/$V518))</f>
        <v>..</v>
      </c>
      <c t="str" s="106" r="I518">
        <f>IF((+$V518=0),"..",(+(AA518+AH518)/$V518))</f>
        <v>..</v>
      </c>
      <c t="str" s="106" r="J518">
        <f>IF((+$V518=0),"..",(+(AB518+AI518)/$V518))</f>
        <v>..</v>
      </c>
      <c t="str" s="106" r="K518">
        <f>IF(((X518+AE518)=0),"..",(+X518/(X518+AE518)))</f>
        <v>..</v>
      </c>
      <c t="str" s="106" r="L518">
        <f>IF(((Y518+AF518)=0),"..",(+Y518/(Y518+AF518)))</f>
        <v>..</v>
      </c>
      <c t="str" s="106" r="M518">
        <f>IF(((Z518+AG518)=0),"..",(+Z518/(Z518+AG518)))</f>
        <v>..</v>
      </c>
      <c t="str" s="106" r="N518">
        <f>IF(((((((X518+Y518)+Z518)+AE518)+AF518)+AG518)=0),"..",(+((X518+Y518)+Z518)/(((((X518+Y518)+Z518)+AE518)+AF518)+AG518)))</f>
        <v>..</v>
      </c>
      <c t="str" s="106" r="O518">
        <f>IF(((AA518+AH518)=0),"..",(+AA518/(AA518+AH518)))</f>
        <v>..</v>
      </c>
      <c t="str" s="106" r="P518">
        <f>IF(((AB518+AI518)=0),"..",(+AB518/(AB518+AI518)))</f>
        <v>..</v>
      </c>
      <c t="str" s="106" r="Q518">
        <f>IF(((AC518+AJ518)=0),"..",(+AC518/(AC518+AJ518)))</f>
        <v>..</v>
      </c>
      <c t="str" s="106" r="R518">
        <f>IF(((AD518+AK518)=0),"..",(+(AD518)/(AD518+AK518)))</f>
        <v>..</v>
      </c>
      <c s="134" r="S518">
        <f>+D518</f>
        <v>179</v>
      </c>
      <c s="106" r="T518">
        <f>+V518/S518</f>
        <v>0</v>
      </c>
      <c s="106" r="U518">
        <f>+(AD518+AK518)/S518</f>
        <v>0</v>
      </c>
      <c s="134" r="V518">
        <f>SUM(X518:AB518)+SUM(AE518:AI518)</f>
        <v>0</v>
      </c>
      <c s="134" r="W518">
        <f>+AD518+AK518</f>
        <v>0</v>
      </c>
      <c s="205" r="X518">
        <v>0</v>
      </c>
      <c s="198" r="Y518">
        <v>0</v>
      </c>
      <c s="198" r="Z518">
        <v>0</v>
      </c>
      <c s="198" r="AA518">
        <v>0</v>
      </c>
      <c s="198" r="AB518">
        <v>0</v>
      </c>
      <c s="198" r="AC518">
        <v>0</v>
      </c>
      <c s="198" r="AD518">
        <v>0</v>
      </c>
      <c s="198" r="AE518">
        <v>0</v>
      </c>
      <c s="198" r="AF518">
        <v>0</v>
      </c>
      <c s="198" r="AG518">
        <v>0</v>
      </c>
      <c s="198" r="AH518">
        <v>0</v>
      </c>
      <c s="198" r="AI518">
        <v>0</v>
      </c>
      <c s="198" r="AJ518">
        <v>0</v>
      </c>
      <c s="198" r="AK518">
        <v>0</v>
      </c>
    </row>
    <row r="519">
      <c t="s" s="37" r="A519">
        <v>122</v>
      </c>
      <c t="s" s="67" r="B519">
        <v>917</v>
      </c>
      <c t="s" s="67" r="C519">
        <v>1402</v>
      </c>
      <c s="134" r="D519">
        <v>125</v>
      </c>
      <c t="str" s="106" r="E519">
        <f>IF((+$V519=0),"..",(+(X519+AE519)/$V519))</f>
        <v>..</v>
      </c>
      <c t="str" s="106" r="F519">
        <f>IF((+$V519=0),"..",(+(Y519+AF519)/$V519))</f>
        <v>..</v>
      </c>
      <c t="str" s="106" r="G519">
        <f>IF((+$V519=0),"..",(+(Z519+AG519)/$V519))</f>
        <v>..</v>
      </c>
      <c t="str" s="106" r="H519">
        <f>IF((+$V519=0),"..",(+(((X519+Y519)+Z519)+((AE519+AF519)+AG519))/$V519))</f>
        <v>..</v>
      </c>
      <c t="str" s="106" r="I519">
        <f>IF((+$V519=0),"..",(+(AA519+AH519)/$V519))</f>
        <v>..</v>
      </c>
      <c t="str" s="106" r="J519">
        <f>IF((+$V519=0),"..",(+(AB519+AI519)/$V519))</f>
        <v>..</v>
      </c>
      <c t="str" s="106" r="K519">
        <f>IF(((X519+AE519)=0),"..",(+X519/(X519+AE519)))</f>
        <v>..</v>
      </c>
      <c t="str" s="106" r="L519">
        <f>IF(((Y519+AF519)=0),"..",(+Y519/(Y519+AF519)))</f>
        <v>..</v>
      </c>
      <c t="str" s="106" r="M519">
        <f>IF(((Z519+AG519)=0),"..",(+Z519/(Z519+AG519)))</f>
        <v>..</v>
      </c>
      <c t="str" s="106" r="N519">
        <f>IF(((((((X519+Y519)+Z519)+AE519)+AF519)+AG519)=0),"..",(+((X519+Y519)+Z519)/(((((X519+Y519)+Z519)+AE519)+AF519)+AG519)))</f>
        <v>..</v>
      </c>
      <c t="str" s="106" r="O519">
        <f>IF(((AA519+AH519)=0),"..",(+AA519/(AA519+AH519)))</f>
        <v>..</v>
      </c>
      <c t="str" s="106" r="P519">
        <f>IF(((AB519+AI519)=0),"..",(+AB519/(AB519+AI519)))</f>
        <v>..</v>
      </c>
      <c t="str" s="106" r="Q519">
        <f>IF(((AC519+AJ519)=0),"..",(+AC519/(AC519+AJ519)))</f>
        <v>..</v>
      </c>
      <c t="str" s="106" r="R519">
        <f>IF(((AD519+AK519)=0),"..",(+(AD519)/(AD519+AK519)))</f>
        <v>..</v>
      </c>
      <c s="134" r="S519">
        <f>+D519</f>
        <v>125</v>
      </c>
      <c s="106" r="T519">
        <f>+V519/S519</f>
        <v>0</v>
      </c>
      <c s="106" r="U519">
        <f>+(AD519+AK519)/S519</f>
        <v>0</v>
      </c>
      <c s="134" r="V519">
        <f>SUM(X519:AB519)+SUM(AE519:AI519)</f>
        <v>0</v>
      </c>
      <c s="134" r="W519">
        <f>+AD519+AK519</f>
        <v>0</v>
      </c>
      <c s="205" r="X519">
        <v>0</v>
      </c>
      <c s="198" r="Y519">
        <v>0</v>
      </c>
      <c s="198" r="Z519">
        <v>0</v>
      </c>
      <c s="198" r="AA519">
        <v>0</v>
      </c>
      <c s="198" r="AB519">
        <v>0</v>
      </c>
      <c s="198" r="AC519">
        <v>0</v>
      </c>
      <c s="198" r="AD519">
        <v>0</v>
      </c>
      <c s="198" r="AE519">
        <v>0</v>
      </c>
      <c s="198" r="AF519">
        <v>0</v>
      </c>
      <c s="198" r="AG519">
        <v>0</v>
      </c>
      <c s="198" r="AH519">
        <v>0</v>
      </c>
      <c s="198" r="AI519">
        <v>0</v>
      </c>
      <c s="198" r="AJ519">
        <v>0</v>
      </c>
      <c s="198" r="AK519">
        <v>0</v>
      </c>
    </row>
    <row r="520">
      <c t="s" s="37" r="A520">
        <v>122</v>
      </c>
      <c t="s" s="67" r="B520">
        <v>917</v>
      </c>
      <c t="s" s="67" r="C520">
        <v>1403</v>
      </c>
      <c s="134" r="D520">
        <v>139</v>
      </c>
      <c t="str" s="106" r="E520">
        <f>IF((+$V520=0),"..",(+(X520+AE520)/$V520))</f>
        <v>..</v>
      </c>
      <c t="str" s="106" r="F520">
        <f>IF((+$V520=0),"..",(+(Y520+AF520)/$V520))</f>
        <v>..</v>
      </c>
      <c t="str" s="106" r="G520">
        <f>IF((+$V520=0),"..",(+(Z520+AG520)/$V520))</f>
        <v>..</v>
      </c>
      <c t="str" s="106" r="H520">
        <f>IF((+$V520=0),"..",(+(((X520+Y520)+Z520)+((AE520+AF520)+AG520))/$V520))</f>
        <v>..</v>
      </c>
      <c t="str" s="106" r="I520">
        <f>IF((+$V520=0),"..",(+(AA520+AH520)/$V520))</f>
        <v>..</v>
      </c>
      <c t="str" s="106" r="J520">
        <f>IF((+$V520=0),"..",(+(AB520+AI520)/$V520))</f>
        <v>..</v>
      </c>
      <c t="str" s="106" r="K520">
        <f>IF(((X520+AE520)=0),"..",(+X520/(X520+AE520)))</f>
        <v>..</v>
      </c>
      <c t="str" s="106" r="L520">
        <f>IF(((Y520+AF520)=0),"..",(+Y520/(Y520+AF520)))</f>
        <v>..</v>
      </c>
      <c t="str" s="106" r="M520">
        <f>IF(((Z520+AG520)=0),"..",(+Z520/(Z520+AG520)))</f>
        <v>..</v>
      </c>
      <c t="str" s="106" r="N520">
        <f>IF(((((((X520+Y520)+Z520)+AE520)+AF520)+AG520)=0),"..",(+((X520+Y520)+Z520)/(((((X520+Y520)+Z520)+AE520)+AF520)+AG520)))</f>
        <v>..</v>
      </c>
      <c t="str" s="106" r="O520">
        <f>IF(((AA520+AH520)=0),"..",(+AA520/(AA520+AH520)))</f>
        <v>..</v>
      </c>
      <c t="str" s="106" r="P520">
        <f>IF(((AB520+AI520)=0),"..",(+AB520/(AB520+AI520)))</f>
        <v>..</v>
      </c>
      <c t="str" s="106" r="Q520">
        <f>IF(((AC520+AJ520)=0),"..",(+AC520/(AC520+AJ520)))</f>
        <v>..</v>
      </c>
      <c t="str" s="106" r="R520">
        <f>IF(((AD520+AK520)=0),"..",(+(AD520)/(AD520+AK520)))</f>
        <v>..</v>
      </c>
      <c s="134" r="S520">
        <f>+D520</f>
        <v>139</v>
      </c>
      <c s="106" r="T520">
        <f>+V520/S520</f>
        <v>0</v>
      </c>
      <c s="106" r="U520">
        <f>+(AD520+AK520)/S520</f>
        <v>0</v>
      </c>
      <c s="134" r="V520">
        <f>SUM(X520:AB520)+SUM(AE520:AI520)</f>
        <v>0</v>
      </c>
      <c s="134" r="W520">
        <f>+AD520+AK520</f>
        <v>0</v>
      </c>
      <c s="205" r="X520">
        <v>0</v>
      </c>
      <c s="198" r="Y520">
        <v>0</v>
      </c>
      <c s="198" r="Z520">
        <v>0</v>
      </c>
      <c s="198" r="AA520">
        <v>0</v>
      </c>
      <c s="198" r="AB520">
        <v>0</v>
      </c>
      <c s="198" r="AC520">
        <v>0</v>
      </c>
      <c s="198" r="AD520">
        <v>0</v>
      </c>
      <c s="198" r="AE520">
        <v>0</v>
      </c>
      <c s="198" r="AF520">
        <v>0</v>
      </c>
      <c s="198" r="AG520">
        <v>0</v>
      </c>
      <c s="198" r="AH520">
        <v>0</v>
      </c>
      <c s="198" r="AI520">
        <v>0</v>
      </c>
      <c s="198" r="AJ520">
        <v>0</v>
      </c>
      <c s="198" r="AK520">
        <v>0</v>
      </c>
    </row>
    <row r="521">
      <c t="s" s="37" r="A521">
        <v>122</v>
      </c>
      <c t="s" s="67" r="B521">
        <v>917</v>
      </c>
      <c t="s" s="67" r="C521">
        <v>1404</v>
      </c>
      <c s="134" r="D521">
        <v>140</v>
      </c>
      <c t="str" s="106" r="E521">
        <f>IF((+$V521=0),"..",(+(X521+AE521)/$V521))</f>
        <v>..</v>
      </c>
      <c t="str" s="106" r="F521">
        <f>IF((+$V521=0),"..",(+(Y521+AF521)/$V521))</f>
        <v>..</v>
      </c>
      <c t="str" s="106" r="G521">
        <f>IF((+$V521=0),"..",(+(Z521+AG521)/$V521))</f>
        <v>..</v>
      </c>
      <c t="str" s="106" r="H521">
        <f>IF((+$V521=0),"..",(+(((X521+Y521)+Z521)+((AE521+AF521)+AG521))/$V521))</f>
        <v>..</v>
      </c>
      <c t="str" s="106" r="I521">
        <f>IF((+$V521=0),"..",(+(AA521+AH521)/$V521))</f>
        <v>..</v>
      </c>
      <c t="str" s="106" r="J521">
        <f>IF((+$V521=0),"..",(+(AB521+AI521)/$V521))</f>
        <v>..</v>
      </c>
      <c t="str" s="106" r="K521">
        <f>IF(((X521+AE521)=0),"..",(+X521/(X521+AE521)))</f>
        <v>..</v>
      </c>
      <c t="str" s="106" r="L521">
        <f>IF(((Y521+AF521)=0),"..",(+Y521/(Y521+AF521)))</f>
        <v>..</v>
      </c>
      <c t="str" s="106" r="M521">
        <f>IF(((Z521+AG521)=0),"..",(+Z521/(Z521+AG521)))</f>
        <v>..</v>
      </c>
      <c t="str" s="106" r="N521">
        <f>IF(((((((X521+Y521)+Z521)+AE521)+AF521)+AG521)=0),"..",(+((X521+Y521)+Z521)/(((((X521+Y521)+Z521)+AE521)+AF521)+AG521)))</f>
        <v>..</v>
      </c>
      <c t="str" s="106" r="O521">
        <f>IF(((AA521+AH521)=0),"..",(+AA521/(AA521+AH521)))</f>
        <v>..</v>
      </c>
      <c t="str" s="106" r="P521">
        <f>IF(((AB521+AI521)=0),"..",(+AB521/(AB521+AI521)))</f>
        <v>..</v>
      </c>
      <c t="str" s="106" r="Q521">
        <f>IF(((AC521+AJ521)=0),"..",(+AC521/(AC521+AJ521)))</f>
        <v>..</v>
      </c>
      <c t="str" s="106" r="R521">
        <f>IF(((AD521+AK521)=0),"..",(+(AD521)/(AD521+AK521)))</f>
        <v>..</v>
      </c>
      <c s="134" r="S521">
        <f>+D521</f>
        <v>140</v>
      </c>
      <c s="106" r="T521">
        <f>+V521/S521</f>
        <v>0</v>
      </c>
      <c s="106" r="U521">
        <f>+(AD521+AK521)/S521</f>
        <v>0</v>
      </c>
      <c s="134" r="V521">
        <f>SUM(X521:AB521)+SUM(AE521:AI521)</f>
        <v>0</v>
      </c>
      <c s="134" r="W521">
        <f>+AD521+AK521</f>
        <v>0</v>
      </c>
      <c s="205" r="X521">
        <v>0</v>
      </c>
      <c s="198" r="Y521">
        <v>0</v>
      </c>
      <c s="198" r="Z521">
        <v>0</v>
      </c>
      <c s="198" r="AA521">
        <v>0</v>
      </c>
      <c s="198" r="AB521">
        <v>0</v>
      </c>
      <c s="198" r="AC521">
        <v>0</v>
      </c>
      <c s="198" r="AD521">
        <v>0</v>
      </c>
      <c s="198" r="AE521">
        <v>0</v>
      </c>
      <c s="198" r="AF521">
        <v>0</v>
      </c>
      <c s="198" r="AG521">
        <v>0</v>
      </c>
      <c s="198" r="AH521">
        <v>0</v>
      </c>
      <c s="198" r="AI521">
        <v>0</v>
      </c>
      <c s="198" r="AJ521">
        <v>0</v>
      </c>
      <c s="198" r="AK521">
        <v>0</v>
      </c>
    </row>
    <row r="522">
      <c t="s" s="37" r="A522">
        <v>122</v>
      </c>
      <c t="s" s="67" r="B522">
        <v>917</v>
      </c>
      <c t="s" s="67" r="C522">
        <v>1405</v>
      </c>
      <c s="134" r="D522">
        <v>198</v>
      </c>
      <c t="str" s="106" r="E522">
        <f>IF((+$V522=0),"..",(+(X522+AE522)/$V522))</f>
        <v>..</v>
      </c>
      <c t="str" s="106" r="F522">
        <f>IF((+$V522=0),"..",(+(Y522+AF522)/$V522))</f>
        <v>..</v>
      </c>
      <c t="str" s="106" r="G522">
        <f>IF((+$V522=0),"..",(+(Z522+AG522)/$V522))</f>
        <v>..</v>
      </c>
      <c t="str" s="106" r="H522">
        <f>IF((+$V522=0),"..",(+(((X522+Y522)+Z522)+((AE522+AF522)+AG522))/$V522))</f>
        <v>..</v>
      </c>
      <c t="str" s="106" r="I522">
        <f>IF((+$V522=0),"..",(+(AA522+AH522)/$V522))</f>
        <v>..</v>
      </c>
      <c t="str" s="106" r="J522">
        <f>IF((+$V522=0),"..",(+(AB522+AI522)/$V522))</f>
        <v>..</v>
      </c>
      <c t="str" s="106" r="K522">
        <f>IF(((X522+AE522)=0),"..",(+X522/(X522+AE522)))</f>
        <v>..</v>
      </c>
      <c t="str" s="106" r="L522">
        <f>IF(((Y522+AF522)=0),"..",(+Y522/(Y522+AF522)))</f>
        <v>..</v>
      </c>
      <c t="str" s="106" r="M522">
        <f>IF(((Z522+AG522)=0),"..",(+Z522/(Z522+AG522)))</f>
        <v>..</v>
      </c>
      <c t="str" s="106" r="N522">
        <f>IF(((((((X522+Y522)+Z522)+AE522)+AF522)+AG522)=0),"..",(+((X522+Y522)+Z522)/(((((X522+Y522)+Z522)+AE522)+AF522)+AG522)))</f>
        <v>..</v>
      </c>
      <c t="str" s="106" r="O522">
        <f>IF(((AA522+AH522)=0),"..",(+AA522/(AA522+AH522)))</f>
        <v>..</v>
      </c>
      <c t="str" s="106" r="P522">
        <f>IF(((AB522+AI522)=0),"..",(+AB522/(AB522+AI522)))</f>
        <v>..</v>
      </c>
      <c t="str" s="106" r="Q522">
        <f>IF(((AC522+AJ522)=0),"..",(+AC522/(AC522+AJ522)))</f>
        <v>..</v>
      </c>
      <c t="str" s="106" r="R522">
        <f>IF(((AD522+AK522)=0),"..",(+(AD522)/(AD522+AK522)))</f>
        <v>..</v>
      </c>
      <c s="134" r="S522">
        <f>+D522</f>
        <v>198</v>
      </c>
      <c s="106" r="T522">
        <f>+V522/S522</f>
        <v>0</v>
      </c>
      <c s="106" r="U522">
        <f>+(AD522+AK522)/S522</f>
        <v>0</v>
      </c>
      <c s="134" r="V522">
        <f>SUM(X522:AB522)+SUM(AE522:AI522)</f>
        <v>0</v>
      </c>
      <c s="134" r="W522">
        <f>+AD522+AK522</f>
        <v>0</v>
      </c>
      <c s="205" r="X522">
        <v>0</v>
      </c>
      <c s="198" r="Y522">
        <v>0</v>
      </c>
      <c s="198" r="Z522">
        <v>0</v>
      </c>
      <c s="198" r="AA522">
        <v>0</v>
      </c>
      <c s="198" r="AB522">
        <v>0</v>
      </c>
      <c s="198" r="AC522">
        <v>0</v>
      </c>
      <c s="198" r="AD522">
        <v>0</v>
      </c>
      <c s="198" r="AE522">
        <v>0</v>
      </c>
      <c s="198" r="AF522">
        <v>0</v>
      </c>
      <c s="198" r="AG522">
        <v>0</v>
      </c>
      <c s="198" r="AH522">
        <v>0</v>
      </c>
      <c s="198" r="AI522">
        <v>0</v>
      </c>
      <c s="198" r="AJ522">
        <v>0</v>
      </c>
      <c s="198" r="AK522">
        <v>0</v>
      </c>
    </row>
    <row r="523">
      <c t="s" s="37" r="A523">
        <v>122</v>
      </c>
      <c t="s" s="67" r="B523">
        <v>917</v>
      </c>
      <c t="s" s="67" r="C523">
        <v>1406</v>
      </c>
      <c s="134" r="D523">
        <v>194</v>
      </c>
      <c t="str" s="106" r="E523">
        <f>IF((+$V523=0),"..",(+(X523+AE523)/$V523))</f>
        <v>..</v>
      </c>
      <c t="str" s="106" r="F523">
        <f>IF((+$V523=0),"..",(+(Y523+AF523)/$V523))</f>
        <v>..</v>
      </c>
      <c t="str" s="106" r="G523">
        <f>IF((+$V523=0),"..",(+(Z523+AG523)/$V523))</f>
        <v>..</v>
      </c>
      <c t="str" s="106" r="H523">
        <f>IF((+$V523=0),"..",(+(((X523+Y523)+Z523)+((AE523+AF523)+AG523))/$V523))</f>
        <v>..</v>
      </c>
      <c t="str" s="106" r="I523">
        <f>IF((+$V523=0),"..",(+(AA523+AH523)/$V523))</f>
        <v>..</v>
      </c>
      <c t="str" s="106" r="J523">
        <f>IF((+$V523=0),"..",(+(AB523+AI523)/$V523))</f>
        <v>..</v>
      </c>
      <c t="str" s="106" r="K523">
        <f>IF(((X523+AE523)=0),"..",(+X523/(X523+AE523)))</f>
        <v>..</v>
      </c>
      <c t="str" s="106" r="L523">
        <f>IF(((Y523+AF523)=0),"..",(+Y523/(Y523+AF523)))</f>
        <v>..</v>
      </c>
      <c t="str" s="106" r="M523">
        <f>IF(((Z523+AG523)=0),"..",(+Z523/(Z523+AG523)))</f>
        <v>..</v>
      </c>
      <c t="str" s="106" r="N523">
        <f>IF(((((((X523+Y523)+Z523)+AE523)+AF523)+AG523)=0),"..",(+((X523+Y523)+Z523)/(((((X523+Y523)+Z523)+AE523)+AF523)+AG523)))</f>
        <v>..</v>
      </c>
      <c t="str" s="106" r="O523">
        <f>IF(((AA523+AH523)=0),"..",(+AA523/(AA523+AH523)))</f>
        <v>..</v>
      </c>
      <c t="str" s="106" r="P523">
        <f>IF(((AB523+AI523)=0),"..",(+AB523/(AB523+AI523)))</f>
        <v>..</v>
      </c>
      <c t="str" s="106" r="Q523">
        <f>IF(((AC523+AJ523)=0),"..",(+AC523/(AC523+AJ523)))</f>
        <v>..</v>
      </c>
      <c t="str" s="106" r="R523">
        <f>IF(((AD523+AK523)=0),"..",(+(AD523)/(AD523+AK523)))</f>
        <v>..</v>
      </c>
      <c s="134" r="S523">
        <f>+D523</f>
        <v>194</v>
      </c>
      <c s="106" r="T523">
        <f>+V523/S523</f>
        <v>0</v>
      </c>
      <c s="106" r="U523">
        <f>+(AD523+AK523)/S523</f>
        <v>0</v>
      </c>
      <c s="134" r="V523">
        <f>SUM(X523:AB523)+SUM(AE523:AI523)</f>
        <v>0</v>
      </c>
      <c s="134" r="W523">
        <f>+AD523+AK523</f>
        <v>0</v>
      </c>
      <c s="205" r="X523">
        <v>0</v>
      </c>
      <c s="198" r="Y523">
        <v>0</v>
      </c>
      <c s="198" r="Z523">
        <v>0</v>
      </c>
      <c s="198" r="AA523">
        <v>0</v>
      </c>
      <c s="198" r="AB523">
        <v>0</v>
      </c>
      <c s="198" r="AC523">
        <v>0</v>
      </c>
      <c s="198" r="AD523">
        <v>0</v>
      </c>
      <c s="198" r="AE523">
        <v>0</v>
      </c>
      <c s="198" r="AF523">
        <v>0</v>
      </c>
      <c s="198" r="AG523">
        <v>0</v>
      </c>
      <c s="198" r="AH523">
        <v>0</v>
      </c>
      <c s="198" r="AI523">
        <v>0</v>
      </c>
      <c s="198" r="AJ523">
        <v>0</v>
      </c>
      <c s="198" r="AK523">
        <v>0</v>
      </c>
    </row>
    <row r="524">
      <c t="s" s="37" r="A524">
        <v>122</v>
      </c>
      <c t="s" s="67" r="B524">
        <v>917</v>
      </c>
      <c t="s" s="67" r="C524">
        <v>1407</v>
      </c>
      <c s="134" r="D524">
        <v>148</v>
      </c>
      <c t="str" s="106" r="E524">
        <f>IF((+$V524=0),"..",(+(X524+AE524)/$V524))</f>
        <v>..</v>
      </c>
      <c t="str" s="106" r="F524">
        <f>IF((+$V524=0),"..",(+(Y524+AF524)/$V524))</f>
        <v>..</v>
      </c>
      <c t="str" s="106" r="G524">
        <f>IF((+$V524=0),"..",(+(Z524+AG524)/$V524))</f>
        <v>..</v>
      </c>
      <c t="str" s="106" r="H524">
        <f>IF((+$V524=0),"..",(+(((X524+Y524)+Z524)+((AE524+AF524)+AG524))/$V524))</f>
        <v>..</v>
      </c>
      <c t="str" s="106" r="I524">
        <f>IF((+$V524=0),"..",(+(AA524+AH524)/$V524))</f>
        <v>..</v>
      </c>
      <c t="str" s="106" r="J524">
        <f>IF((+$V524=0),"..",(+(AB524+AI524)/$V524))</f>
        <v>..</v>
      </c>
      <c t="str" s="106" r="K524">
        <f>IF(((X524+AE524)=0),"..",(+X524/(X524+AE524)))</f>
        <v>..</v>
      </c>
      <c t="str" s="106" r="L524">
        <f>IF(((Y524+AF524)=0),"..",(+Y524/(Y524+AF524)))</f>
        <v>..</v>
      </c>
      <c t="str" s="106" r="M524">
        <f>IF(((Z524+AG524)=0),"..",(+Z524/(Z524+AG524)))</f>
        <v>..</v>
      </c>
      <c t="str" s="106" r="N524">
        <f>IF(((((((X524+Y524)+Z524)+AE524)+AF524)+AG524)=0),"..",(+((X524+Y524)+Z524)/(((((X524+Y524)+Z524)+AE524)+AF524)+AG524)))</f>
        <v>..</v>
      </c>
      <c t="str" s="106" r="O524">
        <f>IF(((AA524+AH524)=0),"..",(+AA524/(AA524+AH524)))</f>
        <v>..</v>
      </c>
      <c t="str" s="106" r="P524">
        <f>IF(((AB524+AI524)=0),"..",(+AB524/(AB524+AI524)))</f>
        <v>..</v>
      </c>
      <c t="str" s="106" r="Q524">
        <f>IF(((AC524+AJ524)=0),"..",(+AC524/(AC524+AJ524)))</f>
        <v>..</v>
      </c>
      <c t="str" s="106" r="R524">
        <f>IF(((AD524+AK524)=0),"..",(+(AD524)/(AD524+AK524)))</f>
        <v>..</v>
      </c>
      <c s="134" r="S524">
        <f>+D524</f>
        <v>148</v>
      </c>
      <c s="106" r="T524">
        <f>+V524/S524</f>
        <v>0</v>
      </c>
      <c s="106" r="U524">
        <f>+(AD524+AK524)/S524</f>
        <v>0</v>
      </c>
      <c s="134" r="V524">
        <f>SUM(X524:AB524)+SUM(AE524:AI524)</f>
        <v>0</v>
      </c>
      <c s="134" r="W524">
        <f>+AD524+AK524</f>
        <v>0</v>
      </c>
      <c s="205" r="X524">
        <v>0</v>
      </c>
      <c s="198" r="Y524">
        <v>0</v>
      </c>
      <c s="198" r="Z524">
        <v>0</v>
      </c>
      <c s="198" r="AA524">
        <v>0</v>
      </c>
      <c s="198" r="AB524">
        <v>0</v>
      </c>
      <c s="198" r="AC524">
        <v>0</v>
      </c>
      <c s="198" r="AD524">
        <v>0</v>
      </c>
      <c s="198" r="AE524">
        <v>0</v>
      </c>
      <c s="198" r="AF524">
        <v>0</v>
      </c>
      <c s="198" r="AG524">
        <v>0</v>
      </c>
      <c s="198" r="AH524">
        <v>0</v>
      </c>
      <c s="198" r="AI524">
        <v>0</v>
      </c>
      <c s="198" r="AJ524">
        <v>0</v>
      </c>
      <c s="198" r="AK524">
        <v>0</v>
      </c>
    </row>
    <row r="525">
      <c t="s" s="37" r="A525">
        <v>122</v>
      </c>
      <c t="s" s="67" r="B525">
        <v>917</v>
      </c>
      <c t="s" s="67" r="C525">
        <v>1408</v>
      </c>
      <c s="134" r="D525">
        <v>190</v>
      </c>
      <c t="str" s="106" r="E525">
        <f>IF((+$V525=0),"..",(+(X525+AE525)/$V525))</f>
        <v>..</v>
      </c>
      <c t="str" s="106" r="F525">
        <f>IF((+$V525=0),"..",(+(Y525+AF525)/$V525))</f>
        <v>..</v>
      </c>
      <c t="str" s="106" r="G525">
        <f>IF((+$V525=0),"..",(+(Z525+AG525)/$V525))</f>
        <v>..</v>
      </c>
      <c t="str" s="106" r="H525">
        <f>IF((+$V525=0),"..",(+(((X525+Y525)+Z525)+((AE525+AF525)+AG525))/$V525))</f>
        <v>..</v>
      </c>
      <c t="str" s="106" r="I525">
        <f>IF((+$V525=0),"..",(+(AA525+AH525)/$V525))</f>
        <v>..</v>
      </c>
      <c t="str" s="106" r="J525">
        <f>IF((+$V525=0),"..",(+(AB525+AI525)/$V525))</f>
        <v>..</v>
      </c>
      <c t="str" s="106" r="K525">
        <f>IF(((X525+AE525)=0),"..",(+X525/(X525+AE525)))</f>
        <v>..</v>
      </c>
      <c t="str" s="106" r="L525">
        <f>IF(((Y525+AF525)=0),"..",(+Y525/(Y525+AF525)))</f>
        <v>..</v>
      </c>
      <c t="str" s="106" r="M525">
        <f>IF(((Z525+AG525)=0),"..",(+Z525/(Z525+AG525)))</f>
        <v>..</v>
      </c>
      <c t="str" s="106" r="N525">
        <f>IF(((((((X525+Y525)+Z525)+AE525)+AF525)+AG525)=0),"..",(+((X525+Y525)+Z525)/(((((X525+Y525)+Z525)+AE525)+AF525)+AG525)))</f>
        <v>..</v>
      </c>
      <c t="str" s="106" r="O525">
        <f>IF(((AA525+AH525)=0),"..",(+AA525/(AA525+AH525)))</f>
        <v>..</v>
      </c>
      <c t="str" s="106" r="P525">
        <f>IF(((AB525+AI525)=0),"..",(+AB525/(AB525+AI525)))</f>
        <v>..</v>
      </c>
      <c t="str" s="106" r="Q525">
        <f>IF(((AC525+AJ525)=0),"..",(+AC525/(AC525+AJ525)))</f>
        <v>..</v>
      </c>
      <c t="str" s="106" r="R525">
        <f>IF(((AD525+AK525)=0),"..",(+(AD525)/(AD525+AK525)))</f>
        <v>..</v>
      </c>
      <c s="134" r="S525">
        <f>+D525</f>
        <v>190</v>
      </c>
      <c s="106" r="T525">
        <f>+V525/S525</f>
        <v>0</v>
      </c>
      <c s="106" r="U525">
        <f>+(AD525+AK525)/S525</f>
        <v>0</v>
      </c>
      <c s="134" r="V525">
        <f>SUM(X525:AB525)+SUM(AE525:AI525)</f>
        <v>0</v>
      </c>
      <c s="134" r="W525">
        <f>+AD525+AK525</f>
        <v>0</v>
      </c>
      <c s="205" r="X525">
        <v>0</v>
      </c>
      <c s="198" r="Y525">
        <v>0</v>
      </c>
      <c s="198" r="Z525">
        <v>0</v>
      </c>
      <c s="198" r="AA525">
        <v>0</v>
      </c>
      <c s="198" r="AB525">
        <v>0</v>
      </c>
      <c s="198" r="AC525">
        <v>0</v>
      </c>
      <c s="198" r="AD525">
        <v>0</v>
      </c>
      <c s="198" r="AE525">
        <v>0</v>
      </c>
      <c s="198" r="AF525">
        <v>0</v>
      </c>
      <c s="198" r="AG525">
        <v>0</v>
      </c>
      <c s="198" r="AH525">
        <v>0</v>
      </c>
      <c s="198" r="AI525">
        <v>0</v>
      </c>
      <c s="198" r="AJ525">
        <v>0</v>
      </c>
      <c s="198" r="AK525">
        <v>0</v>
      </c>
    </row>
    <row r="526">
      <c t="s" s="37" r="A526">
        <v>122</v>
      </c>
      <c t="s" s="67" r="B526">
        <v>917</v>
      </c>
      <c t="s" s="67" r="C526">
        <v>1409</v>
      </c>
      <c s="134" r="D526">
        <v>200</v>
      </c>
      <c t="str" s="106" r="E526">
        <f>IF((+$V526=0),"..",(+(X526+AE526)/$V526))</f>
        <v>..</v>
      </c>
      <c t="str" s="106" r="F526">
        <f>IF((+$V526=0),"..",(+(Y526+AF526)/$V526))</f>
        <v>..</v>
      </c>
      <c t="str" s="106" r="G526">
        <f>IF((+$V526=0),"..",(+(Z526+AG526)/$V526))</f>
        <v>..</v>
      </c>
      <c t="str" s="106" r="H526">
        <f>IF((+$V526=0),"..",(+(((X526+Y526)+Z526)+((AE526+AF526)+AG526))/$V526))</f>
        <v>..</v>
      </c>
      <c t="str" s="106" r="I526">
        <f>IF((+$V526=0),"..",(+(AA526+AH526)/$V526))</f>
        <v>..</v>
      </c>
      <c t="str" s="106" r="J526">
        <f>IF((+$V526=0),"..",(+(AB526+AI526)/$V526))</f>
        <v>..</v>
      </c>
      <c t="str" s="106" r="K526">
        <f>IF(((X526+AE526)=0),"..",(+X526/(X526+AE526)))</f>
        <v>..</v>
      </c>
      <c t="str" s="106" r="L526">
        <f>IF(((Y526+AF526)=0),"..",(+Y526/(Y526+AF526)))</f>
        <v>..</v>
      </c>
      <c t="str" s="106" r="M526">
        <f>IF(((Z526+AG526)=0),"..",(+Z526/(Z526+AG526)))</f>
        <v>..</v>
      </c>
      <c t="str" s="106" r="N526">
        <f>IF(((((((X526+Y526)+Z526)+AE526)+AF526)+AG526)=0),"..",(+((X526+Y526)+Z526)/(((((X526+Y526)+Z526)+AE526)+AF526)+AG526)))</f>
        <v>..</v>
      </c>
      <c t="str" s="106" r="O526">
        <f>IF(((AA526+AH526)=0),"..",(+AA526/(AA526+AH526)))</f>
        <v>..</v>
      </c>
      <c t="str" s="106" r="P526">
        <f>IF(((AB526+AI526)=0),"..",(+AB526/(AB526+AI526)))</f>
        <v>..</v>
      </c>
      <c t="str" s="106" r="Q526">
        <f>IF(((AC526+AJ526)=0),"..",(+AC526/(AC526+AJ526)))</f>
        <v>..</v>
      </c>
      <c t="str" s="106" r="R526">
        <f>IF(((AD526+AK526)=0),"..",(+(AD526)/(AD526+AK526)))</f>
        <v>..</v>
      </c>
      <c s="134" r="S526">
        <f>+D526</f>
        <v>200</v>
      </c>
      <c s="106" r="T526">
        <f>+V526/S526</f>
        <v>0</v>
      </c>
      <c s="106" r="U526">
        <f>+(AD526+AK526)/S526</f>
        <v>0</v>
      </c>
      <c s="134" r="V526">
        <f>SUM(X526:AB526)+SUM(AE526:AI526)</f>
        <v>0</v>
      </c>
      <c s="134" r="W526">
        <f>+AD526+AK526</f>
        <v>0</v>
      </c>
      <c s="205" r="X526">
        <v>0</v>
      </c>
      <c s="198" r="Y526">
        <v>0</v>
      </c>
      <c s="198" r="Z526">
        <v>0</v>
      </c>
      <c s="198" r="AA526">
        <v>0</v>
      </c>
      <c s="198" r="AB526">
        <v>0</v>
      </c>
      <c s="198" r="AC526">
        <v>0</v>
      </c>
      <c s="198" r="AD526">
        <v>0</v>
      </c>
      <c s="198" r="AE526">
        <v>0</v>
      </c>
      <c s="198" r="AF526">
        <v>0</v>
      </c>
      <c s="198" r="AG526">
        <v>0</v>
      </c>
      <c s="198" r="AH526">
        <v>0</v>
      </c>
      <c s="198" r="AI526">
        <v>0</v>
      </c>
      <c s="198" r="AJ526">
        <v>0</v>
      </c>
      <c s="198" r="AK526">
        <v>0</v>
      </c>
    </row>
    <row r="527">
      <c t="s" s="37" r="A527">
        <v>122</v>
      </c>
      <c t="s" s="67" r="B527">
        <v>917</v>
      </c>
      <c t="s" s="67" r="C527">
        <v>1410</v>
      </c>
      <c s="134" r="D527">
        <v>107</v>
      </c>
      <c t="str" s="106" r="E527">
        <f>IF((+$V527=0),"..",(+(X527+AE527)/$V527))</f>
        <v>..</v>
      </c>
      <c t="str" s="106" r="F527">
        <f>IF((+$V527=0),"..",(+(Y527+AF527)/$V527))</f>
        <v>..</v>
      </c>
      <c t="str" s="106" r="G527">
        <f>IF((+$V527=0),"..",(+(Z527+AG527)/$V527))</f>
        <v>..</v>
      </c>
      <c t="str" s="106" r="H527">
        <f>IF((+$V527=0),"..",(+(((X527+Y527)+Z527)+((AE527+AF527)+AG527))/$V527))</f>
        <v>..</v>
      </c>
      <c t="str" s="106" r="I527">
        <f>IF((+$V527=0),"..",(+(AA527+AH527)/$V527))</f>
        <v>..</v>
      </c>
      <c t="str" s="106" r="J527">
        <f>IF((+$V527=0),"..",(+(AB527+AI527)/$V527))</f>
        <v>..</v>
      </c>
      <c t="str" s="106" r="K527">
        <f>IF(((X527+AE527)=0),"..",(+X527/(X527+AE527)))</f>
        <v>..</v>
      </c>
      <c t="str" s="106" r="L527">
        <f>IF(((Y527+AF527)=0),"..",(+Y527/(Y527+AF527)))</f>
        <v>..</v>
      </c>
      <c t="str" s="106" r="M527">
        <f>IF(((Z527+AG527)=0),"..",(+Z527/(Z527+AG527)))</f>
        <v>..</v>
      </c>
      <c t="str" s="106" r="N527">
        <f>IF(((((((X527+Y527)+Z527)+AE527)+AF527)+AG527)=0),"..",(+((X527+Y527)+Z527)/(((((X527+Y527)+Z527)+AE527)+AF527)+AG527)))</f>
        <v>..</v>
      </c>
      <c t="str" s="106" r="O527">
        <f>IF(((AA527+AH527)=0),"..",(+AA527/(AA527+AH527)))</f>
        <v>..</v>
      </c>
      <c t="str" s="106" r="P527">
        <f>IF(((AB527+AI527)=0),"..",(+AB527/(AB527+AI527)))</f>
        <v>..</v>
      </c>
      <c t="str" s="106" r="Q527">
        <f>IF(((AC527+AJ527)=0),"..",(+AC527/(AC527+AJ527)))</f>
        <v>..</v>
      </c>
      <c t="str" s="106" r="R527">
        <f>IF(((AD527+AK527)=0),"..",(+(AD527)/(AD527+AK527)))</f>
        <v>..</v>
      </c>
      <c s="134" r="S527">
        <f>+D527</f>
        <v>107</v>
      </c>
      <c s="106" r="T527">
        <f>+V527/S527</f>
        <v>0</v>
      </c>
      <c s="106" r="U527">
        <f>+(AD527+AK527)/S527</f>
        <v>0</v>
      </c>
      <c s="134" r="V527">
        <f>SUM(X527:AB527)+SUM(AE527:AI527)</f>
        <v>0</v>
      </c>
      <c s="134" r="W527">
        <f>+AD527+AK527</f>
        <v>0</v>
      </c>
      <c s="205" r="X527">
        <v>0</v>
      </c>
      <c s="198" r="Y527">
        <v>0</v>
      </c>
      <c s="198" r="Z527">
        <v>0</v>
      </c>
      <c s="198" r="AA527">
        <v>0</v>
      </c>
      <c s="198" r="AB527">
        <v>0</v>
      </c>
      <c s="198" r="AC527">
        <v>0</v>
      </c>
      <c s="198" r="AD527">
        <v>0</v>
      </c>
      <c s="198" r="AE527">
        <v>0</v>
      </c>
      <c s="198" r="AF527">
        <v>0</v>
      </c>
      <c s="198" r="AG527">
        <v>0</v>
      </c>
      <c s="198" r="AH527">
        <v>0</v>
      </c>
      <c s="198" r="AI527">
        <v>0</v>
      </c>
      <c s="198" r="AJ527">
        <v>0</v>
      </c>
      <c s="198" r="AK527">
        <v>0</v>
      </c>
    </row>
    <row r="528">
      <c t="s" s="37" r="A528">
        <v>122</v>
      </c>
      <c t="s" s="67" r="B528">
        <v>917</v>
      </c>
      <c t="s" s="67" r="C528">
        <v>1411</v>
      </c>
      <c s="134" r="D528">
        <v>114</v>
      </c>
      <c t="str" s="106" r="E528">
        <f>IF((+$V528=0),"..",(+(X528+AE528)/$V528))</f>
        <v>..</v>
      </c>
      <c t="str" s="106" r="F528">
        <f>IF((+$V528=0),"..",(+(Y528+AF528)/$V528))</f>
        <v>..</v>
      </c>
      <c t="str" s="106" r="G528">
        <f>IF((+$V528=0),"..",(+(Z528+AG528)/$V528))</f>
        <v>..</v>
      </c>
      <c t="str" s="106" r="H528">
        <f>IF((+$V528=0),"..",(+(((X528+Y528)+Z528)+((AE528+AF528)+AG528))/$V528))</f>
        <v>..</v>
      </c>
      <c t="str" s="106" r="I528">
        <f>IF((+$V528=0),"..",(+(AA528+AH528)/$V528))</f>
        <v>..</v>
      </c>
      <c t="str" s="106" r="J528">
        <f>IF((+$V528=0),"..",(+(AB528+AI528)/$V528))</f>
        <v>..</v>
      </c>
      <c t="str" s="106" r="K528">
        <f>IF(((X528+AE528)=0),"..",(+X528/(X528+AE528)))</f>
        <v>..</v>
      </c>
      <c t="str" s="106" r="L528">
        <f>IF(((Y528+AF528)=0),"..",(+Y528/(Y528+AF528)))</f>
        <v>..</v>
      </c>
      <c t="str" s="106" r="M528">
        <f>IF(((Z528+AG528)=0),"..",(+Z528/(Z528+AG528)))</f>
        <v>..</v>
      </c>
      <c t="str" s="106" r="N528">
        <f>IF(((((((X528+Y528)+Z528)+AE528)+AF528)+AG528)=0),"..",(+((X528+Y528)+Z528)/(((((X528+Y528)+Z528)+AE528)+AF528)+AG528)))</f>
        <v>..</v>
      </c>
      <c t="str" s="106" r="O528">
        <f>IF(((AA528+AH528)=0),"..",(+AA528/(AA528+AH528)))</f>
        <v>..</v>
      </c>
      <c t="str" s="106" r="P528">
        <f>IF(((AB528+AI528)=0),"..",(+AB528/(AB528+AI528)))</f>
        <v>..</v>
      </c>
      <c t="str" s="106" r="Q528">
        <f>IF(((AC528+AJ528)=0),"..",(+AC528/(AC528+AJ528)))</f>
        <v>..</v>
      </c>
      <c t="str" s="106" r="R528">
        <f>IF(((AD528+AK528)=0),"..",(+(AD528)/(AD528+AK528)))</f>
        <v>..</v>
      </c>
      <c s="134" r="S528">
        <f>+D528</f>
        <v>114</v>
      </c>
      <c s="106" r="T528">
        <f>+V528/S528</f>
        <v>0</v>
      </c>
      <c s="106" r="U528">
        <f>+(AD528+AK528)/S528</f>
        <v>0</v>
      </c>
      <c s="134" r="V528">
        <f>SUM(X528:AB528)+SUM(AE528:AI528)</f>
        <v>0</v>
      </c>
      <c s="134" r="W528">
        <f>+AD528+AK528</f>
        <v>0</v>
      </c>
      <c s="205" r="X528">
        <v>0</v>
      </c>
      <c s="198" r="Y528">
        <v>0</v>
      </c>
      <c s="198" r="Z528">
        <v>0</v>
      </c>
      <c s="198" r="AA528">
        <v>0</v>
      </c>
      <c s="198" r="AB528">
        <v>0</v>
      </c>
      <c s="198" r="AC528">
        <v>0</v>
      </c>
      <c s="198" r="AD528">
        <v>0</v>
      </c>
      <c s="198" r="AE528">
        <v>0</v>
      </c>
      <c s="198" r="AF528">
        <v>0</v>
      </c>
      <c s="198" r="AG528">
        <v>0</v>
      </c>
      <c s="198" r="AH528">
        <v>0</v>
      </c>
      <c s="198" r="AI528">
        <v>0</v>
      </c>
      <c s="198" r="AJ528">
        <v>0</v>
      </c>
      <c s="198" r="AK528">
        <v>0</v>
      </c>
    </row>
    <row r="529">
      <c t="s" s="37" r="A529">
        <v>122</v>
      </c>
      <c t="s" s="67" r="B529">
        <v>917</v>
      </c>
      <c t="s" s="67" r="C529">
        <v>1412</v>
      </c>
      <c s="134" r="D529">
        <v>152</v>
      </c>
      <c t="str" s="106" r="E529">
        <f>IF((+$V529=0),"..",(+(X529+AE529)/$V529))</f>
        <v>..</v>
      </c>
      <c t="str" s="106" r="F529">
        <f>IF((+$V529=0),"..",(+(Y529+AF529)/$V529))</f>
        <v>..</v>
      </c>
      <c t="str" s="106" r="G529">
        <f>IF((+$V529=0),"..",(+(Z529+AG529)/$V529))</f>
        <v>..</v>
      </c>
      <c t="str" s="106" r="H529">
        <f>IF((+$V529=0),"..",(+(((X529+Y529)+Z529)+((AE529+AF529)+AG529))/$V529))</f>
        <v>..</v>
      </c>
      <c t="str" s="106" r="I529">
        <f>IF((+$V529=0),"..",(+(AA529+AH529)/$V529))</f>
        <v>..</v>
      </c>
      <c t="str" s="106" r="J529">
        <f>IF((+$V529=0),"..",(+(AB529+AI529)/$V529))</f>
        <v>..</v>
      </c>
      <c t="str" s="106" r="K529">
        <f>IF(((X529+AE529)=0),"..",(+X529/(X529+AE529)))</f>
        <v>..</v>
      </c>
      <c t="str" s="106" r="L529">
        <f>IF(((Y529+AF529)=0),"..",(+Y529/(Y529+AF529)))</f>
        <v>..</v>
      </c>
      <c t="str" s="106" r="M529">
        <f>IF(((Z529+AG529)=0),"..",(+Z529/(Z529+AG529)))</f>
        <v>..</v>
      </c>
      <c t="str" s="106" r="N529">
        <f>IF(((((((X529+Y529)+Z529)+AE529)+AF529)+AG529)=0),"..",(+((X529+Y529)+Z529)/(((((X529+Y529)+Z529)+AE529)+AF529)+AG529)))</f>
        <v>..</v>
      </c>
      <c t="str" s="106" r="O529">
        <f>IF(((AA529+AH529)=0),"..",(+AA529/(AA529+AH529)))</f>
        <v>..</v>
      </c>
      <c t="str" s="106" r="P529">
        <f>IF(((AB529+AI529)=0),"..",(+AB529/(AB529+AI529)))</f>
        <v>..</v>
      </c>
      <c t="str" s="106" r="Q529">
        <f>IF(((AC529+AJ529)=0),"..",(+AC529/(AC529+AJ529)))</f>
        <v>..</v>
      </c>
      <c t="str" s="106" r="R529">
        <f>IF(((AD529+AK529)=0),"..",(+(AD529)/(AD529+AK529)))</f>
        <v>..</v>
      </c>
      <c s="134" r="S529">
        <f>+D529</f>
        <v>152</v>
      </c>
      <c s="106" r="T529">
        <f>+V529/S529</f>
        <v>0</v>
      </c>
      <c s="106" r="U529">
        <f>+(AD529+AK529)/S529</f>
        <v>0</v>
      </c>
      <c s="134" r="V529">
        <f>SUM(X529:AB529)+SUM(AE529:AI529)</f>
        <v>0</v>
      </c>
      <c s="134" r="W529">
        <f>+AD529+AK529</f>
        <v>0</v>
      </c>
      <c s="205" r="X529">
        <v>0</v>
      </c>
      <c s="198" r="Y529">
        <v>0</v>
      </c>
      <c s="198" r="Z529">
        <v>0</v>
      </c>
      <c s="198" r="AA529">
        <v>0</v>
      </c>
      <c s="198" r="AB529">
        <v>0</v>
      </c>
      <c s="198" r="AC529">
        <v>0</v>
      </c>
      <c s="198" r="AD529">
        <v>0</v>
      </c>
      <c s="198" r="AE529">
        <v>0</v>
      </c>
      <c s="198" r="AF529">
        <v>0</v>
      </c>
      <c s="198" r="AG529">
        <v>0</v>
      </c>
      <c s="198" r="AH529">
        <v>0</v>
      </c>
      <c s="198" r="AI529">
        <v>0</v>
      </c>
      <c s="198" r="AJ529">
        <v>0</v>
      </c>
      <c s="198" r="AK529">
        <v>0</v>
      </c>
    </row>
    <row r="530">
      <c t="s" s="37" r="A530">
        <v>122</v>
      </c>
      <c t="s" s="67" r="B530">
        <v>917</v>
      </c>
      <c t="s" s="67" r="C530">
        <v>1413</v>
      </c>
      <c s="134" r="D530">
        <v>206</v>
      </c>
      <c t="str" s="106" r="E530">
        <f>IF((+$V530=0),"..",(+(X530+AE530)/$V530))</f>
        <v>..</v>
      </c>
      <c t="str" s="106" r="F530">
        <f>IF((+$V530=0),"..",(+(Y530+AF530)/$V530))</f>
        <v>..</v>
      </c>
      <c t="str" s="106" r="G530">
        <f>IF((+$V530=0),"..",(+(Z530+AG530)/$V530))</f>
        <v>..</v>
      </c>
      <c t="str" s="106" r="H530">
        <f>IF((+$V530=0),"..",(+(((X530+Y530)+Z530)+((AE530+AF530)+AG530))/$V530))</f>
        <v>..</v>
      </c>
      <c t="str" s="106" r="I530">
        <f>IF((+$V530=0),"..",(+(AA530+AH530)/$V530))</f>
        <v>..</v>
      </c>
      <c t="str" s="106" r="J530">
        <f>IF((+$V530=0),"..",(+(AB530+AI530)/$V530))</f>
        <v>..</v>
      </c>
      <c t="str" s="106" r="K530">
        <f>IF(((X530+AE530)=0),"..",(+X530/(X530+AE530)))</f>
        <v>..</v>
      </c>
      <c t="str" s="106" r="L530">
        <f>IF(((Y530+AF530)=0),"..",(+Y530/(Y530+AF530)))</f>
        <v>..</v>
      </c>
      <c t="str" s="106" r="M530">
        <f>IF(((Z530+AG530)=0),"..",(+Z530/(Z530+AG530)))</f>
        <v>..</v>
      </c>
      <c t="str" s="106" r="N530">
        <f>IF(((((((X530+Y530)+Z530)+AE530)+AF530)+AG530)=0),"..",(+((X530+Y530)+Z530)/(((((X530+Y530)+Z530)+AE530)+AF530)+AG530)))</f>
        <v>..</v>
      </c>
      <c t="str" s="106" r="O530">
        <f>IF(((AA530+AH530)=0),"..",(+AA530/(AA530+AH530)))</f>
        <v>..</v>
      </c>
      <c t="str" s="106" r="P530">
        <f>IF(((AB530+AI530)=0),"..",(+AB530/(AB530+AI530)))</f>
        <v>..</v>
      </c>
      <c t="str" s="106" r="Q530">
        <f>IF(((AC530+AJ530)=0),"..",(+AC530/(AC530+AJ530)))</f>
        <v>..</v>
      </c>
      <c t="str" s="106" r="R530">
        <f>IF(((AD530+AK530)=0),"..",(+(AD530)/(AD530+AK530)))</f>
        <v>..</v>
      </c>
      <c s="134" r="S530">
        <f>+D530</f>
        <v>206</v>
      </c>
      <c s="106" r="T530">
        <f>+V530/S530</f>
        <v>0</v>
      </c>
      <c s="106" r="U530">
        <f>+(AD530+AK530)/S530</f>
        <v>0</v>
      </c>
      <c s="134" r="V530">
        <f>SUM(X530:AB530)+SUM(AE530:AI530)</f>
        <v>0</v>
      </c>
      <c s="134" r="W530">
        <f>+AD530+AK530</f>
        <v>0</v>
      </c>
      <c s="205" r="X530">
        <v>0</v>
      </c>
      <c s="198" r="Y530">
        <v>0</v>
      </c>
      <c s="198" r="Z530">
        <v>0</v>
      </c>
      <c s="198" r="AA530">
        <v>0</v>
      </c>
      <c s="198" r="AB530">
        <v>0</v>
      </c>
      <c s="198" r="AC530">
        <v>0</v>
      </c>
      <c s="198" r="AD530">
        <v>0</v>
      </c>
      <c s="198" r="AE530">
        <v>0</v>
      </c>
      <c s="198" r="AF530">
        <v>0</v>
      </c>
      <c s="198" r="AG530">
        <v>0</v>
      </c>
      <c s="198" r="AH530">
        <v>0</v>
      </c>
      <c s="198" r="AI530">
        <v>0</v>
      </c>
      <c s="198" r="AJ530">
        <v>0</v>
      </c>
      <c s="198" r="AK530">
        <v>0</v>
      </c>
    </row>
    <row r="531">
      <c t="s" s="37" r="A531">
        <v>122</v>
      </c>
      <c t="s" s="67" r="B531">
        <v>997</v>
      </c>
      <c t="s" s="67" r="C531">
        <v>1414</v>
      </c>
      <c s="134" r="D531">
        <v>1895</v>
      </c>
      <c t="str" s="106" r="E531">
        <f>IF((+$V531=0),"..",(+(X531+AE531)/$V531))</f>
        <v>..</v>
      </c>
      <c t="str" s="106" r="F531">
        <f>IF((+$V531=0),"..",(+(Y531+AF531)/$V531))</f>
        <v>..</v>
      </c>
      <c t="str" s="106" r="G531">
        <f>IF((+$V531=0),"..",(+(Z531+AG531)/$V531))</f>
        <v>..</v>
      </c>
      <c t="str" s="106" r="H531">
        <f>IF((+$V531=0),"..",(+(((X531+Y531)+Z531)+((AE531+AF531)+AG531))/$V531))</f>
        <v>..</v>
      </c>
      <c t="str" s="106" r="I531">
        <f>IF((+$V531=0),"..",(+(AA531+AH531)/$V531))</f>
        <v>..</v>
      </c>
      <c t="str" s="106" r="J531">
        <f>IF((+$V531=0),"..",(+(AB531+AI531)/$V531))</f>
        <v>..</v>
      </c>
      <c t="str" s="106" r="K531">
        <f>IF(((X531+AE531)=0),"..",(+X531/(X531+AE531)))</f>
        <v>..</v>
      </c>
      <c t="str" s="106" r="L531">
        <f>IF(((Y531+AF531)=0),"..",(+Y531/(Y531+AF531)))</f>
        <v>..</v>
      </c>
      <c t="str" s="106" r="M531">
        <f>IF(((Z531+AG531)=0),"..",(+Z531/(Z531+AG531)))</f>
        <v>..</v>
      </c>
      <c t="str" s="106" r="N531">
        <f>IF(((((((X531+Y531)+Z531)+AE531)+AF531)+AG531)=0),"..",(+((X531+Y531)+Z531)/(((((X531+Y531)+Z531)+AE531)+AF531)+AG531)))</f>
        <v>..</v>
      </c>
      <c t="str" s="106" r="O531">
        <f>IF(((AA531+AH531)=0),"..",(+AA531/(AA531+AH531)))</f>
        <v>..</v>
      </c>
      <c t="str" s="106" r="P531">
        <f>IF(((AB531+AI531)=0),"..",(+AB531/(AB531+AI531)))</f>
        <v>..</v>
      </c>
      <c t="str" s="106" r="Q531">
        <f>IF(((AC531+AJ531)=0),"..",(+AC531/(AC531+AJ531)))</f>
        <v>..</v>
      </c>
      <c t="str" s="106" r="R531">
        <f>IF(((AD531+AK531)=0),"..",(+(AD531)/(AD531+AK531)))</f>
        <v>..</v>
      </c>
      <c s="134" r="S531">
        <f>+D531</f>
        <v>1895</v>
      </c>
      <c s="106" r="T531">
        <f>+V531/S531</f>
        <v>0</v>
      </c>
      <c s="106" r="U531">
        <f>+(AD531+AK531)/S531</f>
        <v>0</v>
      </c>
      <c s="134" r="V531">
        <f>SUM(X531:AB531)+SUM(AE531:AI531)</f>
        <v>0</v>
      </c>
      <c s="134" r="W531">
        <f>+AD531+AK531</f>
        <v>0</v>
      </c>
      <c s="205" r="X531">
        <v>0</v>
      </c>
      <c s="198" r="Y531">
        <v>0</v>
      </c>
      <c s="198" r="Z531">
        <v>0</v>
      </c>
      <c s="198" r="AA531">
        <v>0</v>
      </c>
      <c s="198" r="AB531">
        <v>0</v>
      </c>
      <c s="198" r="AC531">
        <v>0</v>
      </c>
      <c s="198" r="AD531">
        <v>0</v>
      </c>
      <c s="198" r="AE531">
        <v>0</v>
      </c>
      <c s="198" r="AF531">
        <v>0</v>
      </c>
      <c s="198" r="AG531">
        <v>0</v>
      </c>
      <c s="198" r="AH531">
        <v>0</v>
      </c>
      <c s="198" r="AI531">
        <v>0</v>
      </c>
      <c s="198" r="AJ531">
        <v>0</v>
      </c>
      <c s="198" r="AK531">
        <v>0</v>
      </c>
    </row>
    <row r="532">
      <c t="s" s="37" r="A532">
        <v>393</v>
      </c>
      <c t="s" s="67" r="B532">
        <v>950</v>
      </c>
      <c t="s" s="67" r="C532">
        <v>1415</v>
      </c>
      <c s="134" r="D532">
        <v>528</v>
      </c>
      <c s="106" r="E532">
        <f>IF((+$V532=0),"..",(+(X532+AE532)/$V532))</f>
        <v>0.049242424242424</v>
      </c>
      <c s="106" r="F532">
        <f>IF((+$V532=0),"..",(+(Y532+AF532)/$V532))</f>
        <v>0.024621212121212</v>
      </c>
      <c s="106" r="G532">
        <f>IF((+$V532=0),"..",(+(Z532+AG532)/$V532))</f>
        <v>0.003787878787879</v>
      </c>
      <c s="106" r="H532">
        <f>IF((+$V532=0),"..",(+(((X532+Y532)+Z532)+((AE532+AF532)+AG532))/$V532))</f>
        <v>0.077651515151515</v>
      </c>
      <c s="106" r="I532">
        <f>IF((+$V532=0),"..",(+(AA532+AH532)/$V532))</f>
        <v>0.910984848484848</v>
      </c>
      <c s="106" r="J532">
        <f>IF((+$V532=0),"..",(+(AB532+AI532)/$V532))</f>
        <v>0.011363636363636</v>
      </c>
      <c s="106" r="K532">
        <f>IF(((X532+AE532)=0),"..",(+X532/(X532+AE532)))</f>
        <v>0.461538461538462</v>
      </c>
      <c s="106" r="L532">
        <f>IF(((Y532+AF532)=0),"..",(+Y532/(Y532+AF532)))</f>
        <v>0.461538461538462</v>
      </c>
      <c s="106" r="M532">
        <f>IF(((Z532+AG532)=0),"..",(+Z532/(Z532+AG532)))</f>
        <v>0</v>
      </c>
      <c s="106" r="N532">
        <f>IF(((((((X532+Y532)+Z532)+AE532)+AF532)+AG532)=0),"..",(+((X532+Y532)+Z532)/(((((X532+Y532)+Z532)+AE532)+AF532)+AG532)))</f>
        <v>0.439024390243902</v>
      </c>
      <c s="106" r="O532">
        <f>IF(((AA532+AH532)=0),"..",(+AA532/(AA532+AH532)))</f>
        <v>0.232848232848233</v>
      </c>
      <c s="106" r="P532">
        <f>IF(((AB532+AI532)=0),"..",(+AB532/(AB532+AI532)))</f>
        <v>0.166666666666667</v>
      </c>
      <c t="str" s="106" r="Q532">
        <f>IF(((AC532+AJ532)=0),"..",(+AC532/(AC532+AJ532)))</f>
        <v>..</v>
      </c>
      <c s="106" r="R532">
        <f>IF(((AD532+AK532)=0),"..",(+(AD532)/(AD532+AK532)))</f>
        <v>0.248106060606061</v>
      </c>
      <c s="134" r="S532">
        <f>+D532</f>
        <v>528</v>
      </c>
      <c s="106" r="T532">
        <f>+V532/S532</f>
        <v>1</v>
      </c>
      <c s="106" r="U532">
        <f>+(AD532+AK532)/S532</f>
        <v>1</v>
      </c>
      <c s="134" r="V532">
        <f>SUM(X532:AB532)+SUM(AE532:AI532)</f>
        <v>528</v>
      </c>
      <c s="134" r="W532">
        <f>+AD532+AK532</f>
        <v>528</v>
      </c>
      <c s="205" r="X532">
        <v>12</v>
      </c>
      <c s="198" r="Y532">
        <v>6</v>
      </c>
      <c s="198" r="Z532">
        <v>0</v>
      </c>
      <c s="198" r="AA532">
        <v>112</v>
      </c>
      <c s="198" r="AB532">
        <v>1</v>
      </c>
      <c s="198" r="AC532">
        <v>0</v>
      </c>
      <c s="198" r="AD532">
        <v>131</v>
      </c>
      <c s="198" r="AE532">
        <v>14</v>
      </c>
      <c s="198" r="AF532">
        <v>7</v>
      </c>
      <c s="198" r="AG532">
        <v>2</v>
      </c>
      <c s="198" r="AH532">
        <v>369</v>
      </c>
      <c s="198" r="AI532">
        <v>5</v>
      </c>
      <c s="198" r="AJ532">
        <v>0</v>
      </c>
      <c s="198" r="AK532">
        <v>397</v>
      </c>
    </row>
    <row r="533">
      <c t="s" s="37" r="A533">
        <v>395</v>
      </c>
      <c t="s" s="67" r="B533">
        <v>950</v>
      </c>
      <c t="s" s="67" r="C533">
        <v>1416</v>
      </c>
      <c s="134" r="D533">
        <v>2207</v>
      </c>
      <c s="106" r="E533">
        <f>IF((+$V533=0),"..",(+(X533+AE533)/$V533))</f>
        <v>0.000453103760761</v>
      </c>
      <c s="106" r="F533">
        <f>IF((+$V533=0),"..",(+(Y533+AF533)/$V533))</f>
        <v>0.007702763932941</v>
      </c>
      <c s="106" r="G533">
        <f>IF((+$V533=0),"..",(+(Z533+AG533)/$V533))</f>
        <v>0.010421386497508</v>
      </c>
      <c s="106" r="H533">
        <f>IF((+$V533=0),"..",(+(((X533+Y533)+Z533)+((AE533+AF533)+AG533))/$V533))</f>
        <v>0.01857725419121</v>
      </c>
      <c s="106" r="I533">
        <f>IF((+$V533=0),"..",(+(AA533+AH533)/$V533))</f>
        <v>0.893520616221115</v>
      </c>
      <c s="106" r="J533">
        <f>IF((+$V533=0),"..",(+(AB533+AI533)/$V533))</f>
        <v>0.087902129587676</v>
      </c>
      <c s="106" r="K533">
        <f>IF(((X533+AE533)=0),"..",(+X533/(X533+AE533)))</f>
        <v>0</v>
      </c>
      <c s="106" r="L533">
        <f>IF(((Y533+AF533)=0),"..",(+Y533/(Y533+AF533)))</f>
        <v>0.294117647058824</v>
      </c>
      <c s="106" r="M533">
        <f>IF(((Z533+AG533)=0),"..",(+Z533/(Z533+AG533)))</f>
        <v>0.565217391304348</v>
      </c>
      <c s="106" r="N533">
        <f>IF(((((((X533+Y533)+Z533)+AE533)+AF533)+AG533)=0),"..",(+((X533+Y533)+Z533)/(((((X533+Y533)+Z533)+AE533)+AF533)+AG533)))</f>
        <v>0.439024390243902</v>
      </c>
      <c s="106" r="O533">
        <f>IF(((AA533+AH533)=0),"..",(+AA533/(AA533+AH533)))</f>
        <v>0.574036511156187</v>
      </c>
      <c s="106" r="P533">
        <f>IF(((AB533+AI533)=0),"..",(+AB533/(AB533+AI533)))</f>
        <v>0.592783505154639</v>
      </c>
      <c t="str" s="106" r="Q533">
        <f>IF(((AC533+AJ533)=0),"..",(+AC533/(AC533+AJ533)))</f>
        <v>..</v>
      </c>
      <c s="106" r="R533">
        <f>IF(((AD533+AK533)=0),"..",(+(AD533)/(AD533+AK533)))</f>
        <v>0.573176257362936</v>
      </c>
      <c s="134" r="S533">
        <f>+D533</f>
        <v>2207</v>
      </c>
      <c s="106" r="T533">
        <f>+V533/S533</f>
        <v>1</v>
      </c>
      <c s="106" r="U533">
        <f>+(AD533+AK533)/S533</f>
        <v>1</v>
      </c>
      <c s="134" r="V533">
        <f>SUM(X533:AB533)+SUM(AE533:AI533)</f>
        <v>2207</v>
      </c>
      <c s="134" r="W533">
        <f>+AD533+AK533</f>
        <v>2207</v>
      </c>
      <c s="205" r="X533">
        <v>0</v>
      </c>
      <c s="198" r="Y533">
        <v>5</v>
      </c>
      <c s="198" r="Z533">
        <v>13</v>
      </c>
      <c s="198" r="AA533">
        <v>1132</v>
      </c>
      <c s="198" r="AB533">
        <v>115</v>
      </c>
      <c s="198" r="AC533">
        <v>0</v>
      </c>
      <c s="198" r="AD533">
        <v>1265</v>
      </c>
      <c s="198" r="AE533">
        <v>1</v>
      </c>
      <c s="198" r="AF533">
        <v>12</v>
      </c>
      <c s="198" r="AG533">
        <v>10</v>
      </c>
      <c s="198" r="AH533">
        <v>840</v>
      </c>
      <c s="198" r="AI533">
        <v>79</v>
      </c>
      <c s="198" r="AJ533">
        <v>0</v>
      </c>
      <c s="198" r="AK533">
        <v>942</v>
      </c>
    </row>
    <row r="534">
      <c t="s" s="37" r="A534">
        <v>121</v>
      </c>
      <c t="s" s="67" r="B534">
        <v>950</v>
      </c>
      <c t="s" s="67" r="C534">
        <v>1417</v>
      </c>
      <c s="134" r="D534">
        <v>878</v>
      </c>
      <c t="str" s="106" r="E534">
        <f>IF((+$V534=0),"..",(+(X534+AE534)/$V534))</f>
        <v>..</v>
      </c>
      <c t="str" s="106" r="F534">
        <f>IF((+$V534=0),"..",(+(Y534+AF534)/$V534))</f>
        <v>..</v>
      </c>
      <c t="str" s="106" r="G534">
        <f>IF((+$V534=0),"..",(+(Z534+AG534)/$V534))</f>
        <v>..</v>
      </c>
      <c t="str" s="106" r="H534">
        <f>IF((+$V534=0),"..",(+(((X534+Y534)+Z534)+((AE534+AF534)+AG534))/$V534))</f>
        <v>..</v>
      </c>
      <c t="str" s="106" r="I534">
        <f>IF((+$V534=0),"..",(+(AA534+AH534)/$V534))</f>
        <v>..</v>
      </c>
      <c t="str" s="106" r="J534">
        <f>IF((+$V534=0),"..",(+(AB534+AI534)/$V534))</f>
        <v>..</v>
      </c>
      <c t="str" s="106" r="K534">
        <f>IF(((X534+AE534)=0),"..",(+X534/(X534+AE534)))</f>
        <v>..</v>
      </c>
      <c t="str" s="106" r="L534">
        <f>IF(((Y534+AF534)=0),"..",(+Y534/(Y534+AF534)))</f>
        <v>..</v>
      </c>
      <c t="str" s="106" r="M534">
        <f>IF(((Z534+AG534)=0),"..",(+Z534/(Z534+AG534)))</f>
        <v>..</v>
      </c>
      <c t="str" s="106" r="N534">
        <f>IF(((((((X534+Y534)+Z534)+AE534)+AF534)+AG534)=0),"..",(+((X534+Y534)+Z534)/(((((X534+Y534)+Z534)+AE534)+AF534)+AG534)))</f>
        <v>..</v>
      </c>
      <c t="str" s="106" r="O534">
        <f>IF(((AA534+AH534)=0),"..",(+AA534/(AA534+AH534)))</f>
        <v>..</v>
      </c>
      <c t="str" s="106" r="P534">
        <f>IF(((AB534+AI534)=0),"..",(+AB534/(AB534+AI534)))</f>
        <v>..</v>
      </c>
      <c t="str" s="106" r="Q534">
        <f>IF(((AC534+AJ534)=0),"..",(+AC534/(AC534+AJ534)))</f>
        <v>..</v>
      </c>
      <c t="str" s="106" r="R534">
        <f>IF(((AD534+AK534)=0),"..",(+(AD534)/(AD534+AK534)))</f>
        <v>..</v>
      </c>
      <c s="134" r="S534">
        <f>+D534</f>
        <v>878</v>
      </c>
      <c s="106" r="T534">
        <f>+V534/S534</f>
        <v>0</v>
      </c>
      <c s="106" r="U534">
        <f>+(AD534+AK534)/S534</f>
        <v>0</v>
      </c>
      <c s="134" r="V534">
        <f>SUM(X534:AB534)+SUM(AE534:AI534)</f>
        <v>0</v>
      </c>
      <c s="134" r="W534">
        <f>+AD534+AK534</f>
        <v>0</v>
      </c>
      <c s="205" r="X534">
        <v>0</v>
      </c>
      <c s="198" r="Y534">
        <v>0</v>
      </c>
      <c s="198" r="Z534">
        <v>0</v>
      </c>
      <c s="198" r="AA534">
        <v>0</v>
      </c>
      <c s="198" r="AB534">
        <v>0</v>
      </c>
      <c s="198" r="AC534">
        <v>0</v>
      </c>
      <c s="198" r="AD534">
        <v>0</v>
      </c>
      <c s="198" r="AE534">
        <v>0</v>
      </c>
      <c s="198" r="AF534">
        <v>0</v>
      </c>
      <c s="198" r="AG534">
        <v>0</v>
      </c>
      <c s="198" r="AH534">
        <v>0</v>
      </c>
      <c s="198" r="AI534">
        <v>0</v>
      </c>
      <c s="198" r="AJ534">
        <v>0</v>
      </c>
      <c s="198" r="AK534">
        <v>0</v>
      </c>
    </row>
    <row r="535">
      <c t="s" s="37" r="A535">
        <v>121</v>
      </c>
      <c t="s" s="67" r="B535">
        <v>950</v>
      </c>
      <c t="s" s="67" r="C535">
        <v>1418</v>
      </c>
      <c s="134" r="D535">
        <v>655</v>
      </c>
      <c s="106" r="E535">
        <f>IF((+$V535=0),"..",(+(X535+AE535)/$V535))</f>
        <v>0.085496183206107</v>
      </c>
      <c s="106" r="F535">
        <f>IF((+$V535=0),"..",(+(Y535+AF535)/$V535))</f>
        <v>0.138931297709924</v>
      </c>
      <c s="106" r="G535">
        <f>IF((+$V535=0),"..",(+(Z535+AG535)/$V535))</f>
        <v>0.122137404580153</v>
      </c>
      <c s="106" r="H535">
        <f>IF((+$V535=0),"..",(+(((X535+Y535)+Z535)+((AE535+AF535)+AG535))/$V535))</f>
        <v>0.346564885496183</v>
      </c>
      <c s="106" r="I535">
        <f>IF((+$V535=0),"..",(+(AA535+AH535)/$V535))</f>
        <v>0.633587786259542</v>
      </c>
      <c s="106" r="J535">
        <f>IF((+$V535=0),"..",(+(AB535+AI535)/$V535))</f>
        <v>0.019847328244275</v>
      </c>
      <c s="106" r="K535">
        <f>IF(((X535+AE535)=0),"..",(+X535/(X535+AE535)))</f>
        <v>0.339285714285714</v>
      </c>
      <c s="106" r="L535">
        <f>IF(((Y535+AF535)=0),"..",(+Y535/(Y535+AF535)))</f>
        <v>0.351648351648352</v>
      </c>
      <c s="106" r="M535">
        <f>IF(((Z535+AG535)=0),"..",(+Z535/(Z535+AG535)))</f>
        <v>0.5375</v>
      </c>
      <c s="106" r="N535">
        <f>IF(((((((X535+Y535)+Z535)+AE535)+AF535)+AG535)=0),"..",(+((X535+Y535)+Z535)/(((((X535+Y535)+Z535)+AE535)+AF535)+AG535)))</f>
        <v>0.41409691629956</v>
      </c>
      <c s="106" r="O535">
        <f>IF(((AA535+AH535)=0),"..",(+AA535/(AA535+AH535)))</f>
        <v>0.286746987951807</v>
      </c>
      <c s="106" r="P535">
        <f>IF(((AB535+AI535)=0),"..",(+AB535/(AB535+AI535)))</f>
        <v>0.461538461538462</v>
      </c>
      <c t="str" s="106" r="Q535">
        <f>IF(((AC535+AJ535)=0),"..",(+AC535/(AC535+AJ535)))</f>
        <v>..</v>
      </c>
      <c s="106" r="R535">
        <f>IF(((AD535+AK535)=0),"..",(+(AD535)/(AD535+AK535)))</f>
        <v>0.334351145038168</v>
      </c>
      <c s="134" r="S535">
        <f>+D535</f>
        <v>655</v>
      </c>
      <c s="106" r="T535">
        <f>+V535/S535</f>
        <v>1</v>
      </c>
      <c s="106" r="U535">
        <f>+(AD535+AK535)/S535</f>
        <v>1</v>
      </c>
      <c s="134" r="V535">
        <f>SUM(X535:AB535)+SUM(AE535:AI535)</f>
        <v>655</v>
      </c>
      <c s="134" r="W535">
        <f>+AD535+AK535</f>
        <v>655</v>
      </c>
      <c s="205" r="X535">
        <v>19</v>
      </c>
      <c s="198" r="Y535">
        <v>32</v>
      </c>
      <c s="198" r="Z535">
        <v>43</v>
      </c>
      <c s="198" r="AA535">
        <v>119</v>
      </c>
      <c s="198" r="AB535">
        <v>6</v>
      </c>
      <c s="198" r="AC535">
        <v>0</v>
      </c>
      <c s="198" r="AD535">
        <v>219</v>
      </c>
      <c s="198" r="AE535">
        <v>37</v>
      </c>
      <c s="198" r="AF535">
        <v>59</v>
      </c>
      <c s="198" r="AG535">
        <v>37</v>
      </c>
      <c s="198" r="AH535">
        <v>296</v>
      </c>
      <c s="198" r="AI535">
        <v>7</v>
      </c>
      <c s="198" r="AJ535">
        <v>0</v>
      </c>
      <c s="198" r="AK535">
        <v>436</v>
      </c>
    </row>
    <row r="536">
      <c t="s" s="37" r="A536">
        <v>121</v>
      </c>
      <c t="s" s="67" r="B536">
        <v>950</v>
      </c>
      <c t="s" s="67" r="C536">
        <v>1419</v>
      </c>
      <c s="134" r="D536">
        <v>56850</v>
      </c>
      <c s="106" r="E536">
        <f>IF((+$V536=0),"..",(+(X536+AE536)/$V536))</f>
        <v>0.055555555555556</v>
      </c>
      <c s="106" r="F536">
        <f>IF((+$V536=0),"..",(+(Y536+AF536)/$V536))</f>
        <v>0.111111111111111</v>
      </c>
      <c s="106" r="G536">
        <f>IF((+$V536=0),"..",(+(Z536+AG536)/$V536))</f>
        <v>0.277777777777778</v>
      </c>
      <c s="106" r="H536">
        <f>IF((+$V536=0),"..",(+(((X536+Y536)+Z536)+((AE536+AF536)+AG536))/$V536))</f>
        <v>0.444444444444444</v>
      </c>
      <c s="106" r="I536">
        <f>IF((+$V536=0),"..",(+(AA536+AH536)/$V536))</f>
        <v>0.555555555555556</v>
      </c>
      <c s="106" r="J536">
        <f>IF((+$V536=0),"..",(+(AB536+AI536)/$V536))</f>
        <v>0</v>
      </c>
      <c s="106" r="K536">
        <f>IF(((X536+AE536)=0),"..",(+X536/(X536+AE536)))</f>
        <v>0</v>
      </c>
      <c s="106" r="L536">
        <f>IF(((Y536+AF536)=0),"..",(+Y536/(Y536+AF536)))</f>
        <v>0</v>
      </c>
      <c s="106" r="M536">
        <f>IF(((Z536+AG536)=0),"..",(+Z536/(Z536+AG536)))</f>
        <v>0.6</v>
      </c>
      <c s="106" r="N536">
        <f>IF(((((((X536+Y536)+Z536)+AE536)+AF536)+AG536)=0),"..",(+((X536+Y536)+Z536)/(((((X536+Y536)+Z536)+AE536)+AF536)+AG536)))</f>
        <v>0.375</v>
      </c>
      <c s="106" r="O536">
        <f>IF(((AA536+AH536)=0),"..",(+AA536/(AA536+AH536)))</f>
        <v>0.7</v>
      </c>
      <c t="str" s="106" r="P536">
        <f>IF(((AB536+AI536)=0),"..",(+AB536/(AB536+AI536)))</f>
        <v>..</v>
      </c>
      <c t="str" s="106" r="Q536">
        <f>IF(((AC536+AJ536)=0),"..",(+AC536/(AC536+AJ536)))</f>
        <v>..</v>
      </c>
      <c s="106" r="R536">
        <f>IF(((AD536+AK536)=0),"..",(+(AD536)/(AD536+AK536)))</f>
        <v>0.555555555555556</v>
      </c>
      <c s="134" r="S536">
        <f>+D536</f>
        <v>56850</v>
      </c>
      <c s="106" r="T536">
        <f>+V536/S536</f>
        <v>0.000316622691293</v>
      </c>
      <c s="106" r="U536">
        <f>+(AD536+AK536)/S536</f>
        <v>0.000316622691293</v>
      </c>
      <c s="134" r="V536">
        <f>SUM(X536:AB536)+SUM(AE536:AI536)</f>
        <v>18</v>
      </c>
      <c s="134" r="W536">
        <f>+AD536+AK536</f>
        <v>18</v>
      </c>
      <c s="205" r="X536">
        <v>0</v>
      </c>
      <c s="198" r="Y536">
        <v>0</v>
      </c>
      <c s="198" r="Z536">
        <v>3</v>
      </c>
      <c s="198" r="AA536">
        <v>7</v>
      </c>
      <c s="198" r="AB536">
        <v>0</v>
      </c>
      <c s="198" r="AC536">
        <v>0</v>
      </c>
      <c s="198" r="AD536">
        <v>10</v>
      </c>
      <c s="198" r="AE536">
        <v>1</v>
      </c>
      <c s="198" r="AF536">
        <v>2</v>
      </c>
      <c s="198" r="AG536">
        <v>2</v>
      </c>
      <c s="198" r="AH536">
        <v>3</v>
      </c>
      <c s="198" r="AI536">
        <v>0</v>
      </c>
      <c s="198" r="AJ536">
        <v>0</v>
      </c>
      <c s="198" r="AK536">
        <v>8</v>
      </c>
    </row>
    <row r="537">
      <c t="s" s="37" r="A537">
        <v>84</v>
      </c>
      <c t="s" s="67" r="B537">
        <v>917</v>
      </c>
      <c t="s" s="67" r="C537">
        <v>1420</v>
      </c>
      <c s="134" r="D537">
        <v>19407</v>
      </c>
      <c s="106" r="E537">
        <f>IF((+$V537=0),"..",(+(X537+AE537)/$V537))</f>
        <v>0.153810480754367</v>
      </c>
      <c s="106" r="F537">
        <f>IF((+$V537=0),"..",(+(Y537+AF537)/$V537))</f>
        <v>0.244860102025043</v>
      </c>
      <c s="106" r="G537">
        <f>IF((+$V537=0),"..",(+(Z537+AG537)/$V537))</f>
        <v>0.180707991961663</v>
      </c>
      <c s="106" r="H537">
        <f>IF((+$V537=0),"..",(+(((X537+Y537)+Z537)+((AE537+AF537)+AG537))/$V537))</f>
        <v>0.579378574741073</v>
      </c>
      <c s="106" r="I537">
        <f>IF((+$V537=0),"..",(+(AA537+AH537)/$V537))</f>
        <v>0.389292523316329</v>
      </c>
      <c s="106" r="J537">
        <f>IF((+$V537=0),"..",(+(AB537+AI537)/$V537))</f>
        <v>0.031328901942598</v>
      </c>
      <c s="106" r="K537">
        <f>IF(((X537+AE537)=0),"..",(+X537/(X537+AE537)))</f>
        <v>0.49715242881072</v>
      </c>
      <c s="106" r="L537">
        <f>IF(((Y537+AF537)=0),"..",(+Y537/(Y537+AF537)))</f>
        <v>0.519570707070707</v>
      </c>
      <c s="106" r="M537">
        <f>IF(((Z537+AG537)=0),"..",(+Z537/(Z537+AG537)))</f>
        <v>0.51240376390077</v>
      </c>
      <c s="106" r="N537">
        <f>IF(((((((X537+Y537)+Z537)+AE537)+AF537)+AG537)=0),"..",(+((X537+Y537)+Z537)/(((((X537+Y537)+Z537)+AE537)+AF537)+AG537)))</f>
        <v>0.511383849163999</v>
      </c>
      <c s="106" r="O537">
        <f>IF(((AA537+AH537)=0),"..",(+AA537/(AA537+AH537)))</f>
        <v>0.587822634017207</v>
      </c>
      <c s="106" r="P537">
        <f>IF(((AB537+AI537)=0),"..",(+AB537/(AB537+AI537)))</f>
        <v>0.65296052631579</v>
      </c>
      <c t="str" s="106" r="Q537">
        <f>IF(((AC537+AJ537)=0),"..",(+AC537/(AC537+AJ537)))</f>
        <v>..</v>
      </c>
      <c s="106" r="R537">
        <f>IF(((AD537+AK537)=0),"..",(+(AD537)/(AD537+AK537)))</f>
        <v>0.545576338434585</v>
      </c>
      <c s="134" r="S537">
        <f>+D537</f>
        <v>19407</v>
      </c>
      <c s="106" r="T537">
        <f>+V537/S537</f>
        <v>1</v>
      </c>
      <c s="106" r="U537">
        <f>+(AD537+AK537)/S537</f>
        <v>1</v>
      </c>
      <c s="134" r="V537">
        <f>SUM(X537:AB537)+SUM(AE537:AI537)</f>
        <v>19407</v>
      </c>
      <c s="134" r="W537">
        <f>+AD537+AK537</f>
        <v>19407</v>
      </c>
      <c s="205" r="X537">
        <v>1484</v>
      </c>
      <c s="198" r="Y537">
        <v>2469</v>
      </c>
      <c s="198" r="Z537">
        <v>1797</v>
      </c>
      <c s="198" r="AA537">
        <v>4441</v>
      </c>
      <c s="198" r="AB537">
        <v>397</v>
      </c>
      <c s="198" r="AC537">
        <v>0</v>
      </c>
      <c s="198" r="AD537">
        <v>10588</v>
      </c>
      <c s="198" r="AE537">
        <v>1501</v>
      </c>
      <c s="198" r="AF537">
        <v>2283</v>
      </c>
      <c s="198" r="AG537">
        <v>1710</v>
      </c>
      <c s="198" r="AH537">
        <v>3114</v>
      </c>
      <c s="198" r="AI537">
        <v>211</v>
      </c>
      <c s="198" r="AJ537">
        <v>0</v>
      </c>
      <c s="198" r="AK537">
        <v>8819</v>
      </c>
    </row>
    <row r="538">
      <c t="s" s="37" r="A538">
        <v>84</v>
      </c>
      <c t="s" s="67" r="B538">
        <v>917</v>
      </c>
      <c t="s" s="67" r="C538">
        <v>1421</v>
      </c>
      <c s="134" r="D538">
        <v>18693</v>
      </c>
      <c s="106" r="E538">
        <f>IF((+$V538=0),"..",(+(X538+AE538)/$V538))</f>
        <v>0.160434387203766</v>
      </c>
      <c s="106" r="F538">
        <f>IF((+$V538=0),"..",(+(Y538+AF538)/$V538))</f>
        <v>0.225378483924464</v>
      </c>
      <c s="106" r="G538">
        <f>IF((+$V538=0),"..",(+(Z538+AG538)/$V538))</f>
        <v>0.199914406462312</v>
      </c>
      <c s="106" r="H538">
        <f>IF((+$V538=0),"..",(+(((X538+Y538)+Z538)+((AE538+AF538)+AG538))/$V538))</f>
        <v>0.585727277590542</v>
      </c>
      <c s="106" r="I538">
        <f>IF((+$V538=0),"..",(+(AA538+AH538)/$V538))</f>
        <v>0.375488150644626</v>
      </c>
      <c s="106" r="J538">
        <f>IF((+$V538=0),"..",(+(AB538+AI538)/$V538))</f>
        <v>0.038784571764832</v>
      </c>
      <c s="106" r="K538">
        <f>IF(((X538+AE538)=0),"..",(+X538/(X538+AE538)))</f>
        <v>0.523841280426809</v>
      </c>
      <c s="106" r="L538">
        <f>IF(((Y538+AF538)=0),"..",(+Y538/(Y538+AF538)))</f>
        <v>0.501542843579397</v>
      </c>
      <c s="106" r="M538">
        <f>IF(((Z538+AG538)=0),"..",(+Z538/(Z538+AG538)))</f>
        <v>0.534921059673535</v>
      </c>
      <c s="106" r="N538">
        <f>IF(((((((X538+Y538)+Z538)+AE538)+AF538)+AG538)=0),"..",(+((X538+Y538)+Z538)/(((((X538+Y538)+Z538)+AE538)+AF538)+AG538)))</f>
        <v>0.519042834962097</v>
      </c>
      <c s="106" r="O538">
        <f>IF(((AA538+AH538)=0),"..",(+AA538/(AA538+AH538)))</f>
        <v>0.600227952699815</v>
      </c>
      <c s="106" r="P538">
        <f>IF(((AB538+AI538)=0),"..",(+AB538/(AB538+AI538)))</f>
        <v>0.44551724137931</v>
      </c>
      <c t="str" s="106" r="Q538">
        <f>IF(((AC538+AJ538)=0),"..",(+AC538/(AC538+AJ538)))</f>
        <v>..</v>
      </c>
      <c s="106" r="R538">
        <f>IF(((AD538+AK538)=0),"..",(+(AD538)/(AD538+AK538)))</f>
        <v>0.546675226020436</v>
      </c>
      <c s="134" r="S538">
        <f>+D538</f>
        <v>18693</v>
      </c>
      <c s="106" r="T538">
        <f>+V538/S538</f>
        <v>1</v>
      </c>
      <c s="106" r="U538">
        <f>+(AD538+AK538)/S538</f>
        <v>1</v>
      </c>
      <c s="134" r="V538">
        <f>SUM(X538:AB538)+SUM(AE538:AI538)</f>
        <v>18693</v>
      </c>
      <c s="134" r="W538">
        <f>+AD538+AK538</f>
        <v>18693</v>
      </c>
      <c s="205" r="X538">
        <v>1571</v>
      </c>
      <c s="198" r="Y538">
        <v>2113</v>
      </c>
      <c s="198" r="Z538">
        <v>1999</v>
      </c>
      <c s="198" r="AA538">
        <v>4213</v>
      </c>
      <c s="198" r="AB538">
        <v>323</v>
      </c>
      <c s="198" r="AC538">
        <v>0</v>
      </c>
      <c s="198" r="AD538">
        <v>10219</v>
      </c>
      <c s="198" r="AE538">
        <v>1428</v>
      </c>
      <c s="198" r="AF538">
        <v>2100</v>
      </c>
      <c s="198" r="AG538">
        <v>1738</v>
      </c>
      <c s="198" r="AH538">
        <v>2806</v>
      </c>
      <c s="198" r="AI538">
        <v>402</v>
      </c>
      <c s="198" r="AJ538">
        <v>0</v>
      </c>
      <c s="198" r="AK538">
        <v>8474</v>
      </c>
    </row>
    <row r="539">
      <c t="s" s="37" r="A539">
        <v>84</v>
      </c>
      <c t="s" s="67" r="B539">
        <v>917</v>
      </c>
      <c t="s" s="67" r="C539">
        <v>1422</v>
      </c>
      <c s="134" r="D539">
        <v>14236</v>
      </c>
      <c s="106" r="E539">
        <f>IF((+$V539=0),"..",(+(X539+AE539)/$V539))</f>
        <v>0.227802753582467</v>
      </c>
      <c s="106" r="F539">
        <f>IF((+$V539=0),"..",(+(Y539+AF539)/$V539))</f>
        <v>0.259834223096375</v>
      </c>
      <c s="106" r="G539">
        <f>IF((+$V539=0),"..",(+(Z539+AG539)/$V539))</f>
        <v>0.166409103680809</v>
      </c>
      <c s="106" r="H539">
        <f>IF((+$V539=0),"..",(+(((X539+Y539)+Z539)+((AE539+AF539)+AG539))/$V539))</f>
        <v>0.654046080359652</v>
      </c>
      <c s="106" r="I539">
        <f>IF((+$V539=0),"..",(+(AA539+AH539)/$V539))</f>
        <v>0.32530205113796</v>
      </c>
      <c s="106" r="J539">
        <f>IF((+$V539=0),"..",(+(AB539+AI539)/$V539))</f>
        <v>0.020651868502388</v>
      </c>
      <c s="106" r="K539">
        <f>IF(((X539+AE539)=0),"..",(+X539/(X539+AE539)))</f>
        <v>0.504779525131052</v>
      </c>
      <c s="106" r="L539">
        <f>IF(((Y539+AF539)=0),"..",(+Y539/(Y539+AF539)))</f>
        <v>0.507164098404974</v>
      </c>
      <c s="106" r="M539">
        <f>IF(((Z539+AG539)=0),"..",(+Z539/(Z539+AG539)))</f>
        <v>0.528915154073449</v>
      </c>
      <c s="106" r="N539">
        <f>IF(((((((X539+Y539)+Z539)+AE539)+AF539)+AG539)=0),"..",(+((X539+Y539)+Z539)/(((((X539+Y539)+Z539)+AE539)+AF539)+AG539)))</f>
        <v>0.511867683385243</v>
      </c>
      <c s="106" r="O539">
        <f>IF(((AA539+AH539)=0),"..",(+AA539/(AA539+AH539)))</f>
        <v>0.643705463182898</v>
      </c>
      <c s="106" r="P539">
        <f>IF(((AB539+AI539)=0),"..",(+AB539/(AB539+AI539)))</f>
        <v>0.591836734693878</v>
      </c>
      <c t="str" s="106" r="Q539">
        <f>IF(((AC539+AJ539)=0),"..",(+AC539/(AC539+AJ539)))</f>
        <v>..</v>
      </c>
      <c s="106" r="R539">
        <f>IF(((AD539+AK539)=0),"..",(+(AD539)/(AD539+AK539)))</f>
        <v>0.556406293902782</v>
      </c>
      <c s="134" r="S539">
        <f>+D539</f>
        <v>14236</v>
      </c>
      <c s="106" r="T539">
        <f>+V539/S539</f>
        <v>1</v>
      </c>
      <c s="106" r="U539">
        <f>+(AD539+AK539)/S539</f>
        <v>1</v>
      </c>
      <c s="134" r="V539">
        <f>SUM(X539:AB539)+SUM(AE539:AI539)</f>
        <v>14236</v>
      </c>
      <c s="134" r="W539">
        <f>+AD539+AK539</f>
        <v>14236</v>
      </c>
      <c s="205" r="X539">
        <v>1637</v>
      </c>
      <c s="198" r="Y539">
        <v>1876</v>
      </c>
      <c s="198" r="Z539">
        <v>1253</v>
      </c>
      <c s="198" r="AA539">
        <v>2981</v>
      </c>
      <c s="198" r="AB539">
        <v>174</v>
      </c>
      <c s="198" r="AC539">
        <v>0</v>
      </c>
      <c s="198" r="AD539">
        <v>7921</v>
      </c>
      <c s="198" r="AE539">
        <v>1606</v>
      </c>
      <c s="198" r="AF539">
        <v>1823</v>
      </c>
      <c s="198" r="AG539">
        <v>1116</v>
      </c>
      <c s="198" r="AH539">
        <v>1650</v>
      </c>
      <c s="198" r="AI539">
        <v>120</v>
      </c>
      <c s="198" r="AJ539">
        <v>0</v>
      </c>
      <c s="198" r="AK539">
        <v>6315</v>
      </c>
    </row>
    <row r="540">
      <c t="s" s="37" r="A540">
        <v>84</v>
      </c>
      <c t="s" s="67" r="B540">
        <v>922</v>
      </c>
      <c t="s" s="67" r="C540">
        <v>1423</v>
      </c>
      <c s="134" r="D540">
        <v>987</v>
      </c>
      <c s="106" r="E540">
        <f>IF((+$V540=0),"..",(+(X540+AE540)/$V540))</f>
        <v>0.264437689969605</v>
      </c>
      <c s="106" r="F540">
        <f>IF((+$V540=0),"..",(+(Y540+AF540)/$V540))</f>
        <v>0.188449848024316</v>
      </c>
      <c s="106" r="G540">
        <f>IF((+$V540=0),"..",(+(Z540+AG540)/$V540))</f>
        <v>0.062816616008105</v>
      </c>
      <c s="106" r="H540">
        <f>IF((+$V540=0),"..",(+(((X540+Y540)+Z540)+((AE540+AF540)+AG540))/$V540))</f>
        <v>0.515704154002026</v>
      </c>
      <c s="106" r="I540">
        <f>IF((+$V540=0),"..",(+(AA540+AH540)/$V540))</f>
        <v>0.472137791286727</v>
      </c>
      <c s="106" r="J540">
        <f>IF((+$V540=0),"..",(+(AB540+AI540)/$V540))</f>
        <v>0.012158054711246</v>
      </c>
      <c s="106" r="K540">
        <f>IF(((X540+AE540)=0),"..",(+X540/(X540+AE540)))</f>
        <v>0.501915708812261</v>
      </c>
      <c s="106" r="L540">
        <f>IF(((Y540+AF540)=0),"..",(+Y540/(Y540+AF540)))</f>
        <v>0.451612903225806</v>
      </c>
      <c s="106" r="M540">
        <f>IF(((Z540+AG540)=0),"..",(+Z540/(Z540+AG540)))</f>
        <v>0.483870967741936</v>
      </c>
      <c s="106" r="N540">
        <f>IF(((((((X540+Y540)+Z540)+AE540)+AF540)+AG540)=0),"..",(+((X540+Y540)+Z540)/(((((X540+Y540)+Z540)+AE540)+AF540)+AG540)))</f>
        <v>0.481335952848723</v>
      </c>
      <c s="106" r="O540">
        <f>IF(((AA540+AH540)=0),"..",(+AA540/(AA540+AH540)))</f>
        <v>0.590128755364807</v>
      </c>
      <c s="106" r="P540">
        <f>IF(((AB540+AI540)=0),"..",(+AB540/(AB540+AI540)))</f>
        <v>0.75</v>
      </c>
      <c t="str" s="106" r="Q540">
        <f>IF(((AC540+AJ540)=0),"..",(+AC540/(AC540+AJ540)))</f>
        <v>..</v>
      </c>
      <c s="106" r="R540">
        <f>IF(((AD540+AK540)=0),"..",(+(AD540)/(AD540+AK540)))</f>
        <v>0.53596757852077</v>
      </c>
      <c s="134" r="S540">
        <f>+D540</f>
        <v>987</v>
      </c>
      <c s="106" r="T540">
        <f>+V540/S540</f>
        <v>1</v>
      </c>
      <c s="106" r="U540">
        <f>+(AD540+AK540)/S540</f>
        <v>1</v>
      </c>
      <c s="134" r="V540">
        <f>SUM(X540:AB540)+SUM(AE540:AI540)</f>
        <v>987</v>
      </c>
      <c s="134" r="W540">
        <f>+AD540+AK540</f>
        <v>987</v>
      </c>
      <c s="205" r="X540">
        <v>131</v>
      </c>
      <c s="198" r="Y540">
        <v>84</v>
      </c>
      <c s="198" r="Z540">
        <v>30</v>
      </c>
      <c s="198" r="AA540">
        <v>275</v>
      </c>
      <c s="198" r="AB540">
        <v>9</v>
      </c>
      <c s="198" r="AC540">
        <v>0</v>
      </c>
      <c s="198" r="AD540">
        <v>529</v>
      </c>
      <c s="198" r="AE540">
        <v>130</v>
      </c>
      <c s="198" r="AF540">
        <v>102</v>
      </c>
      <c s="198" r="AG540">
        <v>32</v>
      </c>
      <c s="198" r="AH540">
        <v>191</v>
      </c>
      <c s="198" r="AI540">
        <v>3</v>
      </c>
      <c s="198" r="AJ540">
        <v>0</v>
      </c>
      <c s="198" r="AK540">
        <v>458</v>
      </c>
    </row>
    <row r="541">
      <c t="s" s="37" r="A541">
        <v>84</v>
      </c>
      <c t="s" s="67" r="B541">
        <v>922</v>
      </c>
      <c t="s" s="67" r="C541">
        <v>1424</v>
      </c>
      <c s="134" r="D541">
        <v>332</v>
      </c>
      <c s="106" r="E541">
        <f>IF((+$V541=0),"..",(+(X541+AE541)/$V541))</f>
        <v>0.268072289156626</v>
      </c>
      <c s="106" r="F541">
        <f>IF((+$V541=0),"..",(+(Y541+AF541)/$V541))</f>
        <v>0.189759036144578</v>
      </c>
      <c s="106" r="G541">
        <f>IF((+$V541=0),"..",(+(Z541+AG541)/$V541))</f>
        <v>0.072289156626506</v>
      </c>
      <c s="106" r="H541">
        <f>IF((+$V541=0),"..",(+(((X541+Y541)+Z541)+((AE541+AF541)+AG541))/$V541))</f>
        <v>0.530120481927711</v>
      </c>
      <c s="106" r="I541">
        <f>IF((+$V541=0),"..",(+(AA541+AH541)/$V541))</f>
        <v>0.457831325301205</v>
      </c>
      <c s="106" r="J541">
        <f>IF((+$V541=0),"..",(+(AB541+AI541)/$V541))</f>
        <v>0.012048192771084</v>
      </c>
      <c s="106" r="K541">
        <f>IF(((X541+AE541)=0),"..",(+X541/(X541+AE541)))</f>
        <v>0.617977528089888</v>
      </c>
      <c s="106" r="L541">
        <f>IF(((Y541+AF541)=0),"..",(+Y541/(Y541+AF541)))</f>
        <v>0.555555555555556</v>
      </c>
      <c s="106" r="M541">
        <f>IF(((Z541+AG541)=0),"..",(+Z541/(Z541+AG541)))</f>
        <v>0.5</v>
      </c>
      <c s="106" r="N541">
        <f>IF(((((((X541+Y541)+Z541)+AE541)+AF541)+AG541)=0),"..",(+((X541+Y541)+Z541)/(((((X541+Y541)+Z541)+AE541)+AF541)+AG541)))</f>
        <v>0.579545454545455</v>
      </c>
      <c s="106" r="O541">
        <f>IF(((AA541+AH541)=0),"..",(+AA541/(AA541+AH541)))</f>
        <v>0.625</v>
      </c>
      <c s="106" r="P541">
        <f>IF(((AB541+AI541)=0),"..",(+AB541/(AB541+AI541)))</f>
        <v>0.5</v>
      </c>
      <c t="str" s="106" r="Q541">
        <f>IF(((AC541+AJ541)=0),"..",(+AC541/(AC541+AJ541)))</f>
        <v>..</v>
      </c>
      <c s="106" r="R541">
        <f>IF(((AD541+AK541)=0),"..",(+(AD541)/(AD541+AK541)))</f>
        <v>0.599397590361446</v>
      </c>
      <c s="134" r="S541">
        <f>+D541</f>
        <v>332</v>
      </c>
      <c s="106" r="T541">
        <f>+V541/S541</f>
        <v>1</v>
      </c>
      <c s="106" r="U541">
        <f>+(AD541+AK541)/S541</f>
        <v>1</v>
      </c>
      <c s="134" r="V541">
        <f>SUM(X541:AB541)+SUM(AE541:AI541)</f>
        <v>332</v>
      </c>
      <c s="134" r="W541">
        <f>+AD541+AK541</f>
        <v>332</v>
      </c>
      <c s="205" r="X541">
        <v>55</v>
      </c>
      <c s="198" r="Y541">
        <v>35</v>
      </c>
      <c s="198" r="Z541">
        <v>12</v>
      </c>
      <c s="198" r="AA541">
        <v>95</v>
      </c>
      <c s="198" r="AB541">
        <v>2</v>
      </c>
      <c s="198" r="AC541">
        <v>0</v>
      </c>
      <c s="198" r="AD541">
        <v>199</v>
      </c>
      <c s="198" r="AE541">
        <v>34</v>
      </c>
      <c s="198" r="AF541">
        <v>28</v>
      </c>
      <c s="198" r="AG541">
        <v>12</v>
      </c>
      <c s="198" r="AH541">
        <v>57</v>
      </c>
      <c s="198" r="AI541">
        <v>2</v>
      </c>
      <c s="198" r="AJ541">
        <v>0</v>
      </c>
      <c s="198" r="AK541">
        <v>133</v>
      </c>
    </row>
    <row r="542">
      <c t="s" s="37" r="A542">
        <v>84</v>
      </c>
      <c t="s" s="67" r="B542">
        <v>922</v>
      </c>
      <c t="s" s="67" r="C542">
        <v>1425</v>
      </c>
      <c s="134" r="D542">
        <v>151</v>
      </c>
      <c s="106" r="E542">
        <f>IF((+$V542=0),"..",(+(X542+AE542)/$V542))</f>
        <v>0.245033112582781</v>
      </c>
      <c s="106" r="F542">
        <f>IF((+$V542=0),"..",(+(Y542+AF542)/$V542))</f>
        <v>0.198675496688742</v>
      </c>
      <c s="106" r="G542">
        <f>IF((+$V542=0),"..",(+(Z542+AG542)/$V542))</f>
        <v>0.066225165562914</v>
      </c>
      <c s="106" r="H542">
        <f>IF((+$V542=0),"..",(+(((X542+Y542)+Z542)+((AE542+AF542)+AG542))/$V542))</f>
        <v>0.509933774834437</v>
      </c>
      <c s="106" r="I542">
        <f>IF((+$V542=0),"..",(+(AA542+AH542)/$V542))</f>
        <v>0.470198675496689</v>
      </c>
      <c s="106" r="J542">
        <f>IF((+$V542=0),"..",(+(AB542+AI542)/$V542))</f>
        <v>0.019867549668874</v>
      </c>
      <c s="106" r="K542">
        <f>IF(((X542+AE542)=0),"..",(+X542/(X542+AE542)))</f>
        <v>0.567567567567568</v>
      </c>
      <c s="106" r="L542">
        <f>IF(((Y542+AF542)=0),"..",(+Y542/(Y542+AF542)))</f>
        <v>0.633333333333333</v>
      </c>
      <c s="106" r="M542">
        <f>IF(((Z542+AG542)=0),"..",(+Z542/(Z542+AG542)))</f>
        <v>0.3</v>
      </c>
      <c s="106" r="N542">
        <f>IF(((((((X542+Y542)+Z542)+AE542)+AF542)+AG542)=0),"..",(+((X542+Y542)+Z542)/(((((X542+Y542)+Z542)+AE542)+AF542)+AG542)))</f>
        <v>0.558441558441558</v>
      </c>
      <c s="106" r="O542">
        <f>IF(((AA542+AH542)=0),"..",(+AA542/(AA542+AH542)))</f>
        <v>0.619718309859155</v>
      </c>
      <c s="106" r="P542">
        <f>IF(((AB542+AI542)=0),"..",(+AB542/(AB542+AI542)))</f>
        <v>0.333333333333333</v>
      </c>
      <c t="str" s="106" r="Q542">
        <f>IF(((AC542+AJ542)=0),"..",(+AC542/(AC542+AJ542)))</f>
        <v>..</v>
      </c>
      <c s="106" r="R542">
        <f>IF(((AD542+AK542)=0),"..",(+(AD542)/(AD542+AK542)))</f>
        <v>0.582781456953642</v>
      </c>
      <c s="134" r="S542">
        <f>+D542</f>
        <v>151</v>
      </c>
      <c s="106" r="T542">
        <f>+V542/S542</f>
        <v>1</v>
      </c>
      <c s="106" r="U542">
        <f>+(AD542+AK542)/S542</f>
        <v>1</v>
      </c>
      <c s="134" r="V542">
        <f>SUM(X542:AB542)+SUM(AE542:AI542)</f>
        <v>151</v>
      </c>
      <c s="134" r="W542">
        <f>+AD542+AK542</f>
        <v>151</v>
      </c>
      <c s="205" r="X542">
        <v>21</v>
      </c>
      <c s="198" r="Y542">
        <v>19</v>
      </c>
      <c s="198" r="Z542">
        <v>3</v>
      </c>
      <c s="198" r="AA542">
        <v>44</v>
      </c>
      <c s="198" r="AB542">
        <v>1</v>
      </c>
      <c s="198" r="AC542">
        <v>0</v>
      </c>
      <c s="198" r="AD542">
        <v>88</v>
      </c>
      <c s="198" r="AE542">
        <v>16</v>
      </c>
      <c s="198" r="AF542">
        <v>11</v>
      </c>
      <c s="198" r="AG542">
        <v>7</v>
      </c>
      <c s="198" r="AH542">
        <v>27</v>
      </c>
      <c s="198" r="AI542">
        <v>2</v>
      </c>
      <c s="198" r="AJ542">
        <v>0</v>
      </c>
      <c s="198" r="AK542">
        <v>63</v>
      </c>
    </row>
    <row r="543">
      <c t="s" s="37" r="A543">
        <v>84</v>
      </c>
      <c t="s" s="67" r="B543">
        <v>922</v>
      </c>
      <c t="s" s="67" r="C543">
        <v>1426</v>
      </c>
      <c s="134" r="D543">
        <v>1106</v>
      </c>
      <c s="106" r="E543">
        <f>IF((+$V543=0),"..",(+(X543+AE543)/$V543))</f>
        <v>0.248643761301989</v>
      </c>
      <c s="106" r="F543">
        <f>IF((+$V543=0),"..",(+(Y543+AF543)/$V543))</f>
        <v>0.189873417721519</v>
      </c>
      <c s="106" r="G543">
        <f>IF((+$V543=0),"..",(+(Z543+AG543)/$V543))</f>
        <v>0.067811934900542</v>
      </c>
      <c s="106" r="H543">
        <f>IF((+$V543=0),"..",(+(((X543+Y543)+Z543)+((AE543+AF543)+AG543))/$V543))</f>
        <v>0.506329113924051</v>
      </c>
      <c s="106" r="I543">
        <f>IF((+$V543=0),"..",(+(AA543+AH543)/$V543))</f>
        <v>0.471066907775769</v>
      </c>
      <c s="106" r="J543">
        <f>IF((+$V543=0),"..",(+(AB543+AI543)/$V543))</f>
        <v>0.022603978300181</v>
      </c>
      <c s="106" r="K543">
        <f>IF(((X543+AE543)=0),"..",(+X543/(X543+AE543)))</f>
        <v>0.541818181818182</v>
      </c>
      <c s="106" r="L543">
        <f>IF(((Y543+AF543)=0),"..",(+Y543/(Y543+AF543)))</f>
        <v>0.49047619047619</v>
      </c>
      <c s="106" r="M543">
        <f>IF(((Z543+AG543)=0),"..",(+Z543/(Z543+AG543)))</f>
        <v>0.586666666666667</v>
      </c>
      <c s="106" r="N543">
        <f>IF(((((((X543+Y543)+Z543)+AE543)+AF543)+AG543)=0),"..",(+((X543+Y543)+Z543)/(((((X543+Y543)+Z543)+AE543)+AF543)+AG543)))</f>
        <v>0.528571428571429</v>
      </c>
      <c s="106" r="O543">
        <f>IF(((AA543+AH543)=0),"..",(+AA543/(AA543+AH543)))</f>
        <v>0.543186180422265</v>
      </c>
      <c s="106" r="P543">
        <f>IF(((AB543+AI543)=0),"..",(+AB543/(AB543+AI543)))</f>
        <v>0.52</v>
      </c>
      <c t="str" s="106" r="Q543">
        <f>IF(((AC543+AJ543)=0),"..",(+AC543/(AC543+AJ543)))</f>
        <v>..</v>
      </c>
      <c s="106" r="R543">
        <f>IF(((AD543+AK543)=0),"..",(+(AD543)/(AD543+AK543)))</f>
        <v>0.535262206148282</v>
      </c>
      <c s="134" r="S543">
        <f>+D543</f>
        <v>1106</v>
      </c>
      <c s="106" r="T543">
        <f>+V543/S543</f>
        <v>1</v>
      </c>
      <c s="106" r="U543">
        <f>+(AD543+AK543)/S543</f>
        <v>1</v>
      </c>
      <c s="134" r="V543">
        <f>SUM(X543:AB543)+SUM(AE543:AI543)</f>
        <v>1106</v>
      </c>
      <c s="134" r="W543">
        <f>+AD543+AK543</f>
        <v>1106</v>
      </c>
      <c s="205" r="X543">
        <v>149</v>
      </c>
      <c s="198" r="Y543">
        <v>103</v>
      </c>
      <c s="198" r="Z543">
        <v>44</v>
      </c>
      <c s="198" r="AA543">
        <v>283</v>
      </c>
      <c s="198" r="AB543">
        <v>13</v>
      </c>
      <c s="198" r="AC543">
        <v>0</v>
      </c>
      <c s="198" r="AD543">
        <v>592</v>
      </c>
      <c s="198" r="AE543">
        <v>126</v>
      </c>
      <c s="198" r="AF543">
        <v>107</v>
      </c>
      <c s="198" r="AG543">
        <v>31</v>
      </c>
      <c s="198" r="AH543">
        <v>238</v>
      </c>
      <c s="198" r="AI543">
        <v>12</v>
      </c>
      <c s="198" r="AJ543">
        <v>0</v>
      </c>
      <c s="198" r="AK543">
        <v>514</v>
      </c>
    </row>
    <row r="544">
      <c t="s" s="37" r="A544">
        <v>84</v>
      </c>
      <c t="s" s="67" r="B544">
        <v>922</v>
      </c>
      <c t="s" s="67" r="C544">
        <v>1427</v>
      </c>
      <c s="134" r="D544">
        <v>262</v>
      </c>
      <c s="106" r="E544">
        <f>IF((+$V544=0),"..",(+(X544+AE544)/$V544))</f>
        <v>0.301526717557252</v>
      </c>
      <c s="106" r="F544">
        <f>IF((+$V544=0),"..",(+(Y544+AF544)/$V544))</f>
        <v>0.194656488549618</v>
      </c>
      <c s="106" r="G544">
        <f>IF((+$V544=0),"..",(+(Z544+AG544)/$V544))</f>
        <v>0.061068702290076</v>
      </c>
      <c s="106" r="H544">
        <f>IF((+$V544=0),"..",(+(((X544+Y544)+Z544)+((AE544+AF544)+AG544))/$V544))</f>
        <v>0.557251908396947</v>
      </c>
      <c s="106" r="I544">
        <f>IF((+$V544=0),"..",(+(AA544+AH544)/$V544))</f>
        <v>0.442748091603053</v>
      </c>
      <c s="106" r="J544">
        <f>IF((+$V544=0),"..",(+(AB544+AI544)/$V544))</f>
        <v>0</v>
      </c>
      <c s="106" r="K544">
        <f>IF(((X544+AE544)=0),"..",(+X544/(X544+AE544)))</f>
        <v>0.493670886075949</v>
      </c>
      <c s="106" r="L544">
        <f>IF(((Y544+AF544)=0),"..",(+Y544/(Y544+AF544)))</f>
        <v>0.568627450980392</v>
      </c>
      <c s="106" r="M544">
        <f>IF(((Z544+AG544)=0),"..",(+Z544/(Z544+AG544)))</f>
        <v>0.5</v>
      </c>
      <c s="106" r="N544">
        <f>IF(((((((X544+Y544)+Z544)+AE544)+AF544)+AG544)=0),"..",(+((X544+Y544)+Z544)/(((((X544+Y544)+Z544)+AE544)+AF544)+AG544)))</f>
        <v>0.520547945205479</v>
      </c>
      <c s="106" r="O544">
        <f>IF(((AA544+AH544)=0),"..",(+AA544/(AA544+AH544)))</f>
        <v>0.637931034482759</v>
      </c>
      <c t="str" s="106" r="P544">
        <f>IF(((AB544+AI544)=0),"..",(+AB544/(AB544+AI544)))</f>
        <v>..</v>
      </c>
      <c t="str" s="106" r="Q544">
        <f>IF(((AC544+AJ544)=0),"..",(+AC544/(AC544+AJ544)))</f>
        <v>..</v>
      </c>
      <c s="106" r="R544">
        <f>IF(((AD544+AK544)=0),"..",(+(AD544)/(AD544+AK544)))</f>
        <v>0.572519083969466</v>
      </c>
      <c s="134" r="S544">
        <f>+D544</f>
        <v>262</v>
      </c>
      <c s="106" r="T544">
        <f>+V544/S544</f>
        <v>1</v>
      </c>
      <c s="106" r="U544">
        <f>+(AD544+AK544)/S544</f>
        <v>1</v>
      </c>
      <c s="134" r="V544">
        <f>SUM(X544:AB544)+SUM(AE544:AI544)</f>
        <v>262</v>
      </c>
      <c s="134" r="W544">
        <f>+AD544+AK544</f>
        <v>262</v>
      </c>
      <c s="205" r="X544">
        <v>39</v>
      </c>
      <c s="198" r="Y544">
        <v>29</v>
      </c>
      <c s="198" r="Z544">
        <v>8</v>
      </c>
      <c s="198" r="AA544">
        <v>74</v>
      </c>
      <c s="198" r="AB544">
        <v>0</v>
      </c>
      <c s="198" r="AC544">
        <v>0</v>
      </c>
      <c s="198" r="AD544">
        <v>150</v>
      </c>
      <c s="198" r="AE544">
        <v>40</v>
      </c>
      <c s="198" r="AF544">
        <v>22</v>
      </c>
      <c s="198" r="AG544">
        <v>8</v>
      </c>
      <c s="198" r="AH544">
        <v>42</v>
      </c>
      <c s="198" r="AI544">
        <v>0</v>
      </c>
      <c s="198" r="AJ544">
        <v>0</v>
      </c>
      <c s="198" r="AK544">
        <v>112</v>
      </c>
    </row>
    <row r="545">
      <c t="s" s="37" r="A545">
        <v>84</v>
      </c>
      <c t="s" s="67" r="B545">
        <v>922</v>
      </c>
      <c t="s" s="67" r="C545">
        <v>1428</v>
      </c>
      <c s="134" r="D545">
        <v>463</v>
      </c>
      <c s="106" r="E545">
        <f>IF((+$V545=0),"..",(+(X545+AE545)/$V545))</f>
        <v>0.222462203023758</v>
      </c>
      <c s="106" r="F545">
        <f>IF((+$V545=0),"..",(+(Y545+AF545)/$V545))</f>
        <v>0.172786177105832</v>
      </c>
      <c s="106" r="G545">
        <f>IF((+$V545=0),"..",(+(Z545+AG545)/$V545))</f>
        <v>0.105831533477322</v>
      </c>
      <c s="106" r="H545">
        <f>IF((+$V545=0),"..",(+(((X545+Y545)+Z545)+((AE545+AF545)+AG545))/$V545))</f>
        <v>0.501079913606911</v>
      </c>
      <c s="106" r="I545">
        <f>IF((+$V545=0),"..",(+(AA545+AH545)/$V545))</f>
        <v>0.488120950323974</v>
      </c>
      <c s="106" r="J545">
        <f>IF((+$V545=0),"..",(+(AB545+AI545)/$V545))</f>
        <v>0.010799136069114</v>
      </c>
      <c s="106" r="K545">
        <f>IF(((X545+AE545)=0),"..",(+X545/(X545+AE545)))</f>
        <v>0.553398058252427</v>
      </c>
      <c s="106" r="L545">
        <f>IF(((Y545+AF545)=0),"..",(+Y545/(Y545+AF545)))</f>
        <v>0.4875</v>
      </c>
      <c s="106" r="M545">
        <f>IF(((Z545+AG545)=0),"..",(+Z545/(Z545+AG545)))</f>
        <v>0.530612244897959</v>
      </c>
      <c s="106" r="N545">
        <f>IF(((((((X545+Y545)+Z545)+AE545)+AF545)+AG545)=0),"..",(+((X545+Y545)+Z545)/(((((X545+Y545)+Z545)+AE545)+AF545)+AG545)))</f>
        <v>0.525862068965517</v>
      </c>
      <c s="106" r="O545">
        <f>IF(((AA545+AH545)=0),"..",(+AA545/(AA545+AH545)))</f>
        <v>0.557522123893805</v>
      </c>
      <c s="106" r="P545">
        <f>IF(((AB545+AI545)=0),"..",(+AB545/(AB545+AI545)))</f>
        <v>0.6</v>
      </c>
      <c t="str" s="106" r="Q545">
        <f>IF(((AC545+AJ545)=0),"..",(+AC545/(AC545+AJ545)))</f>
        <v>..</v>
      </c>
      <c s="106" r="R545">
        <f>IF(((AD545+AK545)=0),"..",(+(AD545)/(AD545+AK545)))</f>
        <v>0.542116630669546</v>
      </c>
      <c s="134" r="S545">
        <f>+D545</f>
        <v>463</v>
      </c>
      <c s="106" r="T545">
        <f>+V545/S545</f>
        <v>1</v>
      </c>
      <c s="106" r="U545">
        <f>+(AD545+AK545)/S545</f>
        <v>1</v>
      </c>
      <c s="134" r="V545">
        <f>SUM(X545:AB545)+SUM(AE545:AI545)</f>
        <v>463</v>
      </c>
      <c s="134" r="W545">
        <f>+AD545+AK545</f>
        <v>463</v>
      </c>
      <c s="205" r="X545">
        <v>57</v>
      </c>
      <c s="198" r="Y545">
        <v>39</v>
      </c>
      <c s="198" r="Z545">
        <v>26</v>
      </c>
      <c s="198" r="AA545">
        <v>126</v>
      </c>
      <c s="198" r="AB545">
        <v>3</v>
      </c>
      <c s="198" r="AC545">
        <v>0</v>
      </c>
      <c s="198" r="AD545">
        <v>251</v>
      </c>
      <c s="198" r="AE545">
        <v>46</v>
      </c>
      <c s="198" r="AF545">
        <v>41</v>
      </c>
      <c s="198" r="AG545">
        <v>23</v>
      </c>
      <c s="198" r="AH545">
        <v>100</v>
      </c>
      <c s="198" r="AI545">
        <v>2</v>
      </c>
      <c s="198" r="AJ545">
        <v>0</v>
      </c>
      <c s="198" r="AK545">
        <v>212</v>
      </c>
    </row>
    <row r="546">
      <c t="s" s="37" r="A546">
        <v>84</v>
      </c>
      <c t="s" s="67" r="B546">
        <v>922</v>
      </c>
      <c t="s" s="67" r="C546">
        <v>1429</v>
      </c>
      <c s="134" r="D546">
        <v>324</v>
      </c>
      <c s="106" r="E546">
        <f>IF((+$V546=0),"..",(+(X546+AE546)/$V546))</f>
        <v>0.243827160493827</v>
      </c>
      <c s="106" r="F546">
        <f>IF((+$V546=0),"..",(+(Y546+AF546)/$V546))</f>
        <v>0.212962962962963</v>
      </c>
      <c s="106" r="G546">
        <f>IF((+$V546=0),"..",(+(Z546+AG546)/$V546))</f>
        <v>0.08641975308642</v>
      </c>
      <c s="106" r="H546">
        <f>IF((+$V546=0),"..",(+(((X546+Y546)+Z546)+((AE546+AF546)+AG546))/$V546))</f>
        <v>0.54320987654321</v>
      </c>
      <c s="106" r="I546">
        <f>IF((+$V546=0),"..",(+(AA546+AH546)/$V546))</f>
        <v>0.435185185185185</v>
      </c>
      <c s="106" r="J546">
        <f>IF((+$V546=0),"..",(+(AB546+AI546)/$V546))</f>
        <v>0.021604938271605</v>
      </c>
      <c s="106" r="K546">
        <f>IF(((X546+AE546)=0),"..",(+X546/(X546+AE546)))</f>
        <v>0.493670886075949</v>
      </c>
      <c s="106" r="L546">
        <f>IF(((Y546+AF546)=0),"..",(+Y546/(Y546+AF546)))</f>
        <v>0.478260869565217</v>
      </c>
      <c s="106" r="M546">
        <f>IF(((Z546+AG546)=0),"..",(+Z546/(Z546+AG546)))</f>
        <v>0.321428571428571</v>
      </c>
      <c s="106" r="N546">
        <f>IF(((((((X546+Y546)+Z546)+AE546)+AF546)+AG546)=0),"..",(+((X546+Y546)+Z546)/(((((X546+Y546)+Z546)+AE546)+AF546)+AG546)))</f>
        <v>0.460227272727273</v>
      </c>
      <c s="106" r="O546">
        <f>IF(((AA546+AH546)=0),"..",(+AA546/(AA546+AH546)))</f>
        <v>0.631205673758865</v>
      </c>
      <c s="106" r="P546">
        <f>IF(((AB546+AI546)=0),"..",(+AB546/(AB546+AI546)))</f>
        <v>0.571428571428571</v>
      </c>
      <c t="str" s="106" r="Q546">
        <f>IF(((AC546+AJ546)=0),"..",(+AC546/(AC546+AJ546)))</f>
        <v>..</v>
      </c>
      <c s="106" r="R546">
        <f>IF(((AD546+AK546)=0),"..",(+(AD546)/(AD546+AK546)))</f>
        <v>0.537037037037037</v>
      </c>
      <c s="134" r="S546">
        <f>+D546</f>
        <v>324</v>
      </c>
      <c s="106" r="T546">
        <f>+V546/S546</f>
        <v>1</v>
      </c>
      <c s="106" r="U546">
        <f>+(AD546+AK546)/S546</f>
        <v>1</v>
      </c>
      <c s="134" r="V546">
        <f>SUM(X546:AB546)+SUM(AE546:AI546)</f>
        <v>324</v>
      </c>
      <c s="134" r="W546">
        <f>+AD546+AK546</f>
        <v>324</v>
      </c>
      <c s="205" r="X546">
        <v>39</v>
      </c>
      <c s="198" r="Y546">
        <v>33</v>
      </c>
      <c s="198" r="Z546">
        <v>9</v>
      </c>
      <c s="198" r="AA546">
        <v>89</v>
      </c>
      <c s="198" r="AB546">
        <v>4</v>
      </c>
      <c s="198" r="AC546">
        <v>0</v>
      </c>
      <c s="198" r="AD546">
        <v>174</v>
      </c>
      <c s="198" r="AE546">
        <v>40</v>
      </c>
      <c s="198" r="AF546">
        <v>36</v>
      </c>
      <c s="198" r="AG546">
        <v>19</v>
      </c>
      <c s="198" r="AH546">
        <v>52</v>
      </c>
      <c s="198" r="AI546">
        <v>3</v>
      </c>
      <c s="198" r="AJ546">
        <v>0</v>
      </c>
      <c s="198" r="AK546">
        <v>150</v>
      </c>
    </row>
    <row r="547">
      <c t="s" s="37" r="A547">
        <v>84</v>
      </c>
      <c t="s" s="67" r="B547">
        <v>922</v>
      </c>
      <c t="s" s="67" r="C547">
        <v>1430</v>
      </c>
      <c s="134" r="D547">
        <v>118</v>
      </c>
      <c s="106" r="E547">
        <f>IF((+$V547=0),"..",(+(X547+AE547)/$V547))</f>
        <v>0.322033898305085</v>
      </c>
      <c s="106" r="F547">
        <f>IF((+$V547=0),"..",(+(Y547+AF547)/$V547))</f>
        <v>0.161016949152542</v>
      </c>
      <c s="106" r="G547">
        <f>IF((+$V547=0),"..",(+(Z547+AG547)/$V547))</f>
        <v>0.067796610169492</v>
      </c>
      <c s="106" r="H547">
        <f>IF((+$V547=0),"..",(+(((X547+Y547)+Z547)+((AE547+AF547)+AG547))/$V547))</f>
        <v>0.550847457627119</v>
      </c>
      <c s="106" r="I547">
        <f>IF((+$V547=0),"..",(+(AA547+AH547)/$V547))</f>
        <v>0.440677966101695</v>
      </c>
      <c s="106" r="J547">
        <f>IF((+$V547=0),"..",(+(AB547+AI547)/$V547))</f>
        <v>0.008474576271186</v>
      </c>
      <c s="106" r="K547">
        <f>IF(((X547+AE547)=0),"..",(+X547/(X547+AE547)))</f>
        <v>0.578947368421053</v>
      </c>
      <c s="106" r="L547">
        <f>IF(((Y547+AF547)=0),"..",(+Y547/(Y547+AF547)))</f>
        <v>0.578947368421053</v>
      </c>
      <c s="106" r="M547">
        <f>IF(((Z547+AG547)=0),"..",(+Z547/(Z547+AG547)))</f>
        <v>0.75</v>
      </c>
      <c s="106" r="N547">
        <f>IF(((((((X547+Y547)+Z547)+AE547)+AF547)+AG547)=0),"..",(+((X547+Y547)+Z547)/(((((X547+Y547)+Z547)+AE547)+AF547)+AG547)))</f>
        <v>0.6</v>
      </c>
      <c s="106" r="O547">
        <f>IF(((AA547+AH547)=0),"..",(+AA547/(AA547+AH547)))</f>
        <v>0.634615384615385</v>
      </c>
      <c s="106" r="P547">
        <f>IF(((AB547+AI547)=0),"..",(+AB547/(AB547+AI547)))</f>
        <v>1</v>
      </c>
      <c t="str" s="106" r="Q547">
        <f>IF(((AC547+AJ547)=0),"..",(+AC547/(AC547+AJ547)))</f>
        <v>..</v>
      </c>
      <c s="106" r="R547">
        <f>IF(((AD547+AK547)=0),"..",(+(AD547)/(AD547+AK547)))</f>
        <v>0.61864406779661</v>
      </c>
      <c s="134" r="S547">
        <f>+D547</f>
        <v>118</v>
      </c>
      <c s="106" r="T547">
        <f>+V547/S547</f>
        <v>1</v>
      </c>
      <c s="106" r="U547">
        <f>+(AD547+AK547)/S547</f>
        <v>1</v>
      </c>
      <c s="134" r="V547">
        <f>SUM(X547:AB547)+SUM(AE547:AI547)</f>
        <v>118</v>
      </c>
      <c s="134" r="W547">
        <f>+AD547+AK547</f>
        <v>118</v>
      </c>
      <c s="205" r="X547">
        <v>22</v>
      </c>
      <c s="198" r="Y547">
        <v>11</v>
      </c>
      <c s="198" r="Z547">
        <v>6</v>
      </c>
      <c s="198" r="AA547">
        <v>33</v>
      </c>
      <c s="198" r="AB547">
        <v>1</v>
      </c>
      <c s="198" r="AC547">
        <v>0</v>
      </c>
      <c s="198" r="AD547">
        <v>73</v>
      </c>
      <c s="198" r="AE547">
        <v>16</v>
      </c>
      <c s="198" r="AF547">
        <v>8</v>
      </c>
      <c s="198" r="AG547">
        <v>2</v>
      </c>
      <c s="198" r="AH547">
        <v>19</v>
      </c>
      <c s="198" r="AI547">
        <v>0</v>
      </c>
      <c s="198" r="AJ547">
        <v>0</v>
      </c>
      <c s="198" r="AK547">
        <v>45</v>
      </c>
    </row>
    <row r="548">
      <c t="s" s="37" r="A548">
        <v>84</v>
      </c>
      <c t="s" s="67" r="B548">
        <v>922</v>
      </c>
      <c t="s" s="67" r="C548">
        <v>1431</v>
      </c>
      <c s="134" r="D548">
        <v>1410</v>
      </c>
      <c s="106" r="E548">
        <f>IF((+$V548=0),"..",(+(X548+AE548)/$V548))</f>
        <v>0.285815602836879</v>
      </c>
      <c s="106" r="F548">
        <f>IF((+$V548=0),"..",(+(Y548+AF548)/$V548))</f>
        <v>0.195744680851064</v>
      </c>
      <c s="106" r="G548">
        <f>IF((+$V548=0),"..",(+(Z548+AG548)/$V548))</f>
        <v>0.079432624113475</v>
      </c>
      <c s="106" r="H548">
        <f>IF((+$V548=0),"..",(+(((X548+Y548)+Z548)+((AE548+AF548)+AG548))/$V548))</f>
        <v>0.560992907801418</v>
      </c>
      <c s="106" r="I548">
        <f>IF((+$V548=0),"..",(+(AA548+AH548)/$V548))</f>
        <v>0.414184397163121</v>
      </c>
      <c s="106" r="J548">
        <f>IF((+$V548=0),"..",(+(AB548+AI548)/$V548))</f>
        <v>0.024822695035461</v>
      </c>
      <c s="106" r="K548">
        <f>IF(((X548+AE548)=0),"..",(+X548/(X548+AE548)))</f>
        <v>0.498759305210918</v>
      </c>
      <c s="106" r="L548">
        <f>IF(((Y548+AF548)=0),"..",(+Y548/(Y548+AF548)))</f>
        <v>0.543478260869565</v>
      </c>
      <c s="106" r="M548">
        <f>IF(((Z548+AG548)=0),"..",(+Z548/(Z548+AG548)))</f>
        <v>0.517857142857143</v>
      </c>
      <c s="106" r="N548">
        <f>IF(((((((X548+Y548)+Z548)+AE548)+AF548)+AG548)=0),"..",(+((X548+Y548)+Z548)/(((((X548+Y548)+Z548)+AE548)+AF548)+AG548)))</f>
        <v>0.517067003792667</v>
      </c>
      <c s="106" r="O548">
        <f>IF(((AA548+AH548)=0),"..",(+AA548/(AA548+AH548)))</f>
        <v>0.696917808219178</v>
      </c>
      <c s="106" r="P548">
        <f>IF(((AB548+AI548)=0),"..",(+AB548/(AB548+AI548)))</f>
        <v>0.571428571428571</v>
      </c>
      <c t="str" s="106" r="Q548">
        <f>IF(((AC548+AJ548)=0),"..",(+AC548/(AC548+AJ548)))</f>
        <v>..</v>
      </c>
      <c s="106" r="R548">
        <f>IF(((AD548+AK548)=0),"..",(+(AD548)/(AD548+AK548)))</f>
        <v>0.59290780141844</v>
      </c>
      <c s="134" r="S548">
        <f>+D548</f>
        <v>1410</v>
      </c>
      <c s="106" r="T548">
        <f>+V548/S548</f>
        <v>1</v>
      </c>
      <c s="106" r="U548">
        <f>+(AD548+AK548)/S548</f>
        <v>1</v>
      </c>
      <c s="134" r="V548">
        <f>SUM(X548:AB548)+SUM(AE548:AI548)</f>
        <v>1410</v>
      </c>
      <c s="134" r="W548">
        <f>+AD548+AK548</f>
        <v>1410</v>
      </c>
      <c s="205" r="X548">
        <v>201</v>
      </c>
      <c s="198" r="Y548">
        <v>150</v>
      </c>
      <c s="198" r="Z548">
        <v>58</v>
      </c>
      <c s="198" r="AA548">
        <v>407</v>
      </c>
      <c s="198" r="AB548">
        <v>20</v>
      </c>
      <c s="198" r="AC548">
        <v>0</v>
      </c>
      <c s="198" r="AD548">
        <v>836</v>
      </c>
      <c s="198" r="AE548">
        <v>202</v>
      </c>
      <c s="198" r="AF548">
        <v>126</v>
      </c>
      <c s="198" r="AG548">
        <v>54</v>
      </c>
      <c s="198" r="AH548">
        <v>177</v>
      </c>
      <c s="198" r="AI548">
        <v>15</v>
      </c>
      <c s="198" r="AJ548">
        <v>0</v>
      </c>
      <c s="198" r="AK548">
        <v>574</v>
      </c>
    </row>
    <row r="549">
      <c t="s" s="37" r="A549">
        <v>84</v>
      </c>
      <c t="s" s="67" r="B549">
        <v>922</v>
      </c>
      <c t="s" s="67" r="C549">
        <v>1432</v>
      </c>
      <c s="134" r="D549">
        <v>729</v>
      </c>
      <c s="106" r="E549">
        <f>IF((+$V549=0),"..",(+(X549+AE549)/$V549))</f>
        <v>0.240054869684499</v>
      </c>
      <c s="106" r="F549">
        <f>IF((+$V549=0),"..",(+(Y549+AF549)/$V549))</f>
        <v>0.152263374485597</v>
      </c>
      <c s="106" r="G549">
        <f>IF((+$V549=0),"..",(+(Z549+AG549)/$V549))</f>
        <v>0.080932784636488</v>
      </c>
      <c s="106" r="H549">
        <f>IF((+$V549=0),"..",(+(((X549+Y549)+Z549)+((AE549+AF549)+AG549))/$V549))</f>
        <v>0.473251028806584</v>
      </c>
      <c s="106" r="I549">
        <f>IF((+$V549=0),"..",(+(AA549+AH549)/$V549))</f>
        <v>0.506172839506173</v>
      </c>
      <c s="106" r="J549">
        <f>IF((+$V549=0),"..",(+(AB549+AI549)/$V549))</f>
        <v>0.020576131687243</v>
      </c>
      <c s="106" r="K549">
        <f>IF(((X549+AE549)=0),"..",(+X549/(X549+AE549)))</f>
        <v>0.497142857142857</v>
      </c>
      <c s="106" r="L549">
        <f>IF(((Y549+AF549)=0),"..",(+Y549/(Y549+AF549)))</f>
        <v>0.531531531531532</v>
      </c>
      <c s="106" r="M549">
        <f>IF(((Z549+AG549)=0),"..",(+Z549/(Z549+AG549)))</f>
        <v>0.372881355932203</v>
      </c>
      <c s="106" r="N549">
        <f>IF(((((((X549+Y549)+Z549)+AE549)+AF549)+AG549)=0),"..",(+((X549+Y549)+Z549)/(((((X549+Y549)+Z549)+AE549)+AF549)+AG549)))</f>
        <v>0.48695652173913</v>
      </c>
      <c s="106" r="O549">
        <f>IF(((AA549+AH549)=0),"..",(+AA549/(AA549+AH549)))</f>
        <v>0.504065040650406</v>
      </c>
      <c s="106" r="P549">
        <f>IF(((AB549+AI549)=0),"..",(+AB549/(AB549+AI549)))</f>
        <v>0.6</v>
      </c>
      <c t="str" s="106" r="Q549">
        <f>IF(((AC549+AJ549)=0),"..",(+AC549/(AC549+AJ549)))</f>
        <v>..</v>
      </c>
      <c s="106" r="R549">
        <f>IF(((AD549+AK549)=0),"..",(+(AD549)/(AD549+AK549)))</f>
        <v>0.497942386831276</v>
      </c>
      <c s="134" r="S549">
        <f>+D549</f>
        <v>729</v>
      </c>
      <c s="106" r="T549">
        <f>+V549/S549</f>
        <v>1</v>
      </c>
      <c s="106" r="U549">
        <f>+(AD549+AK549)/S549</f>
        <v>1</v>
      </c>
      <c s="134" r="V549">
        <f>SUM(X549:AB549)+SUM(AE549:AI549)</f>
        <v>729</v>
      </c>
      <c s="134" r="W549">
        <f>+AD549+AK549</f>
        <v>729</v>
      </c>
      <c s="205" r="X549">
        <v>87</v>
      </c>
      <c s="198" r="Y549">
        <v>59</v>
      </c>
      <c s="198" r="Z549">
        <v>22</v>
      </c>
      <c s="198" r="AA549">
        <v>186</v>
      </c>
      <c s="198" r="AB549">
        <v>9</v>
      </c>
      <c s="198" r="AC549">
        <v>0</v>
      </c>
      <c s="198" r="AD549">
        <v>363</v>
      </c>
      <c s="198" r="AE549">
        <v>88</v>
      </c>
      <c s="198" r="AF549">
        <v>52</v>
      </c>
      <c s="198" r="AG549">
        <v>37</v>
      </c>
      <c s="198" r="AH549">
        <v>183</v>
      </c>
      <c s="198" r="AI549">
        <v>6</v>
      </c>
      <c s="198" r="AJ549">
        <v>0</v>
      </c>
      <c s="198" r="AK549">
        <v>366</v>
      </c>
    </row>
    <row r="550">
      <c t="s" s="37" r="A550">
        <v>84</v>
      </c>
      <c t="s" s="67" r="B550">
        <v>922</v>
      </c>
      <c t="s" s="67" r="C550">
        <v>1433</v>
      </c>
      <c s="134" r="D550">
        <v>806</v>
      </c>
      <c s="106" r="E550">
        <f>IF((+$V550=0),"..",(+(X550+AE550)/$V550))</f>
        <v>0.209677419354839</v>
      </c>
      <c s="106" r="F550">
        <f>IF((+$V550=0),"..",(+(Y550+AF550)/$V550))</f>
        <v>0.19106699751861</v>
      </c>
      <c s="106" r="G550">
        <f>IF((+$V550=0),"..",(+(Z550+AG550)/$V550))</f>
        <v>0.068238213399504</v>
      </c>
      <c s="106" r="H550">
        <f>IF((+$V550=0),"..",(+(((X550+Y550)+Z550)+((AE550+AF550)+AG550))/$V550))</f>
        <v>0.468982630272953</v>
      </c>
      <c s="106" r="I550">
        <f>IF((+$V550=0),"..",(+(AA550+AH550)/$V550))</f>
        <v>0.51985111662531</v>
      </c>
      <c s="106" r="J550">
        <f>IF((+$V550=0),"..",(+(AB550+AI550)/$V550))</f>
        <v>0.011166253101737</v>
      </c>
      <c s="106" r="K550">
        <f>IF(((X550+AE550)=0),"..",(+X550/(X550+AE550)))</f>
        <v>0.550295857988166</v>
      </c>
      <c s="106" r="L550">
        <f>IF(((Y550+AF550)=0),"..",(+Y550/(Y550+AF550)))</f>
        <v>0.616883116883117</v>
      </c>
      <c s="106" r="M550">
        <f>IF(((Z550+AG550)=0),"..",(+Z550/(Z550+AG550)))</f>
        <v>0.527272727272727</v>
      </c>
      <c s="106" r="N550">
        <f>IF(((((((X550+Y550)+Z550)+AE550)+AF550)+AG550)=0),"..",(+((X550+Y550)+Z550)/(((((X550+Y550)+Z550)+AE550)+AF550)+AG550)))</f>
        <v>0.574074074074074</v>
      </c>
      <c s="106" r="O550">
        <f>IF(((AA550+AH550)=0),"..",(+AA550/(AA550+AH550)))</f>
        <v>0.498806682577566</v>
      </c>
      <c s="106" r="P550">
        <f>IF(((AB550+AI550)=0),"..",(+AB550/(AB550+AI550)))</f>
        <v>0.555555555555556</v>
      </c>
      <c t="str" s="106" r="Q550">
        <f>IF(((AC550+AJ550)=0),"..",(+AC550/(AC550+AJ550)))</f>
        <v>..</v>
      </c>
      <c s="106" r="R550">
        <f>IF(((AD550+AK550)=0),"..",(+(AD550)/(AD550+AK550)))</f>
        <v>0.534739454094293</v>
      </c>
      <c s="134" r="S550">
        <f>+D550</f>
        <v>806</v>
      </c>
      <c s="106" r="T550">
        <f>+V550/S550</f>
        <v>1</v>
      </c>
      <c s="106" r="U550">
        <f>+(AD550+AK550)/S550</f>
        <v>1</v>
      </c>
      <c s="134" r="V550">
        <f>SUM(X550:AB550)+SUM(AE550:AI550)</f>
        <v>806</v>
      </c>
      <c s="134" r="W550">
        <f>+AD550+AK550</f>
        <v>806</v>
      </c>
      <c s="205" r="X550">
        <v>93</v>
      </c>
      <c s="198" r="Y550">
        <v>95</v>
      </c>
      <c s="198" r="Z550">
        <v>29</v>
      </c>
      <c s="198" r="AA550">
        <v>209</v>
      </c>
      <c s="198" r="AB550">
        <v>5</v>
      </c>
      <c s="198" r="AC550">
        <v>0</v>
      </c>
      <c s="198" r="AD550">
        <v>431</v>
      </c>
      <c s="198" r="AE550">
        <v>76</v>
      </c>
      <c s="198" r="AF550">
        <v>59</v>
      </c>
      <c s="198" r="AG550">
        <v>26</v>
      </c>
      <c s="198" r="AH550">
        <v>210</v>
      </c>
      <c s="198" r="AI550">
        <v>4</v>
      </c>
      <c s="198" r="AJ550">
        <v>0</v>
      </c>
      <c s="198" r="AK550">
        <v>375</v>
      </c>
    </row>
    <row r="551">
      <c t="s" s="37" r="A551">
        <v>84</v>
      </c>
      <c t="s" s="67" r="B551">
        <v>922</v>
      </c>
      <c t="s" s="67" r="C551">
        <v>1434</v>
      </c>
      <c s="134" r="D551">
        <v>234</v>
      </c>
      <c s="106" r="E551">
        <f>IF((+$V551=0),"..",(+(X551+AE551)/$V551))</f>
        <v>0.260683760683761</v>
      </c>
      <c s="106" r="F551">
        <f>IF((+$V551=0),"..",(+(Y551+AF551)/$V551))</f>
        <v>0.213675213675214</v>
      </c>
      <c s="106" r="G551">
        <f>IF((+$V551=0),"..",(+(Z551+AG551)/$V551))</f>
        <v>0.047008547008547</v>
      </c>
      <c s="106" r="H551">
        <f>IF((+$V551=0),"..",(+(((X551+Y551)+Z551)+((AE551+AF551)+AG551))/$V551))</f>
        <v>0.521367521367521</v>
      </c>
      <c s="106" r="I551">
        <f>IF((+$V551=0),"..",(+(AA551+AH551)/$V551))</f>
        <v>0.448717948717949</v>
      </c>
      <c s="106" r="J551">
        <f>IF((+$V551=0),"..",(+(AB551+AI551)/$V551))</f>
        <v>0.02991452991453</v>
      </c>
      <c s="106" r="K551">
        <f>IF(((X551+AE551)=0),"..",(+X551/(X551+AE551)))</f>
        <v>0.491803278688525</v>
      </c>
      <c s="106" r="L551">
        <f>IF(((Y551+AF551)=0),"..",(+Y551/(Y551+AF551)))</f>
        <v>0.52</v>
      </c>
      <c s="106" r="M551">
        <f>IF(((Z551+AG551)=0),"..",(+Z551/(Z551+AG551)))</f>
        <v>0.181818181818182</v>
      </c>
      <c s="106" r="N551">
        <f>IF(((((((X551+Y551)+Z551)+AE551)+AF551)+AG551)=0),"..",(+((X551+Y551)+Z551)/(((((X551+Y551)+Z551)+AE551)+AF551)+AG551)))</f>
        <v>0.475409836065574</v>
      </c>
      <c s="106" r="O551">
        <f>IF(((AA551+AH551)=0),"..",(+AA551/(AA551+AH551)))</f>
        <v>0.619047619047619</v>
      </c>
      <c s="106" r="P551">
        <f>IF(((AB551+AI551)=0),"..",(+AB551/(AB551+AI551)))</f>
        <v>0.571428571428571</v>
      </c>
      <c t="str" s="106" r="Q551">
        <f>IF(((AC551+AJ551)=0),"..",(+AC551/(AC551+AJ551)))</f>
        <v>..</v>
      </c>
      <c s="106" r="R551">
        <f>IF(((AD551+AK551)=0),"..",(+(AD551)/(AD551+AK551)))</f>
        <v>0.542735042735043</v>
      </c>
      <c s="134" r="S551">
        <f>+D551</f>
        <v>234</v>
      </c>
      <c s="106" r="T551">
        <f>+V551/S551</f>
        <v>1</v>
      </c>
      <c s="106" r="U551">
        <f>+(AD551+AK551)/S551</f>
        <v>1</v>
      </c>
      <c s="134" r="V551">
        <f>SUM(X551:AB551)+SUM(AE551:AI551)</f>
        <v>234</v>
      </c>
      <c s="134" r="W551">
        <f>+AD551+AK551</f>
        <v>234</v>
      </c>
      <c s="205" r="X551">
        <v>30</v>
      </c>
      <c s="198" r="Y551">
        <v>26</v>
      </c>
      <c s="198" r="Z551">
        <v>2</v>
      </c>
      <c s="198" r="AA551">
        <v>65</v>
      </c>
      <c s="198" r="AB551">
        <v>4</v>
      </c>
      <c s="198" r="AC551">
        <v>0</v>
      </c>
      <c s="198" r="AD551">
        <v>127</v>
      </c>
      <c s="198" r="AE551">
        <v>31</v>
      </c>
      <c s="198" r="AF551">
        <v>24</v>
      </c>
      <c s="198" r="AG551">
        <v>9</v>
      </c>
      <c s="198" r="AH551">
        <v>40</v>
      </c>
      <c s="198" r="AI551">
        <v>3</v>
      </c>
      <c s="198" r="AJ551">
        <v>0</v>
      </c>
      <c s="198" r="AK551">
        <v>107</v>
      </c>
    </row>
    <row r="552">
      <c t="s" s="37" r="A552">
        <v>84</v>
      </c>
      <c t="s" s="67" r="B552">
        <v>922</v>
      </c>
      <c t="s" s="67" r="C552">
        <v>1435</v>
      </c>
      <c s="134" r="D552">
        <v>1315</v>
      </c>
      <c s="106" r="E552">
        <f>IF((+$V552=0),"..",(+(X552+AE552)/$V552))</f>
        <v>0.265399239543726</v>
      </c>
      <c s="106" r="F552">
        <f>IF((+$V552=0),"..",(+(Y552+AF552)/$V552))</f>
        <v>0.175665399239544</v>
      </c>
      <c s="106" r="G552">
        <f>IF((+$V552=0),"..",(+(Z552+AG552)/$V552))</f>
        <v>0.073764258555133</v>
      </c>
      <c s="106" r="H552">
        <f>IF((+$V552=0),"..",(+(((X552+Y552)+Z552)+((AE552+AF552)+AG552))/$V552))</f>
        <v>0.514828897338403</v>
      </c>
      <c s="106" r="I552">
        <f>IF((+$V552=0),"..",(+(AA552+AH552)/$V552))</f>
        <v>0.467680608365019</v>
      </c>
      <c s="106" r="J552">
        <f>IF((+$V552=0),"..",(+(AB552+AI552)/$V552))</f>
        <v>0.017490494296578</v>
      </c>
      <c s="106" r="K552">
        <f>IF(((X552+AE552)=0),"..",(+X552/(X552+AE552)))</f>
        <v>0.481375358166189</v>
      </c>
      <c s="106" r="L552">
        <f>IF(((Y552+AF552)=0),"..",(+Y552/(Y552+AF552)))</f>
        <v>0.562770562770563</v>
      </c>
      <c s="106" r="M552">
        <f>IF(((Z552+AG552)=0),"..",(+Z552/(Z552+AG552)))</f>
        <v>0.422680412371134</v>
      </c>
      <c s="106" r="N552">
        <f>IF(((((((X552+Y552)+Z552)+AE552)+AF552)+AG552)=0),"..",(+((X552+Y552)+Z552)/(((((X552+Y552)+Z552)+AE552)+AF552)+AG552)))</f>
        <v>0.500738552437223</v>
      </c>
      <c s="106" r="O552">
        <f>IF(((AA552+AH552)=0),"..",(+AA552/(AA552+AH552)))</f>
        <v>0.68780487804878</v>
      </c>
      <c s="106" r="P552">
        <f>IF(((AB552+AI552)=0),"..",(+AB552/(AB552+AI552)))</f>
        <v>0.521739130434783</v>
      </c>
      <c t="str" s="106" r="Q552">
        <f>IF(((AC552+AJ552)=0),"..",(+AC552/(AC552+AJ552)))</f>
        <v>..</v>
      </c>
      <c s="106" r="R552">
        <f>IF(((AD552+AK552)=0),"..",(+(AD552)/(AD552+AK552)))</f>
        <v>0.588593155893536</v>
      </c>
      <c s="134" r="S552">
        <f>+D552</f>
        <v>1315</v>
      </c>
      <c s="106" r="T552">
        <f>+V552/S552</f>
        <v>1</v>
      </c>
      <c s="106" r="U552">
        <f>+(AD552+AK552)/S552</f>
        <v>1</v>
      </c>
      <c s="134" r="V552">
        <f>SUM(X552:AB552)+SUM(AE552:AI552)</f>
        <v>1315</v>
      </c>
      <c s="134" r="W552">
        <f>+AD552+AK552</f>
        <v>1315</v>
      </c>
      <c s="205" r="X552">
        <v>168</v>
      </c>
      <c s="198" r="Y552">
        <v>130</v>
      </c>
      <c s="198" r="Z552">
        <v>41</v>
      </c>
      <c s="198" r="AA552">
        <v>423</v>
      </c>
      <c s="198" r="AB552">
        <v>12</v>
      </c>
      <c s="198" r="AC552">
        <v>0</v>
      </c>
      <c s="198" r="AD552">
        <v>774</v>
      </c>
      <c s="198" r="AE552">
        <v>181</v>
      </c>
      <c s="198" r="AF552">
        <v>101</v>
      </c>
      <c s="198" r="AG552">
        <v>56</v>
      </c>
      <c s="198" r="AH552">
        <v>192</v>
      </c>
      <c s="198" r="AI552">
        <v>11</v>
      </c>
      <c s="198" r="AJ552">
        <v>0</v>
      </c>
      <c s="198" r="AK552">
        <v>541</v>
      </c>
    </row>
    <row r="553">
      <c t="s" s="37" r="A553">
        <v>84</v>
      </c>
      <c t="s" s="67" r="B553">
        <v>922</v>
      </c>
      <c t="s" s="67" r="C553">
        <v>1436</v>
      </c>
      <c s="134" r="D553">
        <v>482</v>
      </c>
      <c s="106" r="E553">
        <f>IF((+$V553=0),"..",(+(X553+AE553)/$V553))</f>
        <v>0.24896265560166</v>
      </c>
      <c s="106" r="F553">
        <f>IF((+$V553=0),"..",(+(Y553+AF553)/$V553))</f>
        <v>0.16597510373444</v>
      </c>
      <c s="106" r="G553">
        <f>IF((+$V553=0),"..",(+(Z553+AG553)/$V553))</f>
        <v>0.078838174273859</v>
      </c>
      <c s="106" r="H553">
        <f>IF((+$V553=0),"..",(+(((X553+Y553)+Z553)+((AE553+AF553)+AG553))/$V553))</f>
        <v>0.493775933609958</v>
      </c>
      <c s="106" r="I553">
        <f>IF((+$V553=0),"..",(+(AA553+AH553)/$V553))</f>
        <v>0.489626556016598</v>
      </c>
      <c s="106" r="J553">
        <f>IF((+$V553=0),"..",(+(AB553+AI553)/$V553))</f>
        <v>0.016597510373444</v>
      </c>
      <c s="106" r="K553">
        <f>IF(((X553+AE553)=0),"..",(+X553/(X553+AE553)))</f>
        <v>0.516666666666667</v>
      </c>
      <c s="106" r="L553">
        <f>IF(((Y553+AF553)=0),"..",(+Y553/(Y553+AF553)))</f>
        <v>0.55</v>
      </c>
      <c s="106" r="M553">
        <f>IF(((Z553+AG553)=0),"..",(+Z553/(Z553+AG553)))</f>
        <v>0.394736842105263</v>
      </c>
      <c s="106" r="N553">
        <f>IF(((((((X553+Y553)+Z553)+AE553)+AF553)+AG553)=0),"..",(+((X553+Y553)+Z553)/(((((X553+Y553)+Z553)+AE553)+AF553)+AG553)))</f>
        <v>0.508403361344538</v>
      </c>
      <c s="106" r="O553">
        <f>IF(((AA553+AH553)=0),"..",(+AA553/(AA553+AH553)))</f>
        <v>0.542372881355932</v>
      </c>
      <c s="106" r="P553">
        <f>IF(((AB553+AI553)=0),"..",(+AB553/(AB553+AI553)))</f>
        <v>0.75</v>
      </c>
      <c t="str" s="106" r="Q553">
        <f>IF(((AC553+AJ553)=0),"..",(+AC553/(AC553+AJ553)))</f>
        <v>..</v>
      </c>
      <c s="106" r="R553">
        <f>IF(((AD553+AK553)=0),"..",(+(AD553)/(AD553+AK553)))</f>
        <v>0.529045643153527</v>
      </c>
      <c s="134" r="S553">
        <f>+D553</f>
        <v>482</v>
      </c>
      <c s="106" r="T553">
        <f>+V553/S553</f>
        <v>1</v>
      </c>
      <c s="106" r="U553">
        <f>+(AD553+AK553)/S553</f>
        <v>1</v>
      </c>
      <c s="134" r="V553">
        <f>SUM(X553:AB553)+SUM(AE553:AI553)</f>
        <v>482</v>
      </c>
      <c s="134" r="W553">
        <f>+AD553+AK553</f>
        <v>482</v>
      </c>
      <c s="205" r="X553">
        <v>62</v>
      </c>
      <c s="198" r="Y553">
        <v>44</v>
      </c>
      <c s="198" r="Z553">
        <v>15</v>
      </c>
      <c s="198" r="AA553">
        <v>128</v>
      </c>
      <c s="198" r="AB553">
        <v>6</v>
      </c>
      <c s="198" r="AC553">
        <v>0</v>
      </c>
      <c s="198" r="AD553">
        <v>255</v>
      </c>
      <c s="198" r="AE553">
        <v>58</v>
      </c>
      <c s="198" r="AF553">
        <v>36</v>
      </c>
      <c s="198" r="AG553">
        <v>23</v>
      </c>
      <c s="198" r="AH553">
        <v>108</v>
      </c>
      <c s="198" r="AI553">
        <v>2</v>
      </c>
      <c s="198" r="AJ553">
        <v>0</v>
      </c>
      <c s="198" r="AK553">
        <v>227</v>
      </c>
    </row>
    <row r="554">
      <c t="s" s="37" r="A554">
        <v>84</v>
      </c>
      <c t="s" s="67" r="B554">
        <v>922</v>
      </c>
      <c t="s" s="67" r="C554">
        <v>1437</v>
      </c>
      <c s="134" r="D554">
        <v>992</v>
      </c>
      <c s="106" r="E554">
        <f>IF((+$V554=0),"..",(+(X554+AE554)/$V554))</f>
        <v>0.294354838709677</v>
      </c>
      <c s="106" r="F554">
        <f>IF((+$V554=0),"..",(+(Y554+AF554)/$V554))</f>
        <v>0.162298387096774</v>
      </c>
      <c s="106" r="G554">
        <f>IF((+$V554=0),"..",(+(Z554+AG554)/$V554))</f>
        <v>0.0625</v>
      </c>
      <c s="106" r="H554">
        <f>IF((+$V554=0),"..",(+(((X554+Y554)+Z554)+((AE554+AF554)+AG554))/$V554))</f>
        <v>0.519153225806452</v>
      </c>
      <c s="106" r="I554">
        <f>IF((+$V554=0),"..",(+(AA554+AH554)/$V554))</f>
        <v>0.463709677419355</v>
      </c>
      <c s="106" r="J554">
        <f>IF((+$V554=0),"..",(+(AB554+AI554)/$V554))</f>
        <v>0.017137096774194</v>
      </c>
      <c s="106" r="K554">
        <f>IF(((X554+AE554)=0),"..",(+X554/(X554+AE554)))</f>
        <v>0.47945205479452</v>
      </c>
      <c s="106" r="L554">
        <f>IF(((Y554+AF554)=0),"..",(+Y554/(Y554+AF554)))</f>
        <v>0.571428571428571</v>
      </c>
      <c s="106" r="M554">
        <f>IF(((Z554+AG554)=0),"..",(+Z554/(Z554+AG554)))</f>
        <v>0.564516129032258</v>
      </c>
      <c s="106" r="N554">
        <f>IF(((((((X554+Y554)+Z554)+AE554)+AF554)+AG554)=0),"..",(+((X554+Y554)+Z554)/(((((X554+Y554)+Z554)+AE554)+AF554)+AG554)))</f>
        <v>0.518446601941748</v>
      </c>
      <c s="106" r="O554">
        <f>IF(((AA554+AH554)=0),"..",(+AA554/(AA554+AH554)))</f>
        <v>0.728260869565217</v>
      </c>
      <c s="106" r="P554">
        <f>IF(((AB554+AI554)=0),"..",(+AB554/(AB554+AI554)))</f>
        <v>0.647058823529412</v>
      </c>
      <c t="str" s="106" r="Q554">
        <f>IF(((AC554+AJ554)=0),"..",(+AC554/(AC554+AJ554)))</f>
        <v>..</v>
      </c>
      <c s="106" r="R554">
        <f>IF(((AD554+AK554)=0),"..",(+(AD554)/(AD554+AK554)))</f>
        <v>0.617943548387097</v>
      </c>
      <c s="134" r="S554">
        <f>+D554</f>
        <v>992</v>
      </c>
      <c s="106" r="T554">
        <f>+V554/S554</f>
        <v>1</v>
      </c>
      <c s="106" r="U554">
        <f>+(AD554+AK554)/S554</f>
        <v>1</v>
      </c>
      <c s="134" r="V554">
        <f>SUM(X554:AB554)+SUM(AE554:AI554)</f>
        <v>992</v>
      </c>
      <c s="134" r="W554">
        <f>+AD554+AK554</f>
        <v>992</v>
      </c>
      <c s="205" r="X554">
        <v>140</v>
      </c>
      <c s="198" r="Y554">
        <v>92</v>
      </c>
      <c s="198" r="Z554">
        <v>35</v>
      </c>
      <c s="198" r="AA554">
        <v>335</v>
      </c>
      <c s="198" r="AB554">
        <v>11</v>
      </c>
      <c s="198" r="AC554">
        <v>0</v>
      </c>
      <c s="198" r="AD554">
        <v>613</v>
      </c>
      <c s="198" r="AE554">
        <v>152</v>
      </c>
      <c s="198" r="AF554">
        <v>69</v>
      </c>
      <c s="198" r="AG554">
        <v>27</v>
      </c>
      <c s="198" r="AH554">
        <v>125</v>
      </c>
      <c s="198" r="AI554">
        <v>6</v>
      </c>
      <c s="198" r="AJ554">
        <v>0</v>
      </c>
      <c s="198" r="AK554">
        <v>379</v>
      </c>
    </row>
    <row r="555">
      <c t="s" s="37" r="A555">
        <v>84</v>
      </c>
      <c t="s" s="67" r="B555">
        <v>922</v>
      </c>
      <c t="s" s="67" r="C555">
        <v>1438</v>
      </c>
      <c s="134" r="D555">
        <v>2506</v>
      </c>
      <c s="106" r="E555">
        <f>IF((+$V555=0),"..",(+(X555+AE555)/$V555))</f>
        <v>0.264166001596169</v>
      </c>
      <c s="106" r="F555">
        <f>IF((+$V555=0),"..",(+(Y555+AF555)/$V555))</f>
        <v>0.175977653631285</v>
      </c>
      <c s="106" r="G555">
        <f>IF((+$V555=0),"..",(+(Z555+AG555)/$V555))</f>
        <v>0.068635275339186</v>
      </c>
      <c s="106" r="H555">
        <f>IF((+$V555=0),"..",(+(((X555+Y555)+Z555)+((AE555+AF555)+AG555))/$V555))</f>
        <v>0.50877893056664</v>
      </c>
      <c s="106" r="I555">
        <f>IF((+$V555=0),"..",(+(AA555+AH555)/$V555))</f>
        <v>0.472067039106145</v>
      </c>
      <c s="106" r="J555">
        <f>IF((+$V555=0),"..",(+(AB555+AI555)/$V555))</f>
        <v>0.019154030327215</v>
      </c>
      <c s="106" r="K555">
        <f>IF(((X555+AE555)=0),"..",(+X555/(X555+AE555)))</f>
        <v>0.498489425981873</v>
      </c>
      <c s="106" r="L555">
        <f>IF(((Y555+AF555)=0),"..",(+Y555/(Y555+AF555)))</f>
        <v>0.569160997732426</v>
      </c>
      <c s="106" r="M555">
        <f>IF(((Z555+AG555)=0),"..",(+Z555/(Z555+AG555)))</f>
        <v>0.47093023255814</v>
      </c>
      <c s="106" r="N555">
        <f>IF(((((((X555+Y555)+Z555)+AE555)+AF555)+AG555)=0),"..",(+((X555+Y555)+Z555)/(((((X555+Y555)+Z555)+AE555)+AF555)+AG555)))</f>
        <v>0.51921568627451</v>
      </c>
      <c s="106" r="O555">
        <f>IF(((AA555+AH555)=0),"..",(+AA555/(AA555+AH555)))</f>
        <v>0.726965342349958</v>
      </c>
      <c s="106" r="P555">
        <f>IF(((AB555+AI555)=0),"..",(+AB555/(AB555+AI555)))</f>
        <v>0.6875</v>
      </c>
      <c t="str" s="106" r="Q555">
        <f>IF(((AC555+AJ555)=0),"..",(+AC555/(AC555+AJ555)))</f>
        <v>..</v>
      </c>
      <c s="106" r="R555">
        <f>IF(((AD555+AK555)=0),"..",(+(AD555)/(AD555+AK555)))</f>
        <v>0.620510774142059</v>
      </c>
      <c s="134" r="S555">
        <f>+D555</f>
        <v>2506</v>
      </c>
      <c s="106" r="T555">
        <f>+V555/S555</f>
        <v>1</v>
      </c>
      <c s="106" r="U555">
        <f>+(AD555+AK555)/S555</f>
        <v>1</v>
      </c>
      <c s="134" r="V555">
        <f>SUM(X555:AB555)+SUM(AE555:AI555)</f>
        <v>2506</v>
      </c>
      <c s="134" r="W555">
        <f>+AD555+AK555</f>
        <v>2506</v>
      </c>
      <c s="205" r="X555">
        <v>330</v>
      </c>
      <c s="198" r="Y555">
        <v>251</v>
      </c>
      <c s="198" r="Z555">
        <v>81</v>
      </c>
      <c s="198" r="AA555">
        <v>860</v>
      </c>
      <c s="198" r="AB555">
        <v>33</v>
      </c>
      <c s="198" r="AC555">
        <v>0</v>
      </c>
      <c s="198" r="AD555">
        <v>1555</v>
      </c>
      <c s="198" r="AE555">
        <v>332</v>
      </c>
      <c s="198" r="AF555">
        <v>190</v>
      </c>
      <c s="198" r="AG555">
        <v>91</v>
      </c>
      <c s="198" r="AH555">
        <v>323</v>
      </c>
      <c s="198" r="AI555">
        <v>15</v>
      </c>
      <c s="198" r="AJ555">
        <v>0</v>
      </c>
      <c s="198" r="AK555">
        <v>951</v>
      </c>
    </row>
    <row r="556">
      <c t="s" s="37" r="A556">
        <v>84</v>
      </c>
      <c t="s" s="67" r="B556">
        <v>922</v>
      </c>
      <c t="s" s="67" r="C556">
        <v>1439</v>
      </c>
      <c s="134" r="D556">
        <v>1230</v>
      </c>
      <c s="106" r="E556">
        <f>IF((+$V556=0),"..",(+(X556+AE556)/$V556))</f>
        <v>0.22520325203252</v>
      </c>
      <c s="106" r="F556">
        <f>IF((+$V556=0),"..",(+(Y556+AF556)/$V556))</f>
        <v>0.156910569105691</v>
      </c>
      <c s="106" r="G556">
        <f>IF((+$V556=0),"..",(+(Z556+AG556)/$V556))</f>
        <v>0.08130081300813</v>
      </c>
      <c s="106" r="H556">
        <f>IF((+$V556=0),"..",(+(((X556+Y556)+Z556)+((AE556+AF556)+AG556))/$V556))</f>
        <v>0.463414634146342</v>
      </c>
      <c s="106" r="I556">
        <f>IF((+$V556=0),"..",(+(AA556+AH556)/$V556))</f>
        <v>0.513008130081301</v>
      </c>
      <c s="106" r="J556">
        <f>IF((+$V556=0),"..",(+(AB556+AI556)/$V556))</f>
        <v>0.023577235772358</v>
      </c>
      <c s="106" r="K556">
        <f>IF(((X556+AE556)=0),"..",(+X556/(X556+AE556)))</f>
        <v>0.527075812274368</v>
      </c>
      <c s="106" r="L556">
        <f>IF(((Y556+AF556)=0),"..",(+Y556/(Y556+AF556)))</f>
        <v>0.466321243523316</v>
      </c>
      <c s="106" r="M556">
        <f>IF(((Z556+AG556)=0),"..",(+Z556/(Z556+AG556)))</f>
        <v>0.46</v>
      </c>
      <c s="106" r="N556">
        <f>IF(((((((X556+Y556)+Z556)+AE556)+AF556)+AG556)=0),"..",(+((X556+Y556)+Z556)/(((((X556+Y556)+Z556)+AE556)+AF556)+AG556)))</f>
        <v>0.494736842105263</v>
      </c>
      <c s="106" r="O556">
        <f>IF(((AA556+AH556)=0),"..",(+AA556/(AA556+AH556)))</f>
        <v>0.516640253565769</v>
      </c>
      <c s="106" r="P556">
        <f>IF(((AB556+AI556)=0),"..",(+AB556/(AB556+AI556)))</f>
        <v>0.620689655172414</v>
      </c>
      <c t="str" s="106" r="Q556">
        <f>IF(((AC556+AJ556)=0),"..",(+AC556/(AC556+AJ556)))</f>
        <v>..</v>
      </c>
      <c s="106" r="R556">
        <f>IF(((AD556+AK556)=0),"..",(+(AD556)/(AD556+AK556)))</f>
        <v>0.508943089430894</v>
      </c>
      <c s="134" r="S556">
        <f>+D556</f>
        <v>1230</v>
      </c>
      <c s="106" r="T556">
        <f>+V556/S556</f>
        <v>1</v>
      </c>
      <c s="106" r="U556">
        <f>+(AD556+AK556)/S556</f>
        <v>1</v>
      </c>
      <c s="134" r="V556">
        <f>SUM(X556:AB556)+SUM(AE556:AI556)</f>
        <v>1230</v>
      </c>
      <c s="134" r="W556">
        <f>+AD556+AK556</f>
        <v>1230</v>
      </c>
      <c s="205" r="X556">
        <v>146</v>
      </c>
      <c s="198" r="Y556">
        <v>90</v>
      </c>
      <c s="198" r="Z556">
        <v>46</v>
      </c>
      <c s="198" r="AA556">
        <v>326</v>
      </c>
      <c s="198" r="AB556">
        <v>18</v>
      </c>
      <c s="198" r="AC556">
        <v>0</v>
      </c>
      <c s="198" r="AD556">
        <v>626</v>
      </c>
      <c s="198" r="AE556">
        <v>131</v>
      </c>
      <c s="198" r="AF556">
        <v>103</v>
      </c>
      <c s="198" r="AG556">
        <v>54</v>
      </c>
      <c s="198" r="AH556">
        <v>305</v>
      </c>
      <c s="198" r="AI556">
        <v>11</v>
      </c>
      <c s="198" r="AJ556">
        <v>0</v>
      </c>
      <c s="198" r="AK556">
        <v>604</v>
      </c>
    </row>
    <row r="557">
      <c t="s" s="37" r="A557">
        <v>84</v>
      </c>
      <c t="s" s="67" r="B557">
        <v>922</v>
      </c>
      <c t="s" s="67" r="C557">
        <v>1440</v>
      </c>
      <c s="134" r="D557">
        <v>387</v>
      </c>
      <c s="106" r="E557">
        <f>IF((+$V557=0),"..",(+(X557+AE557)/$V557))</f>
        <v>0.302325581395349</v>
      </c>
      <c s="106" r="F557">
        <f>IF((+$V557=0),"..",(+(Y557+AF557)/$V557))</f>
        <v>0.201550387596899</v>
      </c>
      <c s="106" r="G557">
        <f>IF((+$V557=0),"..",(+(Z557+AG557)/$V557))</f>
        <v>0.077519379844961</v>
      </c>
      <c s="106" r="H557">
        <f>IF((+$V557=0),"..",(+(((X557+Y557)+Z557)+((AE557+AF557)+AG557))/$V557))</f>
        <v>0.581395348837209</v>
      </c>
      <c s="106" r="I557">
        <f>IF((+$V557=0),"..",(+(AA557+AH557)/$V557))</f>
        <v>0.374677002583979</v>
      </c>
      <c s="106" r="J557">
        <f>IF((+$V557=0),"..",(+(AB557+AI557)/$V557))</f>
        <v>0.043927648578811</v>
      </c>
      <c s="106" r="K557">
        <f>IF(((X557+AE557)=0),"..",(+X557/(X557+AE557)))</f>
        <v>0.581196581196581</v>
      </c>
      <c s="106" r="L557">
        <f>IF(((Y557+AF557)=0),"..",(+Y557/(Y557+AF557)))</f>
        <v>0.512820512820513</v>
      </c>
      <c s="106" r="M557">
        <f>IF(((Z557+AG557)=0),"..",(+Z557/(Z557+AG557)))</f>
        <v>0.533333333333333</v>
      </c>
      <c s="106" r="N557">
        <f>IF(((((((X557+Y557)+Z557)+AE557)+AF557)+AG557)=0),"..",(+((X557+Y557)+Z557)/(((((X557+Y557)+Z557)+AE557)+AF557)+AG557)))</f>
        <v>0.551111111111111</v>
      </c>
      <c s="106" r="O557">
        <f>IF(((AA557+AH557)=0),"..",(+AA557/(AA557+AH557)))</f>
        <v>0.717241379310345</v>
      </c>
      <c s="106" r="P557">
        <f>IF(((AB557+AI557)=0),"..",(+AB557/(AB557+AI557)))</f>
        <v>0.529411764705882</v>
      </c>
      <c t="str" s="106" r="Q557">
        <f>IF(((AC557+AJ557)=0),"..",(+AC557/(AC557+AJ557)))</f>
        <v>..</v>
      </c>
      <c s="106" r="R557">
        <f>IF(((AD557+AK557)=0),"..",(+(AD557)/(AD557+AK557)))</f>
        <v>0.612403100775194</v>
      </c>
      <c s="134" r="S557">
        <f>+D557</f>
        <v>387</v>
      </c>
      <c s="106" r="T557">
        <f>+V557/S557</f>
        <v>1</v>
      </c>
      <c s="106" r="U557">
        <f>+(AD557+AK557)/S557</f>
        <v>1</v>
      </c>
      <c s="134" r="V557">
        <f>SUM(X557:AB557)+SUM(AE557:AI557)</f>
        <v>387</v>
      </c>
      <c s="134" r="W557">
        <f>+AD557+AK557</f>
        <v>387</v>
      </c>
      <c s="205" r="X557">
        <v>68</v>
      </c>
      <c s="198" r="Y557">
        <v>40</v>
      </c>
      <c s="198" r="Z557">
        <v>16</v>
      </c>
      <c s="198" r="AA557">
        <v>104</v>
      </c>
      <c s="198" r="AB557">
        <v>9</v>
      </c>
      <c s="198" r="AC557">
        <v>0</v>
      </c>
      <c s="198" r="AD557">
        <v>237</v>
      </c>
      <c s="198" r="AE557">
        <v>49</v>
      </c>
      <c s="198" r="AF557">
        <v>38</v>
      </c>
      <c s="198" r="AG557">
        <v>14</v>
      </c>
      <c s="198" r="AH557">
        <v>41</v>
      </c>
      <c s="198" r="AI557">
        <v>8</v>
      </c>
      <c s="198" r="AJ557">
        <v>0</v>
      </c>
      <c s="198" r="AK557">
        <v>150</v>
      </c>
    </row>
    <row r="558">
      <c t="s" s="37" r="A558">
        <v>84</v>
      </c>
      <c t="s" s="67" r="B558">
        <v>922</v>
      </c>
      <c t="s" s="67" r="C558">
        <v>1441</v>
      </c>
      <c s="134" r="D558">
        <v>863</v>
      </c>
      <c s="106" r="E558">
        <f>IF((+$V558=0),"..",(+(X558+AE558)/$V558))</f>
        <v>0.288528389339513</v>
      </c>
      <c s="106" r="F558">
        <f>IF((+$V558=0),"..",(+(Y558+AF558)/$V558))</f>
        <v>0.181923522595597</v>
      </c>
      <c s="106" r="G558">
        <f>IF((+$V558=0),"..",(+(Z558+AG558)/$V558))</f>
        <v>0.098493626882966</v>
      </c>
      <c s="106" r="H558">
        <f>IF((+$V558=0),"..",(+(((X558+Y558)+Z558)+((AE558+AF558)+AG558))/$V558))</f>
        <v>0.568945538818076</v>
      </c>
      <c s="106" r="I558">
        <f>IF((+$V558=0),"..",(+(AA558+AH558)/$V558))</f>
        <v>0.407879490150637</v>
      </c>
      <c s="106" r="J558">
        <f>IF((+$V558=0),"..",(+(AB558+AI558)/$V558))</f>
        <v>0.023174971031286</v>
      </c>
      <c s="106" r="K558">
        <f>IF(((X558+AE558)=0),"..",(+X558/(X558+AE558)))</f>
        <v>0.493975903614458</v>
      </c>
      <c s="106" r="L558">
        <f>IF(((Y558+AF558)=0),"..",(+Y558/(Y558+AF558)))</f>
        <v>0.522292993630573</v>
      </c>
      <c s="106" r="M558">
        <f>IF(((Z558+AG558)=0),"..",(+Z558/(Z558+AG558)))</f>
        <v>0.482352941176471</v>
      </c>
      <c s="106" r="N558">
        <f>IF(((((((X558+Y558)+Z558)+AE558)+AF558)+AG558)=0),"..",(+((X558+Y558)+Z558)/(((((X558+Y558)+Z558)+AE558)+AF558)+AG558)))</f>
        <v>0.5010183299389</v>
      </c>
      <c s="106" r="O558">
        <f>IF(((AA558+AH558)=0),"..",(+AA558/(AA558+AH558)))</f>
        <v>0.659090909090909</v>
      </c>
      <c s="106" r="P558">
        <f>IF(((AB558+AI558)=0),"..",(+AB558/(AB558+AI558)))</f>
        <v>0.5</v>
      </c>
      <c t="str" s="106" r="Q558">
        <f>IF(((AC558+AJ558)=0),"..",(+AC558/(AC558+AJ558)))</f>
        <v>..</v>
      </c>
      <c s="106" r="R558">
        <f>IF(((AD558+AK558)=0),"..",(+(AD558)/(AD558+AK558)))</f>
        <v>0.565469293163384</v>
      </c>
      <c s="134" r="S558">
        <f>+D558</f>
        <v>863</v>
      </c>
      <c s="106" r="T558">
        <f>+V558/S558</f>
        <v>1</v>
      </c>
      <c s="106" r="U558">
        <f>+(AD558+AK558)/S558</f>
        <v>1</v>
      </c>
      <c s="134" r="V558">
        <f>SUM(X558:AB558)+SUM(AE558:AI558)</f>
        <v>863</v>
      </c>
      <c s="134" r="W558">
        <f>+AD558+AK558</f>
        <v>863</v>
      </c>
      <c s="205" r="X558">
        <v>123</v>
      </c>
      <c s="198" r="Y558">
        <v>82</v>
      </c>
      <c s="198" r="Z558">
        <v>41</v>
      </c>
      <c s="198" r="AA558">
        <v>232</v>
      </c>
      <c s="198" r="AB558">
        <v>10</v>
      </c>
      <c s="198" r="AC558">
        <v>0</v>
      </c>
      <c s="198" r="AD558">
        <v>488</v>
      </c>
      <c s="198" r="AE558">
        <v>126</v>
      </c>
      <c s="198" r="AF558">
        <v>75</v>
      </c>
      <c s="198" r="AG558">
        <v>44</v>
      </c>
      <c s="198" r="AH558">
        <v>120</v>
      </c>
      <c s="198" r="AI558">
        <v>10</v>
      </c>
      <c s="198" r="AJ558">
        <v>0</v>
      </c>
      <c s="198" r="AK558">
        <v>375</v>
      </c>
    </row>
    <row r="559">
      <c t="s" s="37" r="A559">
        <v>84</v>
      </c>
      <c t="s" s="67" r="B559">
        <v>922</v>
      </c>
      <c t="s" s="67" r="C559">
        <v>1442</v>
      </c>
      <c s="134" r="D559">
        <v>318</v>
      </c>
      <c s="106" r="E559">
        <f>IF((+$V559=0),"..",(+(X559+AE559)/$V559))</f>
        <v>0.254716981132075</v>
      </c>
      <c s="106" r="F559">
        <f>IF((+$V559=0),"..",(+(Y559+AF559)/$V559))</f>
        <v>0.179245283018868</v>
      </c>
      <c s="106" r="G559">
        <f>IF((+$V559=0),"..",(+(Z559+AG559)/$V559))</f>
        <v>0.072327044025157</v>
      </c>
      <c s="106" r="H559">
        <f>IF((+$V559=0),"..",(+(((X559+Y559)+Z559)+((AE559+AF559)+AG559))/$V559))</f>
        <v>0.506289308176101</v>
      </c>
      <c s="106" r="I559">
        <f>IF((+$V559=0),"..",(+(AA559+AH559)/$V559))</f>
        <v>0.481132075471698</v>
      </c>
      <c s="106" r="J559">
        <f>IF((+$V559=0),"..",(+(AB559+AI559)/$V559))</f>
        <v>0.012578616352201</v>
      </c>
      <c s="106" r="K559">
        <f>IF(((X559+AE559)=0),"..",(+X559/(X559+AE559)))</f>
        <v>0.580246913580247</v>
      </c>
      <c s="106" r="L559">
        <f>IF(((Y559+AF559)=0),"..",(+Y559/(Y559+AF559)))</f>
        <v>0.421052631578947</v>
      </c>
      <c s="106" r="M559">
        <f>IF(((Z559+AG559)=0),"..",(+Z559/(Z559+AG559)))</f>
        <v>0.478260869565217</v>
      </c>
      <c s="106" r="N559">
        <f>IF(((((((X559+Y559)+Z559)+AE559)+AF559)+AG559)=0),"..",(+((X559+Y559)+Z559)/(((((X559+Y559)+Z559)+AE559)+AF559)+AG559)))</f>
        <v>0.509316770186335</v>
      </c>
      <c s="106" r="O559">
        <f>IF(((AA559+AH559)=0),"..",(+AA559/(AA559+AH559)))</f>
        <v>0.588235294117647</v>
      </c>
      <c s="106" r="P559">
        <f>IF(((AB559+AI559)=0),"..",(+AB559/(AB559+AI559)))</f>
        <v>0</v>
      </c>
      <c t="str" s="106" r="Q559">
        <f>IF(((AC559+AJ559)=0),"..",(+AC559/(AC559+AJ559)))</f>
        <v>..</v>
      </c>
      <c s="106" r="R559">
        <f>IF(((AD559+AK559)=0),"..",(+(AD559)/(AD559+AK559)))</f>
        <v>0.540880503144654</v>
      </c>
      <c s="134" r="S559">
        <f>+D559</f>
        <v>318</v>
      </c>
      <c s="106" r="T559">
        <f>+V559/S559</f>
        <v>1</v>
      </c>
      <c s="106" r="U559">
        <f>+(AD559+AK559)/S559</f>
        <v>1</v>
      </c>
      <c s="134" r="V559">
        <f>SUM(X559:AB559)+SUM(AE559:AI559)</f>
        <v>318</v>
      </c>
      <c s="134" r="W559">
        <f>+AD559+AK559</f>
        <v>318</v>
      </c>
      <c s="205" r="X559">
        <v>47</v>
      </c>
      <c s="198" r="Y559">
        <v>24</v>
      </c>
      <c s="198" r="Z559">
        <v>11</v>
      </c>
      <c s="198" r="AA559">
        <v>90</v>
      </c>
      <c s="198" r="AB559">
        <v>0</v>
      </c>
      <c s="198" r="AC559">
        <v>0</v>
      </c>
      <c s="198" r="AD559">
        <v>172</v>
      </c>
      <c s="198" r="AE559">
        <v>34</v>
      </c>
      <c s="198" r="AF559">
        <v>33</v>
      </c>
      <c s="198" r="AG559">
        <v>12</v>
      </c>
      <c s="198" r="AH559">
        <v>63</v>
      </c>
      <c s="198" r="AI559">
        <v>4</v>
      </c>
      <c s="198" r="AJ559">
        <v>0</v>
      </c>
      <c s="198" r="AK559">
        <v>146</v>
      </c>
    </row>
    <row r="560">
      <c t="s" s="37" r="A560">
        <v>84</v>
      </c>
      <c t="s" s="67" r="B560">
        <v>922</v>
      </c>
      <c t="s" s="67" r="C560">
        <v>1443</v>
      </c>
      <c s="134" r="D560">
        <v>474</v>
      </c>
      <c s="106" r="E560">
        <f>IF((+$V560=0),"..",(+(X560+AE560)/$V560))</f>
        <v>0.29957805907173</v>
      </c>
      <c s="106" r="F560">
        <f>IF((+$V560=0),"..",(+(Y560+AF560)/$V560))</f>
        <v>0.206751054852321</v>
      </c>
      <c s="106" r="G560">
        <f>IF((+$V560=0),"..",(+(Z560+AG560)/$V560))</f>
        <v>0.069620253164557</v>
      </c>
      <c s="106" r="H560">
        <f>IF((+$V560=0),"..",(+(((X560+Y560)+Z560)+((AE560+AF560)+AG560))/$V560))</f>
        <v>0.575949367088608</v>
      </c>
      <c s="106" r="I560">
        <f>IF((+$V560=0),"..",(+(AA560+AH560)/$V560))</f>
        <v>0.417721518987342</v>
      </c>
      <c s="106" r="J560">
        <f>IF((+$V560=0),"..",(+(AB560+AI560)/$V560))</f>
        <v>0.006329113924051</v>
      </c>
      <c s="106" r="K560">
        <f>IF(((X560+AE560)=0),"..",(+X560/(X560+AE560)))</f>
        <v>0.514084507042254</v>
      </c>
      <c s="106" r="L560">
        <f>IF(((Y560+AF560)=0),"..",(+Y560/(Y560+AF560)))</f>
        <v>0.510204081632653</v>
      </c>
      <c s="106" r="M560">
        <f>IF(((Z560+AG560)=0),"..",(+Z560/(Z560+AG560)))</f>
        <v>0.696969696969697</v>
      </c>
      <c s="106" r="N560">
        <f>IF(((((((X560+Y560)+Z560)+AE560)+AF560)+AG560)=0),"..",(+((X560+Y560)+Z560)/(((((X560+Y560)+Z560)+AE560)+AF560)+AG560)))</f>
        <v>0.534798534798535</v>
      </c>
      <c s="106" r="O560">
        <f>IF(((AA560+AH560)=0),"..",(+AA560/(AA560+AH560)))</f>
        <v>0.671717171717172</v>
      </c>
      <c s="106" r="P560">
        <f>IF(((AB560+AI560)=0),"..",(+AB560/(AB560+AI560)))</f>
        <v>0.333333333333333</v>
      </c>
      <c t="str" s="106" r="Q560">
        <f>IF(((AC560+AJ560)=0),"..",(+AC560/(AC560+AJ560)))</f>
        <v>..</v>
      </c>
      <c s="106" r="R560">
        <f>IF(((AD560+AK560)=0),"..",(+(AD560)/(AD560+AK560)))</f>
        <v>0.590717299578059</v>
      </c>
      <c s="134" r="S560">
        <f>+D560</f>
        <v>474</v>
      </c>
      <c s="106" r="T560">
        <f>+V560/S560</f>
        <v>1</v>
      </c>
      <c s="106" r="U560">
        <f>+(AD560+AK560)/S560</f>
        <v>1</v>
      </c>
      <c s="134" r="V560">
        <f>SUM(X560:AB560)+SUM(AE560:AI560)</f>
        <v>474</v>
      </c>
      <c s="134" r="W560">
        <f>+AD560+AK560</f>
        <v>474</v>
      </c>
      <c s="205" r="X560">
        <v>73</v>
      </c>
      <c s="198" r="Y560">
        <v>50</v>
      </c>
      <c s="198" r="Z560">
        <v>23</v>
      </c>
      <c s="198" r="AA560">
        <v>133</v>
      </c>
      <c s="198" r="AB560">
        <v>1</v>
      </c>
      <c s="198" r="AC560">
        <v>0</v>
      </c>
      <c s="198" r="AD560">
        <v>280</v>
      </c>
      <c s="198" r="AE560">
        <v>69</v>
      </c>
      <c s="198" r="AF560">
        <v>48</v>
      </c>
      <c s="198" r="AG560">
        <v>10</v>
      </c>
      <c s="198" r="AH560">
        <v>65</v>
      </c>
      <c s="198" r="AI560">
        <v>2</v>
      </c>
      <c s="198" r="AJ560">
        <v>0</v>
      </c>
      <c s="198" r="AK560">
        <v>194</v>
      </c>
    </row>
    <row r="561">
      <c t="s" s="37" r="A561">
        <v>84</v>
      </c>
      <c t="s" s="67" r="B561">
        <v>922</v>
      </c>
      <c t="s" s="67" r="C561">
        <v>1444</v>
      </c>
      <c s="134" r="D561">
        <v>1906</v>
      </c>
      <c s="106" r="E561">
        <f>IF((+$V561=0),"..",(+(X561+AE561)/$V561))</f>
        <v>0.290661070304302</v>
      </c>
      <c s="106" r="F561">
        <f>IF((+$V561=0),"..",(+(Y561+AF561)/$V561))</f>
        <v>0.184155299055614</v>
      </c>
      <c s="106" r="G561">
        <f>IF((+$V561=0),"..",(+(Z561+AG561)/$V561))</f>
        <v>0.061385099685205</v>
      </c>
      <c s="106" r="H561">
        <f>IF((+$V561=0),"..",(+(((X561+Y561)+Z561)+((AE561+AF561)+AG561))/$V561))</f>
        <v>0.536201469045121</v>
      </c>
      <c s="106" r="I561">
        <f>IF((+$V561=0),"..",(+(AA561+AH561)/$V561))</f>
        <v>0.443336831059811</v>
      </c>
      <c s="106" r="J561">
        <f>IF((+$V561=0),"..",(+(AB561+AI561)/$V561))</f>
        <v>0.020461699895068</v>
      </c>
      <c s="106" r="K561">
        <f>IF(((X561+AE561)=0),"..",(+X561/(X561+AE561)))</f>
        <v>0.512635379061372</v>
      </c>
      <c s="106" r="L561">
        <f>IF(((Y561+AF561)=0),"..",(+Y561/(Y561+AF561)))</f>
        <v>0.54985754985755</v>
      </c>
      <c s="106" r="M561">
        <f>IF(((Z561+AG561)=0),"..",(+Z561/(Z561+AG561)))</f>
        <v>0.538461538461538</v>
      </c>
      <c s="106" r="N561">
        <f>IF(((((((X561+Y561)+Z561)+AE561)+AF561)+AG561)=0),"..",(+((X561+Y561)+Z561)/(((((X561+Y561)+Z561)+AE561)+AF561)+AG561)))</f>
        <v>0.528375733855186</v>
      </c>
      <c s="106" r="O561">
        <f>IF(((AA561+AH561)=0),"..",(+AA561/(AA561+AH561)))</f>
        <v>0.715976331360947</v>
      </c>
      <c s="106" r="P561">
        <f>IF(((AB561+AI561)=0),"..",(+AB561/(AB561+AI561)))</f>
        <v>0.641025641025641</v>
      </c>
      <c t="str" s="106" r="Q561">
        <f>IF(((AC561+AJ561)=0),"..",(+AC561/(AC561+AJ561)))</f>
        <v>..</v>
      </c>
      <c s="106" r="R561">
        <f>IF(((AD561+AK561)=0),"..",(+(AD561)/(AD561+AK561)))</f>
        <v>0.613850996852046</v>
      </c>
      <c s="134" r="S561">
        <f>+D561</f>
        <v>1906</v>
      </c>
      <c s="106" r="T561">
        <f>+V561/S561</f>
        <v>1</v>
      </c>
      <c s="106" r="U561">
        <f>+(AD561+AK561)/S561</f>
        <v>1</v>
      </c>
      <c s="134" r="V561">
        <f>SUM(X561:AB561)+SUM(AE561:AI561)</f>
        <v>1906</v>
      </c>
      <c s="134" r="W561">
        <f>+AD561+AK561</f>
        <v>1906</v>
      </c>
      <c s="205" r="X561">
        <v>284</v>
      </c>
      <c s="198" r="Y561">
        <v>193</v>
      </c>
      <c s="198" r="Z561">
        <v>63</v>
      </c>
      <c s="198" r="AA561">
        <v>605</v>
      </c>
      <c s="198" r="AB561">
        <v>25</v>
      </c>
      <c s="198" r="AC561">
        <v>0</v>
      </c>
      <c s="198" r="AD561">
        <v>1170</v>
      </c>
      <c s="198" r="AE561">
        <v>270</v>
      </c>
      <c s="198" r="AF561">
        <v>158</v>
      </c>
      <c s="198" r="AG561">
        <v>54</v>
      </c>
      <c s="198" r="AH561">
        <v>240</v>
      </c>
      <c s="198" r="AI561">
        <v>14</v>
      </c>
      <c s="198" r="AJ561">
        <v>0</v>
      </c>
      <c s="198" r="AK561">
        <v>736</v>
      </c>
    </row>
    <row r="562">
      <c t="s" s="37" r="A562">
        <v>84</v>
      </c>
      <c t="s" s="67" r="B562">
        <v>922</v>
      </c>
      <c t="s" s="67" r="C562">
        <v>1445</v>
      </c>
      <c s="134" r="D562">
        <v>354</v>
      </c>
      <c s="106" r="E562">
        <f>IF((+$V562=0),"..",(+(X562+AE562)/$V562))</f>
        <v>0.293785310734463</v>
      </c>
      <c s="106" r="F562">
        <f>IF((+$V562=0),"..",(+(Y562+AF562)/$V562))</f>
        <v>0.161016949152542</v>
      </c>
      <c s="106" r="G562">
        <f>IF((+$V562=0),"..",(+(Z562+AG562)/$V562))</f>
        <v>0.081920903954802</v>
      </c>
      <c s="106" r="H562">
        <f>IF((+$V562=0),"..",(+(((X562+Y562)+Z562)+((AE562+AF562)+AG562))/$V562))</f>
        <v>0.536723163841808</v>
      </c>
      <c s="106" r="I562">
        <f>IF((+$V562=0),"..",(+(AA562+AH562)/$V562))</f>
        <v>0.437853107344633</v>
      </c>
      <c s="106" r="J562">
        <f>IF((+$V562=0),"..",(+(AB562+AI562)/$V562))</f>
        <v>0.025423728813559</v>
      </c>
      <c s="106" r="K562">
        <f>IF(((X562+AE562)=0),"..",(+X562/(X562+AE562)))</f>
        <v>0.480769230769231</v>
      </c>
      <c s="106" r="L562">
        <f>IF(((Y562+AF562)=0),"..",(+Y562/(Y562+AF562)))</f>
        <v>0.456140350877193</v>
      </c>
      <c s="106" r="M562">
        <f>IF(((Z562+AG562)=0),"..",(+Z562/(Z562+AG562)))</f>
        <v>0.482758620689655</v>
      </c>
      <c s="106" r="N562">
        <f>IF(((((((X562+Y562)+Z562)+AE562)+AF562)+AG562)=0),"..",(+((X562+Y562)+Z562)/(((((X562+Y562)+Z562)+AE562)+AF562)+AG562)))</f>
        <v>0.473684210526316</v>
      </c>
      <c s="106" r="O562">
        <f>IF(((AA562+AH562)=0),"..",(+AA562/(AA562+AH562)))</f>
        <v>0.619354838709678</v>
      </c>
      <c s="106" r="P562">
        <f>IF(((AB562+AI562)=0),"..",(+AB562/(AB562+AI562)))</f>
        <v>0.444444444444444</v>
      </c>
      <c t="str" s="106" r="Q562">
        <f>IF(((AC562+AJ562)=0),"..",(+AC562/(AC562+AJ562)))</f>
        <v>..</v>
      </c>
      <c s="106" r="R562">
        <f>IF(((AD562+AK562)=0),"..",(+(AD562)/(AD562+AK562)))</f>
        <v>0.536723163841808</v>
      </c>
      <c s="134" r="S562">
        <f>+D562</f>
        <v>354</v>
      </c>
      <c s="106" r="T562">
        <f>+V562/S562</f>
        <v>1</v>
      </c>
      <c s="106" r="U562">
        <f>+(AD562+AK562)/S562</f>
        <v>1</v>
      </c>
      <c s="134" r="V562">
        <f>SUM(X562:AB562)+SUM(AE562:AI562)</f>
        <v>354</v>
      </c>
      <c s="134" r="W562">
        <f>+AD562+AK562</f>
        <v>354</v>
      </c>
      <c s="205" r="X562">
        <v>50</v>
      </c>
      <c s="198" r="Y562">
        <v>26</v>
      </c>
      <c s="198" r="Z562">
        <v>14</v>
      </c>
      <c s="198" r="AA562">
        <v>96</v>
      </c>
      <c s="198" r="AB562">
        <v>4</v>
      </c>
      <c s="198" r="AC562">
        <v>0</v>
      </c>
      <c s="198" r="AD562">
        <v>190</v>
      </c>
      <c s="198" r="AE562">
        <v>54</v>
      </c>
      <c s="198" r="AF562">
        <v>31</v>
      </c>
      <c s="198" r="AG562">
        <v>15</v>
      </c>
      <c s="198" r="AH562">
        <v>59</v>
      </c>
      <c s="198" r="AI562">
        <v>5</v>
      </c>
      <c s="198" r="AJ562">
        <v>0</v>
      </c>
      <c s="198" r="AK562">
        <v>164</v>
      </c>
    </row>
    <row r="563">
      <c t="s" s="37" r="A563">
        <v>84</v>
      </c>
      <c t="s" s="67" r="B563">
        <v>922</v>
      </c>
      <c t="s" s="67" r="C563">
        <v>1446</v>
      </c>
      <c s="134" r="D563">
        <v>188</v>
      </c>
      <c s="106" r="E563">
        <f>IF((+$V563=0),"..",(+(X563+AE563)/$V563))</f>
        <v>0.303191489361702</v>
      </c>
      <c s="106" r="F563">
        <f>IF((+$V563=0),"..",(+(Y563+AF563)/$V563))</f>
        <v>0.212765957446808</v>
      </c>
      <c s="106" r="G563">
        <f>IF((+$V563=0),"..",(+(Z563+AG563)/$V563))</f>
        <v>0.042553191489362</v>
      </c>
      <c s="106" r="H563">
        <f>IF((+$V563=0),"..",(+(((X563+Y563)+Z563)+((AE563+AF563)+AG563))/$V563))</f>
        <v>0.558510638297872</v>
      </c>
      <c s="106" r="I563">
        <f>IF((+$V563=0),"..",(+(AA563+AH563)/$V563))</f>
        <v>0.441489361702128</v>
      </c>
      <c s="106" r="J563">
        <f>IF((+$V563=0),"..",(+(AB563+AI563)/$V563))</f>
        <v>0</v>
      </c>
      <c s="106" r="K563">
        <f>IF(((X563+AE563)=0),"..",(+X563/(X563+AE563)))</f>
        <v>0.491228070175439</v>
      </c>
      <c s="106" r="L563">
        <f>IF(((Y563+AF563)=0),"..",(+Y563/(Y563+AF563)))</f>
        <v>0.475</v>
      </c>
      <c s="106" r="M563">
        <f>IF(((Z563+AG563)=0),"..",(+Z563/(Z563+AG563)))</f>
        <v>0.25</v>
      </c>
      <c s="106" r="N563">
        <f>IF(((((((X563+Y563)+Z563)+AE563)+AF563)+AG563)=0),"..",(+((X563+Y563)+Z563)/(((((X563+Y563)+Z563)+AE563)+AF563)+AG563)))</f>
        <v>0.466666666666667</v>
      </c>
      <c s="106" r="O563">
        <f>IF(((AA563+AH563)=0),"..",(+AA563/(AA563+AH563)))</f>
        <v>0.771084337349398</v>
      </c>
      <c t="str" s="106" r="P563">
        <f>IF(((AB563+AI563)=0),"..",(+AB563/(AB563+AI563)))</f>
        <v>..</v>
      </c>
      <c t="str" s="106" r="Q563">
        <f>IF(((AC563+AJ563)=0),"..",(+AC563/(AC563+AJ563)))</f>
        <v>..</v>
      </c>
      <c s="106" r="R563">
        <f>IF(((AD563+AK563)=0),"..",(+(AD563)/(AD563+AK563)))</f>
        <v>0.601063829787234</v>
      </c>
      <c s="134" r="S563">
        <f>+D563</f>
        <v>188</v>
      </c>
      <c s="106" r="T563">
        <f>+V563/S563</f>
        <v>1</v>
      </c>
      <c s="106" r="U563">
        <f>+(AD563+AK563)/S563</f>
        <v>1</v>
      </c>
      <c s="134" r="V563">
        <f>SUM(X563:AB563)+SUM(AE563:AI563)</f>
        <v>188</v>
      </c>
      <c s="134" r="W563">
        <f>+AD563+AK563</f>
        <v>188</v>
      </c>
      <c s="205" r="X563">
        <v>28</v>
      </c>
      <c s="198" r="Y563">
        <v>19</v>
      </c>
      <c s="198" r="Z563">
        <v>2</v>
      </c>
      <c s="198" r="AA563">
        <v>64</v>
      </c>
      <c s="198" r="AB563">
        <v>0</v>
      </c>
      <c s="198" r="AC563">
        <v>0</v>
      </c>
      <c s="198" r="AD563">
        <v>113</v>
      </c>
      <c s="198" r="AE563">
        <v>29</v>
      </c>
      <c s="198" r="AF563">
        <v>21</v>
      </c>
      <c s="198" r="AG563">
        <v>6</v>
      </c>
      <c s="198" r="AH563">
        <v>19</v>
      </c>
      <c s="198" r="AI563">
        <v>0</v>
      </c>
      <c s="198" r="AJ563">
        <v>0</v>
      </c>
      <c s="198" r="AK563">
        <v>75</v>
      </c>
    </row>
    <row r="564">
      <c t="s" s="37" r="A564">
        <v>84</v>
      </c>
      <c t="s" s="67" r="B564">
        <v>922</v>
      </c>
      <c t="s" s="67" r="C564">
        <v>1447</v>
      </c>
      <c s="134" r="D564">
        <v>603</v>
      </c>
      <c s="106" r="E564">
        <f>IF((+$V564=0),"..",(+(X564+AE564)/$V564))</f>
        <v>0.266998341625207</v>
      </c>
      <c s="106" r="F564">
        <f>IF((+$V564=0),"..",(+(Y564+AF564)/$V564))</f>
        <v>0.189054726368159</v>
      </c>
      <c s="106" r="G564">
        <f>IF((+$V564=0),"..",(+(Z564+AG564)/$V564))</f>
        <v>0.107794361525705</v>
      </c>
      <c s="106" r="H564">
        <f>IF((+$V564=0),"..",(+(((X564+Y564)+Z564)+((AE564+AF564)+AG564))/$V564))</f>
        <v>0.563847429519071</v>
      </c>
      <c s="106" r="I564">
        <f>IF((+$V564=0),"..",(+(AA564+AH564)/$V564))</f>
        <v>0.406301824212272</v>
      </c>
      <c s="106" r="J564">
        <f>IF((+$V564=0),"..",(+(AB564+AI564)/$V564))</f>
        <v>0.029850746268657</v>
      </c>
      <c s="106" r="K564">
        <f>IF(((X564+AE564)=0),"..",(+X564/(X564+AE564)))</f>
        <v>0.472049689440994</v>
      </c>
      <c s="106" r="L564">
        <f>IF(((Y564+AF564)=0),"..",(+Y564/(Y564+AF564)))</f>
        <v>0.587719298245614</v>
      </c>
      <c s="106" r="M564">
        <f>IF(((Z564+AG564)=0),"..",(+Z564/(Z564+AG564)))</f>
        <v>0.461538461538462</v>
      </c>
      <c s="106" r="N564">
        <f>IF(((((((X564+Y564)+Z564)+AE564)+AF564)+AG564)=0),"..",(+((X564+Y564)+Z564)/(((((X564+Y564)+Z564)+AE564)+AF564)+AG564)))</f>
        <v>0.508823529411765</v>
      </c>
      <c s="106" r="O564">
        <f>IF(((AA564+AH564)=0),"..",(+AA564/(AA564+AH564)))</f>
        <v>0.620408163265306</v>
      </c>
      <c s="106" r="P564">
        <f>IF(((AB564+AI564)=0),"..",(+AB564/(AB564+AI564)))</f>
        <v>0.777777777777778</v>
      </c>
      <c t="str" s="106" r="Q564">
        <f>IF(((AC564+AJ564)=0),"..",(+AC564/(AC564+AJ564)))</f>
        <v>..</v>
      </c>
      <c s="106" r="R564">
        <f>IF(((AD564+AK564)=0),"..",(+(AD564)/(AD564+AK564)))</f>
        <v>0.562189054726368</v>
      </c>
      <c s="134" r="S564">
        <f>+D564</f>
        <v>603</v>
      </c>
      <c s="106" r="T564">
        <f>+V564/S564</f>
        <v>1</v>
      </c>
      <c s="106" r="U564">
        <f>+(AD564+AK564)/S564</f>
        <v>1</v>
      </c>
      <c s="134" r="V564">
        <f>SUM(X564:AB564)+SUM(AE564:AI564)</f>
        <v>603</v>
      </c>
      <c s="134" r="W564">
        <f>+AD564+AK564</f>
        <v>603</v>
      </c>
      <c s="205" r="X564">
        <v>76</v>
      </c>
      <c s="198" r="Y564">
        <v>67</v>
      </c>
      <c s="198" r="Z564">
        <v>30</v>
      </c>
      <c s="198" r="AA564">
        <v>152</v>
      </c>
      <c s="198" r="AB564">
        <v>14</v>
      </c>
      <c s="198" r="AC564">
        <v>0</v>
      </c>
      <c s="198" r="AD564">
        <v>339</v>
      </c>
      <c s="198" r="AE564">
        <v>85</v>
      </c>
      <c s="198" r="AF564">
        <v>47</v>
      </c>
      <c s="198" r="AG564">
        <v>35</v>
      </c>
      <c s="198" r="AH564">
        <v>93</v>
      </c>
      <c s="198" r="AI564">
        <v>4</v>
      </c>
      <c s="198" r="AJ564">
        <v>0</v>
      </c>
      <c s="198" r="AK564">
        <v>264</v>
      </c>
    </row>
    <row r="565">
      <c t="s" s="37" r="A565">
        <v>84</v>
      </c>
      <c t="s" s="67" r="B565">
        <v>922</v>
      </c>
      <c t="s" s="67" r="C565">
        <v>1448</v>
      </c>
      <c s="134" r="D565">
        <v>1292</v>
      </c>
      <c s="106" r="E565">
        <f>IF((+$V565=0),"..",(+(X565+AE565)/$V565))</f>
        <v>0.28328173374613</v>
      </c>
      <c s="106" r="F565">
        <f>IF((+$V565=0),"..",(+(Y565+AF565)/$V565))</f>
        <v>0.205108359133127</v>
      </c>
      <c s="106" r="G565">
        <f>IF((+$V565=0),"..",(+(Z565+AG565)/$V565))</f>
        <v>0.064241486068112</v>
      </c>
      <c s="106" r="H565">
        <f>IF((+$V565=0),"..",(+(((X565+Y565)+Z565)+((AE565+AF565)+AG565))/$V565))</f>
        <v>0.552631578947368</v>
      </c>
      <c s="106" r="I565">
        <f>IF((+$V565=0),"..",(+(AA565+AH565)/$V565))</f>
        <v>0.428792569659443</v>
      </c>
      <c s="106" r="J565">
        <f>IF((+$V565=0),"..",(+(AB565+AI565)/$V565))</f>
        <v>0.018575851393189</v>
      </c>
      <c s="106" r="K565">
        <f>IF(((X565+AE565)=0),"..",(+X565/(X565+AE565)))</f>
        <v>0.546448087431694</v>
      </c>
      <c s="106" r="L565">
        <f>IF(((Y565+AF565)=0),"..",(+Y565/(Y565+AF565)))</f>
        <v>0.524528301886792</v>
      </c>
      <c s="106" r="M565">
        <f>IF(((Z565+AG565)=0),"..",(+Z565/(Z565+AG565)))</f>
        <v>0.578313253012048</v>
      </c>
      <c s="106" r="N565">
        <f>IF(((((((X565+Y565)+Z565)+AE565)+AF565)+AG565)=0),"..",(+((X565+Y565)+Z565)/(((((X565+Y565)+Z565)+AE565)+AF565)+AG565)))</f>
        <v>0.542016806722689</v>
      </c>
      <c s="106" r="O565">
        <f>IF(((AA565+AH565)=0),"..",(+AA565/(AA565+AH565)))</f>
        <v>0.687725631768953</v>
      </c>
      <c s="106" r="P565">
        <f>IF(((AB565+AI565)=0),"..",(+AB565/(AB565+AI565)))</f>
        <v>0.458333333333333</v>
      </c>
      <c t="str" s="106" r="Q565">
        <f>IF(((AC565+AJ565)=0),"..",(+AC565/(AC565+AJ565)))</f>
        <v>..</v>
      </c>
      <c s="106" r="R565">
        <f>IF(((AD565+AK565)=0),"..",(+(AD565)/(AD565+AK565)))</f>
        <v>0.602941176470588</v>
      </c>
      <c s="134" r="S565">
        <f>+D565</f>
        <v>1292</v>
      </c>
      <c s="106" r="T565">
        <f>+V565/S565</f>
        <v>1</v>
      </c>
      <c s="106" r="U565">
        <f>+(AD565+AK565)/S565</f>
        <v>1</v>
      </c>
      <c s="134" r="V565">
        <f>SUM(X565:AB565)+SUM(AE565:AI565)</f>
        <v>1292</v>
      </c>
      <c s="134" r="W565">
        <f>+AD565+AK565</f>
        <v>1292</v>
      </c>
      <c s="205" r="X565">
        <v>200</v>
      </c>
      <c s="198" r="Y565">
        <v>139</v>
      </c>
      <c s="198" r="Z565">
        <v>48</v>
      </c>
      <c s="198" r="AA565">
        <v>381</v>
      </c>
      <c s="198" r="AB565">
        <v>11</v>
      </c>
      <c s="198" r="AC565">
        <v>0</v>
      </c>
      <c s="198" r="AD565">
        <v>779</v>
      </c>
      <c s="198" r="AE565">
        <v>166</v>
      </c>
      <c s="198" r="AF565">
        <v>126</v>
      </c>
      <c s="198" r="AG565">
        <v>35</v>
      </c>
      <c s="198" r="AH565">
        <v>173</v>
      </c>
      <c s="198" r="AI565">
        <v>13</v>
      </c>
      <c s="198" r="AJ565">
        <v>0</v>
      </c>
      <c s="198" r="AK565">
        <v>513</v>
      </c>
    </row>
    <row r="566">
      <c t="s" s="37" r="A566">
        <v>84</v>
      </c>
      <c t="s" s="67" r="B566">
        <v>922</v>
      </c>
      <c t="s" s="67" r="C566">
        <v>1449</v>
      </c>
      <c s="134" r="D566">
        <v>265</v>
      </c>
      <c s="106" r="E566">
        <f>IF((+$V566=0),"..",(+(X566+AE566)/$V566))</f>
        <v>0.264150943396226</v>
      </c>
      <c s="106" r="F566">
        <f>IF((+$V566=0),"..",(+(Y566+AF566)/$V566))</f>
        <v>0.207547169811321</v>
      </c>
      <c s="106" r="G566">
        <f>IF((+$V566=0),"..",(+(Z566+AG566)/$V566))</f>
        <v>0.071698113207547</v>
      </c>
      <c s="106" r="H566">
        <f>IF((+$V566=0),"..",(+(((X566+Y566)+Z566)+((AE566+AF566)+AG566))/$V566))</f>
        <v>0.543396226415094</v>
      </c>
      <c s="106" r="I566">
        <f>IF((+$V566=0),"..",(+(AA566+AH566)/$V566))</f>
        <v>0.449056603773585</v>
      </c>
      <c s="106" r="J566">
        <f>IF((+$V566=0),"..",(+(AB566+AI566)/$V566))</f>
        <v>0.007547169811321</v>
      </c>
      <c s="106" r="K566">
        <f>IF(((X566+AE566)=0),"..",(+X566/(X566+AE566)))</f>
        <v>0.457142857142857</v>
      </c>
      <c s="106" r="L566">
        <f>IF(((Y566+AF566)=0),"..",(+Y566/(Y566+AF566)))</f>
        <v>0.545454545454545</v>
      </c>
      <c s="106" r="M566">
        <f>IF(((Z566+AG566)=0),"..",(+Z566/(Z566+AG566)))</f>
        <v>0.368421052631579</v>
      </c>
      <c s="106" r="N566">
        <f>IF(((((((X566+Y566)+Z566)+AE566)+AF566)+AG566)=0),"..",(+((X566+Y566)+Z566)/(((((X566+Y566)+Z566)+AE566)+AF566)+AG566)))</f>
        <v>0.479166666666667</v>
      </c>
      <c s="106" r="O566">
        <f>IF(((AA566+AH566)=0),"..",(+AA566/(AA566+AH566)))</f>
        <v>0.588235294117647</v>
      </c>
      <c s="106" r="P566">
        <f>IF(((AB566+AI566)=0),"..",(+AB566/(AB566+AI566)))</f>
        <v>1</v>
      </c>
      <c t="str" s="106" r="Q566">
        <f>IF(((AC566+AJ566)=0),"..",(+AC566/(AC566+AJ566)))</f>
        <v>..</v>
      </c>
      <c s="106" r="R566">
        <f>IF(((AD566+AK566)=0),"..",(+(AD566)/(AD566+AK566)))</f>
        <v>0.532075471698113</v>
      </c>
      <c s="134" r="S566">
        <f>+D566</f>
        <v>265</v>
      </c>
      <c s="106" r="T566">
        <f>+V566/S566</f>
        <v>1</v>
      </c>
      <c s="106" r="U566">
        <f>+(AD566+AK566)/S566</f>
        <v>1</v>
      </c>
      <c s="134" r="V566">
        <f>SUM(X566:AB566)+SUM(AE566:AI566)</f>
        <v>265</v>
      </c>
      <c s="134" r="W566">
        <f>+AD566+AK566</f>
        <v>265</v>
      </c>
      <c s="205" r="X566">
        <v>32</v>
      </c>
      <c s="198" r="Y566">
        <v>30</v>
      </c>
      <c s="198" r="Z566">
        <v>7</v>
      </c>
      <c s="198" r="AA566">
        <v>70</v>
      </c>
      <c s="198" r="AB566">
        <v>2</v>
      </c>
      <c s="198" r="AC566">
        <v>0</v>
      </c>
      <c s="198" r="AD566">
        <v>141</v>
      </c>
      <c s="198" r="AE566">
        <v>38</v>
      </c>
      <c s="198" r="AF566">
        <v>25</v>
      </c>
      <c s="198" r="AG566">
        <v>12</v>
      </c>
      <c s="198" r="AH566">
        <v>49</v>
      </c>
      <c s="198" r="AI566">
        <v>0</v>
      </c>
      <c s="198" r="AJ566">
        <v>0</v>
      </c>
      <c s="198" r="AK566">
        <v>124</v>
      </c>
    </row>
    <row r="567">
      <c t="s" s="37" r="A567">
        <v>84</v>
      </c>
      <c t="s" s="67" r="B567">
        <v>950</v>
      </c>
      <c t="s" s="67" r="C567">
        <v>1450</v>
      </c>
      <c s="134" r="D567">
        <v>176</v>
      </c>
      <c s="106" r="E567">
        <f>IF((+$V567=0),"..",(+(X567+AE567)/$V567))</f>
        <v>0.301136363636364</v>
      </c>
      <c s="106" r="F567">
        <f>IF((+$V567=0),"..",(+(Y567+AF567)/$V567))</f>
        <v>0.181818181818182</v>
      </c>
      <c s="106" r="G567">
        <f>IF((+$V567=0),"..",(+(Z567+AG567)/$V567))</f>
        <v>0.045454545454546</v>
      </c>
      <c s="106" r="H567">
        <f>IF((+$V567=0),"..",(+(((X567+Y567)+Z567)+((AE567+AF567)+AG567))/$V567))</f>
        <v>0.528409090909091</v>
      </c>
      <c s="106" r="I567">
        <f>IF((+$V567=0),"..",(+(AA567+AH567)/$V567))</f>
        <v>0.448863636363636</v>
      </c>
      <c s="106" r="J567">
        <f>IF((+$V567=0),"..",(+(AB567+AI567)/$V567))</f>
        <v>0.022727272727273</v>
      </c>
      <c s="106" r="K567">
        <f>IF(((X567+AE567)=0),"..",(+X567/(X567+AE567)))</f>
        <v>0.452830188679245</v>
      </c>
      <c s="106" r="L567">
        <f>IF(((Y567+AF567)=0),"..",(+Y567/(Y567+AF567)))</f>
        <v>0.71875</v>
      </c>
      <c s="106" r="M567">
        <f>IF(((Z567+AG567)=0),"..",(+Z567/(Z567+AG567)))</f>
        <v>0.375</v>
      </c>
      <c s="106" r="N567">
        <f>IF(((((((X567+Y567)+Z567)+AE567)+AF567)+AG567)=0),"..",(+((X567+Y567)+Z567)/(((((X567+Y567)+Z567)+AE567)+AF567)+AG567)))</f>
        <v>0.53763440860215</v>
      </c>
      <c s="106" r="O567">
        <f>IF(((AA567+AH567)=0),"..",(+AA567/(AA567+AH567)))</f>
        <v>0.582278481012658</v>
      </c>
      <c s="106" r="P567">
        <f>IF(((AB567+AI567)=0),"..",(+AB567/(AB567+AI567)))</f>
        <v>0.5</v>
      </c>
      <c t="str" s="106" r="Q567">
        <f>IF(((AC567+AJ567)=0),"..",(+AC567/(AC567+AJ567)))</f>
        <v>..</v>
      </c>
      <c s="106" r="R567">
        <f>IF(((AD567+AK567)=0),"..",(+(AD567)/(AD567+AK567)))</f>
        <v>0.556818181818182</v>
      </c>
      <c s="134" r="S567">
        <f>+D567</f>
        <v>176</v>
      </c>
      <c s="106" r="T567">
        <f>+V567/S567</f>
        <v>1</v>
      </c>
      <c s="106" r="U567">
        <f>+(AD567+AK567)/S567</f>
        <v>1</v>
      </c>
      <c s="134" r="V567">
        <f>SUM(X567:AB567)+SUM(AE567:AI567)</f>
        <v>176</v>
      </c>
      <c s="134" r="W567">
        <f>+AD567+AK567</f>
        <v>176</v>
      </c>
      <c s="205" r="X567">
        <v>24</v>
      </c>
      <c s="198" r="Y567">
        <v>23</v>
      </c>
      <c s="198" r="Z567">
        <v>3</v>
      </c>
      <c s="198" r="AA567">
        <v>46</v>
      </c>
      <c s="198" r="AB567">
        <v>2</v>
      </c>
      <c s="198" r="AC567">
        <v>0</v>
      </c>
      <c s="198" r="AD567">
        <v>98</v>
      </c>
      <c s="198" r="AE567">
        <v>29</v>
      </c>
      <c s="198" r="AF567">
        <v>9</v>
      </c>
      <c s="198" r="AG567">
        <v>5</v>
      </c>
      <c s="198" r="AH567">
        <v>33</v>
      </c>
      <c s="198" r="AI567">
        <v>2</v>
      </c>
      <c s="198" r="AJ567">
        <v>0</v>
      </c>
      <c s="198" r="AK567">
        <v>78</v>
      </c>
    </row>
    <row r="568">
      <c t="s" s="37" r="A568">
        <v>84</v>
      </c>
      <c t="s" s="67" r="B568">
        <v>950</v>
      </c>
      <c t="s" s="67" r="C568">
        <v>1451</v>
      </c>
      <c s="134" r="D568">
        <v>112</v>
      </c>
      <c s="106" r="E568">
        <f>IF((+$V568=0),"..",(+(X568+AE568)/$V568))</f>
        <v>0.241071428571429</v>
      </c>
      <c s="106" r="F568">
        <f>IF((+$V568=0),"..",(+(Y568+AF568)/$V568))</f>
        <v>0.214285714285714</v>
      </c>
      <c s="106" r="G568">
        <f>IF((+$V568=0),"..",(+(Z568+AG568)/$V568))</f>
        <v>0.0625</v>
      </c>
      <c s="106" r="H568">
        <f>IF((+$V568=0),"..",(+(((X568+Y568)+Z568)+((AE568+AF568)+AG568))/$V568))</f>
        <v>0.517857142857143</v>
      </c>
      <c s="106" r="I568">
        <f>IF((+$V568=0),"..",(+(AA568+AH568)/$V568))</f>
        <v>0.446428571428571</v>
      </c>
      <c s="106" r="J568">
        <f>IF((+$V568=0),"..",(+(AB568+AI568)/$V568))</f>
        <v>0.035714285714286</v>
      </c>
      <c s="106" r="K568">
        <f>IF(((X568+AE568)=0),"..",(+X568/(X568+AE568)))</f>
        <v>0.407407407407407</v>
      </c>
      <c s="106" r="L568">
        <f>IF(((Y568+AF568)=0),"..",(+Y568/(Y568+AF568)))</f>
        <v>0.291666666666667</v>
      </c>
      <c s="106" r="M568">
        <f>IF(((Z568+AG568)=0),"..",(+Z568/(Z568+AG568)))</f>
        <v>1</v>
      </c>
      <c s="106" r="N568">
        <f>IF(((((((X568+Y568)+Z568)+AE568)+AF568)+AG568)=0),"..",(+((X568+Y568)+Z568)/(((((X568+Y568)+Z568)+AE568)+AF568)+AG568)))</f>
        <v>0.431034482758621</v>
      </c>
      <c s="106" r="O568">
        <f>IF(((AA568+AH568)=0),"..",(+AA568/(AA568+AH568)))</f>
        <v>0.52</v>
      </c>
      <c s="106" r="P568">
        <f>IF(((AB568+AI568)=0),"..",(+AB568/(AB568+AI568)))</f>
        <v>0.5</v>
      </c>
      <c t="str" s="106" r="Q568">
        <f>IF(((AC568+AJ568)=0),"..",(+AC568/(AC568+AJ568)))</f>
        <v>..</v>
      </c>
      <c s="106" r="R568">
        <f>IF(((AD568+AK568)=0),"..",(+(AD568)/(AD568+AK568)))</f>
        <v>0.473214285714286</v>
      </c>
      <c s="134" r="S568">
        <f>+D568</f>
        <v>112</v>
      </c>
      <c s="106" r="T568">
        <f>+V568/S568</f>
        <v>1</v>
      </c>
      <c s="106" r="U568">
        <f>+(AD568+AK568)/S568</f>
        <v>1</v>
      </c>
      <c s="134" r="V568">
        <f>SUM(X568:AB568)+SUM(AE568:AI568)</f>
        <v>112</v>
      </c>
      <c s="134" r="W568">
        <f>+AD568+AK568</f>
        <v>112</v>
      </c>
      <c s="205" r="X568">
        <v>11</v>
      </c>
      <c s="198" r="Y568">
        <v>7</v>
      </c>
      <c s="198" r="Z568">
        <v>7</v>
      </c>
      <c s="198" r="AA568">
        <v>26</v>
      </c>
      <c s="198" r="AB568">
        <v>2</v>
      </c>
      <c s="198" r="AC568">
        <v>0</v>
      </c>
      <c s="198" r="AD568">
        <v>53</v>
      </c>
      <c s="198" r="AE568">
        <v>16</v>
      </c>
      <c s="198" r="AF568">
        <v>17</v>
      </c>
      <c s="198" r="AG568">
        <v>0</v>
      </c>
      <c s="198" r="AH568">
        <v>24</v>
      </c>
      <c s="198" r="AI568">
        <v>2</v>
      </c>
      <c s="198" r="AJ568">
        <v>0</v>
      </c>
      <c s="198" r="AK568">
        <v>59</v>
      </c>
    </row>
    <row r="569">
      <c t="s" s="37" r="A569">
        <v>84</v>
      </c>
      <c t="s" s="67" r="B569">
        <v>950</v>
      </c>
      <c t="s" s="67" r="C569">
        <v>1452</v>
      </c>
      <c s="134" r="D569">
        <v>1962</v>
      </c>
      <c s="106" r="E569">
        <f>IF((+$V569=0),"..",(+(X569+AE569)/$V569))</f>
        <v>0.121814475025484</v>
      </c>
      <c s="106" r="F569">
        <f>IF((+$V569=0),"..",(+(Y569+AF569)/$V569))</f>
        <v>0.208970438328236</v>
      </c>
      <c s="106" r="G569">
        <f>IF((+$V569=0),"..",(+(Z569+AG569)/$V569))</f>
        <v>0.193170234454638</v>
      </c>
      <c s="106" r="H569">
        <f>IF((+$V569=0),"..",(+(((X569+Y569)+Z569)+((AE569+AF569)+AG569))/$V569))</f>
        <v>0.523955147808359</v>
      </c>
      <c s="106" r="I569">
        <f>IF((+$V569=0),"..",(+(AA569+AH569)/$V569))</f>
        <v>0.465851172273191</v>
      </c>
      <c s="106" r="J569">
        <f>IF((+$V569=0),"..",(+(AB569+AI569)/$V569))</f>
        <v>0.010193679918451</v>
      </c>
      <c s="106" r="K569">
        <f>IF(((X569+AE569)=0),"..",(+X569/(X569+AE569)))</f>
        <v>0.493723849372385</v>
      </c>
      <c s="106" r="L569">
        <f>IF(((Y569+AF569)=0),"..",(+Y569/(Y569+AF569)))</f>
        <v>0.507317073170732</v>
      </c>
      <c s="106" r="M569">
        <f>IF(((Z569+AG569)=0),"..",(+Z569/(Z569+AG569)))</f>
        <v>0.509234828496042</v>
      </c>
      <c s="106" r="N569">
        <f>IF(((((((X569+Y569)+Z569)+AE569)+AF569)+AG569)=0),"..",(+((X569+Y569)+Z569)/(((((X569+Y569)+Z569)+AE569)+AF569)+AG569)))</f>
        <v>0.504863813229572</v>
      </c>
      <c s="106" r="O569">
        <f>IF(((AA569+AH569)=0),"..",(+AA569/(AA569+AH569)))</f>
        <v>0.524070021881838</v>
      </c>
      <c s="106" r="P569">
        <f>IF(((AB569+AI569)=0),"..",(+AB569/(AB569+AI569)))</f>
        <v>0.5</v>
      </c>
      <c t="str" s="106" r="Q569">
        <f>IF(((AC569+AJ569)=0),"..",(+AC569/(AC569+AJ569)))</f>
        <v>..</v>
      </c>
      <c s="106" r="R569">
        <f>IF(((AD569+AK569)=0),"..",(+(AD569)/(AD569+AK569)))</f>
        <v>0.513761467889908</v>
      </c>
      <c s="134" r="S569">
        <f>+D569</f>
        <v>1962</v>
      </c>
      <c s="106" r="T569">
        <f>+V569/S569</f>
        <v>1</v>
      </c>
      <c s="106" r="U569">
        <f>+(AD569+AK569)/S569</f>
        <v>1</v>
      </c>
      <c s="134" r="V569">
        <f>SUM(X569:AB569)+SUM(AE569:AI569)</f>
        <v>1962</v>
      </c>
      <c s="134" r="W569">
        <f>+AD569+AK569</f>
        <v>1962</v>
      </c>
      <c s="205" r="X569">
        <v>118</v>
      </c>
      <c s="198" r="Y569">
        <v>208</v>
      </c>
      <c s="198" r="Z569">
        <v>193</v>
      </c>
      <c s="198" r="AA569">
        <v>479</v>
      </c>
      <c s="198" r="AB569">
        <v>10</v>
      </c>
      <c s="198" r="AC569">
        <v>0</v>
      </c>
      <c s="198" r="AD569">
        <v>1008</v>
      </c>
      <c s="198" r="AE569">
        <v>121</v>
      </c>
      <c s="198" r="AF569">
        <v>202</v>
      </c>
      <c s="198" r="AG569">
        <v>186</v>
      </c>
      <c s="198" r="AH569">
        <v>435</v>
      </c>
      <c s="198" r="AI569">
        <v>10</v>
      </c>
      <c s="198" r="AJ569">
        <v>0</v>
      </c>
      <c s="198" r="AK569">
        <v>954</v>
      </c>
    </row>
    <row r="570">
      <c t="s" s="37" r="A570">
        <v>84</v>
      </c>
      <c t="s" s="67" r="B570">
        <v>950</v>
      </c>
      <c t="s" s="67" r="C570">
        <v>1453</v>
      </c>
      <c s="134" r="D570">
        <v>208</v>
      </c>
      <c s="106" r="E570">
        <f>IF((+$V570=0),"..",(+(X570+AE570)/$V570))</f>
        <v>0.278846153846154</v>
      </c>
      <c s="106" r="F570">
        <f>IF((+$V570=0),"..",(+(Y570+AF570)/$V570))</f>
        <v>0.225961538461538</v>
      </c>
      <c s="106" r="G570">
        <f>IF((+$V570=0),"..",(+(Z570+AG570)/$V570))</f>
        <v>0.028846153846154</v>
      </c>
      <c s="106" r="H570">
        <f>IF((+$V570=0),"..",(+(((X570+Y570)+Z570)+((AE570+AF570)+AG570))/$V570))</f>
        <v>0.533653846153846</v>
      </c>
      <c s="106" r="I570">
        <f>IF((+$V570=0),"..",(+(AA570+AH570)/$V570))</f>
        <v>0.456730769230769</v>
      </c>
      <c s="106" r="J570">
        <f>IF((+$V570=0),"..",(+(AB570+AI570)/$V570))</f>
        <v>0.009615384615385</v>
      </c>
      <c s="106" r="K570">
        <f>IF(((X570+AE570)=0),"..",(+X570/(X570+AE570)))</f>
        <v>0.46551724137931</v>
      </c>
      <c s="106" r="L570">
        <f>IF(((Y570+AF570)=0),"..",(+Y570/(Y570+AF570)))</f>
        <v>0.48936170212766</v>
      </c>
      <c s="106" r="M570">
        <f>IF(((Z570+AG570)=0),"..",(+Z570/(Z570+AG570)))</f>
        <v>0.666666666666667</v>
      </c>
      <c s="106" r="N570">
        <f>IF(((((((X570+Y570)+Z570)+AE570)+AF570)+AG570)=0),"..",(+((X570+Y570)+Z570)/(((((X570+Y570)+Z570)+AE570)+AF570)+AG570)))</f>
        <v>0.486486486486486</v>
      </c>
      <c s="106" r="O570">
        <f>IF(((AA570+AH570)=0),"..",(+AA570/(AA570+AH570)))</f>
        <v>0.578947368421053</v>
      </c>
      <c s="106" r="P570">
        <f>IF(((AB570+AI570)=0),"..",(+AB570/(AB570+AI570)))</f>
        <v>0.5</v>
      </c>
      <c t="str" s="106" r="Q570">
        <f>IF(((AC570+AJ570)=0),"..",(+AC570/(AC570+AJ570)))</f>
        <v>..</v>
      </c>
      <c s="106" r="R570">
        <f>IF(((AD570+AK570)=0),"..",(+(AD570)/(AD570+AK570)))</f>
        <v>0.528846153846154</v>
      </c>
      <c s="134" r="S570">
        <f>+D570</f>
        <v>208</v>
      </c>
      <c s="106" r="T570">
        <f>+V570/S570</f>
        <v>1</v>
      </c>
      <c s="106" r="U570">
        <f>+(AD570+AK570)/S570</f>
        <v>1</v>
      </c>
      <c s="134" r="V570">
        <f>SUM(X570:AB570)+SUM(AE570:AI570)</f>
        <v>208</v>
      </c>
      <c s="134" r="W570">
        <f>+AD570+AK570</f>
        <v>208</v>
      </c>
      <c s="205" r="X570">
        <v>27</v>
      </c>
      <c s="198" r="Y570">
        <v>23</v>
      </c>
      <c s="198" r="Z570">
        <v>4</v>
      </c>
      <c s="198" r="AA570">
        <v>55</v>
      </c>
      <c s="198" r="AB570">
        <v>1</v>
      </c>
      <c s="198" r="AC570">
        <v>0</v>
      </c>
      <c s="198" r="AD570">
        <v>110</v>
      </c>
      <c s="198" r="AE570">
        <v>31</v>
      </c>
      <c s="198" r="AF570">
        <v>24</v>
      </c>
      <c s="198" r="AG570">
        <v>2</v>
      </c>
      <c s="198" r="AH570">
        <v>40</v>
      </c>
      <c s="198" r="AI570">
        <v>1</v>
      </c>
      <c s="198" r="AJ570">
        <v>0</v>
      </c>
      <c s="198" r="AK570">
        <v>98</v>
      </c>
    </row>
    <row r="571">
      <c t="s" s="37" r="A571">
        <v>409</v>
      </c>
      <c t="s" s="67" r="B571">
        <v>950</v>
      </c>
      <c t="s" s="67" r="C571">
        <v>1454</v>
      </c>
      <c s="134" r="D571">
        <v>210</v>
      </c>
      <c s="106" r="E571">
        <f>IF((+$V571=0),"..",(+(X571+AE571)/$V571))</f>
        <v>0.076190476190476</v>
      </c>
      <c s="106" r="F571">
        <f>IF((+$V571=0),"..",(+(Y571+AF571)/$V571))</f>
        <v>0.228571428571429</v>
      </c>
      <c s="106" r="G571">
        <f>IF((+$V571=0),"..",(+(Z571+AG571)/$V571))</f>
        <v>0.2</v>
      </c>
      <c s="106" r="H571">
        <f>IF((+$V571=0),"..",(+(((X571+Y571)+Z571)+((AE571+AF571)+AG571))/$V571))</f>
        <v>0.504761904761905</v>
      </c>
      <c s="106" r="I571">
        <f>IF((+$V571=0),"..",(+(AA571+AH571)/$V571))</f>
        <v>0.476190476190476</v>
      </c>
      <c s="106" r="J571">
        <f>IF((+$V571=0),"..",(+(AB571+AI571)/$V571))</f>
        <v>0.019047619047619</v>
      </c>
      <c s="106" r="K571">
        <f>IF(((X571+AE571)=0),"..",(+X571/(X571+AE571)))</f>
        <v>0.4375</v>
      </c>
      <c s="106" r="L571">
        <f>IF(((Y571+AF571)=0),"..",(+Y571/(Y571+AF571)))</f>
        <v>0.416666666666667</v>
      </c>
      <c s="106" r="M571">
        <f>IF(((Z571+AG571)=0),"..",(+Z571/(Z571+AG571)))</f>
        <v>0.619047619047619</v>
      </c>
      <c s="106" r="N571">
        <f>IF(((((((X571+Y571)+Z571)+AE571)+AF571)+AG571)=0),"..",(+((X571+Y571)+Z571)/(((((X571+Y571)+Z571)+AE571)+AF571)+AG571)))</f>
        <v>0.5</v>
      </c>
      <c s="106" r="O571">
        <f>IF(((AA571+AH571)=0),"..",(+AA571/(AA571+AH571)))</f>
        <v>0.44</v>
      </c>
      <c s="106" r="P571">
        <f>IF(((AB571+AI571)=0),"..",(+AB571/(AB571+AI571)))</f>
        <v>0.25</v>
      </c>
      <c t="str" s="106" r="Q571">
        <f>IF(((AC571+AJ571)=0),"..",(+AC571/(AC571+AJ571)))</f>
        <v>..</v>
      </c>
      <c s="106" r="R571">
        <f>IF(((AD571+AK571)=0),"..",(+(AD571)/(AD571+AK571)))</f>
        <v>0.466666666666667</v>
      </c>
      <c s="134" r="S571">
        <f>+D571</f>
        <v>210</v>
      </c>
      <c s="106" r="T571">
        <f>+V571/S571</f>
        <v>1</v>
      </c>
      <c s="106" r="U571">
        <f>+(AD571+AK571)/S571</f>
        <v>1</v>
      </c>
      <c s="134" r="V571">
        <f>SUM(X571:AB571)+SUM(AE571:AI571)</f>
        <v>210</v>
      </c>
      <c s="134" r="W571">
        <f>+AD571+AK571</f>
        <v>210</v>
      </c>
      <c s="205" r="X571">
        <v>7</v>
      </c>
      <c s="198" r="Y571">
        <v>20</v>
      </c>
      <c s="198" r="Z571">
        <v>26</v>
      </c>
      <c s="198" r="AA571">
        <v>44</v>
      </c>
      <c s="198" r="AB571">
        <v>1</v>
      </c>
      <c s="198" r="AC571">
        <v>0</v>
      </c>
      <c s="198" r="AD571">
        <v>98</v>
      </c>
      <c s="198" r="AE571">
        <v>9</v>
      </c>
      <c s="198" r="AF571">
        <v>28</v>
      </c>
      <c s="198" r="AG571">
        <v>16</v>
      </c>
      <c s="198" r="AH571">
        <v>56</v>
      </c>
      <c s="198" r="AI571">
        <v>3</v>
      </c>
      <c s="198" r="AJ571">
        <v>0</v>
      </c>
      <c s="198" r="AK571">
        <v>112</v>
      </c>
    </row>
    <row r="572">
      <c t="s" s="37" r="A572">
        <v>409</v>
      </c>
      <c t="s" s="67" r="B572">
        <v>950</v>
      </c>
      <c t="s" s="67" r="C572">
        <v>1455</v>
      </c>
      <c s="134" r="D572">
        <v>439</v>
      </c>
      <c s="106" r="E572">
        <f>IF((+$V572=0),"..",(+(X572+AE572)/$V572))</f>
        <v>0.027334851936219</v>
      </c>
      <c s="106" r="F572">
        <f>IF((+$V572=0),"..",(+(Y572+AF572)/$V572))</f>
        <v>0.16628701594533</v>
      </c>
      <c s="106" r="G572">
        <f>IF((+$V572=0),"..",(+(Z572+AG572)/$V572))</f>
        <v>0.177676537585421</v>
      </c>
      <c s="106" r="H572">
        <f>IF((+$V572=0),"..",(+(((X572+Y572)+Z572)+((AE572+AF572)+AG572))/$V572))</f>
        <v>0.37129840546697</v>
      </c>
      <c s="106" r="I572">
        <f>IF((+$V572=0),"..",(+(AA572+AH572)/$V572))</f>
        <v>0.605922551252847</v>
      </c>
      <c s="106" r="J572">
        <f>IF((+$V572=0),"..",(+(AB572+AI572)/$V572))</f>
        <v>0.022779043280182</v>
      </c>
      <c s="106" r="K572">
        <f>IF(((X572+AE572)=0),"..",(+X572/(X572+AE572)))</f>
        <v>0.333333333333333</v>
      </c>
      <c s="106" r="L572">
        <f>IF(((Y572+AF572)=0),"..",(+Y572/(Y572+AF572)))</f>
        <v>0.506849315068493</v>
      </c>
      <c s="106" r="M572">
        <f>IF(((Z572+AG572)=0),"..",(+Z572/(Z572+AG572)))</f>
        <v>0.358974358974359</v>
      </c>
      <c s="106" r="N572">
        <f>IF(((((((X572+Y572)+Z572)+AE572)+AF572)+AG572)=0),"..",(+((X572+Y572)+Z572)/(((((X572+Y572)+Z572)+AE572)+AF572)+AG572)))</f>
        <v>0.423312883435583</v>
      </c>
      <c s="106" r="O572">
        <f>IF(((AA572+AH572)=0),"..",(+AA572/(AA572+AH572)))</f>
        <v>0.368421052631579</v>
      </c>
      <c s="106" r="P572">
        <f>IF(((AB572+AI572)=0),"..",(+AB572/(AB572+AI572)))</f>
        <v>0.3</v>
      </c>
      <c t="str" s="106" r="Q572">
        <f>IF(((AC572+AJ572)=0),"..",(+AC572/(AC572+AJ572)))</f>
        <v>..</v>
      </c>
      <c s="106" r="R572">
        <f>IF(((AD572+AK572)=0),"..",(+(AD572)/(AD572+AK572)))</f>
        <v>0.387243735763098</v>
      </c>
      <c s="134" r="S572">
        <f>+D572</f>
        <v>439</v>
      </c>
      <c s="106" r="T572">
        <f>+V572/S572</f>
        <v>1</v>
      </c>
      <c s="106" r="U572">
        <f>+(AD572+AK572)/S572</f>
        <v>1</v>
      </c>
      <c s="134" r="V572">
        <f>SUM(X572:AB572)+SUM(AE572:AI572)</f>
        <v>439</v>
      </c>
      <c s="134" r="W572">
        <f>+AD572+AK572</f>
        <v>439</v>
      </c>
      <c s="205" r="X572">
        <v>4</v>
      </c>
      <c s="198" r="Y572">
        <v>37</v>
      </c>
      <c s="198" r="Z572">
        <v>28</v>
      </c>
      <c s="198" r="AA572">
        <v>98</v>
      </c>
      <c s="198" r="AB572">
        <v>3</v>
      </c>
      <c s="198" r="AC572">
        <v>0</v>
      </c>
      <c s="198" r="AD572">
        <v>170</v>
      </c>
      <c s="198" r="AE572">
        <v>8</v>
      </c>
      <c s="198" r="AF572">
        <v>36</v>
      </c>
      <c s="198" r="AG572">
        <v>50</v>
      </c>
      <c s="198" r="AH572">
        <v>168</v>
      </c>
      <c s="198" r="AI572">
        <v>7</v>
      </c>
      <c s="198" r="AJ572">
        <v>0</v>
      </c>
      <c s="198" r="AK572">
        <v>269</v>
      </c>
    </row>
    <row r="573">
      <c t="s" s="37" r="A573">
        <v>114</v>
      </c>
      <c t="s" s="67" r="B573">
        <v>922</v>
      </c>
      <c t="s" s="67" r="C573">
        <v>1456</v>
      </c>
      <c s="134" r="D573">
        <v>12031</v>
      </c>
      <c s="106" r="E573">
        <f>IF((+$V573=0),"..",(+(X573+AE573)/$V573))</f>
        <v>0.18759870334968</v>
      </c>
      <c s="106" r="F573">
        <f>IF((+$V573=0),"..",(+(Y573+AF573)/$V573))</f>
        <v>0.154683733687973</v>
      </c>
      <c s="106" r="G573">
        <f>IF((+$V573=0),"..",(+(Z573+AG573)/$V573))</f>
        <v>0.184855789211204</v>
      </c>
      <c s="106" r="H573">
        <f>IF((+$V573=0),"..",(+(((X573+Y573)+Z573)+((AE573+AF573)+AG573))/$V573))</f>
        <v>0.527138226248857</v>
      </c>
      <c s="106" r="I573">
        <f>IF((+$V573=0),"..",(+(AA573+AH573)/$V573))</f>
        <v>0.426730945058599</v>
      </c>
      <c s="106" r="J573">
        <f>IF((+$V573=0),"..",(+(AB573+AI573)/$V573))</f>
        <v>0.046130828692544</v>
      </c>
      <c s="106" r="K573">
        <f>IF(((X573+AE573)=0),"..",(+X573/(X573+AE573)))</f>
        <v>0.479397430217102</v>
      </c>
      <c s="106" r="L573">
        <f>IF(((Y573+AF573)=0),"..",(+Y573/(Y573+AF573)))</f>
        <v>0.562063406770553</v>
      </c>
      <c s="106" r="M573">
        <f>IF(((Z573+AG573)=0),"..",(+Z573/(Z573+AG573)))</f>
        <v>0.45818345323741</v>
      </c>
      <c s="106" r="N573">
        <f>IF(((((((X573+Y573)+Z573)+AE573)+AF573)+AG573)=0),"..",(+((X573+Y573)+Z573)/(((((X573+Y573)+Z573)+AE573)+AF573)+AG573)))</f>
        <v>0.496215704824976</v>
      </c>
      <c s="106" r="O573">
        <f>IF(((AA573+AH573)=0),"..",(+AA573/(AA573+AH573)))</f>
        <v>0.539345539540319</v>
      </c>
      <c s="106" r="P573">
        <f>IF(((AB573+AI573)=0),"..",(+AB573/(AB573+AI573)))</f>
        <v>0.493693693693694</v>
      </c>
      <c t="str" s="106" r="Q573">
        <f>IF(((AC573+AJ573)=0),"..",(+AC573/(AC573+AJ573)))</f>
        <v>..</v>
      </c>
      <c s="106" r="R573">
        <f>IF(((AD573+AK573)=0),"..",(+(AD573)/(AD573+AK573)))</f>
        <v>0.514504197489818</v>
      </c>
      <c s="134" r="S573">
        <f>+D573</f>
        <v>12031</v>
      </c>
      <c s="106" r="T573">
        <f>+V573/S573</f>
        <v>1</v>
      </c>
      <c s="106" r="U573">
        <f>+(AD573+AK573)/S573</f>
        <v>1</v>
      </c>
      <c s="134" r="V573">
        <f>SUM(X573:AB573)+SUM(AE573:AI573)</f>
        <v>12031</v>
      </c>
      <c s="134" r="W573">
        <f>+AD573+AK573</f>
        <v>12031</v>
      </c>
      <c s="205" r="X573">
        <v>1082</v>
      </c>
      <c s="198" r="Y573">
        <v>1046</v>
      </c>
      <c s="198" r="Z573">
        <v>1019</v>
      </c>
      <c s="198" r="AA573">
        <v>2769</v>
      </c>
      <c s="198" r="AB573">
        <v>274</v>
      </c>
      <c s="198" r="AC573">
        <v>0</v>
      </c>
      <c s="198" r="AD573">
        <v>6190</v>
      </c>
      <c s="198" r="AE573">
        <v>1175</v>
      </c>
      <c s="198" r="AF573">
        <v>815</v>
      </c>
      <c s="198" r="AG573">
        <v>1205</v>
      </c>
      <c s="198" r="AH573">
        <v>2365</v>
      </c>
      <c s="198" r="AI573">
        <v>281</v>
      </c>
      <c s="198" r="AJ573">
        <v>0</v>
      </c>
      <c s="198" r="AK573">
        <v>5841</v>
      </c>
    </row>
    <row r="574">
      <c t="s" s="37" r="A574">
        <v>114</v>
      </c>
      <c t="s" s="67" r="B574">
        <v>922</v>
      </c>
      <c t="s" s="67" r="C574">
        <v>1457</v>
      </c>
      <c s="134" r="D574">
        <v>8545</v>
      </c>
      <c s="106" r="E574">
        <f>IF((+$V574=0),"..",(+(X574+AE574)/$V574))</f>
        <v>0.140433001755413</v>
      </c>
      <c s="106" r="F574">
        <f>IF((+$V574=0),"..",(+(Y574+AF574)/$V574))</f>
        <v>0.206319485078994</v>
      </c>
      <c s="106" r="G574">
        <f>IF((+$V574=0),"..",(+(Z574+AG574)/$V574))</f>
        <v>0.154359274429491</v>
      </c>
      <c s="106" r="H574">
        <f>IF((+$V574=0),"..",(+(((X574+Y574)+Z574)+((AE574+AF574)+AG574))/$V574))</f>
        <v>0.501111761263897</v>
      </c>
      <c s="106" r="I574">
        <f>IF((+$V574=0),"..",(+(AA574+AH574)/$V574))</f>
        <v>0.453715623171445</v>
      </c>
      <c s="106" r="J574">
        <f>IF((+$V574=0),"..",(+(AB574+AI574)/$V574))</f>
        <v>0.045172615564658</v>
      </c>
      <c s="106" r="K574">
        <f>IF(((X574+AE574)=0),"..",(+X574/(X574+AE574)))</f>
        <v>0.458333333333333</v>
      </c>
      <c s="106" r="L574">
        <f>IF(((Y574+AF574)=0),"..",(+Y574/(Y574+AF574)))</f>
        <v>0.580828133862734</v>
      </c>
      <c s="106" r="M574">
        <f>IF(((Z574+AG574)=0),"..",(+Z574/(Z574+AG574)))</f>
        <v>0.549658832448825</v>
      </c>
      <c s="106" r="N574">
        <f>IF(((((((X574+Y574)+Z574)+AE574)+AF574)+AG574)=0),"..",(+((X574+Y574)+Z574)/(((((X574+Y574)+Z574)+AE574)+AF574)+AG574)))</f>
        <v>0.53689864549276</v>
      </c>
      <c s="106" r="O574">
        <f>IF(((AA574+AH574)=0),"..",(+AA574/(AA574+AH574)))</f>
        <v>0.488264121743616</v>
      </c>
      <c s="106" r="P574">
        <f>IF(((AB574+AI574)=0),"..",(+AB574/(AB574+AI574)))</f>
        <v>0.520725388601036</v>
      </c>
      <c t="str" s="106" r="Q574">
        <f>IF(((AC574+AJ574)=0),"..",(+AC574/(AC574+AJ574)))</f>
        <v>..</v>
      </c>
      <c s="106" r="R574">
        <f>IF(((AD574+AK574)=0),"..",(+(AD574)/(AD574+AK574)))</f>
        <v>0.514101813926273</v>
      </c>
      <c s="134" r="S574">
        <f>+D574</f>
        <v>8545</v>
      </c>
      <c s="106" r="T574">
        <f>+V574/S574</f>
        <v>1</v>
      </c>
      <c s="106" r="U574">
        <f>+(AD574+AK574)/S574</f>
        <v>1</v>
      </c>
      <c s="134" r="V574">
        <f>SUM(X574:AB574)+SUM(AE574:AI574)</f>
        <v>8545</v>
      </c>
      <c s="134" r="W574">
        <f>+AD574+AK574</f>
        <v>8545</v>
      </c>
      <c s="205" r="X574">
        <v>550</v>
      </c>
      <c s="198" r="Y574">
        <v>1024</v>
      </c>
      <c s="198" r="Z574">
        <v>725</v>
      </c>
      <c s="198" r="AA574">
        <v>1893</v>
      </c>
      <c s="198" r="AB574">
        <v>201</v>
      </c>
      <c s="198" r="AC574">
        <v>0</v>
      </c>
      <c s="198" r="AD574">
        <v>4393</v>
      </c>
      <c s="198" r="AE574">
        <v>650</v>
      </c>
      <c s="198" r="AF574">
        <v>739</v>
      </c>
      <c s="198" r="AG574">
        <v>594</v>
      </c>
      <c s="198" r="AH574">
        <v>1984</v>
      </c>
      <c s="198" r="AI574">
        <v>185</v>
      </c>
      <c s="198" r="AJ574">
        <v>0</v>
      </c>
      <c s="198" r="AK574">
        <v>4152</v>
      </c>
    </row>
    <row r="575">
      <c t="s" s="37" r="A575">
        <v>114</v>
      </c>
      <c t="s" s="67" r="B575">
        <v>950</v>
      </c>
      <c t="s" s="67" r="C575">
        <v>1458</v>
      </c>
      <c s="134" r="D575">
        <v>3570</v>
      </c>
      <c s="106" r="E575">
        <f>IF((+$V575=0),"..",(+(X575+AE575)/$V575))</f>
        <v>0.027170868347339</v>
      </c>
      <c s="106" r="F575">
        <f>IF((+$V575=0),"..",(+(Y575+AF575)/$V575))</f>
        <v>0.040056022408964</v>
      </c>
      <c s="106" r="G575">
        <f>IF((+$V575=0),"..",(+(Z575+AG575)/$V575))</f>
        <v>0.045378151260504</v>
      </c>
      <c s="106" r="H575">
        <f>IF((+$V575=0),"..",(+(((X575+Y575)+Z575)+((AE575+AF575)+AG575))/$V575))</f>
        <v>0.112605042016807</v>
      </c>
      <c s="106" r="I575">
        <f>IF((+$V575=0),"..",(+(AA575+AH575)/$V575))</f>
        <v>0.872549019607843</v>
      </c>
      <c s="106" r="J575">
        <f>IF((+$V575=0),"..",(+(AB575+AI575)/$V575))</f>
        <v>0.01484593837535</v>
      </c>
      <c s="106" r="K575">
        <f>IF(((X575+AE575)=0),"..",(+X575/(X575+AE575)))</f>
        <v>0.443298969072165</v>
      </c>
      <c s="106" r="L575">
        <f>IF(((Y575+AF575)=0),"..",(+Y575/(Y575+AF575)))</f>
        <v>0.34965034965035</v>
      </c>
      <c s="106" r="M575">
        <f>IF(((Z575+AG575)=0),"..",(+Z575/(Z575+AG575)))</f>
        <v>0.475308641975309</v>
      </c>
      <c s="106" r="N575">
        <f>IF(((((((X575+Y575)+Z575)+AE575)+AF575)+AG575)=0),"..",(+((X575+Y575)+Z575)/(((((X575+Y575)+Z575)+AE575)+AF575)+AG575)))</f>
        <v>0.422885572139304</v>
      </c>
      <c s="106" r="O575">
        <f>IF(((AA575+AH575)=0),"..",(+AA575/(AA575+AH575)))</f>
        <v>0.30016051364366</v>
      </c>
      <c s="106" r="P575">
        <f>IF(((AB575+AI575)=0),"..",(+AB575/(AB575+AI575)))</f>
        <v>0.415094339622642</v>
      </c>
      <c t="str" s="106" r="Q575">
        <f>IF(((AC575+AJ575)=0),"..",(+AC575/(AC575+AJ575)))</f>
        <v>..</v>
      </c>
      <c s="106" r="R575">
        <f>IF(((AD575+AK575)=0),"..",(+(AD575)/(AD575+AK575)))</f>
        <v>0.315686274509804</v>
      </c>
      <c s="134" r="S575">
        <f>+D575</f>
        <v>3570</v>
      </c>
      <c s="106" r="T575">
        <f>+V575/S575</f>
        <v>1</v>
      </c>
      <c s="106" r="U575">
        <f>+(AD575+AK575)/S575</f>
        <v>1</v>
      </c>
      <c s="134" r="V575">
        <f>SUM(X575:AB575)+SUM(AE575:AI575)</f>
        <v>3570</v>
      </c>
      <c s="134" r="W575">
        <f>+AD575+AK575</f>
        <v>3570</v>
      </c>
      <c s="205" r="X575">
        <v>43</v>
      </c>
      <c s="198" r="Y575">
        <v>50</v>
      </c>
      <c s="198" r="Z575">
        <v>77</v>
      </c>
      <c s="198" r="AA575">
        <v>935</v>
      </c>
      <c s="198" r="AB575">
        <v>22</v>
      </c>
      <c s="198" r="AC575">
        <v>0</v>
      </c>
      <c s="198" r="AD575">
        <v>1127</v>
      </c>
      <c s="198" r="AE575">
        <v>54</v>
      </c>
      <c s="198" r="AF575">
        <v>93</v>
      </c>
      <c s="198" r="AG575">
        <v>85</v>
      </c>
      <c s="198" r="AH575">
        <v>2180</v>
      </c>
      <c s="198" r="AI575">
        <v>31</v>
      </c>
      <c s="198" r="AJ575">
        <v>0</v>
      </c>
      <c s="198" r="AK575">
        <v>2443</v>
      </c>
    </row>
    <row r="576">
      <c t="s" s="37" r="A576">
        <v>114</v>
      </c>
      <c t="s" s="67" r="B576">
        <v>950</v>
      </c>
      <c t="s" s="67" r="C576">
        <v>1459</v>
      </c>
      <c s="134" r="D576">
        <v>801</v>
      </c>
      <c s="106" r="E576">
        <f>IF((+$V576=0),"..",(+(X576+AE576)/$V576))</f>
        <v>0.124843945068664</v>
      </c>
      <c s="106" r="F576">
        <f>IF((+$V576=0),"..",(+(Y576+AF576)/$V576))</f>
        <v>0.198501872659176</v>
      </c>
      <c s="106" r="G576">
        <f>IF((+$V576=0),"..",(+(Z576+AG576)/$V576))</f>
        <v>0.133583021223471</v>
      </c>
      <c s="106" r="H576">
        <f>IF((+$V576=0),"..",(+(((X576+Y576)+Z576)+((AE576+AF576)+AG576))/$V576))</f>
        <v>0.456928838951311</v>
      </c>
      <c s="106" r="I576">
        <f>IF((+$V576=0),"..",(+(AA576+AH576)/$V576))</f>
        <v>0.515605493133583</v>
      </c>
      <c s="106" r="J576">
        <f>IF((+$V576=0),"..",(+(AB576+AI576)/$V576))</f>
        <v>0.027465667915106</v>
      </c>
      <c s="106" r="K576">
        <f>IF(((X576+AE576)=0),"..",(+X576/(X576+AE576)))</f>
        <v>0.5</v>
      </c>
      <c s="106" r="L576">
        <f>IF(((Y576+AF576)=0),"..",(+Y576/(Y576+AF576)))</f>
        <v>0.459119496855346</v>
      </c>
      <c s="106" r="M576">
        <f>IF(((Z576+AG576)=0),"..",(+Z576/(Z576+AG576)))</f>
        <v>0.532710280373832</v>
      </c>
      <c s="106" r="N576">
        <f>IF(((((((X576+Y576)+Z576)+AE576)+AF576)+AG576)=0),"..",(+((X576+Y576)+Z576)/(((((X576+Y576)+Z576)+AE576)+AF576)+AG576)))</f>
        <v>0.491803278688525</v>
      </c>
      <c s="106" r="O576">
        <f>IF(((AA576+AH576)=0),"..",(+AA576/(AA576+AH576)))</f>
        <v>0.418886198547216</v>
      </c>
      <c s="106" r="P576">
        <f>IF(((AB576+AI576)=0),"..",(+AB576/(AB576+AI576)))</f>
        <v>0.227272727272727</v>
      </c>
      <c t="str" s="106" r="Q576">
        <f>IF(((AC576+AJ576)=0),"..",(+AC576/(AC576+AJ576)))</f>
        <v>..</v>
      </c>
      <c s="106" r="R576">
        <f>IF(((AD576+AK576)=0),"..",(+(AD576)/(AD576+AK576)))</f>
        <v>0.446941323345818</v>
      </c>
      <c s="134" r="S576">
        <f>+D576</f>
        <v>801</v>
      </c>
      <c s="106" r="T576">
        <f>+V576/S576</f>
        <v>1</v>
      </c>
      <c s="106" r="U576">
        <f>+(AD576+AK576)/S576</f>
        <v>1</v>
      </c>
      <c s="134" r="V576">
        <f>SUM(X576:AB576)+SUM(AE576:AI576)</f>
        <v>801</v>
      </c>
      <c s="134" r="W576">
        <f>+AD576+AK576</f>
        <v>801</v>
      </c>
      <c s="205" r="X576">
        <v>50</v>
      </c>
      <c s="198" r="Y576">
        <v>73</v>
      </c>
      <c s="198" r="Z576">
        <v>57</v>
      </c>
      <c s="198" r="AA576">
        <v>173</v>
      </c>
      <c s="198" r="AB576">
        <v>5</v>
      </c>
      <c s="198" r="AC576">
        <v>0</v>
      </c>
      <c s="198" r="AD576">
        <v>358</v>
      </c>
      <c s="198" r="AE576">
        <v>50</v>
      </c>
      <c s="198" r="AF576">
        <v>86</v>
      </c>
      <c s="198" r="AG576">
        <v>50</v>
      </c>
      <c s="198" r="AH576">
        <v>240</v>
      </c>
      <c s="198" r="AI576">
        <v>17</v>
      </c>
      <c s="198" r="AJ576">
        <v>0</v>
      </c>
      <c s="198" r="AK576">
        <v>443</v>
      </c>
    </row>
    <row r="577">
      <c t="s" s="37" r="A577">
        <v>63</v>
      </c>
      <c t="s" s="67" r="B577">
        <v>917</v>
      </c>
      <c t="s" s="67" r="C577">
        <v>1460</v>
      </c>
      <c s="134" r="D577">
        <v>9690</v>
      </c>
      <c s="106" r="E577">
        <f>IF((+$V577=0),"..",(+(X577+AE577)/$V577))</f>
        <v>0.000722394220846</v>
      </c>
      <c s="106" r="F577">
        <f>IF((+$V577=0),"..",(+(Y577+AF577)/$V577))</f>
        <v>0.132198142414861</v>
      </c>
      <c s="106" r="G577">
        <f>IF((+$V577=0),"..",(+(Z577+AG577)/$V577))</f>
        <v>0.165634674922601</v>
      </c>
      <c s="106" r="H577">
        <f>IF((+$V577=0),"..",(+(((X577+Y577)+Z577)+((AE577+AF577)+AG577))/$V577))</f>
        <v>0.298555211558308</v>
      </c>
      <c s="106" r="I577">
        <f>IF((+$V577=0),"..",(+(AA577+AH577)/$V577))</f>
        <v>0.607843137254902</v>
      </c>
      <c s="106" r="J577">
        <f>IF((+$V577=0),"..",(+(AB577+AI577)/$V577))</f>
        <v>0.09360165118679</v>
      </c>
      <c s="106" r="K577">
        <f>IF(((X577+AE577)=0),"..",(+X577/(X577+AE577)))</f>
        <v>0.571428571428571</v>
      </c>
      <c s="106" r="L577">
        <f>IF(((Y577+AF577)=0),"..",(+Y577/(Y577+AF577)))</f>
        <v>0.459797033567525</v>
      </c>
      <c s="106" r="M577">
        <f>IF(((Z577+AG577)=0),"..",(+Z577/(Z577+AG577)))</f>
        <v>0.471651090342679</v>
      </c>
      <c s="106" r="N577">
        <f>IF(((((((X577+Y577)+Z577)+AE577)+AF577)+AG577)=0),"..",(+((X577+Y577)+Z577)/(((((X577+Y577)+Z577)+AE577)+AF577)+AG577)))</f>
        <v>0.466643622537159</v>
      </c>
      <c s="106" r="O577">
        <f>IF(((AA577+AH577)=0),"..",(+AA577/(AA577+AH577)))</f>
        <v>0.508828522920204</v>
      </c>
      <c s="106" r="P577">
        <f>IF(((AB577+AI577)=0),"..",(+AB577/(AB577+AI577)))</f>
        <v>0.528114663726571</v>
      </c>
      <c t="str" s="106" r="Q577">
        <f>IF(((AC577+AJ577)=0),"..",(+AC577/(AC577+AJ577)))</f>
        <v>..</v>
      </c>
      <c s="106" r="R577">
        <f>IF(((AD577+AK577)=0),"..",(+(AD577)/(AD577+AK577)))</f>
        <v>0.498039215686274</v>
      </c>
      <c s="134" r="S577">
        <f>+D577</f>
        <v>9690</v>
      </c>
      <c s="106" r="T577">
        <f>+V577/S577</f>
        <v>1</v>
      </c>
      <c s="106" r="U577">
        <f>+(AD577+AK577)/S577</f>
        <v>1</v>
      </c>
      <c s="134" r="V577">
        <f>SUM(X577:AB577)+SUM(AE577:AI577)</f>
        <v>9690</v>
      </c>
      <c s="134" r="W577">
        <f>+AD577+AK577</f>
        <v>9690</v>
      </c>
      <c s="172" r="X577">
        <v>4</v>
      </c>
      <c s="114" r="Y577">
        <v>589</v>
      </c>
      <c s="114" r="Z577">
        <v>757</v>
      </c>
      <c s="114" r="AA577">
        <v>2997</v>
      </c>
      <c s="114" r="AB577">
        <v>479</v>
      </c>
      <c s="114" r="AC577">
        <v>0</v>
      </c>
      <c s="114" r="AD577">
        <v>4826</v>
      </c>
      <c s="114" r="AE577">
        <v>3</v>
      </c>
      <c s="114" r="AF577">
        <v>692</v>
      </c>
      <c s="114" r="AG577">
        <v>848</v>
      </c>
      <c s="114" r="AH577">
        <v>2893</v>
      </c>
      <c s="114" r="AI577">
        <v>428</v>
      </c>
      <c s="114" r="AJ577">
        <v>0</v>
      </c>
      <c s="114" r="AK577">
        <v>4864</v>
      </c>
    </row>
    <row r="578">
      <c t="s" s="37" r="A578">
        <v>63</v>
      </c>
      <c t="s" s="67" r="B578">
        <v>917</v>
      </c>
      <c t="s" s="67" r="C578">
        <v>1461</v>
      </c>
      <c s="134" r="D578">
        <v>4010</v>
      </c>
      <c s="106" r="E578">
        <f>IF((+$V578=0),"..",(+(X578+AE578)/$V578))</f>
        <v>0</v>
      </c>
      <c s="106" r="F578">
        <f>IF((+$V578=0),"..",(+(Y578+AF578)/$V578))</f>
        <v>0.126932668329177</v>
      </c>
      <c s="106" r="G578">
        <f>IF((+$V578=0),"..",(+(Z578+AG578)/$V578))</f>
        <v>0.160598503740648</v>
      </c>
      <c s="106" r="H578">
        <f>IF((+$V578=0),"..",(+(((X578+Y578)+Z578)+((AE578+AF578)+AG578))/$V578))</f>
        <v>0.287531172069825</v>
      </c>
      <c s="106" r="I578">
        <f>IF((+$V578=0),"..",(+(AA578+AH578)/$V578))</f>
        <v>0.610473815461347</v>
      </c>
      <c s="106" r="J578">
        <f>IF((+$V578=0),"..",(+(AB578+AI578)/$V578))</f>
        <v>0.101995012468828</v>
      </c>
      <c t="str" s="106" r="K578">
        <f>IF(((X578+AE578)=0),"..",(+X578/(X578+AE578)))</f>
        <v>..</v>
      </c>
      <c s="106" r="L578">
        <f>IF(((Y578+AF578)=0),"..",(+Y578/(Y578+AF578)))</f>
        <v>0.442043222003929</v>
      </c>
      <c s="106" r="M578">
        <f>IF(((Z578+AG578)=0),"..",(+Z578/(Z578+AG578)))</f>
        <v>0.498447204968944</v>
      </c>
      <c s="106" r="N578">
        <f>IF(((((((X578+Y578)+Z578)+AE578)+AF578)+AG578)=0),"..",(+((X578+Y578)+Z578)/(((((X578+Y578)+Z578)+AE578)+AF578)+AG578)))</f>
        <v>0.473547267996531</v>
      </c>
      <c s="106" r="O578">
        <f>IF(((AA578+AH578)=0),"..",(+AA578/(AA578+AH578)))</f>
        <v>0.510212418300654</v>
      </c>
      <c s="106" r="P578">
        <f>IF(((AB578+AI578)=0),"..",(+AB578/(AB578+AI578)))</f>
        <v>0.569682151589242</v>
      </c>
      <c t="str" s="106" r="Q578">
        <f>IF(((AC578+AJ578)=0),"..",(+AC578/(AC578+AJ578)))</f>
        <v>..</v>
      </c>
      <c s="106" r="R578">
        <f>IF(((AD578+AK578)=0),"..",(+(AD578)/(AD578+AK578)))</f>
        <v>0.50573566084788</v>
      </c>
      <c s="134" r="S578">
        <f>+D578</f>
        <v>4010</v>
      </c>
      <c s="106" r="T578">
        <f>+V578/S578</f>
        <v>1</v>
      </c>
      <c s="106" r="U578">
        <f>+(AD578+AK578)/S578</f>
        <v>1</v>
      </c>
      <c s="134" r="V578">
        <f>SUM(X578:AB578)+SUM(AE578:AI578)</f>
        <v>4010</v>
      </c>
      <c s="134" r="W578">
        <f>+AD578+AK578</f>
        <v>4010</v>
      </c>
      <c s="197" r="X578">
        <v>0</v>
      </c>
      <c s="143" r="Y578">
        <v>225</v>
      </c>
      <c s="143" r="Z578">
        <v>321</v>
      </c>
      <c s="143" r="AA578">
        <v>1249</v>
      </c>
      <c s="143" r="AB578">
        <v>233</v>
      </c>
      <c s="143" r="AC578">
        <v>0</v>
      </c>
      <c s="143" r="AD578">
        <v>2028</v>
      </c>
      <c s="143" r="AE578">
        <v>0</v>
      </c>
      <c s="143" r="AF578">
        <v>284</v>
      </c>
      <c s="143" r="AG578">
        <v>323</v>
      </c>
      <c s="143" r="AH578">
        <v>1199</v>
      </c>
      <c s="143" r="AI578">
        <v>176</v>
      </c>
      <c s="143" r="AJ578">
        <v>0</v>
      </c>
      <c s="143" r="AK578">
        <v>1982</v>
      </c>
    </row>
    <row r="579">
      <c t="s" s="37" r="A579">
        <v>63</v>
      </c>
      <c t="s" s="67" r="B579">
        <v>917</v>
      </c>
      <c t="s" s="67" r="C579">
        <v>1462</v>
      </c>
      <c s="134" r="D579">
        <v>3896</v>
      </c>
      <c s="106" r="E579">
        <f>IF((+$V579=0),"..",(+(X579+AE579)/$V579))</f>
        <v>0.001540041067762</v>
      </c>
      <c s="106" r="F579">
        <f>IF((+$V579=0),"..",(+(Y579+AF579)/$V579))</f>
        <v>0.181211498973306</v>
      </c>
      <c s="106" r="G579">
        <f>IF((+$V579=0),"..",(+(Z579+AG579)/$V579))</f>
        <v>0.167607802874743</v>
      </c>
      <c s="106" r="H579">
        <f>IF((+$V579=0),"..",(+(((X579+Y579)+Z579)+((AE579+AF579)+AG579))/$V579))</f>
        <v>0.350359342915811</v>
      </c>
      <c s="106" r="I579">
        <f>IF((+$V579=0),"..",(+(AA579+AH579)/$V579))</f>
        <v>0.549024640657084</v>
      </c>
      <c s="106" r="J579">
        <f>IF((+$V579=0),"..",(+(AB579+AI579)/$V579))</f>
        <v>0.100616016427105</v>
      </c>
      <c s="106" r="K579">
        <f>IF(((X579+AE579)=0),"..",(+X579/(X579+AE579)))</f>
        <v>0</v>
      </c>
      <c s="106" r="L579">
        <f>IF(((Y579+AF579)=0),"..",(+Y579/(Y579+AF579)))</f>
        <v>0.495750708215297</v>
      </c>
      <c s="106" r="M579">
        <f>IF(((Z579+AG579)=0),"..",(+Z579/(Z579+AG579)))</f>
        <v>0.480857580398162</v>
      </c>
      <c s="106" r="N579">
        <f>IF(((((((X579+Y579)+Z579)+AE579)+AF579)+AG579)=0),"..",(+((X579+Y579)+Z579)/(((((X579+Y579)+Z579)+AE579)+AF579)+AG579)))</f>
        <v>0.486446886446886</v>
      </c>
      <c s="106" r="O579">
        <f>IF(((AA579+AH579)=0),"..",(+AA579/(AA579+AH579)))</f>
        <v>0.497896213183731</v>
      </c>
      <c s="106" r="P579">
        <f>IF(((AB579+AI579)=0),"..",(+AB579/(AB579+AI579)))</f>
        <v>0.522959183673469</v>
      </c>
      <c t="str" s="106" r="Q579">
        <f>IF(((AC579+AJ579)=0),"..",(+AC579/(AC579+AJ579)))</f>
        <v>..</v>
      </c>
      <c s="106" r="R579">
        <f>IF(((AD579+AK579)=0),"..",(+(AD579)/(AD579+AK579)))</f>
        <v>0.496406570841889</v>
      </c>
      <c s="134" r="S579">
        <f>+D579</f>
        <v>3896</v>
      </c>
      <c s="106" r="T579">
        <f>+V579/S579</f>
        <v>1</v>
      </c>
      <c s="106" r="U579">
        <f>+(AD579+AK579)/S579</f>
        <v>1</v>
      </c>
      <c s="134" r="V579">
        <f>SUM(X579:AB579)+SUM(AE579:AI579)</f>
        <v>3896</v>
      </c>
      <c s="134" r="W579">
        <f>+AD579+AK579</f>
        <v>3896</v>
      </c>
      <c s="205" r="X579">
        <v>0</v>
      </c>
      <c s="198" r="Y579">
        <v>350</v>
      </c>
      <c s="198" r="Z579">
        <v>314</v>
      </c>
      <c s="198" r="AA579">
        <v>1065</v>
      </c>
      <c s="198" r="AB579">
        <v>205</v>
      </c>
      <c s="198" r="AC579">
        <v>0</v>
      </c>
      <c s="198" r="AD579">
        <v>1934</v>
      </c>
      <c s="198" r="AE579">
        <v>6</v>
      </c>
      <c s="198" r="AF579">
        <v>356</v>
      </c>
      <c s="198" r="AG579">
        <v>339</v>
      </c>
      <c s="198" r="AH579">
        <v>1074</v>
      </c>
      <c s="198" r="AI579">
        <v>187</v>
      </c>
      <c s="198" r="AJ579">
        <v>0</v>
      </c>
      <c s="198" r="AK579">
        <v>1962</v>
      </c>
    </row>
    <row r="580">
      <c t="s" s="37" r="A580">
        <v>63</v>
      </c>
      <c t="s" s="67" r="B580">
        <v>922</v>
      </c>
      <c t="s" s="67" r="C580">
        <v>1460</v>
      </c>
      <c s="134" r="D580">
        <v>34717</v>
      </c>
      <c s="106" r="E580">
        <f>IF((+$V580=0),"..",(+(X580+AE580)/$V580))</f>
        <v>0.001065760290348</v>
      </c>
      <c s="106" r="F580">
        <f>IF((+$V580=0),"..",(+(Y580+AF580)/$V580))</f>
        <v>0.057781490336147</v>
      </c>
      <c s="106" r="G580">
        <f>IF((+$V580=0),"..",(+(Z580+AG580)/$V580))</f>
        <v>0.100152662960509</v>
      </c>
      <c s="106" r="H580">
        <f>IF((+$V580=0),"..",(+(((X580+Y580)+Z580)+((AE580+AF580)+AG580))/$V580))</f>
        <v>0.158999913587004</v>
      </c>
      <c s="106" r="I580">
        <f>IF((+$V580=0),"..",(+(AA580+AH580)/$V580))</f>
        <v>0.61468444854106</v>
      </c>
      <c s="106" r="J580">
        <f>IF((+$V580=0),"..",(+(AB580+AI580)/$V580))</f>
        <v>0.226315637871936</v>
      </c>
      <c s="106" r="K580">
        <f>IF(((X580+AE580)=0),"..",(+X580/(X580+AE580)))</f>
        <v>0.567567567567568</v>
      </c>
      <c s="106" r="L580">
        <f>IF(((Y580+AF580)=0),"..",(+Y580/(Y580+AF580)))</f>
        <v>0.489032901296112</v>
      </c>
      <c s="106" r="M580">
        <f>IF(((Z580+AG580)=0),"..",(+Z580/(Z580+AG580)))</f>
        <v>0.473971814782859</v>
      </c>
      <c s="106" r="N580">
        <f>IF(((((((X580+Y580)+Z580)+AE580)+AF580)+AG580)=0),"..",(+((X580+Y580)+Z580)/(((((X580+Y580)+Z580)+AE580)+AF580)+AG580)))</f>
        <v>0.480072463768116</v>
      </c>
      <c s="106" r="O580">
        <f>IF(((AA580+AH580)=0),"..",(+AA580/(AA580+AH580)))</f>
        <v>0.477460168697282</v>
      </c>
      <c s="106" r="P580">
        <f>IF(((AB580+AI580)=0),"..",(+AB580/(AB580+AI580)))</f>
        <v>0.587756141020746</v>
      </c>
      <c t="str" s="106" r="Q580">
        <f>IF(((AC580+AJ580)=0),"..",(+AC580/(AC580+AJ580)))</f>
        <v>..</v>
      </c>
      <c s="106" r="R580">
        <f>IF(((AD580+AK580)=0),"..",(+(AD580)/(AD580+AK580)))</f>
        <v>0.502837226718898</v>
      </c>
      <c s="134" r="S580">
        <f>+D580</f>
        <v>34717</v>
      </c>
      <c s="106" r="T580">
        <f>+V580/S580</f>
        <v>1</v>
      </c>
      <c s="106" r="U580">
        <f>+(AD580+AK580)/S580</f>
        <v>1</v>
      </c>
      <c s="134" r="V580">
        <f>SUM(X580:AB580)+SUM(AE580:AI580)</f>
        <v>34717</v>
      </c>
      <c s="134" r="W580">
        <f>+AD580+AK580</f>
        <v>34717</v>
      </c>
      <c s="205" r="X580">
        <v>21</v>
      </c>
      <c s="198" r="Y580">
        <v>981</v>
      </c>
      <c s="198" r="Z580">
        <v>1648</v>
      </c>
      <c s="198" r="AA580">
        <v>10189</v>
      </c>
      <c s="198" r="AB580">
        <v>4618</v>
      </c>
      <c s="198" r="AC580">
        <v>0</v>
      </c>
      <c s="198" r="AD580">
        <v>17457</v>
      </c>
      <c s="198" r="AE580">
        <v>16</v>
      </c>
      <c s="198" r="AF580">
        <v>1025</v>
      </c>
      <c s="198" r="AG580">
        <v>1829</v>
      </c>
      <c s="198" r="AH580">
        <v>11151</v>
      </c>
      <c s="198" r="AI580">
        <v>3239</v>
      </c>
      <c s="198" r="AJ580">
        <v>0</v>
      </c>
      <c s="198" r="AK580">
        <v>17260</v>
      </c>
    </row>
    <row r="581">
      <c t="s" s="37" r="A581">
        <v>63</v>
      </c>
      <c t="s" s="67" r="B581">
        <v>922</v>
      </c>
      <c t="s" s="67" r="C581">
        <v>1461</v>
      </c>
      <c s="134" r="D581">
        <v>47650</v>
      </c>
      <c s="106" r="E581">
        <f>IF((+$V581=0),"..",(+(X581+AE581)/$V581))</f>
        <v>0.000314795383001</v>
      </c>
      <c s="106" r="F581">
        <f>IF((+$V581=0),"..",(+(Y581+AF581)/$V581))</f>
        <v>0.073599160545645</v>
      </c>
      <c s="106" r="G581">
        <f>IF((+$V581=0),"..",(+(Z581+AG581)/$V581))</f>
        <v>0.111647429171039</v>
      </c>
      <c s="106" r="H581">
        <f>IF((+$V581=0),"..",(+(((X581+Y581)+Z581)+((AE581+AF581)+AG581))/$V581))</f>
        <v>0.185561385099685</v>
      </c>
      <c s="106" r="I581">
        <f>IF((+$V581=0),"..",(+(AA581+AH581)/$V581))</f>
        <v>0.613976915005246</v>
      </c>
      <c s="106" r="J581">
        <f>IF((+$V581=0),"..",(+(AB581+AI581)/$V581))</f>
        <v>0.200461699895068</v>
      </c>
      <c s="106" r="K581">
        <f>IF(((X581+AE581)=0),"..",(+X581/(X581+AE581)))</f>
        <v>0.466666666666667</v>
      </c>
      <c s="106" r="L581">
        <f>IF(((Y581+AF581)=0),"..",(+Y581/(Y581+AF581)))</f>
        <v>0.489592244083262</v>
      </c>
      <c s="106" r="M581">
        <f>IF(((Z581+AG581)=0),"..",(+Z581/(Z581+AG581)))</f>
        <v>0.494924812030075</v>
      </c>
      <c s="106" r="N581">
        <f>IF(((((((X581+Y581)+Z581)+AE581)+AF581)+AG581)=0),"..",(+((X581+Y581)+Z581)/(((((X581+Y581)+Z581)+AE581)+AF581)+AG581)))</f>
        <v>0.492761818593078</v>
      </c>
      <c s="106" r="O581">
        <f>IF(((AA581+AH581)=0),"..",(+AA581/(AA581+AH581)))</f>
        <v>0.490224227508887</v>
      </c>
      <c s="106" r="P581">
        <f>IF(((AB581+AI581)=0),"..",(+AB581/(AB581+AI581)))</f>
        <v>0.541457286432161</v>
      </c>
      <c t="str" s="106" r="Q581">
        <f>IF(((AC581+AJ581)=0),"..",(+AC581/(AC581+AJ581)))</f>
        <v>..</v>
      </c>
      <c s="106" r="R581">
        <f>IF(((AD581+AK581)=0),"..",(+(AD581)/(AD581+AK581)))</f>
        <v>0.50096537250787</v>
      </c>
      <c s="134" r="S581">
        <f>+D581</f>
        <v>47650</v>
      </c>
      <c s="106" r="T581">
        <f>+V581/S581</f>
        <v>1</v>
      </c>
      <c s="106" r="U581">
        <f>+(AD581+AK581)/S581</f>
        <v>1</v>
      </c>
      <c s="134" r="V581">
        <f>SUM(X581:AB581)+SUM(AE581:AI581)</f>
        <v>47650</v>
      </c>
      <c s="134" r="W581">
        <f>+AD581+AK581</f>
        <v>47650</v>
      </c>
      <c s="205" r="X581">
        <v>7</v>
      </c>
      <c s="198" r="Y581">
        <v>1717</v>
      </c>
      <c s="198" r="Z581">
        <v>2633</v>
      </c>
      <c s="198" r="AA581">
        <v>14342</v>
      </c>
      <c s="198" r="AB581">
        <v>5172</v>
      </c>
      <c s="198" r="AC581">
        <v>0</v>
      </c>
      <c s="198" r="AD581">
        <v>23871</v>
      </c>
      <c s="198" r="AE581">
        <v>8</v>
      </c>
      <c s="198" r="AF581">
        <v>1790</v>
      </c>
      <c s="198" r="AG581">
        <v>2687</v>
      </c>
      <c s="198" r="AH581">
        <v>14914</v>
      </c>
      <c s="198" r="AI581">
        <v>4380</v>
      </c>
      <c s="198" r="AJ581">
        <v>0</v>
      </c>
      <c s="198" r="AK581">
        <v>23779</v>
      </c>
    </row>
    <row r="582">
      <c t="s" s="37" r="A582">
        <v>63</v>
      </c>
      <c t="s" s="67" r="B582">
        <v>922</v>
      </c>
      <c t="s" s="67" r="C582">
        <v>1462</v>
      </c>
      <c s="134" r="D582">
        <v>26721</v>
      </c>
      <c s="106" r="E582">
        <f>IF((+$V582=0),"..",(+(X582+AE582)/$V582))</f>
        <v>0.000973017476891</v>
      </c>
      <c s="106" r="F582">
        <f>IF((+$V582=0),"..",(+(Y582+AF582)/$V582))</f>
        <v>0.037610867856742</v>
      </c>
      <c s="106" r="G582">
        <f>IF((+$V582=0),"..",(+(Z582+AG582)/$V582))</f>
        <v>0.07162905579881</v>
      </c>
      <c s="106" r="H582">
        <f>IF((+$V582=0),"..",(+(((X582+Y582)+Z582)+((AE582+AF582)+AG582))/$V582))</f>
        <v>0.110212941132443</v>
      </c>
      <c s="106" r="I582">
        <f>IF((+$V582=0),"..",(+(AA582+AH582)/$V582))</f>
        <v>0.595112458366079</v>
      </c>
      <c s="106" r="J582">
        <f>IF((+$V582=0),"..",(+(AB582+AI582)/$V582))</f>
        <v>0.294674600501478</v>
      </c>
      <c s="106" r="K582">
        <f>IF(((X582+AE582)=0),"..",(+X582/(X582+AE582)))</f>
        <v>0.384615384615385</v>
      </c>
      <c s="106" r="L582">
        <f>IF(((Y582+AF582)=0),"..",(+Y582/(Y582+AF582)))</f>
        <v>0.47363184079602</v>
      </c>
      <c s="106" r="M582">
        <f>IF(((Z582+AG582)=0),"..",(+Z582/(Z582+AG582)))</f>
        <v>0.491118077324974</v>
      </c>
      <c s="106" r="N582">
        <f>IF(((((((X582+Y582)+Z582)+AE582)+AF582)+AG582)=0),"..",(+((X582+Y582)+Z582)/(((((X582+Y582)+Z582)+AE582)+AF582)+AG582)))</f>
        <v>0.48421052631579</v>
      </c>
      <c s="106" r="O582">
        <f>IF(((AA582+AH582)=0),"..",(+AA582/(AA582+AH582)))</f>
        <v>0.452081499182493</v>
      </c>
      <c s="106" r="P582">
        <f>IF(((AB582+AI582)=0),"..",(+AB582/(AB582+AI582)))</f>
        <v>0.618618237236474</v>
      </c>
      <c t="str" s="106" r="Q582">
        <f>IF(((AC582+AJ582)=0),"..",(+AC582/(AC582+AJ582)))</f>
        <v>..</v>
      </c>
      <c s="106" r="R582">
        <f>IF(((AD582+AK582)=0),"..",(+(AD582)/(AD582+AK582)))</f>
        <v>0.504696680513454</v>
      </c>
      <c s="134" r="S582">
        <f>+D582</f>
        <v>26721</v>
      </c>
      <c s="106" r="T582">
        <f>+V582/S582</f>
        <v>1</v>
      </c>
      <c s="106" r="U582">
        <f>+(AD582+AK582)/S582</f>
        <v>1</v>
      </c>
      <c s="134" r="V582">
        <f>SUM(X582:AB582)+SUM(AE582:AI582)</f>
        <v>26721</v>
      </c>
      <c s="134" r="W582">
        <f>+AD582+AK582</f>
        <v>26721</v>
      </c>
      <c s="205" r="X582">
        <v>10</v>
      </c>
      <c s="198" r="Y582">
        <v>476</v>
      </c>
      <c s="198" r="Z582">
        <v>940</v>
      </c>
      <c s="198" r="AA582">
        <v>7189</v>
      </c>
      <c s="198" r="AB582">
        <v>4871</v>
      </c>
      <c s="198" r="AC582">
        <v>0</v>
      </c>
      <c s="198" r="AD582">
        <v>13486</v>
      </c>
      <c s="198" r="AE582">
        <v>16</v>
      </c>
      <c s="198" r="AF582">
        <v>529</v>
      </c>
      <c s="198" r="AG582">
        <v>974</v>
      </c>
      <c s="198" r="AH582">
        <v>8713</v>
      </c>
      <c s="198" r="AI582">
        <v>3003</v>
      </c>
      <c s="198" r="AJ582">
        <v>0</v>
      </c>
      <c s="198" r="AK582">
        <v>13235</v>
      </c>
    </row>
    <row r="583">
      <c t="s" s="37" r="A583">
        <v>63</v>
      </c>
      <c t="s" s="67" r="B583">
        <v>950</v>
      </c>
      <c t="s" s="67" r="C583">
        <v>1460</v>
      </c>
      <c s="134" r="D583">
        <v>72023</v>
      </c>
      <c s="106" r="E583">
        <f>IF((+$V583=0),"..",(+(X583+AE583)/$V583))</f>
        <v>0.000610915957402</v>
      </c>
      <c s="106" r="F583">
        <f>IF((+$V583=0),"..",(+(Y583+AF583)/$V583))</f>
        <v>0.062410618830096</v>
      </c>
      <c s="106" r="G583">
        <f>IF((+$V583=0),"..",(+(Z583+AG583)/$V583))</f>
        <v>0.095441733890563</v>
      </c>
      <c s="106" r="H583">
        <f>IF((+$V583=0),"..",(+(((X583+Y583)+Z583)+((AE583+AF583)+AG583))/$V583))</f>
        <v>0.158463268678061</v>
      </c>
      <c s="106" r="I583">
        <f>IF((+$V583=0),"..",(+(AA583+AH583)/$V583))</f>
        <v>0.606347972175555</v>
      </c>
      <c s="106" r="J583">
        <f>IF((+$V583=0),"..",(+(AB583+AI583)/$V583))</f>
        <v>0.235188759146384</v>
      </c>
      <c s="106" r="K583">
        <f>IF(((X583+AE583)=0),"..",(+X583/(X583+AE583)))</f>
        <v>0.522727272727273</v>
      </c>
      <c s="106" r="L583">
        <f>IF(((Y583+AF583)=0),"..",(+Y583/(Y583+AF583)))</f>
        <v>0.490767519466073</v>
      </c>
      <c s="106" r="M583">
        <f>IF(((Z583+AG583)=0),"..",(+Z583/(Z583+AG583)))</f>
        <v>0.488216467849869</v>
      </c>
      <c s="106" r="N583">
        <f>IF(((((((X583+Y583)+Z583)+AE583)+AF583)+AG583)=0),"..",(+((X583+Y583)+Z583)/(((((X583+Y583)+Z583)+AE583)+AF583)+AG583)))</f>
        <v>0.489354245159029</v>
      </c>
      <c s="106" r="O583">
        <f>IF(((AA583+AH583)=0),"..",(+AA583/(AA583+AH583)))</f>
        <v>0.490119301138055</v>
      </c>
      <c s="106" r="P583">
        <f>IF(((AB583+AI583)=0),"..",(+AB583/(AB583+AI583)))</f>
        <v>0.596552334848574</v>
      </c>
      <c t="str" s="106" r="Q583">
        <f>IF(((AC583+AJ583)=0),"..",(+AC583/(AC583+AJ583)))</f>
        <v>..</v>
      </c>
      <c s="106" r="R583">
        <f>IF(((AD583+AK583)=0),"..",(+(AD583)/(AD583+AK583)))</f>
        <v>0.515029920997459</v>
      </c>
      <c s="134" r="S583">
        <f>+D583</f>
        <v>72023</v>
      </c>
      <c s="106" r="T583">
        <f>+V583/S583</f>
        <v>1</v>
      </c>
      <c s="106" r="U583">
        <f>+(AD583+AK583)/S583</f>
        <v>1</v>
      </c>
      <c s="134" r="V583">
        <f>SUM(X583:AB583)+SUM(AE583:AI583)</f>
        <v>72023</v>
      </c>
      <c s="134" r="W583">
        <f>+AD583+AK583</f>
        <v>72023</v>
      </c>
      <c s="205" r="X583">
        <v>23</v>
      </c>
      <c s="198" r="Y583">
        <v>2206</v>
      </c>
      <c s="198" r="Z583">
        <v>3356</v>
      </c>
      <c s="198" r="AA583">
        <v>21404</v>
      </c>
      <c s="198" r="AB583">
        <v>10105</v>
      </c>
      <c s="198" r="AC583">
        <v>0</v>
      </c>
      <c s="198" r="AD583">
        <v>37094</v>
      </c>
      <c s="198" r="AE583">
        <v>21</v>
      </c>
      <c s="198" r="AF583">
        <v>2289</v>
      </c>
      <c s="198" r="AG583">
        <v>3518</v>
      </c>
      <c s="198" r="AH583">
        <v>22267</v>
      </c>
      <c s="198" r="AI583">
        <v>6834</v>
      </c>
      <c s="198" r="AJ583">
        <v>0</v>
      </c>
      <c s="198" r="AK583">
        <v>34929</v>
      </c>
    </row>
    <row r="584">
      <c t="s" s="37" r="A584">
        <v>63</v>
      </c>
      <c t="s" s="67" r="B584">
        <v>950</v>
      </c>
      <c t="s" s="67" r="C584">
        <v>1461</v>
      </c>
      <c s="134" r="D584">
        <v>68073</v>
      </c>
      <c s="106" r="E584">
        <f>IF((+$V584=0),"..",(+(X584+AE584)/$V584))</f>
        <v>0.000117520896684</v>
      </c>
      <c s="106" r="F584">
        <f>IF((+$V584=0),"..",(+(Y584+AF584)/$V584))</f>
        <v>0.078548029321464</v>
      </c>
      <c s="106" r="G584">
        <f>IF((+$V584=0),"..",(+(Z584+AG584)/$V584))</f>
        <v>0.109044702011076</v>
      </c>
      <c s="106" r="H584">
        <f>IF((+$V584=0),"..",(+(((X584+Y584)+Z584)+((AE584+AF584)+AG584))/$V584))</f>
        <v>0.187710252229225</v>
      </c>
      <c s="106" r="I584">
        <f>IF((+$V584=0),"..",(+(AA584+AH584)/$V584))</f>
        <v>0.616264892101127</v>
      </c>
      <c s="106" r="J584">
        <f>IF((+$V584=0),"..",(+(AB584+AI584)/$V584))</f>
        <v>0.196024855669649</v>
      </c>
      <c s="106" r="K584">
        <f>IF(((X584+AE584)=0),"..",(+X584/(X584+AE584)))</f>
        <v>0.625</v>
      </c>
      <c s="106" r="L584">
        <f>IF(((Y584+AF584)=0),"..",(+Y584/(Y584+AF584)))</f>
        <v>0.48120441368992</v>
      </c>
      <c s="106" r="M584">
        <f>IF(((Z584+AG584)=0),"..",(+Z584/(Z584+AG584)))</f>
        <v>0.484036104001078</v>
      </c>
      <c s="106" r="N584">
        <f>IF(((((((X584+Y584)+Z584)+AE584)+AF584)+AG584)=0),"..",(+((X584+Y584)+Z584)/(((((X584+Y584)+Z584)+AE584)+AF584)+AG584)))</f>
        <v>0.482939427140398</v>
      </c>
      <c s="106" r="O584">
        <f>IF(((AA584+AH584)=0),"..",(+AA584/(AA584+AH584)))</f>
        <v>0.500989249362351</v>
      </c>
      <c s="106" r="P584">
        <f>IF(((AB584+AI584)=0),"..",(+AB584/(AB584+AI584)))</f>
        <v>0.558977817745803</v>
      </c>
      <c t="str" s="106" r="Q584">
        <f>IF(((AC584+AJ584)=0),"..",(+AC584/(AC584+AJ584)))</f>
        <v>..</v>
      </c>
      <c s="106" r="R584">
        <f>IF(((AD584+AK584)=0),"..",(+(AD584)/(AD584+AK584)))</f>
        <v>0.508968313428231</v>
      </c>
      <c s="134" r="S584">
        <f>+D584</f>
        <v>68073</v>
      </c>
      <c s="106" r="T584">
        <f>+V584/S584</f>
        <v>1</v>
      </c>
      <c s="106" r="U584">
        <f>+(AD584+AK584)/S584</f>
        <v>1</v>
      </c>
      <c s="134" r="V584">
        <f>SUM(X584:AB584)+SUM(AE584:AI584)</f>
        <v>68073</v>
      </c>
      <c s="134" r="W584">
        <f>+AD584+AK584</f>
        <v>68073</v>
      </c>
      <c s="205" r="X584">
        <v>5</v>
      </c>
      <c s="198" r="Y584">
        <v>2573</v>
      </c>
      <c s="198" r="Z584">
        <v>3593</v>
      </c>
      <c s="198" r="AA584">
        <v>21017</v>
      </c>
      <c s="198" r="AB584">
        <v>7459</v>
      </c>
      <c s="198" r="AC584">
        <v>0</v>
      </c>
      <c s="198" r="AD584">
        <v>34647</v>
      </c>
      <c s="198" r="AE584">
        <v>3</v>
      </c>
      <c s="198" r="AF584">
        <v>2774</v>
      </c>
      <c s="198" r="AG584">
        <v>3830</v>
      </c>
      <c s="198" r="AH584">
        <v>20934</v>
      </c>
      <c s="198" r="AI584">
        <v>5885</v>
      </c>
      <c s="198" r="AJ584">
        <v>0</v>
      </c>
      <c s="198" r="AK584">
        <v>33426</v>
      </c>
    </row>
    <row r="585">
      <c t="s" s="37" r="A585">
        <v>63</v>
      </c>
      <c t="s" s="67" r="B585">
        <v>950</v>
      </c>
      <c t="s" s="67" r="C585">
        <v>1463</v>
      </c>
      <c s="134" r="D585">
        <v>23820</v>
      </c>
      <c s="106" r="E585">
        <f>IF((+$V585=0),"..",(+(X585+AE585)/$V585))</f>
        <v>0.018181818181818</v>
      </c>
      <c s="106" r="F585">
        <f>IF((+$V585=0),"..",(+(Y585+AF585)/$V585))</f>
        <v>0.077272727272727</v>
      </c>
      <c s="106" r="G585">
        <f>IF((+$V585=0),"..",(+(Z585+AG585)/$V585))</f>
        <v>0.018181818181818</v>
      </c>
      <c s="106" r="H585">
        <f>IF((+$V585=0),"..",(+(((X585+Y585)+Z585)+((AE585+AF585)+AG585))/$V585))</f>
        <v>0.113636363636364</v>
      </c>
      <c s="106" r="I585">
        <f>IF((+$V585=0),"..",(+(AA585+AH585)/$V585))</f>
        <v>0.663636363636364</v>
      </c>
      <c s="106" r="J585">
        <f>IF((+$V585=0),"..",(+(AB585+AI585)/$V585))</f>
        <v>0.222727272727273</v>
      </c>
      <c s="106" r="K585">
        <f>IF(((X585+AE585)=0),"..",(+X585/(X585+AE585)))</f>
        <v>0.25</v>
      </c>
      <c s="106" r="L585">
        <f>IF(((Y585+AF585)=0),"..",(+Y585/(Y585+AF585)))</f>
        <v>0.529411764705882</v>
      </c>
      <c s="106" r="M585">
        <f>IF(((Z585+AG585)=0),"..",(+Z585/(Z585+AG585)))</f>
        <v>0.5</v>
      </c>
      <c s="106" r="N585">
        <f>IF(((((((X585+Y585)+Z585)+AE585)+AF585)+AG585)=0),"..",(+((X585+Y585)+Z585)/(((((X585+Y585)+Z585)+AE585)+AF585)+AG585)))</f>
        <v>0.48</v>
      </c>
      <c s="106" r="O585">
        <f>IF(((AA585+AH585)=0),"..",(+AA585/(AA585+AH585)))</f>
        <v>0.383561643835616</v>
      </c>
      <c s="106" r="P585">
        <f>IF(((AB585+AI585)=0),"..",(+AB585/(AB585+AI585)))</f>
        <v>0.571428571428571</v>
      </c>
      <c s="106" r="Q585">
        <f>IF(((AC585+AJ585)=0),"..",(+AC585/(AC585+AJ585)))</f>
        <v>0.44021186440678</v>
      </c>
      <c s="106" r="R585">
        <f>IF(((AD585+AK585)=0),"..",(+(AD585)/(AD585+AK585)))</f>
        <v>0.440176322418136</v>
      </c>
      <c s="134" r="S585">
        <f>+D585</f>
        <v>23820</v>
      </c>
      <c s="106" r="T585">
        <f>+V585/S585</f>
        <v>0.009235936188077</v>
      </c>
      <c s="106" r="U585">
        <f>+(AD585+AK585)/S585</f>
        <v>1</v>
      </c>
      <c s="134" r="V585">
        <f>SUM(X585:AB585)+SUM(AE585:AI585)</f>
        <v>220</v>
      </c>
      <c s="134" r="W585">
        <f>+AD585+AK585</f>
        <v>23820</v>
      </c>
      <c s="172" r="X585">
        <v>1</v>
      </c>
      <c s="114" r="Y585">
        <v>9</v>
      </c>
      <c s="114" r="Z585">
        <v>2</v>
      </c>
      <c s="114" r="AA585">
        <v>56</v>
      </c>
      <c s="114" r="AB585">
        <v>28</v>
      </c>
      <c s="114" r="AC585">
        <v>10389</v>
      </c>
      <c s="114" r="AD585">
        <v>10485</v>
      </c>
      <c s="114" r="AE585">
        <v>3</v>
      </c>
      <c s="114" r="AF585">
        <v>8</v>
      </c>
      <c s="114" r="AG585">
        <v>2</v>
      </c>
      <c s="114" r="AH585">
        <v>90</v>
      </c>
      <c s="114" r="AI585">
        <v>21</v>
      </c>
      <c s="114" r="AJ585">
        <v>13211</v>
      </c>
      <c s="114" r="AK585">
        <v>13335</v>
      </c>
    </row>
    <row r="586">
      <c t="s" s="37" r="A586">
        <v>63</v>
      </c>
      <c t="s" s="67" r="B586">
        <v>950</v>
      </c>
      <c t="s" s="67" r="C586">
        <v>1462</v>
      </c>
      <c s="134" r="D586">
        <v>24592</v>
      </c>
      <c s="106" r="E586">
        <f>IF((+$V586=0),"..",(+(X586+AE586)/$V586))</f>
        <v>0.000894599869876</v>
      </c>
      <c s="106" r="F586">
        <f>IF((+$V586=0),"..",(+(Y586+AF586)/$V586))</f>
        <v>0.045990566037736</v>
      </c>
      <c s="106" r="G586">
        <f>IF((+$V586=0),"..",(+(Z586+AG586)/$V586))</f>
        <v>0.074821080026025</v>
      </c>
      <c s="106" r="H586">
        <f>IF((+$V586=0),"..",(+(((X586+Y586)+Z586)+((AE586+AF586)+AG586))/$V586))</f>
        <v>0.121706245933637</v>
      </c>
      <c s="106" r="I586">
        <f>IF((+$V586=0),"..",(+(AA586+AH586)/$V586))</f>
        <v>0.611784320104099</v>
      </c>
      <c s="106" r="J586">
        <f>IF((+$V586=0),"..",(+(AB586+AI586)/$V586))</f>
        <v>0.266509433962264</v>
      </c>
      <c s="106" r="K586">
        <f>IF(((X586+AE586)=0),"..",(+X586/(X586+AE586)))</f>
        <v>0.590909090909091</v>
      </c>
      <c s="106" r="L586">
        <f>IF(((Y586+AF586)=0),"..",(+Y586/(Y586+AF586)))</f>
        <v>0.46684350132626</v>
      </c>
      <c s="106" r="M586">
        <f>IF(((Z586+AG586)=0),"..",(+Z586/(Z586+AG586)))</f>
        <v>0.469565217391304</v>
      </c>
      <c s="106" r="N586">
        <f>IF(((((((X586+Y586)+Z586)+AE586)+AF586)+AG586)=0),"..",(+((X586+Y586)+Z586)/(((((X586+Y586)+Z586)+AE586)+AF586)+AG586)))</f>
        <v>0.469428666889409</v>
      </c>
      <c s="106" r="O586">
        <f>IF(((AA586+AH586)=0),"..",(+AA586/(AA586+AH586)))</f>
        <v>0.462279827185111</v>
      </c>
      <c s="106" r="P586">
        <f>IF(((AB586+AI586)=0),"..",(+AB586/(AB586+AI586)))</f>
        <v>0.626029905401282</v>
      </c>
      <c t="str" s="106" r="Q586">
        <f>IF(((AC586+AJ586)=0),"..",(+AC586/(AC586+AJ586)))</f>
        <v>..</v>
      </c>
      <c s="106" r="R586">
        <f>IF(((AD586+AK586)=0),"..",(+(AD586)/(AD586+AK586)))</f>
        <v>0.506790826284971</v>
      </c>
      <c s="134" r="S586">
        <f>+D586</f>
        <v>24592</v>
      </c>
      <c s="106" r="T586">
        <f>+V586/S586</f>
        <v>1</v>
      </c>
      <c s="106" r="U586">
        <f>+(AD586+AK586)/S586</f>
        <v>1</v>
      </c>
      <c s="134" r="V586">
        <f>SUM(X586:AB586)+SUM(AE586:AI586)</f>
        <v>24592</v>
      </c>
      <c s="134" r="W586">
        <f>+AD586+AK586</f>
        <v>24592</v>
      </c>
      <c s="197" r="X586">
        <v>13</v>
      </c>
      <c s="143" r="Y586">
        <v>528</v>
      </c>
      <c s="143" r="Z586">
        <v>864</v>
      </c>
      <c s="143" r="AA586">
        <v>6955</v>
      </c>
      <c s="143" r="AB586">
        <v>4103</v>
      </c>
      <c s="143" r="AC586">
        <v>0</v>
      </c>
      <c s="143" r="AD586">
        <v>12463</v>
      </c>
      <c s="143" r="AE586">
        <v>9</v>
      </c>
      <c s="143" r="AF586">
        <v>603</v>
      </c>
      <c s="143" r="AG586">
        <v>976</v>
      </c>
      <c s="143" r="AH586">
        <v>8090</v>
      </c>
      <c s="143" r="AI586">
        <v>2451</v>
      </c>
      <c s="143" r="AJ586">
        <v>0</v>
      </c>
      <c s="143" r="AK586">
        <v>12129</v>
      </c>
    </row>
    <row r="587">
      <c t="s" s="37" r="A587">
        <v>63</v>
      </c>
      <c t="s" s="67" r="B587">
        <v>997</v>
      </c>
      <c t="s" s="67" r="C587">
        <v>1464</v>
      </c>
      <c s="134" r="D587">
        <v>16700</v>
      </c>
      <c s="106" r="E587">
        <f>IF((+$V587=0),"..",(+(X587+AE587)/$V587))</f>
        <v>0.239520958083832</v>
      </c>
      <c s="106" r="F587">
        <f>IF((+$V587=0),"..",(+(Y587+AF587)/$V587))</f>
        <v>0.233532934131737</v>
      </c>
      <c s="106" r="G587">
        <f>IF((+$V587=0),"..",(+(Z587+AG587)/$V587))</f>
        <v>0.287425149700599</v>
      </c>
      <c s="106" r="H587">
        <f>IF((+$V587=0),"..",(+(((X587+Y587)+Z587)+((AE587+AF587)+AG587))/$V587))</f>
        <v>0.760479041916168</v>
      </c>
      <c s="106" r="I587">
        <f>IF((+$V587=0),"..",(+(AA587+AH587)/$V587))</f>
        <v>0.203592814371257</v>
      </c>
      <c s="106" r="J587">
        <f>IF((+$V587=0),"..",(+(AB587+AI587)/$V587))</f>
        <v>0.035928143712575</v>
      </c>
      <c s="106" r="K587">
        <f>IF(((X587+AE587)=0),"..",(+X587/(X587+AE587)))</f>
        <v>0.5</v>
      </c>
      <c s="106" r="L587">
        <f>IF(((Y587+AF587)=0),"..",(+Y587/(Y587+AF587)))</f>
        <v>0.5</v>
      </c>
      <c s="106" r="M587">
        <f>IF(((Z587+AG587)=0),"..",(+Z587/(Z587+AG587)))</f>
        <v>0.5</v>
      </c>
      <c s="106" r="N587">
        <f>IF(((((((X587+Y587)+Z587)+AE587)+AF587)+AG587)=0),"..",(+((X587+Y587)+Z587)/(((((X587+Y587)+Z587)+AE587)+AF587)+AG587)))</f>
        <v>0.5</v>
      </c>
      <c s="106" r="O587">
        <f>IF(((AA587+AH587)=0),"..",(+AA587/(AA587+AH587)))</f>
        <v>0.5</v>
      </c>
      <c s="106" r="P587">
        <f>IF(((AB587+AI587)=0),"..",(+AB587/(AB587+AI587)))</f>
        <v>0.5</v>
      </c>
      <c t="str" s="106" r="Q587">
        <f>IF(((AC587+AJ587)=0),"..",(+AC587/(AC587+AJ587)))</f>
        <v>..</v>
      </c>
      <c s="106" r="R587">
        <f>IF(((AD587+AK587)=0),"..",(+(AD587)/(AD587+AK587)))</f>
        <v>0.5</v>
      </c>
      <c s="134" r="S587">
        <f>+D587</f>
        <v>16700</v>
      </c>
      <c s="106" r="T587">
        <f>+V587/S587</f>
        <v>1</v>
      </c>
      <c s="106" r="U587">
        <f>+(AD587+AK587)/S587</f>
        <v>1</v>
      </c>
      <c s="134" r="V587">
        <f>SUM(X587:AB587)+SUM(AE587:AI587)</f>
        <v>16700</v>
      </c>
      <c s="134" r="W587">
        <f>+AD587+AK587</f>
        <v>16700</v>
      </c>
      <c s="172" r="X587">
        <v>2000</v>
      </c>
      <c s="114" r="Y587">
        <v>1950</v>
      </c>
      <c s="114" r="Z587">
        <v>2400</v>
      </c>
      <c s="114" r="AA587">
        <v>1700</v>
      </c>
      <c s="114" r="AB587">
        <v>300</v>
      </c>
      <c s="114" r="AC587">
        <v>0</v>
      </c>
      <c s="114" r="AD587">
        <v>8350</v>
      </c>
      <c s="114" r="AE587">
        <v>2000</v>
      </c>
      <c s="114" r="AF587">
        <v>1950</v>
      </c>
      <c s="114" r="AG587">
        <v>2400</v>
      </c>
      <c s="114" r="AH587">
        <v>1700</v>
      </c>
      <c s="114" r="AI587">
        <v>300</v>
      </c>
      <c s="114" r="AJ587">
        <v>0</v>
      </c>
      <c s="114" r="AK587">
        <v>8350</v>
      </c>
    </row>
    <row r="588">
      <c t="s" s="37" r="A588">
        <v>111</v>
      </c>
      <c t="s" s="67" r="B588">
        <v>917</v>
      </c>
      <c t="s" s="67" r="C588">
        <v>1465</v>
      </c>
      <c s="134" r="D588">
        <v>303</v>
      </c>
      <c s="106" r="E588">
        <f>IF((+$V588=0),"..",(+(X588+AE588)/$V588))</f>
        <v>0.056105610561056</v>
      </c>
      <c s="106" r="F588">
        <f>IF((+$V588=0),"..",(+(Y588+AF588)/$V588))</f>
        <v>0.270627062706271</v>
      </c>
      <c s="106" r="G588">
        <f>IF((+$V588=0),"..",(+(Z588+AG588)/$V588))</f>
        <v>0.148514851485148</v>
      </c>
      <c s="106" r="H588">
        <f>IF((+$V588=0),"..",(+(((X588+Y588)+Z588)+((AE588+AF588)+AG588))/$V588))</f>
        <v>0.475247524752475</v>
      </c>
      <c s="106" r="I588">
        <f>IF((+$V588=0),"..",(+(AA588+AH588)/$V588))</f>
        <v>0.495049504950495</v>
      </c>
      <c s="106" r="J588">
        <f>IF((+$V588=0),"..",(+(AB588+AI588)/$V588))</f>
        <v>0.02970297029703</v>
      </c>
      <c s="106" r="K588">
        <f>IF(((X588+AE588)=0),"..",(+X588/(X588+AE588)))</f>
        <v>0.529411764705882</v>
      </c>
      <c s="106" r="L588">
        <f>IF(((Y588+AF588)=0),"..",(+Y588/(Y588+AF588)))</f>
        <v>0.5</v>
      </c>
      <c s="106" r="M588">
        <f>IF(((Z588+AG588)=0),"..",(+Z588/(Z588+AG588)))</f>
        <v>0.422222222222222</v>
      </c>
      <c s="106" r="N588">
        <f>IF(((((((X588+Y588)+Z588)+AE588)+AF588)+AG588)=0),"..",(+((X588+Y588)+Z588)/(((((X588+Y588)+Z588)+AE588)+AF588)+AG588)))</f>
        <v>0.479166666666667</v>
      </c>
      <c s="106" r="O588">
        <f>IF(((AA588+AH588)=0),"..",(+AA588/(AA588+AH588)))</f>
        <v>0.54</v>
      </c>
      <c s="106" r="P588">
        <f>IF(((AB588+AI588)=0),"..",(+AB588/(AB588+AI588)))</f>
        <v>0.222222222222222</v>
      </c>
      <c t="str" s="106" r="Q588">
        <f>IF(((AC588+AJ588)=0),"..",(+AC588/(AC588+AJ588)))</f>
        <v>..</v>
      </c>
      <c s="106" r="R588">
        <f>IF(((AD588+AK588)=0),"..",(+(AD588)/(AD588+AK588)))</f>
        <v>0.501650165016502</v>
      </c>
      <c s="134" r="S588">
        <f>+D588</f>
        <v>303</v>
      </c>
      <c s="106" r="T588">
        <f>+V588/S588</f>
        <v>1</v>
      </c>
      <c s="106" r="U588">
        <f>+(AD588+AK588)/S588</f>
        <v>1</v>
      </c>
      <c s="134" r="V588">
        <f>SUM(X588:AB588)+SUM(AE588:AI588)</f>
        <v>303</v>
      </c>
      <c s="134" r="W588">
        <f>+AD588+AK588</f>
        <v>303</v>
      </c>
      <c s="197" r="X588">
        <v>9</v>
      </c>
      <c s="143" r="Y588">
        <v>41</v>
      </c>
      <c s="143" r="Z588">
        <v>19</v>
      </c>
      <c s="143" r="AA588">
        <v>81</v>
      </c>
      <c s="143" r="AB588">
        <v>2</v>
      </c>
      <c s="143" r="AC588">
        <v>0</v>
      </c>
      <c s="143" r="AD588">
        <v>152</v>
      </c>
      <c s="143" r="AE588">
        <v>8</v>
      </c>
      <c s="143" r="AF588">
        <v>41</v>
      </c>
      <c s="143" r="AG588">
        <v>26</v>
      </c>
      <c s="143" r="AH588">
        <v>69</v>
      </c>
      <c s="143" r="AI588">
        <v>7</v>
      </c>
      <c s="143" r="AJ588">
        <v>0</v>
      </c>
      <c s="143" r="AK588">
        <v>151</v>
      </c>
    </row>
    <row r="589">
      <c t="s" s="37" r="A589">
        <v>111</v>
      </c>
      <c t="s" s="67" r="B589">
        <v>917</v>
      </c>
      <c t="s" s="67" r="C589">
        <v>1466</v>
      </c>
      <c s="134" r="D589">
        <v>339</v>
      </c>
      <c s="106" r="E589">
        <f>IF((+$V589=0),"..",(+(X589+AE589)/$V589))</f>
        <v>0.061946902654867</v>
      </c>
      <c s="106" r="F589">
        <f>IF((+$V589=0),"..",(+(Y589+AF589)/$V589))</f>
        <v>0.1976401179941</v>
      </c>
      <c s="106" r="G589">
        <f>IF((+$V589=0),"..",(+(Z589+AG589)/$V589))</f>
        <v>0.1976401179941</v>
      </c>
      <c s="106" r="H589">
        <f>IF((+$V589=0),"..",(+(((X589+Y589)+Z589)+((AE589+AF589)+AG589))/$V589))</f>
        <v>0.457227138643068</v>
      </c>
      <c s="106" r="I589">
        <f>IF((+$V589=0),"..",(+(AA589+AH589)/$V589))</f>
        <v>0.510324483775811</v>
      </c>
      <c s="106" r="J589">
        <f>IF((+$V589=0),"..",(+(AB589+AI589)/$V589))</f>
        <v>0.032448377581121</v>
      </c>
      <c s="106" r="K589">
        <f>IF(((X589+AE589)=0),"..",(+X589/(X589+AE589)))</f>
        <v>0.666666666666667</v>
      </c>
      <c s="106" r="L589">
        <f>IF(((Y589+AF589)=0),"..",(+Y589/(Y589+AF589)))</f>
        <v>0.582089552238806</v>
      </c>
      <c s="106" r="M589">
        <f>IF(((Z589+AG589)=0),"..",(+Z589/(Z589+AG589)))</f>
        <v>0.388059701492537</v>
      </c>
      <c s="106" r="N589">
        <f>IF(((((((X589+Y589)+Z589)+AE589)+AF589)+AG589)=0),"..",(+((X589+Y589)+Z589)/(((((X589+Y589)+Z589)+AE589)+AF589)+AG589)))</f>
        <v>0.509677419354839</v>
      </c>
      <c s="106" r="O589">
        <f>IF(((AA589+AH589)=0),"..",(+AA589/(AA589+AH589)))</f>
        <v>0.468208092485549</v>
      </c>
      <c s="106" r="P589">
        <f>IF(((AB589+AI589)=0),"..",(+AB589/(AB589+AI589)))</f>
        <v>0.454545454545454</v>
      </c>
      <c t="str" s="106" r="Q589">
        <f>IF(((AC589+AJ589)=0),"..",(+AC589/(AC589+AJ589)))</f>
        <v>..</v>
      </c>
      <c s="106" r="R589">
        <f>IF(((AD589+AK589)=0),"..",(+(AD589)/(AD589+AK589)))</f>
        <v>0.486725663716814</v>
      </c>
      <c s="134" r="S589">
        <f>+D589</f>
        <v>339</v>
      </c>
      <c s="106" r="T589">
        <f>+V589/S589</f>
        <v>1</v>
      </c>
      <c s="106" r="U589">
        <f>+(AD589+AK589)/S589</f>
        <v>1</v>
      </c>
      <c s="134" r="V589">
        <f>SUM(X589:AB589)+SUM(AE589:AI589)</f>
        <v>339</v>
      </c>
      <c s="134" r="W589">
        <f>+AD589+AK589</f>
        <v>339</v>
      </c>
      <c s="172" r="X589">
        <v>14</v>
      </c>
      <c s="114" r="Y589">
        <v>39</v>
      </c>
      <c s="114" r="Z589">
        <v>26</v>
      </c>
      <c s="114" r="AA589">
        <v>81</v>
      </c>
      <c s="114" r="AB589">
        <v>5</v>
      </c>
      <c s="114" r="AC589">
        <v>0</v>
      </c>
      <c s="114" r="AD589">
        <v>165</v>
      </c>
      <c s="114" r="AE589">
        <v>7</v>
      </c>
      <c s="114" r="AF589">
        <v>28</v>
      </c>
      <c s="114" r="AG589">
        <v>41</v>
      </c>
      <c s="114" r="AH589">
        <v>92</v>
      </c>
      <c s="114" r="AI589">
        <v>6</v>
      </c>
      <c s="114" r="AJ589">
        <v>0</v>
      </c>
      <c s="114" r="AK589">
        <v>174</v>
      </c>
    </row>
    <row r="590">
      <c t="s" s="37" r="A590">
        <v>111</v>
      </c>
      <c t="s" s="67" r="B590">
        <v>917</v>
      </c>
      <c t="s" s="67" r="C590">
        <v>1467</v>
      </c>
      <c s="134" r="D590">
        <v>1135</v>
      </c>
      <c s="106" r="E590">
        <f>IF((+$V590=0),"..",(+(X590+AE590)/$V590))</f>
        <v>0.038766519823788</v>
      </c>
      <c s="106" r="F590">
        <f>IF((+$V590=0),"..",(+(Y590+AF590)/$V590))</f>
        <v>0.26079295154185</v>
      </c>
      <c s="106" r="G590">
        <f>IF((+$V590=0),"..",(+(Z590+AG590)/$V590))</f>
        <v>0.177092511013216</v>
      </c>
      <c s="106" r="H590">
        <f>IF((+$V590=0),"..",(+(((X590+Y590)+Z590)+((AE590+AF590)+AG590))/$V590))</f>
        <v>0.476651982378855</v>
      </c>
      <c s="106" r="I590">
        <f>IF((+$V590=0),"..",(+(AA590+AH590)/$V590))</f>
        <v>0.510132158590308</v>
      </c>
      <c s="106" r="J590">
        <f>IF((+$V590=0),"..",(+(AB590+AI590)/$V590))</f>
        <v>0.013215859030837</v>
      </c>
      <c s="106" r="K590">
        <f>IF(((X590+AE590)=0),"..",(+X590/(X590+AE590)))</f>
        <v>0.454545454545454</v>
      </c>
      <c s="106" r="L590">
        <f>IF(((Y590+AF590)=0),"..",(+Y590/(Y590+AF590)))</f>
        <v>0.466216216216216</v>
      </c>
      <c s="106" r="M590">
        <f>IF(((Z590+AG590)=0),"..",(+Z590/(Z590+AG590)))</f>
        <v>0.537313432835821</v>
      </c>
      <c s="106" r="N590">
        <f>IF(((((((X590+Y590)+Z590)+AE590)+AF590)+AG590)=0),"..",(+((X590+Y590)+Z590)/(((((X590+Y590)+Z590)+AE590)+AF590)+AG590)))</f>
        <v>0.491682070240296</v>
      </c>
      <c s="106" r="O590">
        <f>IF(((AA590+AH590)=0),"..",(+AA590/(AA590+AH590)))</f>
        <v>0.504317789291883</v>
      </c>
      <c s="106" r="P590">
        <f>IF(((AB590+AI590)=0),"..",(+AB590/(AB590+AI590)))</f>
        <v>0.333333333333333</v>
      </c>
      <c t="str" s="106" r="Q590">
        <f>IF(((AC590+AJ590)=0),"..",(+AC590/(AC590+AJ590)))</f>
        <v>..</v>
      </c>
      <c s="106" r="R590">
        <f>IF(((AD590+AK590)=0),"..",(+(AD590)/(AD590+AK590)))</f>
        <v>0.496035242290749</v>
      </c>
      <c s="134" r="S590">
        <f>+D590</f>
        <v>1135</v>
      </c>
      <c s="106" r="T590">
        <f>+V590/S590</f>
        <v>1</v>
      </c>
      <c s="106" r="U590">
        <f>+(AD590+AK590)/S590</f>
        <v>1</v>
      </c>
      <c s="134" r="V590">
        <f>SUM(X590:AB590)+SUM(AE590:AI590)</f>
        <v>1135</v>
      </c>
      <c s="134" r="W590">
        <f>+AD590+AK590</f>
        <v>1135</v>
      </c>
      <c s="193" r="X590">
        <v>20</v>
      </c>
      <c s="38" r="Y590">
        <v>138</v>
      </c>
      <c s="38" r="Z590">
        <v>108</v>
      </c>
      <c s="38" r="AA590">
        <v>292</v>
      </c>
      <c s="38" r="AB590">
        <v>5</v>
      </c>
      <c s="38" r="AC590">
        <v>0</v>
      </c>
      <c s="38" r="AD590">
        <v>563</v>
      </c>
      <c s="38" r="AE590">
        <v>24</v>
      </c>
      <c s="38" r="AF590">
        <v>158</v>
      </c>
      <c s="38" r="AG590">
        <v>93</v>
      </c>
      <c s="38" r="AH590">
        <v>287</v>
      </c>
      <c s="38" r="AI590">
        <v>10</v>
      </c>
      <c s="38" r="AJ590">
        <v>0</v>
      </c>
      <c s="38" r="AK590">
        <v>572</v>
      </c>
    </row>
    <row r="591">
      <c t="s" s="37" r="A591">
        <v>111</v>
      </c>
      <c t="s" s="67" r="B591">
        <v>917</v>
      </c>
      <c t="s" s="67" r="C591">
        <v>1468</v>
      </c>
      <c s="134" r="D591">
        <v>396</v>
      </c>
      <c s="106" r="E591">
        <f>IF((+$V591=0),"..",(+(X591+AE591)/$V591))</f>
        <v>0.037878787878788</v>
      </c>
      <c s="106" r="F591">
        <f>IF((+$V591=0),"..",(+(Y591+AF591)/$V591))</f>
        <v>0.227272727272727</v>
      </c>
      <c s="106" r="G591">
        <f>IF((+$V591=0),"..",(+(Z591+AG591)/$V591))</f>
        <v>0.189393939393939</v>
      </c>
      <c s="106" r="H591">
        <f>IF((+$V591=0),"..",(+(((X591+Y591)+Z591)+((AE591+AF591)+AG591))/$V591))</f>
        <v>0.454545454545454</v>
      </c>
      <c s="106" r="I591">
        <f>IF((+$V591=0),"..",(+(AA591+AH591)/$V591))</f>
        <v>0.527777777777778</v>
      </c>
      <c s="106" r="J591">
        <f>IF((+$V591=0),"..",(+(AB591+AI591)/$V591))</f>
        <v>0.017676767676768</v>
      </c>
      <c s="106" r="K591">
        <f>IF(((X591+AE591)=0),"..",(+X591/(X591+AE591)))</f>
        <v>0.533333333333333</v>
      </c>
      <c s="106" r="L591">
        <f>IF(((Y591+AF591)=0),"..",(+Y591/(Y591+AF591)))</f>
        <v>0.466666666666667</v>
      </c>
      <c s="106" r="M591">
        <f>IF(((Z591+AG591)=0),"..",(+Z591/(Z591+AG591)))</f>
        <v>0.48</v>
      </c>
      <c s="106" r="N591">
        <f>IF(((((((X591+Y591)+Z591)+AE591)+AF591)+AG591)=0),"..",(+((X591+Y591)+Z591)/(((((X591+Y591)+Z591)+AE591)+AF591)+AG591)))</f>
        <v>0.477777777777778</v>
      </c>
      <c s="106" r="O591">
        <f>IF(((AA591+AH591)=0),"..",(+AA591/(AA591+AH591)))</f>
        <v>0.444976076555024</v>
      </c>
      <c s="106" r="P591">
        <f>IF(((AB591+AI591)=0),"..",(+AB591/(AB591+AI591)))</f>
        <v>0.428571428571429</v>
      </c>
      <c t="str" s="106" r="Q591">
        <f>IF(((AC591+AJ591)=0),"..",(+AC591/(AC591+AJ591)))</f>
        <v>..</v>
      </c>
      <c s="106" r="R591">
        <f>IF(((AD591+AK591)=0),"..",(+(AD591)/(AD591+AK591)))</f>
        <v>0.45959595959596</v>
      </c>
      <c s="134" r="S591">
        <f>+D591</f>
        <v>396</v>
      </c>
      <c s="106" r="T591">
        <f>+V591/S591</f>
        <v>1</v>
      </c>
      <c s="106" r="U591">
        <f>+(AD591+AK591)/S591</f>
        <v>1</v>
      </c>
      <c s="134" r="V591">
        <f>SUM(X591:AB591)+SUM(AE591:AI591)</f>
        <v>396</v>
      </c>
      <c s="134" r="W591">
        <f>+AD591+AK591</f>
        <v>396</v>
      </c>
      <c s="193" r="X591">
        <v>8</v>
      </c>
      <c s="38" r="Y591">
        <v>42</v>
      </c>
      <c s="38" r="Z591">
        <v>36</v>
      </c>
      <c s="38" r="AA591">
        <v>93</v>
      </c>
      <c s="38" r="AB591">
        <v>3</v>
      </c>
      <c s="38" r="AC591">
        <v>0</v>
      </c>
      <c s="38" r="AD591">
        <v>182</v>
      </c>
      <c s="38" r="AE591">
        <v>7</v>
      </c>
      <c s="38" r="AF591">
        <v>48</v>
      </c>
      <c s="38" r="AG591">
        <v>39</v>
      </c>
      <c s="38" r="AH591">
        <v>116</v>
      </c>
      <c s="38" r="AI591">
        <v>4</v>
      </c>
      <c s="38" r="AJ591">
        <v>0</v>
      </c>
      <c s="38" r="AK591">
        <v>214</v>
      </c>
    </row>
    <row r="592">
      <c t="s" s="37" r="A592">
        <v>111</v>
      </c>
      <c t="s" s="67" r="B592">
        <v>917</v>
      </c>
      <c t="s" s="67" r="C592">
        <v>1469</v>
      </c>
      <c s="134" r="D592">
        <v>396</v>
      </c>
      <c s="106" r="E592">
        <f>IF((+$V592=0),"..",(+(X592+AE592)/$V592))</f>
        <v>0.065656565656566</v>
      </c>
      <c s="106" r="F592">
        <f>IF((+$V592=0),"..",(+(Y592+AF592)/$V592))</f>
        <v>0.189393939393939</v>
      </c>
      <c s="106" r="G592">
        <f>IF((+$V592=0),"..",(+(Z592+AG592)/$V592))</f>
        <v>0.116161616161616</v>
      </c>
      <c s="106" r="H592">
        <f>IF((+$V592=0),"..",(+(((X592+Y592)+Z592)+((AE592+AF592)+AG592))/$V592))</f>
        <v>0.371212121212121</v>
      </c>
      <c s="106" r="I592">
        <f>IF((+$V592=0),"..",(+(AA592+AH592)/$V592))</f>
        <v>0.616161616161616</v>
      </c>
      <c s="106" r="J592">
        <f>IF((+$V592=0),"..",(+(AB592+AI592)/$V592))</f>
        <v>0.012626262626263</v>
      </c>
      <c s="106" r="K592">
        <f>IF(((X592+AE592)=0),"..",(+X592/(X592+AE592)))</f>
        <v>0.769230769230769</v>
      </c>
      <c s="106" r="L592">
        <f>IF(((Y592+AF592)=0),"..",(+Y592/(Y592+AF592)))</f>
        <v>0.4</v>
      </c>
      <c s="106" r="M592">
        <f>IF(((Z592+AG592)=0),"..",(+Z592/(Z592+AG592)))</f>
        <v>0.521739130434783</v>
      </c>
      <c s="106" r="N592">
        <f>IF(((((((X592+Y592)+Z592)+AE592)+AF592)+AG592)=0),"..",(+((X592+Y592)+Z592)/(((((X592+Y592)+Z592)+AE592)+AF592)+AG592)))</f>
        <v>0.503401360544218</v>
      </c>
      <c s="106" r="O592">
        <f>IF(((AA592+AH592)=0),"..",(+AA592/(AA592+AH592)))</f>
        <v>0.426229508196721</v>
      </c>
      <c s="106" r="P592">
        <f>IF(((AB592+AI592)=0),"..",(+AB592/(AB592+AI592)))</f>
        <v>0</v>
      </c>
      <c t="str" s="106" r="Q592">
        <f>IF(((AC592+AJ592)=0),"..",(+AC592/(AC592+AJ592)))</f>
        <v>..</v>
      </c>
      <c s="106" r="R592">
        <f>IF(((AD592+AK592)=0),"..",(+(AD592)/(AD592+AK592)))</f>
        <v>0.44949494949495</v>
      </c>
      <c s="134" r="S592">
        <f>+D592</f>
        <v>396</v>
      </c>
      <c s="106" r="T592">
        <f>+V592/S592</f>
        <v>1</v>
      </c>
      <c s="106" r="U592">
        <f>+(AD592+AK592)/S592</f>
        <v>1</v>
      </c>
      <c s="134" r="V592">
        <f>SUM(X592:AB592)+SUM(AE592:AI592)</f>
        <v>396</v>
      </c>
      <c s="134" r="W592">
        <f>+AD592+AK592</f>
        <v>396</v>
      </c>
      <c s="193" r="X592">
        <v>20</v>
      </c>
      <c s="38" r="Y592">
        <v>30</v>
      </c>
      <c s="38" r="Z592">
        <v>24</v>
      </c>
      <c s="38" r="AA592">
        <v>104</v>
      </c>
      <c s="38" r="AB592">
        <v>0</v>
      </c>
      <c s="38" r="AC592">
        <v>0</v>
      </c>
      <c s="38" r="AD592">
        <v>178</v>
      </c>
      <c s="38" r="AE592">
        <v>6</v>
      </c>
      <c s="38" r="AF592">
        <v>45</v>
      </c>
      <c s="38" r="AG592">
        <v>22</v>
      </c>
      <c s="38" r="AH592">
        <v>140</v>
      </c>
      <c s="38" r="AI592">
        <v>5</v>
      </c>
      <c s="38" r="AJ592">
        <v>0</v>
      </c>
      <c s="38" r="AK592">
        <v>218</v>
      </c>
    </row>
    <row r="593">
      <c t="s" s="37" r="A593">
        <v>111</v>
      </c>
      <c t="s" s="67" r="B593">
        <v>917</v>
      </c>
      <c t="s" s="67" r="C593">
        <v>1470</v>
      </c>
      <c s="134" r="D593">
        <v>379</v>
      </c>
      <c s="106" r="E593">
        <f>IF((+$V593=0),"..",(+(X593+AE593)/$V593))</f>
        <v>0.050131926121372</v>
      </c>
      <c s="106" r="F593">
        <f>IF((+$V593=0),"..",(+(Y593+AF593)/$V593))</f>
        <v>0.255936675461741</v>
      </c>
      <c s="106" r="G593">
        <f>IF((+$V593=0),"..",(+(Z593+AG593)/$V593))</f>
        <v>0.187335092348285</v>
      </c>
      <c s="106" r="H593">
        <f>IF((+$V593=0),"..",(+(((X593+Y593)+Z593)+((AE593+AF593)+AG593))/$V593))</f>
        <v>0.493403693931398</v>
      </c>
      <c s="106" r="I593">
        <f>IF((+$V593=0),"..",(+(AA593+AH593)/$V593))</f>
        <v>0.472295514511873</v>
      </c>
      <c s="106" r="J593">
        <f>IF((+$V593=0),"..",(+(AB593+AI593)/$V593))</f>
        <v>0.034300791556728</v>
      </c>
      <c s="106" r="K593">
        <f>IF(((X593+AE593)=0),"..",(+X593/(X593+AE593)))</f>
        <v>0.421052631578947</v>
      </c>
      <c s="106" r="L593">
        <f>IF(((Y593+AF593)=0),"..",(+Y593/(Y593+AF593)))</f>
        <v>0.515463917525773</v>
      </c>
      <c s="106" r="M593">
        <f>IF(((Z593+AG593)=0),"..",(+Z593/(Z593+AG593)))</f>
        <v>0.535211267605634</v>
      </c>
      <c s="106" r="N593">
        <f>IF(((((((X593+Y593)+Z593)+AE593)+AF593)+AG593)=0),"..",(+((X593+Y593)+Z593)/(((((X593+Y593)+Z593)+AE593)+AF593)+AG593)))</f>
        <v>0.513368983957219</v>
      </c>
      <c s="106" r="O593">
        <f>IF(((AA593+AH593)=0),"..",(+AA593/(AA593+AH593)))</f>
        <v>0.581005586592179</v>
      </c>
      <c s="106" r="P593">
        <f>IF(((AB593+AI593)=0),"..",(+AB593/(AB593+AI593)))</f>
        <v>0.538461538461538</v>
      </c>
      <c t="str" s="106" r="Q593">
        <f>IF(((AC593+AJ593)=0),"..",(+AC593/(AC593+AJ593)))</f>
        <v>..</v>
      </c>
      <c s="106" r="R593">
        <f>IF(((AD593+AK593)=0),"..",(+(AD593)/(AD593+AK593)))</f>
        <v>0.546174142480211</v>
      </c>
      <c s="134" r="S593">
        <f>+D593</f>
        <v>379</v>
      </c>
      <c s="106" r="T593">
        <f>+V593/S593</f>
        <v>1</v>
      </c>
      <c s="106" r="U593">
        <f>+(AD593+AK593)/S593</f>
        <v>1</v>
      </c>
      <c s="134" r="V593">
        <f>SUM(X593:AB593)+SUM(AE593:AI593)</f>
        <v>379</v>
      </c>
      <c s="134" r="W593">
        <f>+AD593+AK593</f>
        <v>379</v>
      </c>
      <c s="193" r="X593">
        <v>8</v>
      </c>
      <c s="38" r="Y593">
        <v>50</v>
      </c>
      <c s="38" r="Z593">
        <v>38</v>
      </c>
      <c s="38" r="AA593">
        <v>104</v>
      </c>
      <c s="38" r="AB593">
        <v>7</v>
      </c>
      <c s="38" r="AC593">
        <v>0</v>
      </c>
      <c s="38" r="AD593">
        <v>207</v>
      </c>
      <c s="38" r="AE593">
        <v>11</v>
      </c>
      <c s="38" r="AF593">
        <v>47</v>
      </c>
      <c s="38" r="AG593">
        <v>33</v>
      </c>
      <c s="38" r="AH593">
        <v>75</v>
      </c>
      <c s="38" r="AI593">
        <v>6</v>
      </c>
      <c s="38" r="AJ593">
        <v>0</v>
      </c>
      <c s="38" r="AK593">
        <v>172</v>
      </c>
    </row>
    <row r="594">
      <c t="s" s="37" r="A594">
        <v>111</v>
      </c>
      <c t="s" s="67" r="B594">
        <v>917</v>
      </c>
      <c t="s" s="67" r="C594">
        <v>1471</v>
      </c>
      <c s="134" r="D594">
        <v>667</v>
      </c>
      <c s="106" r="E594">
        <f>IF((+$V594=0),"..",(+(X594+AE594)/$V594))</f>
        <v>0.053973013493253</v>
      </c>
      <c s="106" r="F594">
        <f>IF((+$V594=0),"..",(+(Y594+AF594)/$V594))</f>
        <v>0.224887556221889</v>
      </c>
      <c s="106" r="G594">
        <f>IF((+$V594=0),"..",(+(Z594+AG594)/$V594))</f>
        <v>0.124437781109445</v>
      </c>
      <c s="106" r="H594">
        <f>IF((+$V594=0),"..",(+(((X594+Y594)+Z594)+((AE594+AF594)+AG594))/$V594))</f>
        <v>0.403298350824588</v>
      </c>
      <c s="106" r="I594">
        <f>IF((+$V594=0),"..",(+(AA594+AH594)/$V594))</f>
        <v>0.584707646176912</v>
      </c>
      <c s="106" r="J594">
        <f>IF((+$V594=0),"..",(+(AB594+AI594)/$V594))</f>
        <v>0.011994002998501</v>
      </c>
      <c s="106" r="K594">
        <f>IF(((X594+AE594)=0),"..",(+X594/(X594+AE594)))</f>
        <v>0.5</v>
      </c>
      <c s="106" r="L594">
        <f>IF(((Y594+AF594)=0),"..",(+Y594/(Y594+AF594)))</f>
        <v>0.546666666666667</v>
      </c>
      <c s="106" r="M594">
        <f>IF(((Z594+AG594)=0),"..",(+Z594/(Z594+AG594)))</f>
        <v>0.481927710843374</v>
      </c>
      <c s="106" r="N594">
        <f>IF(((((((X594+Y594)+Z594)+AE594)+AF594)+AG594)=0),"..",(+((X594+Y594)+Z594)/(((((X594+Y594)+Z594)+AE594)+AF594)+AG594)))</f>
        <v>0.520446096654275</v>
      </c>
      <c s="106" r="O594">
        <f>IF(((AA594+AH594)=0),"..",(+AA594/(AA594+AH594)))</f>
        <v>0.397435897435897</v>
      </c>
      <c s="106" r="P594">
        <f>IF(((AB594+AI594)=0),"..",(+AB594/(AB594+AI594)))</f>
        <v>0.625</v>
      </c>
      <c t="str" s="106" r="Q594">
        <f>IF(((AC594+AJ594)=0),"..",(+AC594/(AC594+AJ594)))</f>
        <v>..</v>
      </c>
      <c s="106" r="R594">
        <f>IF(((AD594+AK594)=0),"..",(+(AD594)/(AD594+AK594)))</f>
        <v>0.449775112443778</v>
      </c>
      <c s="134" r="S594">
        <f>+D594</f>
        <v>667</v>
      </c>
      <c s="106" r="T594">
        <f>+V594/S594</f>
        <v>1</v>
      </c>
      <c s="106" r="U594">
        <f>+(AD594+AK594)/S594</f>
        <v>1</v>
      </c>
      <c s="134" r="V594">
        <f>SUM(X594:AB594)+SUM(AE594:AI594)</f>
        <v>667</v>
      </c>
      <c s="134" r="W594">
        <f>+AD594+AK594</f>
        <v>667</v>
      </c>
      <c s="193" r="X594">
        <v>18</v>
      </c>
      <c s="38" r="Y594">
        <v>82</v>
      </c>
      <c s="38" r="Z594">
        <v>40</v>
      </c>
      <c s="38" r="AA594">
        <v>155</v>
      </c>
      <c s="38" r="AB594">
        <v>5</v>
      </c>
      <c s="38" r="AC594">
        <v>0</v>
      </c>
      <c s="38" r="AD594">
        <v>300</v>
      </c>
      <c s="38" r="AE594">
        <v>18</v>
      </c>
      <c s="38" r="AF594">
        <v>68</v>
      </c>
      <c s="38" r="AG594">
        <v>43</v>
      </c>
      <c s="38" r="AH594">
        <v>235</v>
      </c>
      <c s="38" r="AI594">
        <v>3</v>
      </c>
      <c s="38" r="AJ594">
        <v>0</v>
      </c>
      <c s="38" r="AK594">
        <v>367</v>
      </c>
    </row>
    <row r="595">
      <c t="s" s="37" r="A595">
        <v>111</v>
      </c>
      <c t="s" s="67" r="B595">
        <v>917</v>
      </c>
      <c t="s" s="67" r="C595">
        <v>1472</v>
      </c>
      <c s="134" r="D595">
        <v>522</v>
      </c>
      <c s="106" r="E595">
        <f>IF((+$V595=0),"..",(+(X595+AE595)/$V595))</f>
        <v>0.059386973180077</v>
      </c>
      <c s="106" r="F595">
        <f>IF((+$V595=0),"..",(+(Y595+AF595)/$V595))</f>
        <v>0.216475095785441</v>
      </c>
      <c s="106" r="G595">
        <f>IF((+$V595=0),"..",(+(Z595+AG595)/$V595))</f>
        <v>0.176245210727969</v>
      </c>
      <c s="106" r="H595">
        <f>IF((+$V595=0),"..",(+(((X595+Y595)+Z595)+((AE595+AF595)+AG595))/$V595))</f>
        <v>0.452107279693487</v>
      </c>
      <c s="106" r="I595">
        <f>IF((+$V595=0),"..",(+(AA595+AH595)/$V595))</f>
        <v>0.521072796934866</v>
      </c>
      <c s="106" r="J595">
        <f>IF((+$V595=0),"..",(+(AB595+AI595)/$V595))</f>
        <v>0.026819923371648</v>
      </c>
      <c s="106" r="K595">
        <f>IF(((X595+AE595)=0),"..",(+X595/(X595+AE595)))</f>
        <v>0.516129032258064</v>
      </c>
      <c s="106" r="L595">
        <f>IF(((Y595+AF595)=0),"..",(+Y595/(Y595+AF595)))</f>
        <v>0.530973451327434</v>
      </c>
      <c s="106" r="M595">
        <f>IF(((Z595+AG595)=0),"..",(+Z595/(Z595+AG595)))</f>
        <v>0.608695652173913</v>
      </c>
      <c s="106" r="N595">
        <f>IF(((((((X595+Y595)+Z595)+AE595)+AF595)+AG595)=0),"..",(+((X595+Y595)+Z595)/(((((X595+Y595)+Z595)+AE595)+AF595)+AG595)))</f>
        <v>0.559322033898305</v>
      </c>
      <c s="106" r="O595">
        <f>IF(((AA595+AH595)=0),"..",(+AA595/(AA595+AH595)))</f>
        <v>0.518382352941176</v>
      </c>
      <c s="106" r="P595">
        <f>IF(((AB595+AI595)=0),"..",(+AB595/(AB595+AI595)))</f>
        <v>0.428571428571429</v>
      </c>
      <c t="str" s="106" r="Q595">
        <f>IF(((AC595+AJ595)=0),"..",(+AC595/(AC595+AJ595)))</f>
        <v>..</v>
      </c>
      <c s="106" r="R595">
        <f>IF(((AD595+AK595)=0),"..",(+(AD595)/(AD595+AK595)))</f>
        <v>0.53448275862069</v>
      </c>
      <c s="134" r="S595">
        <f>+D595</f>
        <v>522</v>
      </c>
      <c s="106" r="T595">
        <f>+V595/S595</f>
        <v>1</v>
      </c>
      <c s="106" r="U595">
        <f>+(AD595+AK595)/S595</f>
        <v>1</v>
      </c>
      <c s="134" r="V595">
        <f>SUM(X595:AB595)+SUM(AE595:AI595)</f>
        <v>522</v>
      </c>
      <c s="134" r="W595">
        <f>+AD595+AK595</f>
        <v>522</v>
      </c>
      <c s="197" r="X595">
        <v>16</v>
      </c>
      <c s="143" r="Y595">
        <v>60</v>
      </c>
      <c s="143" r="Z595">
        <v>56</v>
      </c>
      <c s="143" r="AA595">
        <v>141</v>
      </c>
      <c s="143" r="AB595">
        <v>6</v>
      </c>
      <c s="143" r="AC595">
        <v>0</v>
      </c>
      <c s="143" r="AD595">
        <v>279</v>
      </c>
      <c s="143" r="AE595">
        <v>15</v>
      </c>
      <c s="143" r="AF595">
        <v>53</v>
      </c>
      <c s="143" r="AG595">
        <v>36</v>
      </c>
      <c s="143" r="AH595">
        <v>131</v>
      </c>
      <c s="143" r="AI595">
        <v>8</v>
      </c>
      <c s="143" r="AJ595">
        <v>0</v>
      </c>
      <c s="143" r="AK595">
        <v>243</v>
      </c>
    </row>
    <row r="596">
      <c t="s" s="37" r="A596">
        <v>111</v>
      </c>
      <c t="s" s="67" r="B596">
        <v>950</v>
      </c>
      <c t="s" s="67" r="C596">
        <v>1473</v>
      </c>
      <c s="134" r="D596">
        <v>633</v>
      </c>
      <c s="106" r="E596">
        <f>IF((+$V596=0),"..",(+(X596+AE596)/$V596))</f>
        <v>0.022116903633491</v>
      </c>
      <c s="106" r="F596">
        <f>IF((+$V596=0),"..",(+(Y596+AF596)/$V596))</f>
        <v>0.107424960505529</v>
      </c>
      <c s="106" r="G596">
        <f>IF((+$V596=0),"..",(+(Z596+AG596)/$V596))</f>
        <v>0.156398104265403</v>
      </c>
      <c s="106" r="H596">
        <f>IF((+$V596=0),"..",(+(((X596+Y596)+Z596)+((AE596+AF596)+AG596))/$V596))</f>
        <v>0.285939968404423</v>
      </c>
      <c s="106" r="I596">
        <f>IF((+$V596=0),"..",(+(AA596+AH596)/$V596))</f>
        <v>0.679304897314376</v>
      </c>
      <c s="106" r="J596">
        <f>IF((+$V596=0),"..",(+(AB596+AI596)/$V596))</f>
        <v>0.034755134281201</v>
      </c>
      <c s="106" r="K596">
        <f>IF(((X596+AE596)=0),"..",(+X596/(X596+AE596)))</f>
        <v>0.428571428571429</v>
      </c>
      <c s="106" r="L596">
        <f>IF(((Y596+AF596)=0),"..",(+Y596/(Y596+AF596)))</f>
        <v>0.573529411764706</v>
      </c>
      <c s="106" r="M596">
        <f>IF(((Z596+AG596)=0),"..",(+Z596/(Z596+AG596)))</f>
        <v>0.474747474747475</v>
      </c>
      <c s="106" r="N596">
        <f>IF(((((((X596+Y596)+Z596)+AE596)+AF596)+AG596)=0),"..",(+((X596+Y596)+Z596)/(((((X596+Y596)+Z596)+AE596)+AF596)+AG596)))</f>
        <v>0.50828729281768</v>
      </c>
      <c s="106" r="O596">
        <f>IF(((AA596+AH596)=0),"..",(+AA596/(AA596+AH596)))</f>
        <v>0.586046511627907</v>
      </c>
      <c s="106" r="P596">
        <f>IF(((AB596+AI596)=0),"..",(+AB596/(AB596+AI596)))</f>
        <v>0.454545454545454</v>
      </c>
      <c t="str" s="106" r="Q596">
        <f>IF(((AC596+AJ596)=0),"..",(+AC596/(AC596+AJ596)))</f>
        <v>..</v>
      </c>
      <c s="106" r="R596">
        <f>IF(((AD596+AK596)=0),"..",(+(AD596)/(AD596+AK596)))</f>
        <v>0.559241706161137</v>
      </c>
      <c s="134" r="S596">
        <f>+D596</f>
        <v>633</v>
      </c>
      <c s="106" r="T596">
        <f>+V596/S596</f>
        <v>1</v>
      </c>
      <c s="106" r="U596">
        <f>+(AD596+AK596)/S596</f>
        <v>1</v>
      </c>
      <c s="134" r="V596">
        <f>SUM(X596:AB596)+SUM(AE596:AI596)</f>
        <v>633</v>
      </c>
      <c s="134" r="W596">
        <f>+AD596+AK596</f>
        <v>633</v>
      </c>
      <c s="205" r="X596">
        <v>6</v>
      </c>
      <c s="198" r="Y596">
        <v>39</v>
      </c>
      <c s="198" r="Z596">
        <v>47</v>
      </c>
      <c s="198" r="AA596">
        <v>252</v>
      </c>
      <c s="198" r="AB596">
        <v>10</v>
      </c>
      <c s="198" r="AC596">
        <v>0</v>
      </c>
      <c s="198" r="AD596">
        <v>354</v>
      </c>
      <c s="198" r="AE596">
        <v>8</v>
      </c>
      <c s="198" r="AF596">
        <v>29</v>
      </c>
      <c s="198" r="AG596">
        <v>52</v>
      </c>
      <c s="198" r="AH596">
        <v>178</v>
      </c>
      <c s="198" r="AI596">
        <v>12</v>
      </c>
      <c s="198" r="AJ596">
        <v>0</v>
      </c>
      <c s="198" r="AK596">
        <v>279</v>
      </c>
    </row>
    <row r="597">
      <c t="s" s="37" r="A597">
        <v>111</v>
      </c>
      <c t="s" s="67" r="B597">
        <v>950</v>
      </c>
      <c t="s" s="67" r="C597">
        <v>1474</v>
      </c>
      <c s="134" r="D597">
        <v>2234</v>
      </c>
      <c s="106" r="E597">
        <f>IF((+$V597=0),"..",(+(X597+AE597)/$V597))</f>
        <v>0.03401969561325</v>
      </c>
      <c s="106" r="F597">
        <f>IF((+$V597=0),"..",(+(Y597+AF597)/$V597))</f>
        <v>0.131154879140555</v>
      </c>
      <c s="106" r="G597">
        <f>IF((+$V597=0),"..",(+(Z597+AG597)/$V597))</f>
        <v>0.165622202327663</v>
      </c>
      <c s="106" r="H597">
        <f>IF((+$V597=0),"..",(+(((X597+Y597)+Z597)+((AE597+AF597)+AG597))/$V597))</f>
        <v>0.330796777081468</v>
      </c>
      <c s="106" r="I597">
        <f>IF((+$V597=0),"..",(+(AA597+AH597)/$V597))</f>
        <v>0.650850492390331</v>
      </c>
      <c s="106" r="J597">
        <f>IF((+$V597=0),"..",(+(AB597+AI597)/$V597))</f>
        <v>0.0183527305282</v>
      </c>
      <c s="106" r="K597">
        <f>IF(((X597+AE597)=0),"..",(+X597/(X597+AE597)))</f>
        <v>0.368421052631579</v>
      </c>
      <c s="106" r="L597">
        <f>IF(((Y597+AF597)=0),"..",(+Y597/(Y597+AF597)))</f>
        <v>0.511945392491468</v>
      </c>
      <c s="106" r="M597">
        <f>IF(((Z597+AG597)=0),"..",(+Z597/(Z597+AG597)))</f>
        <v>0.5</v>
      </c>
      <c s="106" r="N597">
        <f>IF(((((((X597+Y597)+Z597)+AE597)+AF597)+AG597)=0),"..",(+((X597+Y597)+Z597)/(((((X597+Y597)+Z597)+AE597)+AF597)+AG597)))</f>
        <v>0.491204330175913</v>
      </c>
      <c s="106" r="O597">
        <f>IF(((AA597+AH597)=0),"..",(+AA597/(AA597+AH597)))</f>
        <v>0.53576341127923</v>
      </c>
      <c s="106" r="P597">
        <f>IF(((AB597+AI597)=0),"..",(+AB597/(AB597+AI597)))</f>
        <v>0.48780487804878</v>
      </c>
      <c t="str" s="106" r="Q597">
        <f>IF(((AC597+AJ597)=0),"..",(+AC597/(AC597+AJ597)))</f>
        <v>..</v>
      </c>
      <c s="106" r="R597">
        <f>IF(((AD597+AK597)=0),"..",(+(AD597)/(AD597+AK597)))</f>
        <v>0.520143240823635</v>
      </c>
      <c s="134" r="S597">
        <f>+D597</f>
        <v>2234</v>
      </c>
      <c s="106" r="T597">
        <f>+V597/S597</f>
        <v>1</v>
      </c>
      <c s="106" r="U597">
        <f>+(AD597+AK597)/S597</f>
        <v>1</v>
      </c>
      <c s="134" r="V597">
        <f>SUM(X597:AB597)+SUM(AE597:AI597)</f>
        <v>2234</v>
      </c>
      <c s="134" r="W597">
        <f>+AD597+AK597</f>
        <v>2234</v>
      </c>
      <c s="205" r="X597">
        <v>28</v>
      </c>
      <c s="198" r="Y597">
        <v>150</v>
      </c>
      <c s="198" r="Z597">
        <v>185</v>
      </c>
      <c s="198" r="AA597">
        <v>779</v>
      </c>
      <c s="198" r="AB597">
        <v>20</v>
      </c>
      <c s="198" r="AC597">
        <v>0</v>
      </c>
      <c s="198" r="AD597">
        <v>1162</v>
      </c>
      <c s="198" r="AE597">
        <v>48</v>
      </c>
      <c s="198" r="AF597">
        <v>143</v>
      </c>
      <c s="198" r="AG597">
        <v>185</v>
      </c>
      <c s="198" r="AH597">
        <v>675</v>
      </c>
      <c s="198" r="AI597">
        <v>21</v>
      </c>
      <c s="198" r="AJ597">
        <v>0</v>
      </c>
      <c s="198" r="AK597">
        <v>1072</v>
      </c>
    </row>
    <row r="598">
      <c t="s" s="37" r="A598">
        <v>111</v>
      </c>
      <c t="s" s="67" r="B598">
        <v>950</v>
      </c>
      <c t="s" s="67" r="C598">
        <v>1475</v>
      </c>
      <c s="134" r="D598">
        <v>2256</v>
      </c>
      <c s="106" r="E598">
        <f>IF((+$V598=0),"..",(+(X598+AE598)/$V598))</f>
        <v>0.034131205673759</v>
      </c>
      <c s="106" r="F598">
        <f>IF((+$V598=0),"..",(+(Y598+AF598)/$V598))</f>
        <v>0.122783687943262</v>
      </c>
      <c s="106" r="G598">
        <f>IF((+$V598=0),"..",(+(Z598+AG598)/$V598))</f>
        <v>0.160460992907801</v>
      </c>
      <c s="106" r="H598">
        <f>IF((+$V598=0),"..",(+(((X598+Y598)+Z598)+((AE598+AF598)+AG598))/$V598))</f>
        <v>0.317375886524823</v>
      </c>
      <c s="106" r="I598">
        <f>IF((+$V598=0),"..",(+(AA598+AH598)/$V598))</f>
        <v>0.649379432624114</v>
      </c>
      <c s="106" r="J598">
        <f>IF((+$V598=0),"..",(+(AB598+AI598)/$V598))</f>
        <v>0.033244680851064</v>
      </c>
      <c s="106" r="K598">
        <f>IF(((X598+AE598)=0),"..",(+X598/(X598+AE598)))</f>
        <v>0.558441558441558</v>
      </c>
      <c s="106" r="L598">
        <f>IF(((Y598+AF598)=0),"..",(+Y598/(Y598+AF598)))</f>
        <v>0.548736462093863</v>
      </c>
      <c s="106" r="M598">
        <f>IF(((Z598+AG598)=0),"..",(+Z598/(Z598+AG598)))</f>
        <v>0.527624309392265</v>
      </c>
      <c s="106" r="N598">
        <f>IF(((((((X598+Y598)+Z598)+AE598)+AF598)+AG598)=0),"..",(+((X598+Y598)+Z598)/(((((X598+Y598)+Z598)+AE598)+AF598)+AG598)))</f>
        <v>0.539106145251397</v>
      </c>
      <c s="106" r="O598">
        <f>IF(((AA598+AH598)=0),"..",(+AA598/(AA598+AH598)))</f>
        <v>0.464846416382253</v>
      </c>
      <c s="106" r="P598">
        <f>IF(((AB598+AI598)=0),"..",(+AB598/(AB598+AI598)))</f>
        <v>0.293333333333333</v>
      </c>
      <c t="str" s="106" r="Q598">
        <f>IF(((AC598+AJ598)=0),"..",(+AC598/(AC598+AJ598)))</f>
        <v>..</v>
      </c>
      <c s="106" r="R598">
        <f>IF(((AD598+AK598)=0),"..",(+(AD598)/(AD598+AK598)))</f>
        <v>0.482712765957447</v>
      </c>
      <c s="134" r="S598">
        <f>+D598</f>
        <v>2256</v>
      </c>
      <c s="106" r="T598">
        <f>+V598/S598</f>
        <v>1</v>
      </c>
      <c s="106" r="U598">
        <f>+(AD598+AK598)/S598</f>
        <v>1</v>
      </c>
      <c s="134" r="V598">
        <f>SUM(X598:AB598)+SUM(AE598:AI598)</f>
        <v>2256</v>
      </c>
      <c s="134" r="W598">
        <f>+AD598+AK598</f>
        <v>2256</v>
      </c>
      <c s="205" r="X598">
        <v>43</v>
      </c>
      <c s="198" r="Y598">
        <v>152</v>
      </c>
      <c s="198" r="Z598">
        <v>191</v>
      </c>
      <c s="198" r="AA598">
        <v>681</v>
      </c>
      <c s="198" r="AB598">
        <v>22</v>
      </c>
      <c s="198" r="AC598">
        <v>0</v>
      </c>
      <c s="198" r="AD598">
        <v>1089</v>
      </c>
      <c s="198" r="AE598">
        <v>34</v>
      </c>
      <c s="198" r="AF598">
        <v>125</v>
      </c>
      <c s="198" r="AG598">
        <v>171</v>
      </c>
      <c s="198" r="AH598">
        <v>784</v>
      </c>
      <c s="198" r="AI598">
        <v>53</v>
      </c>
      <c s="198" r="AJ598">
        <v>0</v>
      </c>
      <c s="198" r="AK598">
        <v>1167</v>
      </c>
    </row>
    <row r="599">
      <c t="s" s="37" r="A599">
        <v>416</v>
      </c>
      <c t="s" s="67" r="B599">
        <v>917</v>
      </c>
      <c t="s" s="67" r="C599">
        <v>1476</v>
      </c>
      <c s="134" r="D599">
        <v>163</v>
      </c>
      <c s="106" r="E599">
        <f>IF((+$V599=0),"..",(+(X599+AE599)/$V599))</f>
        <v>0.081081081081081</v>
      </c>
      <c s="106" r="F599">
        <f>IF((+$V599=0),"..",(+(Y599+AF599)/$V599))</f>
        <v>0.054054054054054</v>
      </c>
      <c s="106" r="G599">
        <f>IF((+$V599=0),"..",(+(Z599+AG599)/$V599))</f>
        <v>0.144144144144144</v>
      </c>
      <c s="106" r="H599">
        <f>IF((+$V599=0),"..",(+(((X599+Y599)+Z599)+((AE599+AF599)+AG599))/$V599))</f>
        <v>0.279279279279279</v>
      </c>
      <c s="106" r="I599">
        <f>IF((+$V599=0),"..",(+(AA599+AH599)/$V599))</f>
        <v>0.666666666666667</v>
      </c>
      <c s="106" r="J599">
        <f>IF((+$V599=0),"..",(+(AB599+AI599)/$V599))</f>
        <v>0.054054054054054</v>
      </c>
      <c s="106" r="K599">
        <f>IF(((X599+AE599)=0),"..",(+X599/(X599+AE599)))</f>
        <v>0.666666666666667</v>
      </c>
      <c s="106" r="L599">
        <f>IF(((Y599+AF599)=0),"..",(+Y599/(Y599+AF599)))</f>
        <v>0.833333333333333</v>
      </c>
      <c s="106" r="M599">
        <f>IF(((Z599+AG599)=0),"..",(+Z599/(Z599+AG599)))</f>
        <v>0.375</v>
      </c>
      <c s="106" r="N599">
        <f>IF(((((((X599+Y599)+Z599)+AE599)+AF599)+AG599)=0),"..",(+((X599+Y599)+Z599)/(((((X599+Y599)+Z599)+AE599)+AF599)+AG599)))</f>
        <v>0.548387096774194</v>
      </c>
      <c s="106" r="O599">
        <f>IF(((AA599+AH599)=0),"..",(+AA599/(AA599+AH599)))</f>
        <v>0.256756756756757</v>
      </c>
      <c s="106" r="P599">
        <f>IF(((AB599+AI599)=0),"..",(+AB599/(AB599+AI599)))</f>
        <v>0.5</v>
      </c>
      <c t="str" s="106" r="Q599">
        <f>IF(((AC599+AJ599)=0),"..",(+AC599/(AC599+AJ599)))</f>
        <v>..</v>
      </c>
      <c s="106" r="R599">
        <f>IF(((AD599+AK599)=0),"..",(+(AD599)/(AD599+AK599)))</f>
        <v>0.351351351351351</v>
      </c>
      <c s="134" r="S599">
        <f>+D599</f>
        <v>163</v>
      </c>
      <c s="106" r="T599">
        <f>+V599/S599</f>
        <v>0.680981595092024</v>
      </c>
      <c s="106" r="U599">
        <f>+(AD599+AK599)/S599</f>
        <v>0.680981595092024</v>
      </c>
      <c s="134" r="V599">
        <f>SUM(X599:AB599)+SUM(AE599:AI599)</f>
        <v>111</v>
      </c>
      <c s="134" r="W599">
        <f>+AD599+AK599</f>
        <v>111</v>
      </c>
      <c s="205" r="X599">
        <v>6</v>
      </c>
      <c s="198" r="Y599">
        <v>5</v>
      </c>
      <c s="198" r="Z599">
        <v>6</v>
      </c>
      <c s="198" r="AA599">
        <v>19</v>
      </c>
      <c s="198" r="AB599">
        <v>3</v>
      </c>
      <c s="198" r="AC599">
        <v>0</v>
      </c>
      <c s="198" r="AD599">
        <v>39</v>
      </c>
      <c s="198" r="AE599">
        <v>3</v>
      </c>
      <c s="198" r="AF599">
        <v>1</v>
      </c>
      <c s="198" r="AG599">
        <v>10</v>
      </c>
      <c s="198" r="AH599">
        <v>55</v>
      </c>
      <c s="198" r="AI599">
        <v>3</v>
      </c>
      <c s="198" r="AJ599">
        <v>0</v>
      </c>
      <c s="198" r="AK599">
        <v>72</v>
      </c>
    </row>
    <row r="600">
      <c t="s" s="37" r="A600">
        <v>416</v>
      </c>
      <c t="s" s="67" r="B600">
        <v>950</v>
      </c>
      <c t="s" s="67" r="C600">
        <v>1477</v>
      </c>
      <c s="134" r="D600">
        <v>407</v>
      </c>
      <c t="str" s="106" r="E600">
        <f>IF((+$V600=0),"..",(+(X600+AE600)/$V600))</f>
        <v>..</v>
      </c>
      <c t="str" s="106" r="F600">
        <f>IF((+$V600=0),"..",(+(Y600+AF600)/$V600))</f>
        <v>..</v>
      </c>
      <c t="str" s="106" r="G600">
        <f>IF((+$V600=0),"..",(+(Z600+AG600)/$V600))</f>
        <v>..</v>
      </c>
      <c t="str" s="106" r="H600">
        <f>IF((+$V600=0),"..",(+(((X600+Y600)+Z600)+((AE600+AF600)+AG600))/$V600))</f>
        <v>..</v>
      </c>
      <c t="str" s="106" r="I600">
        <f>IF((+$V600=0),"..",(+(AA600+AH600)/$V600))</f>
        <v>..</v>
      </c>
      <c t="str" s="106" r="J600">
        <f>IF((+$V600=0),"..",(+(AB600+AI600)/$V600))</f>
        <v>..</v>
      </c>
      <c t="str" s="106" r="K600">
        <f>IF(((X600+AE600)=0),"..",(+X600/(X600+AE600)))</f>
        <v>..</v>
      </c>
      <c t="str" s="106" r="L600">
        <f>IF(((Y600+AF600)=0),"..",(+Y600/(Y600+AF600)))</f>
        <v>..</v>
      </c>
      <c t="str" s="106" r="M600">
        <f>IF(((Z600+AG600)=0),"..",(+Z600/(Z600+AG600)))</f>
        <v>..</v>
      </c>
      <c t="str" s="106" r="N600">
        <f>IF(((((((X600+Y600)+Z600)+AE600)+AF600)+AG600)=0),"..",(+((X600+Y600)+Z600)/(((((X600+Y600)+Z600)+AE600)+AF600)+AG600)))</f>
        <v>..</v>
      </c>
      <c t="str" s="106" r="O600">
        <f>IF(((AA600+AH600)=0),"..",(+AA600/(AA600+AH600)))</f>
        <v>..</v>
      </c>
      <c t="str" s="106" r="P600">
        <f>IF(((AB600+AI600)=0),"..",(+AB600/(AB600+AI600)))</f>
        <v>..</v>
      </c>
      <c t="str" s="106" r="Q600">
        <f>IF(((AC600+AJ600)=0),"..",(+AC600/(AC600+AJ600)))</f>
        <v>..</v>
      </c>
      <c t="str" s="106" r="R600">
        <f>IF(((AD600+AK600)=0),"..",(+(AD600)/(AD600+AK600)))</f>
        <v>..</v>
      </c>
      <c s="134" r="S600">
        <f>+D600</f>
        <v>407</v>
      </c>
      <c s="106" r="T600">
        <f>+V600/S600</f>
        <v>0</v>
      </c>
      <c s="106" r="U600">
        <f>+(AD600+AK600)/S600</f>
        <v>0</v>
      </c>
      <c s="134" r="V600">
        <f>SUM(X600:AB600)+SUM(AE600:AI600)</f>
        <v>0</v>
      </c>
      <c s="134" r="W600">
        <f>+AD600+AK600</f>
        <v>0</v>
      </c>
      <c s="205" r="X600">
        <v>0</v>
      </c>
      <c s="198" r="Y600">
        <v>0</v>
      </c>
      <c s="198" r="Z600">
        <v>0</v>
      </c>
      <c s="198" r="AA600">
        <v>0</v>
      </c>
      <c s="198" r="AB600">
        <v>0</v>
      </c>
      <c s="198" r="AC600">
        <v>0</v>
      </c>
      <c s="198" r="AD600">
        <v>0</v>
      </c>
      <c s="198" r="AE600">
        <v>0</v>
      </c>
      <c s="198" r="AF600">
        <v>0</v>
      </c>
      <c s="198" r="AG600">
        <v>0</v>
      </c>
      <c s="198" r="AH600">
        <v>0</v>
      </c>
      <c s="198" r="AI600">
        <v>0</v>
      </c>
      <c s="198" r="AJ600">
        <v>0</v>
      </c>
      <c s="198" r="AK600">
        <v>0</v>
      </c>
    </row>
    <row r="601">
      <c t="s" s="37" r="A601">
        <v>418</v>
      </c>
      <c t="s" s="67" r="B601">
        <v>950</v>
      </c>
      <c t="s" s="67" r="C601">
        <v>1478</v>
      </c>
      <c s="134" r="D601">
        <v>369</v>
      </c>
      <c s="106" r="E601">
        <f>IF((+$V601=0),"..",(+(X601+AE601)/$V601))</f>
        <v>0</v>
      </c>
      <c s="106" r="F601">
        <f>IF((+$V601=0),"..",(+(Y601+AF601)/$V601))</f>
        <v>0.033434650455927</v>
      </c>
      <c s="106" r="G601">
        <f>IF((+$V601=0),"..",(+(Z601+AG601)/$V601))</f>
        <v>0.085106382978723</v>
      </c>
      <c s="106" r="H601">
        <f>IF((+$V601=0),"..",(+(((X601+Y601)+Z601)+((AE601+AF601)+AG601))/$V601))</f>
        <v>0.11854103343465</v>
      </c>
      <c s="106" r="I601">
        <f>IF((+$V601=0),"..",(+(AA601+AH601)/$V601))</f>
        <v>0.88145896656535</v>
      </c>
      <c s="106" r="J601">
        <f>IF((+$V601=0),"..",(+(AB601+AI601)/$V601))</f>
        <v>0</v>
      </c>
      <c t="str" s="106" r="K601">
        <f>IF(((X601+AE601)=0),"..",(+X601/(X601+AE601)))</f>
        <v>..</v>
      </c>
      <c s="106" r="L601">
        <f>IF(((Y601+AF601)=0),"..",(+Y601/(Y601+AF601)))</f>
        <v>0.454545454545454</v>
      </c>
      <c s="106" r="M601">
        <f>IF(((Z601+AG601)=0),"..",(+Z601/(Z601+AG601)))</f>
        <v>0</v>
      </c>
      <c s="106" r="N601">
        <f>IF(((((((X601+Y601)+Z601)+AE601)+AF601)+AG601)=0),"..",(+((X601+Y601)+Z601)/(((((X601+Y601)+Z601)+AE601)+AF601)+AG601)))</f>
        <v>0.128205128205128</v>
      </c>
      <c s="106" r="O601">
        <f>IF(((AA601+AH601)=0),"..",(+AA601/(AA601+AH601)))</f>
        <v>0.127586206896552</v>
      </c>
      <c t="str" s="106" r="P601">
        <f>IF(((AB601+AI601)=0),"..",(+AB601/(AB601+AI601)))</f>
        <v>..</v>
      </c>
      <c t="str" s="106" r="Q601">
        <f>IF(((AC601+AJ601)=0),"..",(+AC601/(AC601+AJ601)))</f>
        <v>..</v>
      </c>
      <c s="106" r="R601">
        <f>IF(((AD601+AK601)=0),"..",(+(AD601)/(AD601+AK601)))</f>
        <v>0.127659574468085</v>
      </c>
      <c s="134" r="S601">
        <f>+D601</f>
        <v>369</v>
      </c>
      <c s="106" r="T601">
        <f>+V601/S601</f>
        <v>0.89159891598916</v>
      </c>
      <c s="106" r="U601">
        <f>+(AD601+AK601)/S601</f>
        <v>0.89159891598916</v>
      </c>
      <c s="134" r="V601">
        <f>SUM(X601:AB601)+SUM(AE601:AI601)</f>
        <v>329</v>
      </c>
      <c s="134" r="W601">
        <f>+AD601+AK601</f>
        <v>329</v>
      </c>
      <c s="205" r="X601">
        <v>0</v>
      </c>
      <c s="198" r="Y601">
        <v>5</v>
      </c>
      <c s="198" r="Z601">
        <v>0</v>
      </c>
      <c s="198" r="AA601">
        <v>37</v>
      </c>
      <c s="198" r="AB601">
        <v>0</v>
      </c>
      <c s="198" r="AC601">
        <v>0</v>
      </c>
      <c s="198" r="AD601">
        <v>42</v>
      </c>
      <c s="198" r="AE601">
        <v>0</v>
      </c>
      <c s="198" r="AF601">
        <v>6</v>
      </c>
      <c s="198" r="AG601">
        <v>28</v>
      </c>
      <c s="198" r="AH601">
        <v>253</v>
      </c>
      <c s="198" r="AI601">
        <v>0</v>
      </c>
      <c s="198" r="AJ601">
        <v>0</v>
      </c>
      <c s="198" r="AK601">
        <v>287</v>
      </c>
    </row>
    <row r="602">
      <c t="s" s="37" r="A602">
        <v>126</v>
      </c>
      <c t="s" s="67" r="B602">
        <v>950</v>
      </c>
      <c t="s" s="67" r="C602">
        <v>1479</v>
      </c>
      <c s="134" r="D602">
        <v>1780</v>
      </c>
      <c s="106" r="E602">
        <f>IF((+$V602=0),"..",(+(X602+AE602)/$V602))</f>
        <v>0.135955056179775</v>
      </c>
      <c s="106" r="F602">
        <f>IF((+$V602=0),"..",(+(Y602+AF602)/$V602))</f>
        <v>0.12752808988764</v>
      </c>
      <c s="106" r="G602">
        <f>IF((+$V602=0),"..",(+(Z602+AG602)/$V602))</f>
        <v>0.076404494382022</v>
      </c>
      <c s="106" r="H602">
        <f>IF((+$V602=0),"..",(+(((X602+Y602)+Z602)+((AE602+AF602)+AG602))/$V602))</f>
        <v>0.339887640449438</v>
      </c>
      <c s="106" r="I602">
        <f>IF((+$V602=0),"..",(+(AA602+AH602)/$V602))</f>
        <v>0.641573033707865</v>
      </c>
      <c s="106" r="J602">
        <f>IF((+$V602=0),"..",(+(AB602+AI602)/$V602))</f>
        <v>0.018539325842697</v>
      </c>
      <c s="106" r="K602">
        <f>IF(((X602+AE602)=0),"..",(+X602/(X602+AE602)))</f>
        <v>0.574380165289256</v>
      </c>
      <c s="106" r="L602">
        <f>IF(((Y602+AF602)=0),"..",(+Y602/(Y602+AF602)))</f>
        <v>0.506607929515419</v>
      </c>
      <c s="106" r="M602">
        <f>IF(((Z602+AG602)=0),"..",(+Z602/(Z602+AG602)))</f>
        <v>0.477941176470588</v>
      </c>
      <c s="106" r="N602">
        <f>IF(((((((X602+Y602)+Z602)+AE602)+AF602)+AG602)=0),"..",(+((X602+Y602)+Z602)/(((((X602+Y602)+Z602)+AE602)+AF602)+AG602)))</f>
        <v>0.527272727272727</v>
      </c>
      <c s="106" r="O602">
        <f>IF(((AA602+AH602)=0),"..",(+AA602/(AA602+AH602)))</f>
        <v>0.330998248686515</v>
      </c>
      <c s="106" r="P602">
        <f>IF(((AB602+AI602)=0),"..",(+AB602/(AB602+AI602)))</f>
        <v>0.303030303030303</v>
      </c>
      <c t="str" s="106" r="Q602">
        <f>IF(((AC602+AJ602)=0),"..",(+AC602/(AC602+AJ602)))</f>
        <v>..</v>
      </c>
      <c s="106" r="R602">
        <f>IF(((AD602+AK602)=0),"..",(+(AD602)/(AD602+AK602)))</f>
        <v>0.397191011235955</v>
      </c>
      <c s="134" r="S602">
        <f>+D602</f>
        <v>1780</v>
      </c>
      <c s="106" r="T602">
        <f>+V602/S602</f>
        <v>1</v>
      </c>
      <c s="106" r="U602">
        <f>+(AD602+AK602)/S602</f>
        <v>1</v>
      </c>
      <c s="134" r="V602">
        <f>SUM(X602:AB602)+SUM(AE602:AI602)</f>
        <v>1780</v>
      </c>
      <c s="134" r="W602">
        <f>+AD602+AK602</f>
        <v>1780</v>
      </c>
      <c s="205" r="X602">
        <v>139</v>
      </c>
      <c s="198" r="Y602">
        <v>115</v>
      </c>
      <c s="198" r="Z602">
        <v>65</v>
      </c>
      <c s="198" r="AA602">
        <v>378</v>
      </c>
      <c s="198" r="AB602">
        <v>10</v>
      </c>
      <c s="198" r="AC602">
        <v>0</v>
      </c>
      <c s="198" r="AD602">
        <v>707</v>
      </c>
      <c s="198" r="AE602">
        <v>103</v>
      </c>
      <c s="198" r="AF602">
        <v>112</v>
      </c>
      <c s="198" r="AG602">
        <v>71</v>
      </c>
      <c s="198" r="AH602">
        <v>764</v>
      </c>
      <c s="198" r="AI602">
        <v>23</v>
      </c>
      <c s="198" r="AJ602">
        <v>0</v>
      </c>
      <c s="198" r="AK602">
        <v>1073</v>
      </c>
    </row>
    <row r="603">
      <c t="s" s="37" r="A603">
        <v>126</v>
      </c>
      <c t="s" s="67" r="B603">
        <v>950</v>
      </c>
      <c t="s" s="67" r="C603">
        <v>1480</v>
      </c>
      <c s="134" r="D603">
        <v>263</v>
      </c>
      <c s="106" r="E603">
        <f>IF((+$V603=0),"..",(+(X603+AE603)/$V603))</f>
        <v>0.254752851711027</v>
      </c>
      <c s="106" r="F603">
        <f>IF((+$V603=0),"..",(+(Y603+AF603)/$V603))</f>
        <v>0.098859315589354</v>
      </c>
      <c s="106" r="G603">
        <f>IF((+$V603=0),"..",(+(Z603+AG603)/$V603))</f>
        <v>0.049429657794677</v>
      </c>
      <c s="106" r="H603">
        <f>IF((+$V603=0),"..",(+(((X603+Y603)+Z603)+((AE603+AF603)+AG603))/$V603))</f>
        <v>0.403041825095057</v>
      </c>
      <c s="106" r="I603">
        <f>IF((+$V603=0),"..",(+(AA603+AH603)/$V603))</f>
        <v>0.55893536121673</v>
      </c>
      <c s="106" r="J603">
        <f>IF((+$V603=0),"..",(+(AB603+AI603)/$V603))</f>
        <v>0.038022813688213</v>
      </c>
      <c s="106" r="K603">
        <f>IF(((X603+AE603)=0),"..",(+X603/(X603+AE603)))</f>
        <v>0.432835820895522</v>
      </c>
      <c s="106" r="L603">
        <f>IF(((Y603+AF603)=0),"..",(+Y603/(Y603+AF603)))</f>
        <v>0.461538461538462</v>
      </c>
      <c s="106" r="M603">
        <f>IF(((Z603+AG603)=0),"..",(+Z603/(Z603+AG603)))</f>
        <v>0.307692307692308</v>
      </c>
      <c s="106" r="N603">
        <f>IF(((((((X603+Y603)+Z603)+AE603)+AF603)+AG603)=0),"..",(+((X603+Y603)+Z603)/(((((X603+Y603)+Z603)+AE603)+AF603)+AG603)))</f>
        <v>0.424528301886792</v>
      </c>
      <c s="106" r="O603">
        <f>IF(((AA603+AH603)=0),"..",(+AA603/(AA603+AH603)))</f>
        <v>0.408163265306122</v>
      </c>
      <c s="106" r="P603">
        <f>IF(((AB603+AI603)=0),"..",(+AB603/(AB603+AI603)))</f>
        <v>0.1</v>
      </c>
      <c t="str" s="106" r="Q603">
        <f>IF(((AC603+AJ603)=0),"..",(+AC603/(AC603+AJ603)))</f>
        <v>..</v>
      </c>
      <c s="106" r="R603">
        <f>IF(((AD603+AK603)=0),"..",(+(AD603)/(AD603+AK603)))</f>
        <v>0.403041825095057</v>
      </c>
      <c s="134" r="S603">
        <f>+D603</f>
        <v>263</v>
      </c>
      <c s="106" r="T603">
        <f>+V603/S603</f>
        <v>1</v>
      </c>
      <c s="106" r="U603">
        <f>+(AD603+AK603)/S603</f>
        <v>1</v>
      </c>
      <c s="134" r="V603">
        <f>SUM(X603:AB603)+SUM(AE603:AI603)</f>
        <v>263</v>
      </c>
      <c s="134" r="W603">
        <f>+AD603+AK603</f>
        <v>263</v>
      </c>
      <c s="205" r="X603">
        <v>29</v>
      </c>
      <c s="198" r="Y603">
        <v>12</v>
      </c>
      <c s="198" r="Z603">
        <v>4</v>
      </c>
      <c s="198" r="AA603">
        <v>60</v>
      </c>
      <c s="198" r="AB603">
        <v>1</v>
      </c>
      <c s="198" r="AC603">
        <v>0</v>
      </c>
      <c s="198" r="AD603">
        <v>106</v>
      </c>
      <c s="198" r="AE603">
        <v>38</v>
      </c>
      <c s="198" r="AF603">
        <v>14</v>
      </c>
      <c s="198" r="AG603">
        <v>9</v>
      </c>
      <c s="198" r="AH603">
        <v>87</v>
      </c>
      <c s="198" r="AI603">
        <v>9</v>
      </c>
      <c s="198" r="AJ603">
        <v>0</v>
      </c>
      <c s="198" r="AK603">
        <v>157</v>
      </c>
    </row>
    <row r="604">
      <c t="s" s="37" r="A604">
        <v>126</v>
      </c>
      <c t="s" s="67" r="B604">
        <v>950</v>
      </c>
      <c t="s" s="67" r="C604">
        <v>1481</v>
      </c>
      <c s="134" r="D604">
        <v>370</v>
      </c>
      <c s="106" r="E604">
        <f>IF((+$V604=0),"..",(+(X604+AE604)/$V604))</f>
        <v>0.118918918918919</v>
      </c>
      <c s="106" r="F604">
        <f>IF((+$V604=0),"..",(+(Y604+AF604)/$V604))</f>
        <v>0.094594594594595</v>
      </c>
      <c s="106" r="G604">
        <f>IF((+$V604=0),"..",(+(Z604+AG604)/$V604))</f>
        <v>0.067567567567568</v>
      </c>
      <c s="106" r="H604">
        <f>IF((+$V604=0),"..",(+(((X604+Y604)+Z604)+((AE604+AF604)+AG604))/$V604))</f>
        <v>0.281081081081081</v>
      </c>
      <c s="106" r="I604">
        <f>IF((+$V604=0),"..",(+(AA604+AH604)/$V604))</f>
        <v>0.708108108108108</v>
      </c>
      <c s="106" r="J604">
        <f>IF((+$V604=0),"..",(+(AB604+AI604)/$V604))</f>
        <v>0.010810810810811</v>
      </c>
      <c s="106" r="K604">
        <f>IF(((X604+AE604)=0),"..",(+X604/(X604+AE604)))</f>
        <v>0.454545454545454</v>
      </c>
      <c s="106" r="L604">
        <f>IF(((Y604+AF604)=0),"..",(+Y604/(Y604+AF604)))</f>
        <v>0.485714285714286</v>
      </c>
      <c s="106" r="M604">
        <f>IF(((Z604+AG604)=0),"..",(+Z604/(Z604+AG604)))</f>
        <v>0.4</v>
      </c>
      <c s="106" r="N604">
        <f>IF(((((((X604+Y604)+Z604)+AE604)+AF604)+AG604)=0),"..",(+((X604+Y604)+Z604)/(((((X604+Y604)+Z604)+AE604)+AF604)+AG604)))</f>
        <v>0.451923076923077</v>
      </c>
      <c s="106" r="O604">
        <f>IF(((AA604+AH604)=0),"..",(+AA604/(AA604+AH604)))</f>
        <v>0.33587786259542</v>
      </c>
      <c s="106" r="P604">
        <f>IF(((AB604+AI604)=0),"..",(+AB604/(AB604+AI604)))</f>
        <v>0.25</v>
      </c>
      <c t="str" s="106" r="Q604">
        <f>IF(((AC604+AJ604)=0),"..",(+AC604/(AC604+AJ604)))</f>
        <v>..</v>
      </c>
      <c s="106" r="R604">
        <f>IF(((AD604+AK604)=0),"..",(+(AD604)/(AD604+AK604)))</f>
        <v>0.367567567567568</v>
      </c>
      <c s="134" r="S604">
        <f>+D604</f>
        <v>370</v>
      </c>
      <c s="106" r="T604">
        <f>+V604/S604</f>
        <v>1</v>
      </c>
      <c s="106" r="U604">
        <f>+(AD604+AK604)/S604</f>
        <v>1</v>
      </c>
      <c s="134" r="V604">
        <f>SUM(X604:AB604)+SUM(AE604:AI604)</f>
        <v>370</v>
      </c>
      <c s="134" r="W604">
        <f>+AD604+AK604</f>
        <v>370</v>
      </c>
      <c s="205" r="X604">
        <v>20</v>
      </c>
      <c s="198" r="Y604">
        <v>17</v>
      </c>
      <c s="198" r="Z604">
        <v>10</v>
      </c>
      <c s="198" r="AA604">
        <v>88</v>
      </c>
      <c s="198" r="AB604">
        <v>1</v>
      </c>
      <c s="198" r="AC604">
        <v>0</v>
      </c>
      <c s="198" r="AD604">
        <v>136</v>
      </c>
      <c s="198" r="AE604">
        <v>24</v>
      </c>
      <c s="198" r="AF604">
        <v>18</v>
      </c>
      <c s="198" r="AG604">
        <v>15</v>
      </c>
      <c s="198" r="AH604">
        <v>174</v>
      </c>
      <c s="198" r="AI604">
        <v>3</v>
      </c>
      <c s="198" r="AJ604">
        <v>0</v>
      </c>
      <c s="198" r="AK604">
        <v>234</v>
      </c>
    </row>
    <row r="605">
      <c t="s" s="37" r="A605">
        <v>126</v>
      </c>
      <c t="s" s="67" r="B605">
        <v>950</v>
      </c>
      <c t="s" s="67" r="C605">
        <v>1482</v>
      </c>
      <c s="134" r="D605">
        <v>104000</v>
      </c>
      <c s="106" r="E605">
        <f>IF((+$V605=0),"..",(+(X605+AE605)/$V605))</f>
        <v>0.223</v>
      </c>
      <c s="106" r="F605">
        <f>IF((+$V605=0),"..",(+(Y605+AF605)/$V605))</f>
        <v>0.221</v>
      </c>
      <c s="106" r="G605">
        <f>IF((+$V605=0),"..",(+(Z605+AG605)/$V605))</f>
        <v>0.141</v>
      </c>
      <c s="106" r="H605">
        <f>IF((+$V605=0),"..",(+(((X605+Y605)+Z605)+((AE605+AF605)+AG605))/$V605))</f>
        <v>0.585</v>
      </c>
      <c s="106" r="I605">
        <f>IF((+$V605=0),"..",(+(AA605+AH605)/$V605))</f>
        <v>0.381</v>
      </c>
      <c s="106" r="J605">
        <f>IF((+$V605=0),"..",(+(AB605+AI605)/$V605))</f>
        <v>0.034</v>
      </c>
      <c s="106" r="K605">
        <f>IF(((X605+AE605)=0),"..",(+X605/(X605+AE605)))</f>
        <v>0.515695067264574</v>
      </c>
      <c s="106" r="L605">
        <f>IF(((Y605+AF605)=0),"..",(+Y605/(Y605+AF605)))</f>
        <v>0.493212669683258</v>
      </c>
      <c s="106" r="M605">
        <f>IF(((Z605+AG605)=0),"..",(+Z605/(Z605+AG605)))</f>
        <v>0.49645390070922</v>
      </c>
      <c s="106" r="N605">
        <f>IF(((((((X605+Y605)+Z605)+AE605)+AF605)+AG605)=0),"..",(+((X605+Y605)+Z605)/(((((X605+Y605)+Z605)+AE605)+AF605)+AG605)))</f>
        <v>0.502564102564103</v>
      </c>
      <c s="106" r="O605">
        <f>IF(((AA605+AH605)=0),"..",(+AA605/(AA605+AH605)))</f>
        <v>0.522309711286089</v>
      </c>
      <c s="106" r="P605">
        <f>IF(((AB605+AI605)=0),"..",(+AB605/(AB605+AI605)))</f>
        <v>0.529411764705882</v>
      </c>
      <c t="str" s="106" r="Q605">
        <f>IF(((AC605+AJ605)=0),"..",(+AC605/(AC605+AJ605)))</f>
        <v>..</v>
      </c>
      <c s="106" r="R605">
        <f>IF(((AD605+AK605)=0),"..",(+(AD605)/(AD605+AK605)))</f>
        <v>0.511</v>
      </c>
      <c s="134" r="S605">
        <f>+D605</f>
        <v>104000</v>
      </c>
      <c s="106" r="T605">
        <f>+V605/S605</f>
        <v>1</v>
      </c>
      <c s="106" r="U605">
        <f>+(AD605+AK605)/S605</f>
        <v>1</v>
      </c>
      <c s="134" r="V605">
        <f>SUM(X605:AB605)+SUM(AE605:AI605)</f>
        <v>104000</v>
      </c>
      <c s="134" r="W605">
        <f>+AD605+AK605</f>
        <v>104000</v>
      </c>
      <c s="205" r="X605">
        <v>11960</v>
      </c>
      <c s="198" r="Y605">
        <v>11336</v>
      </c>
      <c s="198" r="Z605">
        <v>7280</v>
      </c>
      <c s="198" r="AA605">
        <v>20696</v>
      </c>
      <c s="198" r="AB605">
        <v>1872</v>
      </c>
      <c s="198" r="AC605">
        <v>0</v>
      </c>
      <c s="198" r="AD605">
        <v>53144</v>
      </c>
      <c s="198" r="AE605">
        <v>11232</v>
      </c>
      <c s="198" r="AF605">
        <v>11648</v>
      </c>
      <c s="198" r="AG605">
        <v>7384</v>
      </c>
      <c s="198" r="AH605">
        <v>18928</v>
      </c>
      <c s="198" r="AI605">
        <v>1664</v>
      </c>
      <c s="198" r="AJ605">
        <v>0</v>
      </c>
      <c s="198" r="AK605">
        <v>50856</v>
      </c>
    </row>
    <row r="606">
      <c t="s" s="37" r="A606">
        <v>126</v>
      </c>
      <c t="s" s="67" r="B606">
        <v>950</v>
      </c>
      <c t="s" s="67" r="C606">
        <v>1483</v>
      </c>
      <c s="134" r="D606">
        <v>67000</v>
      </c>
      <c s="106" r="E606">
        <f>IF((+$V606=0),"..",(+(X606+AE606)/$V606))</f>
        <v>0.223</v>
      </c>
      <c s="106" r="F606">
        <f>IF((+$V606=0),"..",(+(Y606+AF606)/$V606))</f>
        <v>0.221</v>
      </c>
      <c s="106" r="G606">
        <f>IF((+$V606=0),"..",(+(Z606+AG606)/$V606))</f>
        <v>0.141</v>
      </c>
      <c s="106" r="H606">
        <f>IF((+$V606=0),"..",(+(((X606+Y606)+Z606)+((AE606+AF606)+AG606))/$V606))</f>
        <v>0.585</v>
      </c>
      <c s="106" r="I606">
        <f>IF((+$V606=0),"..",(+(AA606+AH606)/$V606))</f>
        <v>0.381</v>
      </c>
      <c s="106" r="J606">
        <f>IF((+$V606=0),"..",(+(AB606+AI606)/$V606))</f>
        <v>0.034</v>
      </c>
      <c s="106" r="K606">
        <f>IF(((X606+AE606)=0),"..",(+X606/(X606+AE606)))</f>
        <v>0.515695067264574</v>
      </c>
      <c s="106" r="L606">
        <f>IF(((Y606+AF606)=0),"..",(+Y606/(Y606+AF606)))</f>
        <v>0.493212669683258</v>
      </c>
      <c s="106" r="M606">
        <f>IF(((Z606+AG606)=0),"..",(+Z606/(Z606+AG606)))</f>
        <v>0.49645390070922</v>
      </c>
      <c s="106" r="N606">
        <f>IF(((((((X606+Y606)+Z606)+AE606)+AF606)+AG606)=0),"..",(+((X606+Y606)+Z606)/(((((X606+Y606)+Z606)+AE606)+AF606)+AG606)))</f>
        <v>0.502564102564103</v>
      </c>
      <c s="106" r="O606">
        <f>IF(((AA606+AH606)=0),"..",(+AA606/(AA606+AH606)))</f>
        <v>0.522309711286089</v>
      </c>
      <c s="106" r="P606">
        <f>IF(((AB606+AI606)=0),"..",(+AB606/(AB606+AI606)))</f>
        <v>0.529411764705882</v>
      </c>
      <c t="str" s="106" r="Q606">
        <f>IF(((AC606+AJ606)=0),"..",(+AC606/(AC606+AJ606)))</f>
        <v>..</v>
      </c>
      <c s="106" r="R606">
        <f>IF(((AD606+AK606)=0),"..",(+(AD606)/(AD606+AK606)))</f>
        <v>0.511</v>
      </c>
      <c s="134" r="S606">
        <f>+D606</f>
        <v>67000</v>
      </c>
      <c s="106" r="T606">
        <f>+V606/S606</f>
        <v>1</v>
      </c>
      <c s="106" r="U606">
        <f>+(AD606+AK606)/S606</f>
        <v>1</v>
      </c>
      <c s="134" r="V606">
        <f>SUM(X606:AB606)+SUM(AE606:AI606)</f>
        <v>67000</v>
      </c>
      <c s="134" r="W606">
        <f>+AD606+AK606</f>
        <v>67000</v>
      </c>
      <c s="205" r="X606">
        <v>7705</v>
      </c>
      <c s="198" r="Y606">
        <v>7303</v>
      </c>
      <c s="198" r="Z606">
        <v>4690</v>
      </c>
      <c s="198" r="AA606">
        <v>13333</v>
      </c>
      <c s="198" r="AB606">
        <v>1206</v>
      </c>
      <c s="198" r="AC606">
        <v>0</v>
      </c>
      <c s="198" r="AD606">
        <v>34237</v>
      </c>
      <c s="198" r="AE606">
        <v>7236</v>
      </c>
      <c s="198" r="AF606">
        <v>7504</v>
      </c>
      <c s="198" r="AG606">
        <v>4757</v>
      </c>
      <c s="198" r="AH606">
        <v>12194</v>
      </c>
      <c s="198" r="AI606">
        <v>1072</v>
      </c>
      <c s="198" r="AJ606">
        <v>0</v>
      </c>
      <c s="198" r="AK606">
        <v>32763</v>
      </c>
    </row>
    <row r="607">
      <c t="s" s="37" r="A607">
        <v>126</v>
      </c>
      <c t="s" s="67" r="B607">
        <v>950</v>
      </c>
      <c t="s" s="67" r="C607">
        <v>1484</v>
      </c>
      <c s="134" r="D607">
        <v>1379000</v>
      </c>
      <c s="106" r="E607">
        <f>IF((+$V607=0),"..",(+(X607+AE607)/$V607))</f>
        <v>0.223</v>
      </c>
      <c s="106" r="F607">
        <f>IF((+$V607=0),"..",(+(Y607+AF607)/$V607))</f>
        <v>0.221</v>
      </c>
      <c s="106" r="G607">
        <f>IF((+$V607=0),"..",(+(Z607+AG607)/$V607))</f>
        <v>0.141</v>
      </c>
      <c s="106" r="H607">
        <f>IF((+$V607=0),"..",(+(((X607+Y607)+Z607)+((AE607+AF607)+AG607))/$V607))</f>
        <v>0.585</v>
      </c>
      <c s="106" r="I607">
        <f>IF((+$V607=0),"..",(+(AA607+AH607)/$V607))</f>
        <v>0.381</v>
      </c>
      <c s="106" r="J607">
        <f>IF((+$V607=0),"..",(+(AB607+AI607)/$V607))</f>
        <v>0.034</v>
      </c>
      <c s="106" r="K607">
        <f>IF(((X607+AE607)=0),"..",(+X607/(X607+AE607)))</f>
        <v>0.515695067264574</v>
      </c>
      <c s="106" r="L607">
        <f>IF(((Y607+AF607)=0),"..",(+Y607/(Y607+AF607)))</f>
        <v>0.493212669683258</v>
      </c>
      <c s="106" r="M607">
        <f>IF(((Z607+AG607)=0),"..",(+Z607/(Z607+AG607)))</f>
        <v>0.49645390070922</v>
      </c>
      <c s="106" r="N607">
        <f>IF(((((((X607+Y607)+Z607)+AE607)+AF607)+AG607)=0),"..",(+((X607+Y607)+Z607)/(((((X607+Y607)+Z607)+AE607)+AF607)+AG607)))</f>
        <v>0.502564102564103</v>
      </c>
      <c s="106" r="O607">
        <f>IF(((AA607+AH607)=0),"..",(+AA607/(AA607+AH607)))</f>
        <v>0.522309711286089</v>
      </c>
      <c s="106" r="P607">
        <f>IF(((AB607+AI607)=0),"..",(+AB607/(AB607+AI607)))</f>
        <v>0.529411764705882</v>
      </c>
      <c t="str" s="106" r="Q607">
        <f>IF(((AC607+AJ607)=0),"..",(+AC607/(AC607+AJ607)))</f>
        <v>..</v>
      </c>
      <c s="106" r="R607">
        <f>IF(((AD607+AK607)=0),"..",(+(AD607)/(AD607+AK607)))</f>
        <v>0.511</v>
      </c>
      <c s="134" r="S607">
        <f>+D607</f>
        <v>1379000</v>
      </c>
      <c s="106" r="T607">
        <f>+V607/S607</f>
        <v>1</v>
      </c>
      <c s="106" r="U607">
        <f>+(AD607+AK607)/S607</f>
        <v>1</v>
      </c>
      <c s="134" r="V607">
        <f>SUM(X607:AB607)+SUM(AE607:AI607)</f>
        <v>1379000</v>
      </c>
      <c s="134" r="W607">
        <f>+AD607+AK607</f>
        <v>1379000</v>
      </c>
      <c s="205" r="X607">
        <v>158585</v>
      </c>
      <c s="198" r="Y607">
        <v>150311</v>
      </c>
      <c s="198" r="Z607">
        <v>96530</v>
      </c>
      <c s="198" r="AA607">
        <v>274421</v>
      </c>
      <c s="198" r="AB607">
        <v>24822</v>
      </c>
      <c s="198" r="AC607">
        <v>0</v>
      </c>
      <c s="198" r="AD607">
        <v>704669</v>
      </c>
      <c s="198" r="AE607">
        <v>148932</v>
      </c>
      <c s="198" r="AF607">
        <v>154448</v>
      </c>
      <c s="198" r="AG607">
        <v>97909</v>
      </c>
      <c s="198" r="AH607">
        <v>250978</v>
      </c>
      <c s="198" r="AI607">
        <v>22064</v>
      </c>
      <c s="198" r="AJ607">
        <v>0</v>
      </c>
      <c s="198" r="AK607">
        <v>674331</v>
      </c>
    </row>
    <row r="608">
      <c t="s" s="37" r="A608">
        <v>126</v>
      </c>
      <c t="s" s="67" r="B608">
        <v>950</v>
      </c>
      <c t="s" s="67" r="C608">
        <v>1485</v>
      </c>
      <c s="134" r="D608">
        <v>4696</v>
      </c>
      <c s="106" r="E608">
        <f>IF((+$V608=0),"..",(+(X608+AE608)/$V608))</f>
        <v>0.196363636363636</v>
      </c>
      <c s="106" r="F608">
        <f>IF((+$V608=0),"..",(+(Y608+AF608)/$V608))</f>
        <v>0.167700534759358</v>
      </c>
      <c s="106" r="G608">
        <f>IF((+$V608=0),"..",(+(Z608+AG608)/$V608))</f>
        <v>0.065882352941176</v>
      </c>
      <c s="106" r="H608">
        <f>IF((+$V608=0),"..",(+(((X608+Y608)+Z608)+((AE608+AF608)+AG608))/$V608))</f>
        <v>0.429946524064171</v>
      </c>
      <c s="106" r="I608">
        <f>IF((+$V608=0),"..",(+(AA608+AH608)/$V608))</f>
        <v>0.559572192513369</v>
      </c>
      <c s="106" r="J608">
        <f>IF((+$V608=0),"..",(+(AB608+AI608)/$V608))</f>
        <v>0.01048128342246</v>
      </c>
      <c s="106" r="K608">
        <f>IF(((X608+AE608)=0),"..",(+X608/(X608+AE608)))</f>
        <v>0.485838779956427</v>
      </c>
      <c s="106" r="L608">
        <f>IF(((Y608+AF608)=0),"..",(+Y608/(Y608+AF608)))</f>
        <v>0.474489795918367</v>
      </c>
      <c s="106" r="M608">
        <f>IF(((Z608+AG608)=0),"..",(+Z608/(Z608+AG608)))</f>
        <v>0.487012987012987</v>
      </c>
      <c s="106" r="N608">
        <f>IF(((((((X608+Y608)+Z608)+AE608)+AF608)+AG608)=0),"..",(+((X608+Y608)+Z608)/(((((X608+Y608)+Z608)+AE608)+AF608)+AG608)))</f>
        <v>0.481592039800995</v>
      </c>
      <c s="106" r="O608">
        <f>IF(((AA608+AH608)=0),"..",(+AA608/(AA608+AH608)))</f>
        <v>0.44151376146789</v>
      </c>
      <c s="106" r="P608">
        <f>IF(((AB608+AI608)=0),"..",(+AB608/(AB608+AI608)))</f>
        <v>0.36734693877551</v>
      </c>
      <c s="106" r="Q608">
        <f>IF(((AC608+AJ608)=0),"..",(+AC608/(AC608+AJ608)))</f>
        <v>0.666666666666667</v>
      </c>
      <c s="106" r="R608">
        <f>IF(((AD608+AK608)=0),"..",(+(AD608)/(AD608+AK608)))</f>
        <v>0.458901192504259</v>
      </c>
      <c s="134" r="S608">
        <f>+D608</f>
        <v>4696</v>
      </c>
      <c s="106" r="T608">
        <f>+V608/S608</f>
        <v>0.995528109028961</v>
      </c>
      <c s="106" r="U608">
        <f>+(AD608+AK608)/S608</f>
        <v>1</v>
      </c>
      <c s="134" r="V608">
        <f>SUM(X608:AB608)+SUM(AE608:AI608)</f>
        <v>4675</v>
      </c>
      <c s="134" r="W608">
        <f>+AD608+AK608</f>
        <v>4696</v>
      </c>
      <c s="205" r="X608">
        <v>446</v>
      </c>
      <c s="198" r="Y608">
        <v>372</v>
      </c>
      <c s="198" r="Z608">
        <v>150</v>
      </c>
      <c s="198" r="AA608">
        <v>1155</v>
      </c>
      <c s="198" r="AB608">
        <v>18</v>
      </c>
      <c s="198" r="AC608">
        <v>14</v>
      </c>
      <c s="198" r="AD608">
        <v>2155</v>
      </c>
      <c s="198" r="AE608">
        <v>472</v>
      </c>
      <c s="198" r="AF608">
        <v>412</v>
      </c>
      <c s="198" r="AG608">
        <v>158</v>
      </c>
      <c s="198" r="AH608">
        <v>1461</v>
      </c>
      <c s="198" r="AI608">
        <v>31</v>
      </c>
      <c s="198" r="AJ608">
        <v>7</v>
      </c>
      <c s="198" r="AK608">
        <v>2541</v>
      </c>
    </row>
    <row r="609">
      <c t="s" s="37" r="A609">
        <v>129</v>
      </c>
      <c t="s" s="67" r="B609">
        <v>950</v>
      </c>
      <c t="s" s="67" r="C609">
        <v>1486</v>
      </c>
      <c s="134" r="D609">
        <v>589</v>
      </c>
      <c s="106" r="E609">
        <f>IF((+$V609=0),"..",(+(X609+AE609)/$V609))</f>
        <v>0.103565365025467</v>
      </c>
      <c s="106" r="F609">
        <f>IF((+$V609=0),"..",(+(Y609+AF609)/$V609))</f>
        <v>0.154499151103565</v>
      </c>
      <c s="106" r="G609">
        <f>IF((+$V609=0),"..",(+(Z609+AG609)/$V609))</f>
        <v>0.123938879456706</v>
      </c>
      <c s="106" r="H609">
        <f>IF((+$V609=0),"..",(+(((X609+Y609)+Z609)+((AE609+AF609)+AG609))/$V609))</f>
        <v>0.382003395585739</v>
      </c>
      <c s="106" r="I609">
        <f>IF((+$V609=0),"..",(+(AA609+AH609)/$V609))</f>
        <v>0.597623089983022</v>
      </c>
      <c s="106" r="J609">
        <f>IF((+$V609=0),"..",(+(AB609+AI609)/$V609))</f>
        <v>0.020373514431239</v>
      </c>
      <c s="106" r="K609">
        <f>IF(((X609+AE609)=0),"..",(+X609/(X609+AE609)))</f>
        <v>0.426229508196721</v>
      </c>
      <c s="106" r="L609">
        <f>IF(((Y609+AF609)=0),"..",(+Y609/(Y609+AF609)))</f>
        <v>0.461538461538462</v>
      </c>
      <c s="106" r="M609">
        <f>IF(((Z609+AG609)=0),"..",(+Z609/(Z609+AG609)))</f>
        <v>0.424657534246575</v>
      </c>
      <c s="106" r="N609">
        <f>IF(((((((X609+Y609)+Z609)+AE609)+AF609)+AG609)=0),"..",(+((X609+Y609)+Z609)/(((((X609+Y609)+Z609)+AE609)+AF609)+AG609)))</f>
        <v>0.44</v>
      </c>
      <c s="106" r="O609">
        <f>IF(((AA609+AH609)=0),"..",(+AA609/(AA609+AH609)))</f>
        <v>0.411931818181818</v>
      </c>
      <c s="106" r="P609">
        <f>IF(((AB609+AI609)=0),"..",(+AB609/(AB609+AI609)))</f>
        <v>0.5</v>
      </c>
      <c t="str" s="106" r="Q609">
        <f>IF(((AC609+AJ609)=0),"..",(+AC609/(AC609+AJ609)))</f>
        <v>..</v>
      </c>
      <c s="106" r="R609">
        <f>IF(((AD609+AK609)=0),"..",(+(AD609)/(AD609+AK609)))</f>
        <v>0.424448217317487</v>
      </c>
      <c s="134" r="S609">
        <f>+D609</f>
        <v>589</v>
      </c>
      <c s="106" r="T609">
        <f>+V609/S609</f>
        <v>1</v>
      </c>
      <c s="106" r="U609">
        <f>+(AD609+AK609)/S609</f>
        <v>1</v>
      </c>
      <c s="134" r="V609">
        <f>SUM(X609:AB609)+SUM(AE609:AI609)</f>
        <v>589</v>
      </c>
      <c s="134" r="W609">
        <f>+AD609+AK609</f>
        <v>589</v>
      </c>
      <c s="205" r="X609">
        <v>26</v>
      </c>
      <c s="198" r="Y609">
        <v>42</v>
      </c>
      <c s="198" r="Z609">
        <v>31</v>
      </c>
      <c s="198" r="AA609">
        <v>145</v>
      </c>
      <c s="198" r="AB609">
        <v>6</v>
      </c>
      <c s="198" r="AC609">
        <v>0</v>
      </c>
      <c s="198" r="AD609">
        <v>250</v>
      </c>
      <c s="198" r="AE609">
        <v>35</v>
      </c>
      <c s="198" r="AF609">
        <v>49</v>
      </c>
      <c s="198" r="AG609">
        <v>42</v>
      </c>
      <c s="198" r="AH609">
        <v>207</v>
      </c>
      <c s="198" r="AI609">
        <v>6</v>
      </c>
      <c s="198" r="AJ609">
        <v>0</v>
      </c>
      <c s="198" r="AK609">
        <v>339</v>
      </c>
    </row>
    <row r="610">
      <c t="s" s="37" r="A610">
        <v>129</v>
      </c>
      <c t="s" s="67" r="B610">
        <v>997</v>
      </c>
      <c t="s" s="67" r="C610">
        <v>1487</v>
      </c>
      <c s="134" r="D610">
        <v>5908</v>
      </c>
      <c t="str" s="106" r="E610">
        <f>IF((+$V610=0),"..",(+(X610+AE610)/$V610))</f>
        <v>..</v>
      </c>
      <c t="str" s="106" r="F610">
        <f>IF((+$V610=0),"..",(+(Y610+AF610)/$V610))</f>
        <v>..</v>
      </c>
      <c t="str" s="106" r="G610">
        <f>IF((+$V610=0),"..",(+(Z610+AG610)/$V610))</f>
        <v>..</v>
      </c>
      <c t="str" s="106" r="H610">
        <f>IF((+$V610=0),"..",(+(((X610+Y610)+Z610)+((AE610+AF610)+AG610))/$V610))</f>
        <v>..</v>
      </c>
      <c t="str" s="106" r="I610">
        <f>IF((+$V610=0),"..",(+(AA610+AH610)/$V610))</f>
        <v>..</v>
      </c>
      <c t="str" s="106" r="J610">
        <f>IF((+$V610=0),"..",(+(AB610+AI610)/$V610))</f>
        <v>..</v>
      </c>
      <c t="str" s="106" r="K610">
        <f>IF(((X610+AE610)=0),"..",(+X610/(X610+AE610)))</f>
        <v>..</v>
      </c>
      <c t="str" s="106" r="L610">
        <f>IF(((Y610+AF610)=0),"..",(+Y610/(Y610+AF610)))</f>
        <v>..</v>
      </c>
      <c t="str" s="106" r="M610">
        <f>IF(((Z610+AG610)=0),"..",(+Z610/(Z610+AG610)))</f>
        <v>..</v>
      </c>
      <c t="str" s="106" r="N610">
        <f>IF(((((((X610+Y610)+Z610)+AE610)+AF610)+AG610)=0),"..",(+((X610+Y610)+Z610)/(((((X610+Y610)+Z610)+AE610)+AF610)+AG610)))</f>
        <v>..</v>
      </c>
      <c t="str" s="106" r="O610">
        <f>IF(((AA610+AH610)=0),"..",(+AA610/(AA610+AH610)))</f>
        <v>..</v>
      </c>
      <c t="str" s="106" r="P610">
        <f>IF(((AB610+AI610)=0),"..",(+AB610/(AB610+AI610)))</f>
        <v>..</v>
      </c>
      <c s="106" r="Q610">
        <f>IF(((AC610+AJ610)=0),"..",(+AC610/(AC610+AJ610)))</f>
        <v>0.51</v>
      </c>
      <c s="106" r="R610">
        <f>IF(((AD610+AK610)=0),"..",(+(AD610)/(AD610+AK610)))</f>
        <v>0.51</v>
      </c>
      <c s="134" r="S610">
        <f>+D610</f>
        <v>5908</v>
      </c>
      <c s="106" r="T610">
        <f>+V610/S610</f>
        <v>0</v>
      </c>
      <c s="106" r="U610">
        <f>+(AD610+AK610)/S610</f>
        <v>0.998645903859174</v>
      </c>
      <c s="134" r="V610">
        <f>SUM(X610:AB610)+SUM(AE610:AI610)</f>
        <v>0</v>
      </c>
      <c s="134" r="W610">
        <f>+AD610+AK610</f>
        <v>5900</v>
      </c>
      <c s="205" r="X610">
        <v>0</v>
      </c>
      <c s="198" r="Y610">
        <v>0</v>
      </c>
      <c s="198" r="Z610">
        <v>0</v>
      </c>
      <c s="198" r="AA610">
        <v>0</v>
      </c>
      <c s="198" r="AB610">
        <v>0</v>
      </c>
      <c s="198" r="AC610">
        <v>3009</v>
      </c>
      <c s="198" r="AD610">
        <v>3009</v>
      </c>
      <c s="198" r="AE610">
        <v>0</v>
      </c>
      <c s="198" r="AF610">
        <v>0</v>
      </c>
      <c s="198" r="AG610">
        <v>0</v>
      </c>
      <c s="198" r="AH610">
        <v>0</v>
      </c>
      <c s="198" r="AI610">
        <v>0</v>
      </c>
      <c s="198" r="AJ610">
        <v>2891</v>
      </c>
      <c s="198" r="AK610">
        <v>2891</v>
      </c>
    </row>
    <row r="611">
      <c t="s" s="37" r="A611">
        <v>129</v>
      </c>
      <c t="s" s="67" r="B611">
        <v>997</v>
      </c>
      <c t="s" s="67" r="C611">
        <v>1488</v>
      </c>
      <c s="134" r="D611">
        <v>4200</v>
      </c>
      <c t="str" s="106" r="E611">
        <f>IF((+$V611=0),"..",(+(X611+AE611)/$V611))</f>
        <v>..</v>
      </c>
      <c t="str" s="106" r="F611">
        <f>IF((+$V611=0),"..",(+(Y611+AF611)/$V611))</f>
        <v>..</v>
      </c>
      <c t="str" s="106" r="G611">
        <f>IF((+$V611=0),"..",(+(Z611+AG611)/$V611))</f>
        <v>..</v>
      </c>
      <c t="str" s="106" r="H611">
        <f>IF((+$V611=0),"..",(+(((X611+Y611)+Z611)+((AE611+AF611)+AG611))/$V611))</f>
        <v>..</v>
      </c>
      <c t="str" s="106" r="I611">
        <f>IF((+$V611=0),"..",(+(AA611+AH611)/$V611))</f>
        <v>..</v>
      </c>
      <c t="str" s="106" r="J611">
        <f>IF((+$V611=0),"..",(+(AB611+AI611)/$V611))</f>
        <v>..</v>
      </c>
      <c t="str" s="106" r="K611">
        <f>IF(((X611+AE611)=0),"..",(+X611/(X611+AE611)))</f>
        <v>..</v>
      </c>
      <c t="str" s="106" r="L611">
        <f>IF(((Y611+AF611)=0),"..",(+Y611/(Y611+AF611)))</f>
        <v>..</v>
      </c>
      <c t="str" s="106" r="M611">
        <f>IF(((Z611+AG611)=0),"..",(+Z611/(Z611+AG611)))</f>
        <v>..</v>
      </c>
      <c t="str" s="106" r="N611">
        <f>IF(((((((X611+Y611)+Z611)+AE611)+AF611)+AG611)=0),"..",(+((X611+Y611)+Z611)/(((((X611+Y611)+Z611)+AE611)+AF611)+AG611)))</f>
        <v>..</v>
      </c>
      <c t="str" s="106" r="O611">
        <f>IF(((AA611+AH611)=0),"..",(+AA611/(AA611+AH611)))</f>
        <v>..</v>
      </c>
      <c t="str" s="106" r="P611">
        <f>IF(((AB611+AI611)=0),"..",(+AB611/(AB611+AI611)))</f>
        <v>..</v>
      </c>
      <c s="106" r="Q611">
        <f>IF(((AC611+AJ611)=0),"..",(+AC611/(AC611+AJ611)))</f>
        <v>0.51</v>
      </c>
      <c s="106" r="R611">
        <f>IF(((AD611+AK611)=0),"..",(+(AD611)/(AD611+AK611)))</f>
        <v>0.51</v>
      </c>
      <c s="134" r="S611">
        <f>+D611</f>
        <v>4200</v>
      </c>
      <c s="106" r="T611">
        <f>+V611/S611</f>
        <v>0</v>
      </c>
      <c s="106" r="U611">
        <f>+(AD611+AK611)/S611</f>
        <v>1</v>
      </c>
      <c s="134" r="V611">
        <f>SUM(X611:AB611)+SUM(AE611:AI611)</f>
        <v>0</v>
      </c>
      <c s="134" r="W611">
        <f>+AD611+AK611</f>
        <v>4200</v>
      </c>
      <c s="205" r="X611">
        <v>0</v>
      </c>
      <c s="198" r="Y611">
        <v>0</v>
      </c>
      <c s="198" r="Z611">
        <v>0</v>
      </c>
      <c s="198" r="AA611">
        <v>0</v>
      </c>
      <c s="198" r="AB611">
        <v>0</v>
      </c>
      <c s="198" r="AC611">
        <v>2142</v>
      </c>
      <c s="198" r="AD611">
        <v>2142</v>
      </c>
      <c s="198" r="AE611">
        <v>0</v>
      </c>
      <c s="198" r="AF611">
        <v>0</v>
      </c>
      <c s="198" r="AG611">
        <v>0</v>
      </c>
      <c s="198" r="AH611">
        <v>0</v>
      </c>
      <c s="198" r="AI611">
        <v>0</v>
      </c>
      <c s="198" r="AJ611">
        <v>2058</v>
      </c>
      <c s="198" r="AK611">
        <v>2058</v>
      </c>
    </row>
    <row r="612">
      <c t="s" s="37" r="A612">
        <v>129</v>
      </c>
      <c t="s" s="67" r="B612">
        <v>997</v>
      </c>
      <c t="s" s="67" r="C612">
        <v>1489</v>
      </c>
      <c s="134" r="D612">
        <v>12205</v>
      </c>
      <c t="str" s="106" r="E612">
        <f>IF((+$V612=0),"..",(+(X612+AE612)/$V612))</f>
        <v>..</v>
      </c>
      <c t="str" s="106" r="F612">
        <f>IF((+$V612=0),"..",(+(Y612+AF612)/$V612))</f>
        <v>..</v>
      </c>
      <c t="str" s="106" r="G612">
        <f>IF((+$V612=0),"..",(+(Z612+AG612)/$V612))</f>
        <v>..</v>
      </c>
      <c t="str" s="106" r="H612">
        <f>IF((+$V612=0),"..",(+(((X612+Y612)+Z612)+((AE612+AF612)+AG612))/$V612))</f>
        <v>..</v>
      </c>
      <c t="str" s="106" r="I612">
        <f>IF((+$V612=0),"..",(+(AA612+AH612)/$V612))</f>
        <v>..</v>
      </c>
      <c t="str" s="106" r="J612">
        <f>IF((+$V612=0),"..",(+(AB612+AI612)/$V612))</f>
        <v>..</v>
      </c>
      <c t="str" s="106" r="K612">
        <f>IF(((X612+AE612)=0),"..",(+X612/(X612+AE612)))</f>
        <v>..</v>
      </c>
      <c t="str" s="106" r="L612">
        <f>IF(((Y612+AF612)=0),"..",(+Y612/(Y612+AF612)))</f>
        <v>..</v>
      </c>
      <c t="str" s="106" r="M612">
        <f>IF(((Z612+AG612)=0),"..",(+Z612/(Z612+AG612)))</f>
        <v>..</v>
      </c>
      <c t="str" s="106" r="N612">
        <f>IF(((((((X612+Y612)+Z612)+AE612)+AF612)+AG612)=0),"..",(+((X612+Y612)+Z612)/(((((X612+Y612)+Z612)+AE612)+AF612)+AG612)))</f>
        <v>..</v>
      </c>
      <c t="str" s="106" r="O612">
        <f>IF(((AA612+AH612)=0),"..",(+AA612/(AA612+AH612)))</f>
        <v>..</v>
      </c>
      <c t="str" s="106" r="P612">
        <f>IF(((AB612+AI612)=0),"..",(+AB612/(AB612+AI612)))</f>
        <v>..</v>
      </c>
      <c s="106" r="Q612">
        <f>IF(((AC612+AJ612)=0),"..",(+AC612/(AC612+AJ612)))</f>
        <v>0.51</v>
      </c>
      <c s="106" r="R612">
        <f>IF(((AD612+AK612)=0),"..",(+(AD612)/(AD612+AK612)))</f>
        <v>0.51</v>
      </c>
      <c s="134" r="S612">
        <f>+D612</f>
        <v>12205</v>
      </c>
      <c s="106" r="T612">
        <f>+V612/S612</f>
        <v>0</v>
      </c>
      <c s="106" r="U612">
        <f>+(AD612+AK612)/S612</f>
        <v>0.999590331831217</v>
      </c>
      <c s="134" r="V612">
        <f>SUM(X612:AB612)+SUM(AE612:AI612)</f>
        <v>0</v>
      </c>
      <c s="134" r="W612">
        <f>+AD612+AK612</f>
        <v>12200</v>
      </c>
      <c s="205" r="X612">
        <v>0</v>
      </c>
      <c s="198" r="Y612">
        <v>0</v>
      </c>
      <c s="198" r="Z612">
        <v>0</v>
      </c>
      <c s="198" r="AA612">
        <v>0</v>
      </c>
      <c s="198" r="AB612">
        <v>0</v>
      </c>
      <c s="198" r="AC612">
        <v>6222</v>
      </c>
      <c s="198" r="AD612">
        <v>6222</v>
      </c>
      <c s="198" r="AE612">
        <v>0</v>
      </c>
      <c s="198" r="AF612">
        <v>0</v>
      </c>
      <c s="198" r="AG612">
        <v>0</v>
      </c>
      <c s="198" r="AH612">
        <v>0</v>
      </c>
      <c s="198" r="AI612">
        <v>0</v>
      </c>
      <c s="198" r="AJ612">
        <v>5978</v>
      </c>
      <c s="198" r="AK612">
        <v>5978</v>
      </c>
    </row>
    <row r="613">
      <c t="s" s="37" r="A613">
        <v>129</v>
      </c>
      <c t="s" s="67" r="B613">
        <v>997</v>
      </c>
      <c t="s" s="67" r="C613">
        <v>1490</v>
      </c>
      <c s="134" r="D613">
        <v>141622</v>
      </c>
      <c t="str" s="106" r="E613">
        <f>IF((+$V613=0),"..",(+(X613+AE613)/$V613))</f>
        <v>..</v>
      </c>
      <c t="str" s="106" r="F613">
        <f>IF((+$V613=0),"..",(+(Y613+AF613)/$V613))</f>
        <v>..</v>
      </c>
      <c t="str" s="106" r="G613">
        <f>IF((+$V613=0),"..",(+(Z613+AG613)/$V613))</f>
        <v>..</v>
      </c>
      <c t="str" s="106" r="H613">
        <f>IF((+$V613=0),"..",(+(((X613+Y613)+Z613)+((AE613+AF613)+AG613))/$V613))</f>
        <v>..</v>
      </c>
      <c t="str" s="106" r="I613">
        <f>IF((+$V613=0),"..",(+(AA613+AH613)/$V613))</f>
        <v>..</v>
      </c>
      <c t="str" s="106" r="J613">
        <f>IF((+$V613=0),"..",(+(AB613+AI613)/$V613))</f>
        <v>..</v>
      </c>
      <c t="str" s="106" r="K613">
        <f>IF(((X613+AE613)=0),"..",(+X613/(X613+AE613)))</f>
        <v>..</v>
      </c>
      <c t="str" s="106" r="L613">
        <f>IF(((Y613+AF613)=0),"..",(+Y613/(Y613+AF613)))</f>
        <v>..</v>
      </c>
      <c t="str" s="106" r="M613">
        <f>IF(((Z613+AG613)=0),"..",(+Z613/(Z613+AG613)))</f>
        <v>..</v>
      </c>
      <c t="str" s="106" r="N613">
        <f>IF(((((((X613+Y613)+Z613)+AE613)+AF613)+AG613)=0),"..",(+((X613+Y613)+Z613)/(((((X613+Y613)+Z613)+AE613)+AF613)+AG613)))</f>
        <v>..</v>
      </c>
      <c t="str" s="106" r="O613">
        <f>IF(((AA613+AH613)=0),"..",(+AA613/(AA613+AH613)))</f>
        <v>..</v>
      </c>
      <c t="str" s="106" r="P613">
        <f>IF(((AB613+AI613)=0),"..",(+AB613/(AB613+AI613)))</f>
        <v>..</v>
      </c>
      <c s="106" r="Q613">
        <f>IF(((AC613+AJ613)=0),"..",(+AC613/(AC613+AJ613)))</f>
        <v>0.51</v>
      </c>
      <c s="106" r="R613">
        <f>IF(((AD613+AK613)=0),"..",(+(AD613)/(AD613+AK613)))</f>
        <v>0.51</v>
      </c>
      <c s="134" r="S613">
        <f>+D613</f>
        <v>141622</v>
      </c>
      <c s="106" r="T613">
        <f>+V613/S613</f>
        <v>0</v>
      </c>
      <c s="106" r="U613">
        <f>+(AD613+AK613)/S613</f>
        <v>0.999844656903588</v>
      </c>
      <c s="134" r="V613">
        <f>SUM(X613:AB613)+SUM(AE613:AI613)</f>
        <v>0</v>
      </c>
      <c s="134" r="W613">
        <f>+AD613+AK613</f>
        <v>141600</v>
      </c>
      <c s="205" r="X613">
        <v>0</v>
      </c>
      <c s="198" r="Y613">
        <v>0</v>
      </c>
      <c s="198" r="Z613">
        <v>0</v>
      </c>
      <c s="198" r="AA613">
        <v>0</v>
      </c>
      <c s="198" r="AB613">
        <v>0</v>
      </c>
      <c s="198" r="AC613">
        <v>72216</v>
      </c>
      <c s="198" r="AD613">
        <v>72216</v>
      </c>
      <c s="198" r="AE613">
        <v>0</v>
      </c>
      <c s="198" r="AF613">
        <v>0</v>
      </c>
      <c s="198" r="AG613">
        <v>0</v>
      </c>
      <c s="198" r="AH613">
        <v>0</v>
      </c>
      <c s="198" r="AI613">
        <v>0</v>
      </c>
      <c s="198" r="AJ613">
        <v>69384</v>
      </c>
      <c s="198" r="AK613">
        <v>69384</v>
      </c>
    </row>
    <row r="614">
      <c t="s" s="37" r="A614">
        <v>129</v>
      </c>
      <c t="s" s="67" r="B614">
        <v>997</v>
      </c>
      <c t="s" s="67" r="C614">
        <v>1491</v>
      </c>
      <c s="134" r="D614">
        <v>17700</v>
      </c>
      <c t="str" s="106" r="E614">
        <f>IF((+$V614=0),"..",(+(X614+AE614)/$V614))</f>
        <v>..</v>
      </c>
      <c t="str" s="106" r="F614">
        <f>IF((+$V614=0),"..",(+(Y614+AF614)/$V614))</f>
        <v>..</v>
      </c>
      <c t="str" s="106" r="G614">
        <f>IF((+$V614=0),"..",(+(Z614+AG614)/$V614))</f>
        <v>..</v>
      </c>
      <c t="str" s="106" r="H614">
        <f>IF((+$V614=0),"..",(+(((X614+Y614)+Z614)+((AE614+AF614)+AG614))/$V614))</f>
        <v>..</v>
      </c>
      <c t="str" s="106" r="I614">
        <f>IF((+$V614=0),"..",(+(AA614+AH614)/$V614))</f>
        <v>..</v>
      </c>
      <c t="str" s="106" r="J614">
        <f>IF((+$V614=0),"..",(+(AB614+AI614)/$V614))</f>
        <v>..</v>
      </c>
      <c t="str" s="106" r="K614">
        <f>IF(((X614+AE614)=0),"..",(+X614/(X614+AE614)))</f>
        <v>..</v>
      </c>
      <c t="str" s="106" r="L614">
        <f>IF(((Y614+AF614)=0),"..",(+Y614/(Y614+AF614)))</f>
        <v>..</v>
      </c>
      <c t="str" s="106" r="M614">
        <f>IF(((Z614+AG614)=0),"..",(+Z614/(Z614+AG614)))</f>
        <v>..</v>
      </c>
      <c t="str" s="106" r="N614">
        <f>IF(((((((X614+Y614)+Z614)+AE614)+AF614)+AG614)=0),"..",(+((X614+Y614)+Z614)/(((((X614+Y614)+Z614)+AE614)+AF614)+AG614)))</f>
        <v>..</v>
      </c>
      <c t="str" s="106" r="O614">
        <f>IF(((AA614+AH614)=0),"..",(+AA614/(AA614+AH614)))</f>
        <v>..</v>
      </c>
      <c t="str" s="106" r="P614">
        <f>IF(((AB614+AI614)=0),"..",(+AB614/(AB614+AI614)))</f>
        <v>..</v>
      </c>
      <c s="106" r="Q614">
        <f>IF(((AC614+AJ614)=0),"..",(+AC614/(AC614+AJ614)))</f>
        <v>0.51</v>
      </c>
      <c s="106" r="R614">
        <f>IF(((AD614+AK614)=0),"..",(+(AD614)/(AD614+AK614)))</f>
        <v>0.51</v>
      </c>
      <c s="134" r="S614">
        <f>+D614</f>
        <v>17700</v>
      </c>
      <c s="106" r="T614">
        <f>+V614/S614</f>
        <v>0</v>
      </c>
      <c s="106" r="U614">
        <f>+(AD614+AK614)/S614</f>
        <v>1</v>
      </c>
      <c s="134" r="V614">
        <f>SUM(X614:AB614)+SUM(AE614:AI614)</f>
        <v>0</v>
      </c>
      <c s="134" r="W614">
        <f>+AD614+AK614</f>
        <v>17700</v>
      </c>
      <c s="205" r="X614">
        <v>0</v>
      </c>
      <c s="198" r="Y614">
        <v>0</v>
      </c>
      <c s="198" r="Z614">
        <v>0</v>
      </c>
      <c s="198" r="AA614">
        <v>0</v>
      </c>
      <c s="198" r="AB614">
        <v>0</v>
      </c>
      <c s="198" r="AC614">
        <v>9027</v>
      </c>
      <c s="198" r="AD614">
        <v>9027</v>
      </c>
      <c s="198" r="AE614">
        <v>0</v>
      </c>
      <c s="198" r="AF614">
        <v>0</v>
      </c>
      <c s="198" r="AG614">
        <v>0</v>
      </c>
      <c s="198" r="AH614">
        <v>0</v>
      </c>
      <c s="198" r="AI614">
        <v>0</v>
      </c>
      <c s="198" r="AJ614">
        <v>8673</v>
      </c>
      <c s="198" r="AK614">
        <v>8673</v>
      </c>
    </row>
    <row r="615">
      <c t="s" s="37" r="A615">
        <v>129</v>
      </c>
      <c t="s" s="67" r="B615">
        <v>997</v>
      </c>
      <c t="s" s="67" r="C615">
        <v>1492</v>
      </c>
      <c s="134" r="D615">
        <v>34265</v>
      </c>
      <c t="str" s="106" r="E615">
        <f>IF((+$V615=0),"..",(+(X615+AE615)/$V615))</f>
        <v>..</v>
      </c>
      <c t="str" s="106" r="F615">
        <f>IF((+$V615=0),"..",(+(Y615+AF615)/$V615))</f>
        <v>..</v>
      </c>
      <c t="str" s="106" r="G615">
        <f>IF((+$V615=0),"..",(+(Z615+AG615)/$V615))</f>
        <v>..</v>
      </c>
      <c t="str" s="106" r="H615">
        <f>IF((+$V615=0),"..",(+(((X615+Y615)+Z615)+((AE615+AF615)+AG615))/$V615))</f>
        <v>..</v>
      </c>
      <c t="str" s="106" r="I615">
        <f>IF((+$V615=0),"..",(+(AA615+AH615)/$V615))</f>
        <v>..</v>
      </c>
      <c t="str" s="106" r="J615">
        <f>IF((+$V615=0),"..",(+(AB615+AI615)/$V615))</f>
        <v>..</v>
      </c>
      <c t="str" s="106" r="K615">
        <f>IF(((X615+AE615)=0),"..",(+X615/(X615+AE615)))</f>
        <v>..</v>
      </c>
      <c t="str" s="106" r="L615">
        <f>IF(((Y615+AF615)=0),"..",(+Y615/(Y615+AF615)))</f>
        <v>..</v>
      </c>
      <c t="str" s="106" r="M615">
        <f>IF(((Z615+AG615)=0),"..",(+Z615/(Z615+AG615)))</f>
        <v>..</v>
      </c>
      <c t="str" s="106" r="N615">
        <f>IF(((((((X615+Y615)+Z615)+AE615)+AF615)+AG615)=0),"..",(+((X615+Y615)+Z615)/(((((X615+Y615)+Z615)+AE615)+AF615)+AG615)))</f>
        <v>..</v>
      </c>
      <c t="str" s="106" r="O615">
        <f>IF(((AA615+AH615)=0),"..",(+AA615/(AA615+AH615)))</f>
        <v>..</v>
      </c>
      <c t="str" s="106" r="P615">
        <f>IF(((AB615+AI615)=0),"..",(+AB615/(AB615+AI615)))</f>
        <v>..</v>
      </c>
      <c s="106" r="Q615">
        <f>IF(((AC615+AJ615)=0),"..",(+AC615/(AC615+AJ615)))</f>
        <v>0.51</v>
      </c>
      <c s="106" r="R615">
        <f>IF(((AD615+AK615)=0),"..",(+(AD615)/(AD615+AK615)))</f>
        <v>0.51</v>
      </c>
      <c s="134" r="S615">
        <f>+D615</f>
        <v>34265</v>
      </c>
      <c s="106" r="T615">
        <f>+V615/S615</f>
        <v>0</v>
      </c>
      <c s="106" r="U615">
        <f>+(AD615+AK615)/S615</f>
        <v>0.992266160805487</v>
      </c>
      <c s="134" r="V615">
        <f>SUM(X615:AB615)+SUM(AE615:AI615)</f>
        <v>0</v>
      </c>
      <c s="134" r="W615">
        <f>+AD615+AK615</f>
        <v>34000</v>
      </c>
      <c s="172" r="X615">
        <v>0</v>
      </c>
      <c s="114" r="Y615">
        <v>0</v>
      </c>
      <c s="114" r="Z615">
        <v>0</v>
      </c>
      <c s="114" r="AA615">
        <v>0</v>
      </c>
      <c s="114" r="AB615">
        <v>0</v>
      </c>
      <c s="114" r="AC615">
        <v>17340</v>
      </c>
      <c s="114" r="AD615">
        <v>17340</v>
      </c>
      <c s="114" r="AE615">
        <v>0</v>
      </c>
      <c s="114" r="AF615">
        <v>0</v>
      </c>
      <c s="114" r="AG615">
        <v>0</v>
      </c>
      <c s="114" r="AH615">
        <v>0</v>
      </c>
      <c s="114" r="AI615">
        <v>0</v>
      </c>
      <c s="114" r="AJ615">
        <v>16660</v>
      </c>
      <c s="114" r="AK615">
        <v>16660</v>
      </c>
    </row>
    <row r="616">
      <c t="s" s="37" r="A616">
        <v>129</v>
      </c>
      <c t="s" s="67" r="B616">
        <v>997</v>
      </c>
      <c t="s" s="67" r="C616">
        <v>1493</v>
      </c>
      <c s="134" r="D616">
        <v>11300</v>
      </c>
      <c t="str" s="106" r="E616">
        <f>IF((+$V616=0),"..",(+(X616+AE616)/$V616))</f>
        <v>..</v>
      </c>
      <c t="str" s="106" r="F616">
        <f>IF((+$V616=0),"..",(+(Y616+AF616)/$V616))</f>
        <v>..</v>
      </c>
      <c t="str" s="106" r="G616">
        <f>IF((+$V616=0),"..",(+(Z616+AG616)/$V616))</f>
        <v>..</v>
      </c>
      <c t="str" s="106" r="H616">
        <f>IF((+$V616=0),"..",(+(((X616+Y616)+Z616)+((AE616+AF616)+AG616))/$V616))</f>
        <v>..</v>
      </c>
      <c t="str" s="106" r="I616">
        <f>IF((+$V616=0),"..",(+(AA616+AH616)/$V616))</f>
        <v>..</v>
      </c>
      <c t="str" s="106" r="J616">
        <f>IF((+$V616=0),"..",(+(AB616+AI616)/$V616))</f>
        <v>..</v>
      </c>
      <c t="str" s="106" r="K616">
        <f>IF(((X616+AE616)=0),"..",(+X616/(X616+AE616)))</f>
        <v>..</v>
      </c>
      <c t="str" s="106" r="L616">
        <f>IF(((Y616+AF616)=0),"..",(+Y616/(Y616+AF616)))</f>
        <v>..</v>
      </c>
      <c t="str" s="106" r="M616">
        <f>IF(((Z616+AG616)=0),"..",(+Z616/(Z616+AG616)))</f>
        <v>..</v>
      </c>
      <c t="str" s="106" r="N616">
        <f>IF(((((((X616+Y616)+Z616)+AE616)+AF616)+AG616)=0),"..",(+((X616+Y616)+Z616)/(((((X616+Y616)+Z616)+AE616)+AF616)+AG616)))</f>
        <v>..</v>
      </c>
      <c t="str" s="106" r="O616">
        <f>IF(((AA616+AH616)=0),"..",(+AA616/(AA616+AH616)))</f>
        <v>..</v>
      </c>
      <c t="str" s="106" r="P616">
        <f>IF(((AB616+AI616)=0),"..",(+AB616/(AB616+AI616)))</f>
        <v>..</v>
      </c>
      <c s="106" r="Q616">
        <f>IF(((AC616+AJ616)=0),"..",(+AC616/(AC616+AJ616)))</f>
        <v>0.51</v>
      </c>
      <c s="106" r="R616">
        <f>IF(((AD616+AK616)=0),"..",(+(AD616)/(AD616+AK616)))</f>
        <v>0.51</v>
      </c>
      <c s="134" r="S616">
        <f>+D616</f>
        <v>11300</v>
      </c>
      <c s="106" r="T616">
        <f>+V616/S616</f>
        <v>0</v>
      </c>
      <c s="106" r="U616">
        <f>+(AD616+AK616)/S616</f>
        <v>1</v>
      </c>
      <c s="134" r="V616">
        <f>SUM(X616:AB616)+SUM(AE616:AI616)</f>
        <v>0</v>
      </c>
      <c s="134" r="W616">
        <f>+AD616+AK616</f>
        <v>11300</v>
      </c>
      <c s="193" r="X616">
        <v>0</v>
      </c>
      <c s="38" r="Y616">
        <v>0</v>
      </c>
      <c s="38" r="Z616">
        <v>0</v>
      </c>
      <c s="38" r="AA616">
        <v>0</v>
      </c>
      <c s="38" r="AB616">
        <v>0</v>
      </c>
      <c s="38" r="AC616">
        <v>5763</v>
      </c>
      <c s="38" r="AD616">
        <v>5763</v>
      </c>
      <c s="38" r="AE616">
        <v>0</v>
      </c>
      <c s="38" r="AF616">
        <v>0</v>
      </c>
      <c s="38" r="AG616">
        <v>0</v>
      </c>
      <c s="38" r="AH616">
        <v>0</v>
      </c>
      <c s="38" r="AI616">
        <v>0</v>
      </c>
      <c s="38" r="AJ616">
        <v>5537</v>
      </c>
      <c s="38" r="AK616">
        <v>5537</v>
      </c>
    </row>
    <row r="617">
      <c t="s" s="37" r="A617">
        <v>129</v>
      </c>
      <c t="s" s="67" r="B617">
        <v>997</v>
      </c>
      <c t="s" s="67" r="C617">
        <v>1494</v>
      </c>
      <c s="134" r="D617">
        <v>69300</v>
      </c>
      <c t="str" s="106" r="E617">
        <f>IF((+$V617=0),"..",(+(X617+AE617)/$V617))</f>
        <v>..</v>
      </c>
      <c t="str" s="106" r="F617">
        <f>IF((+$V617=0),"..",(+(Y617+AF617)/$V617))</f>
        <v>..</v>
      </c>
      <c t="str" s="106" r="G617">
        <f>IF((+$V617=0),"..",(+(Z617+AG617)/$V617))</f>
        <v>..</v>
      </c>
      <c t="str" s="106" r="H617">
        <f>IF((+$V617=0),"..",(+(((X617+Y617)+Z617)+((AE617+AF617)+AG617))/$V617))</f>
        <v>..</v>
      </c>
      <c t="str" s="106" r="I617">
        <f>IF((+$V617=0),"..",(+(AA617+AH617)/$V617))</f>
        <v>..</v>
      </c>
      <c t="str" s="106" r="J617">
        <f>IF((+$V617=0),"..",(+(AB617+AI617)/$V617))</f>
        <v>..</v>
      </c>
      <c t="str" s="106" r="K617">
        <f>IF(((X617+AE617)=0),"..",(+X617/(X617+AE617)))</f>
        <v>..</v>
      </c>
      <c t="str" s="106" r="L617">
        <f>IF(((Y617+AF617)=0),"..",(+Y617/(Y617+AF617)))</f>
        <v>..</v>
      </c>
      <c t="str" s="106" r="M617">
        <f>IF(((Z617+AG617)=0),"..",(+Z617/(Z617+AG617)))</f>
        <v>..</v>
      </c>
      <c t="str" s="106" r="N617">
        <f>IF(((((((X617+Y617)+Z617)+AE617)+AF617)+AG617)=0),"..",(+((X617+Y617)+Z617)/(((((X617+Y617)+Z617)+AE617)+AF617)+AG617)))</f>
        <v>..</v>
      </c>
      <c t="str" s="106" r="O617">
        <f>IF(((AA617+AH617)=0),"..",(+AA617/(AA617+AH617)))</f>
        <v>..</v>
      </c>
      <c t="str" s="106" r="P617">
        <f>IF(((AB617+AI617)=0),"..",(+AB617/(AB617+AI617)))</f>
        <v>..</v>
      </c>
      <c s="106" r="Q617">
        <f>IF(((AC617+AJ617)=0),"..",(+AC617/(AC617+AJ617)))</f>
        <v>0.51</v>
      </c>
      <c s="106" r="R617">
        <f>IF(((AD617+AK617)=0),"..",(+(AD617)/(AD617+AK617)))</f>
        <v>0.51</v>
      </c>
      <c s="134" r="S617">
        <f>+D617</f>
        <v>69300</v>
      </c>
      <c s="106" r="T617">
        <f>+V617/S617</f>
        <v>0</v>
      </c>
      <c s="106" r="U617">
        <f>+(AD617+AK617)/S617</f>
        <v>1</v>
      </c>
      <c s="134" r="V617">
        <f>SUM(X617:AB617)+SUM(AE617:AI617)</f>
        <v>0</v>
      </c>
      <c s="134" r="W617">
        <f>+AD617+AK617</f>
        <v>69300</v>
      </c>
      <c s="197" r="X617">
        <v>0</v>
      </c>
      <c s="143" r="Y617">
        <v>0</v>
      </c>
      <c s="143" r="Z617">
        <v>0</v>
      </c>
      <c s="143" r="AA617">
        <v>0</v>
      </c>
      <c s="143" r="AB617">
        <v>0</v>
      </c>
      <c s="143" r="AC617">
        <v>35343</v>
      </c>
      <c s="143" r="AD617">
        <v>35343</v>
      </c>
      <c s="143" r="AE617">
        <v>0</v>
      </c>
      <c s="143" r="AF617">
        <v>0</v>
      </c>
      <c s="143" r="AG617">
        <v>0</v>
      </c>
      <c s="143" r="AH617">
        <v>0</v>
      </c>
      <c s="143" r="AI617">
        <v>0</v>
      </c>
      <c s="143" r="AJ617">
        <v>33957</v>
      </c>
      <c s="143" r="AK617">
        <v>33957</v>
      </c>
    </row>
    <row r="618">
      <c t="s" s="37" r="A618">
        <v>129</v>
      </c>
      <c t="s" s="67" r="B618">
        <v>997</v>
      </c>
      <c t="s" s="67" r="C618">
        <v>1495</v>
      </c>
      <c s="134" r="D618">
        <v>21402</v>
      </c>
      <c t="str" s="106" r="E618">
        <f>IF((+$V618=0),"..",(+(X618+AE618)/$V618))</f>
        <v>..</v>
      </c>
      <c t="str" s="106" r="F618">
        <f>IF((+$V618=0),"..",(+(Y618+AF618)/$V618))</f>
        <v>..</v>
      </c>
      <c t="str" s="106" r="G618">
        <f>IF((+$V618=0),"..",(+(Z618+AG618)/$V618))</f>
        <v>..</v>
      </c>
      <c t="str" s="106" r="H618">
        <f>IF((+$V618=0),"..",(+(((X618+Y618)+Z618)+((AE618+AF618)+AG618))/$V618))</f>
        <v>..</v>
      </c>
      <c t="str" s="106" r="I618">
        <f>IF((+$V618=0),"..",(+(AA618+AH618)/$V618))</f>
        <v>..</v>
      </c>
      <c t="str" s="106" r="J618">
        <f>IF((+$V618=0),"..",(+(AB618+AI618)/$V618))</f>
        <v>..</v>
      </c>
      <c t="str" s="106" r="K618">
        <f>IF(((X618+AE618)=0),"..",(+X618/(X618+AE618)))</f>
        <v>..</v>
      </c>
      <c t="str" s="106" r="L618">
        <f>IF(((Y618+AF618)=0),"..",(+Y618/(Y618+AF618)))</f>
        <v>..</v>
      </c>
      <c t="str" s="106" r="M618">
        <f>IF(((Z618+AG618)=0),"..",(+Z618/(Z618+AG618)))</f>
        <v>..</v>
      </c>
      <c t="str" s="106" r="N618">
        <f>IF(((((((X618+Y618)+Z618)+AE618)+AF618)+AG618)=0),"..",(+((X618+Y618)+Z618)/(((((X618+Y618)+Z618)+AE618)+AF618)+AG618)))</f>
        <v>..</v>
      </c>
      <c t="str" s="106" r="O618">
        <f>IF(((AA618+AH618)=0),"..",(+AA618/(AA618+AH618)))</f>
        <v>..</v>
      </c>
      <c t="str" s="106" r="P618">
        <f>IF(((AB618+AI618)=0),"..",(+AB618/(AB618+AI618)))</f>
        <v>..</v>
      </c>
      <c s="106" r="Q618">
        <f>IF(((AC618+AJ618)=0),"..",(+AC618/(AC618+AJ618)))</f>
        <v>0.51</v>
      </c>
      <c s="106" r="R618">
        <f>IF(((AD618+AK618)=0),"..",(+(AD618)/(AD618+AK618)))</f>
        <v>0.51</v>
      </c>
      <c s="134" r="S618">
        <f>+D618</f>
        <v>21402</v>
      </c>
      <c s="106" r="T618">
        <f>+V618/S618</f>
        <v>0</v>
      </c>
      <c s="106" r="U618">
        <f>+(AD618+AK618)/S618</f>
        <v>0.957854406130268</v>
      </c>
      <c s="134" r="V618">
        <f>SUM(X618:AB618)+SUM(AE618:AI618)</f>
        <v>0</v>
      </c>
      <c s="134" r="W618">
        <f>+AD618+AK618</f>
        <v>20500</v>
      </c>
      <c s="205" r="X618">
        <v>0</v>
      </c>
      <c s="198" r="Y618">
        <v>0</v>
      </c>
      <c s="198" r="Z618">
        <v>0</v>
      </c>
      <c s="198" r="AA618">
        <v>0</v>
      </c>
      <c s="198" r="AB618">
        <v>0</v>
      </c>
      <c s="198" r="AC618">
        <v>10455</v>
      </c>
      <c s="198" r="AD618">
        <v>10455</v>
      </c>
      <c s="198" r="AE618">
        <v>0</v>
      </c>
      <c s="198" r="AF618">
        <v>0</v>
      </c>
      <c s="198" r="AG618">
        <v>0</v>
      </c>
      <c s="198" r="AH618">
        <v>0</v>
      </c>
      <c s="198" r="AI618">
        <v>0</v>
      </c>
      <c s="198" r="AJ618">
        <v>10045</v>
      </c>
      <c s="198" r="AK618">
        <v>10045</v>
      </c>
    </row>
    <row r="619">
      <c t="s" s="37" r="A619">
        <v>129</v>
      </c>
      <c t="s" s="67" r="B619">
        <v>997</v>
      </c>
      <c t="s" s="67" r="C619">
        <v>1496</v>
      </c>
      <c s="134" r="D619">
        <v>199877</v>
      </c>
      <c t="str" s="106" r="E619">
        <f>IF((+$V619=0),"..",(+(X619+AE619)/$V619))</f>
        <v>..</v>
      </c>
      <c t="str" s="106" r="F619">
        <f>IF((+$V619=0),"..",(+(Y619+AF619)/$V619))</f>
        <v>..</v>
      </c>
      <c t="str" s="106" r="G619">
        <f>IF((+$V619=0),"..",(+(Z619+AG619)/$V619))</f>
        <v>..</v>
      </c>
      <c t="str" s="106" r="H619">
        <f>IF((+$V619=0),"..",(+(((X619+Y619)+Z619)+((AE619+AF619)+AG619))/$V619))</f>
        <v>..</v>
      </c>
      <c t="str" s="106" r="I619">
        <f>IF((+$V619=0),"..",(+(AA619+AH619)/$V619))</f>
        <v>..</v>
      </c>
      <c t="str" s="106" r="J619">
        <f>IF((+$V619=0),"..",(+(AB619+AI619)/$V619))</f>
        <v>..</v>
      </c>
      <c t="str" s="106" r="K619">
        <f>IF(((X619+AE619)=0),"..",(+X619/(X619+AE619)))</f>
        <v>..</v>
      </c>
      <c t="str" s="106" r="L619">
        <f>IF(((Y619+AF619)=0),"..",(+Y619/(Y619+AF619)))</f>
        <v>..</v>
      </c>
      <c t="str" s="106" r="M619">
        <f>IF(((Z619+AG619)=0),"..",(+Z619/(Z619+AG619)))</f>
        <v>..</v>
      </c>
      <c t="str" s="106" r="N619">
        <f>IF(((((((X619+Y619)+Z619)+AE619)+AF619)+AG619)=0),"..",(+((X619+Y619)+Z619)/(((((X619+Y619)+Z619)+AE619)+AF619)+AG619)))</f>
        <v>..</v>
      </c>
      <c t="str" s="106" r="O619">
        <f>IF(((AA619+AH619)=0),"..",(+AA619/(AA619+AH619)))</f>
        <v>..</v>
      </c>
      <c t="str" s="106" r="P619">
        <f>IF(((AB619+AI619)=0),"..",(+AB619/(AB619+AI619)))</f>
        <v>..</v>
      </c>
      <c s="106" r="Q619">
        <f>IF(((AC619+AJ619)=0),"..",(+AC619/(AC619+AJ619)))</f>
        <v>0.51</v>
      </c>
      <c s="106" r="R619">
        <f>IF(((AD619+AK619)=0),"..",(+(AD619)/(AD619+AK619)))</f>
        <v>0.51</v>
      </c>
      <c s="134" r="S619">
        <f>+D619</f>
        <v>199877</v>
      </c>
      <c s="106" r="T619">
        <f>+V619/S619</f>
        <v>0</v>
      </c>
      <c s="106" r="U619">
        <f>+(AD619+AK619)/S619</f>
        <v>0.998614147700836</v>
      </c>
      <c s="134" r="V619">
        <f>SUM(X619:AB619)+SUM(AE619:AI619)</f>
        <v>0</v>
      </c>
      <c s="134" r="W619">
        <f>+AD619+AK619</f>
        <v>199600</v>
      </c>
      <c s="172" r="X619">
        <v>0</v>
      </c>
      <c s="114" r="Y619">
        <v>0</v>
      </c>
      <c s="114" r="Z619">
        <v>0</v>
      </c>
      <c s="114" r="AA619">
        <v>0</v>
      </c>
      <c s="114" r="AB619">
        <v>0</v>
      </c>
      <c s="114" r="AC619">
        <v>101796</v>
      </c>
      <c s="114" r="AD619">
        <v>101796</v>
      </c>
      <c s="114" r="AE619">
        <v>0</v>
      </c>
      <c s="114" r="AF619">
        <v>0</v>
      </c>
      <c s="114" r="AG619">
        <v>0</v>
      </c>
      <c s="114" r="AH619">
        <v>0</v>
      </c>
      <c s="114" r="AI619">
        <v>0</v>
      </c>
      <c s="114" r="AJ619">
        <v>97804</v>
      </c>
      <c s="114" r="AK619">
        <v>97804</v>
      </c>
    </row>
    <row r="620">
      <c t="s" s="37" r="A620">
        <v>71</v>
      </c>
      <c t="s" s="67" r="B620">
        <v>917</v>
      </c>
      <c t="s" s="67" r="C620">
        <v>1497</v>
      </c>
      <c s="134" r="D620">
        <v>2870</v>
      </c>
      <c s="106" r="E620">
        <f>IF((+$V620=0),"..",(+(X620+AE620)/$V620))</f>
        <v>0.134146341463415</v>
      </c>
      <c s="106" r="F620">
        <f>IF((+$V620=0),"..",(+(Y620+AF620)/$V620))</f>
        <v>0.193031358885017</v>
      </c>
      <c s="106" r="G620">
        <f>IF((+$V620=0),"..",(+(Z620+AG620)/$V620))</f>
        <v>0.165505226480836</v>
      </c>
      <c s="106" r="H620">
        <f>IF((+$V620=0),"..",(+(((X620+Y620)+Z620)+((AE620+AF620)+AG620))/$V620))</f>
        <v>0.492682926829268</v>
      </c>
      <c s="106" r="I620">
        <f>IF((+$V620=0),"..",(+(AA620+AH620)/$V620))</f>
        <v>0.455400696864112</v>
      </c>
      <c s="106" r="J620">
        <f>IF((+$V620=0),"..",(+(AB620+AI620)/$V620))</f>
        <v>0.05191637630662</v>
      </c>
      <c s="106" r="K620">
        <f>IF(((X620+AE620)=0),"..",(+X620/(X620+AE620)))</f>
        <v>0.522077922077922</v>
      </c>
      <c s="106" r="L620">
        <f>IF(((Y620+AF620)=0),"..",(+Y620/(Y620+AF620)))</f>
        <v>0.492779783393502</v>
      </c>
      <c s="106" r="M620">
        <f>IF(((Z620+AG620)=0),"..",(+Z620/(Z620+AG620)))</f>
        <v>0.482105263157895</v>
      </c>
      <c s="106" r="N620">
        <f>IF(((((((X620+Y620)+Z620)+AE620)+AF620)+AG620)=0),"..",(+((X620+Y620)+Z620)/(((((X620+Y620)+Z620)+AE620)+AF620)+AG620)))</f>
        <v>0.497171145685997</v>
      </c>
      <c s="106" r="O620">
        <f>IF(((AA620+AH620)=0),"..",(+AA620/(AA620+AH620)))</f>
        <v>0.551644988523336</v>
      </c>
      <c s="106" r="P620">
        <f>IF(((AB620+AI620)=0),"..",(+AB620/(AB620+AI620)))</f>
        <v>0.402684563758389</v>
      </c>
      <c t="str" s="106" r="Q620">
        <f>IF(((AC620+AJ620)=0),"..",(+AC620/(AC620+AJ620)))</f>
        <v>..</v>
      </c>
      <c s="106" r="R620">
        <f>IF(((AD620+AK620)=0),"..",(+(AD620)/(AD620+AK620)))</f>
        <v>0.517073170731707</v>
      </c>
      <c s="134" r="S620">
        <f>+D620</f>
        <v>2870</v>
      </c>
      <c s="106" r="T620">
        <f>+V620/S620</f>
        <v>1</v>
      </c>
      <c s="106" r="U620">
        <f>+(AD620+AK620)/S620</f>
        <v>1</v>
      </c>
      <c s="134" r="V620">
        <f>SUM(X620:AB620)+SUM(AE620:AI620)</f>
        <v>2870</v>
      </c>
      <c s="134" r="W620">
        <f>+AD620+AK620</f>
        <v>2870</v>
      </c>
      <c s="197" r="X620">
        <v>201</v>
      </c>
      <c s="143" r="Y620">
        <v>273</v>
      </c>
      <c s="143" r="Z620">
        <v>229</v>
      </c>
      <c s="143" r="AA620">
        <v>721</v>
      </c>
      <c s="143" r="AB620">
        <v>60</v>
      </c>
      <c s="143" r="AC620">
        <v>0</v>
      </c>
      <c s="143" r="AD620">
        <v>1484</v>
      </c>
      <c s="143" r="AE620">
        <v>184</v>
      </c>
      <c s="143" r="AF620">
        <v>281</v>
      </c>
      <c s="143" r="AG620">
        <v>246</v>
      </c>
      <c s="143" r="AH620">
        <v>586</v>
      </c>
      <c s="143" r="AI620">
        <v>89</v>
      </c>
      <c s="143" r="AJ620">
        <v>0</v>
      </c>
      <c s="143" r="AK620">
        <v>1386</v>
      </c>
    </row>
    <row r="621">
      <c t="s" s="37" r="A621">
        <v>71</v>
      </c>
      <c t="s" s="67" r="B621">
        <v>917</v>
      </c>
      <c t="s" s="67" r="C621">
        <v>1498</v>
      </c>
      <c s="134" r="D621">
        <v>605</v>
      </c>
      <c s="106" r="E621">
        <f>IF((+$V621=0),"..",(+(X621+AE621)/$V621))</f>
        <v>0.137190082644628</v>
      </c>
      <c s="106" r="F621">
        <f>IF((+$V621=0),"..",(+(Y621+AF621)/$V621))</f>
        <v>0.190082644628099</v>
      </c>
      <c s="106" r="G621">
        <f>IF((+$V621=0),"..",(+(Z621+AG621)/$V621))</f>
        <v>0.135537190082645</v>
      </c>
      <c s="106" r="H621">
        <f>IF((+$V621=0),"..",(+(((X621+Y621)+Z621)+((AE621+AF621)+AG621))/$V621))</f>
        <v>0.462809917355372</v>
      </c>
      <c s="106" r="I621">
        <f>IF((+$V621=0),"..",(+(AA621+AH621)/$V621))</f>
        <v>0.464462809917355</v>
      </c>
      <c s="106" r="J621">
        <f>IF((+$V621=0),"..",(+(AB621+AI621)/$V621))</f>
        <v>0.072727272727273</v>
      </c>
      <c s="106" r="K621">
        <f>IF(((X621+AE621)=0),"..",(+X621/(X621+AE621)))</f>
        <v>0.409638554216867</v>
      </c>
      <c s="106" r="L621">
        <f>IF(((Y621+AF621)=0),"..",(+Y621/(Y621+AF621)))</f>
        <v>0.460869565217391</v>
      </c>
      <c s="106" r="M621">
        <f>IF(((Z621+AG621)=0),"..",(+Z621/(Z621+AG621)))</f>
        <v>0.439024390243902</v>
      </c>
      <c s="106" r="N621">
        <f>IF(((((((X621+Y621)+Z621)+AE621)+AF621)+AG621)=0),"..",(+((X621+Y621)+Z621)/(((((X621+Y621)+Z621)+AE621)+AF621)+AG621)))</f>
        <v>0.439285714285714</v>
      </c>
      <c s="106" r="O621">
        <f>IF(((AA621+AH621)=0),"..",(+AA621/(AA621+AH621)))</f>
        <v>0.565836298932384</v>
      </c>
      <c s="106" r="P621">
        <f>IF(((AB621+AI621)=0),"..",(+AB621/(AB621+AI621)))</f>
        <v>0.295454545454546</v>
      </c>
      <c t="str" s="106" r="Q621">
        <f>IF(((AC621+AJ621)=0),"..",(+AC621/(AC621+AJ621)))</f>
        <v>..</v>
      </c>
      <c s="106" r="R621">
        <f>IF(((AD621+AK621)=0),"..",(+(AD621)/(AD621+AK621)))</f>
        <v>0.487603305785124</v>
      </c>
      <c s="134" r="S621">
        <f>+D621</f>
        <v>605</v>
      </c>
      <c s="106" r="T621">
        <f>+V621/S621</f>
        <v>1</v>
      </c>
      <c s="106" r="U621">
        <f>+(AD621+AK621)/S621</f>
        <v>1</v>
      </c>
      <c s="134" r="V621">
        <f>SUM(X621:AB621)+SUM(AE621:AI621)</f>
        <v>605</v>
      </c>
      <c s="134" r="W621">
        <f>+AD621+AK621</f>
        <v>605</v>
      </c>
      <c s="205" r="X621">
        <v>34</v>
      </c>
      <c s="198" r="Y621">
        <v>53</v>
      </c>
      <c s="198" r="Z621">
        <v>36</v>
      </c>
      <c s="198" r="AA621">
        <v>159</v>
      </c>
      <c s="198" r="AB621">
        <v>13</v>
      </c>
      <c s="198" r="AC621">
        <v>0</v>
      </c>
      <c s="198" r="AD621">
        <v>295</v>
      </c>
      <c s="198" r="AE621">
        <v>49</v>
      </c>
      <c s="198" r="AF621">
        <v>62</v>
      </c>
      <c s="198" r="AG621">
        <v>46</v>
      </c>
      <c s="198" r="AH621">
        <v>122</v>
      </c>
      <c s="198" r="AI621">
        <v>31</v>
      </c>
      <c s="198" r="AJ621">
        <v>0</v>
      </c>
      <c s="198" r="AK621">
        <v>310</v>
      </c>
    </row>
    <row r="622">
      <c t="s" s="37" r="A622">
        <v>71</v>
      </c>
      <c t="s" s="67" r="B622">
        <v>917</v>
      </c>
      <c t="s" s="67" r="C622">
        <v>1499</v>
      </c>
      <c s="134" r="D622">
        <v>2898</v>
      </c>
      <c s="106" r="E622">
        <f>IF((+$V622=0),"..",(+(X622+AE622)/$V622))</f>
        <v>0.172532781228433</v>
      </c>
      <c s="106" r="F622">
        <f>IF((+$V622=0),"..",(+(Y622+AF622)/$V622))</f>
        <v>0.182884748102139</v>
      </c>
      <c s="106" r="G622">
        <f>IF((+$V622=0),"..",(+(Z622+AG622)/$V622))</f>
        <v>0.085231193926846</v>
      </c>
      <c s="106" r="H622">
        <f>IF((+$V622=0),"..",(+(((X622+Y622)+Z622)+((AE622+AF622)+AG622))/$V622))</f>
        <v>0.440648723257419</v>
      </c>
      <c s="106" r="I622">
        <f>IF((+$V622=0),"..",(+(AA622+AH622)/$V622))</f>
        <v>0.514837819185645</v>
      </c>
      <c s="106" r="J622">
        <f>IF((+$V622=0),"..",(+(AB622+AI622)/$V622))</f>
        <v>0.044513457556936</v>
      </c>
      <c s="106" r="K622">
        <f>IF(((X622+AE622)=0),"..",(+X622/(X622+AE622)))</f>
        <v>0.516</v>
      </c>
      <c s="106" r="L622">
        <f>IF(((Y622+AF622)=0),"..",(+Y622/(Y622+AF622)))</f>
        <v>0.473584905660377</v>
      </c>
      <c s="106" r="M622">
        <f>IF(((Z622+AG622)=0),"..",(+Z622/(Z622+AG622)))</f>
        <v>0.481781376518219</v>
      </c>
      <c s="106" r="N622">
        <f>IF(((((((X622+Y622)+Z622)+AE622)+AF622)+AG622)=0),"..",(+((X622+Y622)+Z622)/(((((X622+Y622)+Z622)+AE622)+AF622)+AG622)))</f>
        <v>0.49177760375881</v>
      </c>
      <c s="106" r="O622">
        <f>IF(((AA622+AH622)=0),"..",(+AA622/(AA622+AH622)))</f>
        <v>0.526139410187668</v>
      </c>
      <c s="106" r="P622">
        <f>IF(((AB622+AI622)=0),"..",(+AB622/(AB622+AI622)))</f>
        <v>0.51937984496124</v>
      </c>
      <c t="str" s="106" r="Q622">
        <f>IF(((AC622+AJ622)=0),"..",(+AC622/(AC622+AJ622)))</f>
        <v>..</v>
      </c>
      <c s="106" r="R622">
        <f>IF(((AD622+AK622)=0),"..",(+(AD622)/(AD622+AK622)))</f>
        <v>0.510697032436163</v>
      </c>
      <c s="134" r="S622">
        <f>+D622</f>
        <v>2898</v>
      </c>
      <c s="106" r="T622">
        <f>+V622/S622</f>
        <v>1</v>
      </c>
      <c s="106" r="U622">
        <f>+(AD622+AK622)/S622</f>
        <v>1</v>
      </c>
      <c s="134" r="V622">
        <f>SUM(X622:AB622)+SUM(AE622:AI622)</f>
        <v>2898</v>
      </c>
      <c s="134" r="W622">
        <f>+AD622+AK622</f>
        <v>2898</v>
      </c>
      <c s="205" r="X622">
        <v>258</v>
      </c>
      <c s="198" r="Y622">
        <v>251</v>
      </c>
      <c s="198" r="Z622">
        <v>119</v>
      </c>
      <c s="198" r="AA622">
        <v>785</v>
      </c>
      <c s="198" r="AB622">
        <v>67</v>
      </c>
      <c s="198" r="AC622">
        <v>0</v>
      </c>
      <c s="198" r="AD622">
        <v>1480</v>
      </c>
      <c s="198" r="AE622">
        <v>242</v>
      </c>
      <c s="198" r="AF622">
        <v>279</v>
      </c>
      <c s="198" r="AG622">
        <v>128</v>
      </c>
      <c s="198" r="AH622">
        <v>707</v>
      </c>
      <c s="198" r="AI622">
        <v>62</v>
      </c>
      <c s="198" r="AJ622">
        <v>0</v>
      </c>
      <c s="198" r="AK622">
        <v>1418</v>
      </c>
    </row>
    <row r="623">
      <c t="s" s="37" r="A623">
        <v>71</v>
      </c>
      <c t="s" s="67" r="B623">
        <v>917</v>
      </c>
      <c t="s" s="67" r="C623">
        <v>1500</v>
      </c>
      <c s="134" r="D623">
        <v>322</v>
      </c>
      <c s="106" r="E623">
        <f>IF((+$V623=0),"..",(+(X623+AE623)/$V623))</f>
        <v>0.099378881987578</v>
      </c>
      <c s="106" r="F623">
        <f>IF((+$V623=0),"..",(+(Y623+AF623)/$V623))</f>
        <v>0.164596273291925</v>
      </c>
      <c s="106" r="G623">
        <f>IF((+$V623=0),"..",(+(Z623+AG623)/$V623))</f>
        <v>0.158385093167702</v>
      </c>
      <c s="106" r="H623">
        <f>IF((+$V623=0),"..",(+(((X623+Y623)+Z623)+((AE623+AF623)+AG623))/$V623))</f>
        <v>0.422360248447205</v>
      </c>
      <c s="106" r="I623">
        <f>IF((+$V623=0),"..",(+(AA623+AH623)/$V623))</f>
        <v>0.472049689440994</v>
      </c>
      <c s="106" r="J623">
        <f>IF((+$V623=0),"..",(+(AB623+AI623)/$V623))</f>
        <v>0.105590062111801</v>
      </c>
      <c s="106" r="K623">
        <f>IF(((X623+AE623)=0),"..",(+X623/(X623+AE623)))</f>
        <v>0.4375</v>
      </c>
      <c s="106" r="L623">
        <f>IF(((Y623+AF623)=0),"..",(+Y623/(Y623+AF623)))</f>
        <v>0.528301886792453</v>
      </c>
      <c s="106" r="M623">
        <f>IF(((Z623+AG623)=0),"..",(+Z623/(Z623+AG623)))</f>
        <v>0.568627450980392</v>
      </c>
      <c s="106" r="N623">
        <f>IF(((((((X623+Y623)+Z623)+AE623)+AF623)+AG623)=0),"..",(+((X623+Y623)+Z623)/(((((X623+Y623)+Z623)+AE623)+AF623)+AG623)))</f>
        <v>0.522058823529412</v>
      </c>
      <c s="106" r="O623">
        <f>IF(((AA623+AH623)=0),"..",(+AA623/(AA623+AH623)))</f>
        <v>0.539473684210526</v>
      </c>
      <c s="106" r="P623">
        <f>IF(((AB623+AI623)=0),"..",(+AB623/(AB623+AI623)))</f>
        <v>0.470588235294118</v>
      </c>
      <c t="str" s="106" r="Q623">
        <f>IF(((AC623+AJ623)=0),"..",(+AC623/(AC623+AJ623)))</f>
        <v>..</v>
      </c>
      <c s="106" r="R623">
        <f>IF(((AD623+AK623)=0),"..",(+(AD623)/(AD623+AK623)))</f>
        <v>0.524844720496894</v>
      </c>
      <c s="134" r="S623">
        <f>+D623</f>
        <v>322</v>
      </c>
      <c s="106" r="T623">
        <f>+V623/S623</f>
        <v>1</v>
      </c>
      <c s="106" r="U623">
        <f>+(AD623+AK623)/S623</f>
        <v>1</v>
      </c>
      <c s="134" r="V623">
        <f>SUM(X623:AB623)+SUM(AE623:AI623)</f>
        <v>322</v>
      </c>
      <c s="134" r="W623">
        <f>+AD623+AK623</f>
        <v>322</v>
      </c>
      <c s="205" r="X623">
        <v>14</v>
      </c>
      <c s="198" r="Y623">
        <v>28</v>
      </c>
      <c s="198" r="Z623">
        <v>29</v>
      </c>
      <c s="198" r="AA623">
        <v>82</v>
      </c>
      <c s="198" r="AB623">
        <v>16</v>
      </c>
      <c s="198" r="AC623">
        <v>0</v>
      </c>
      <c s="198" r="AD623">
        <v>169</v>
      </c>
      <c s="198" r="AE623">
        <v>18</v>
      </c>
      <c s="198" r="AF623">
        <v>25</v>
      </c>
      <c s="198" r="AG623">
        <v>22</v>
      </c>
      <c s="198" r="AH623">
        <v>70</v>
      </c>
      <c s="198" r="AI623">
        <v>18</v>
      </c>
      <c s="198" r="AJ623">
        <v>0</v>
      </c>
      <c s="198" r="AK623">
        <v>153</v>
      </c>
    </row>
    <row r="624">
      <c t="s" s="37" r="A624">
        <v>71</v>
      </c>
      <c t="s" s="67" r="B624">
        <v>917</v>
      </c>
      <c t="s" s="67" r="C624">
        <v>1501</v>
      </c>
      <c s="134" r="D624">
        <v>930</v>
      </c>
      <c s="106" r="E624">
        <f>IF((+$V624=0),"..",(+(X624+AE624)/$V624))</f>
        <v>0.166666666666667</v>
      </c>
      <c s="106" r="F624">
        <f>IF((+$V624=0),"..",(+(Y624+AF624)/$V624))</f>
        <v>0.193548387096774</v>
      </c>
      <c s="106" r="G624">
        <f>IF((+$V624=0),"..",(+(Z624+AG624)/$V624))</f>
        <v>0.108602150537634</v>
      </c>
      <c s="106" r="H624">
        <f>IF((+$V624=0),"..",(+(((X624+Y624)+Z624)+((AE624+AF624)+AG624))/$V624))</f>
        <v>0.468817204301075</v>
      </c>
      <c s="106" r="I624">
        <f>IF((+$V624=0),"..",(+(AA624+AH624)/$V624))</f>
        <v>0.476344086021505</v>
      </c>
      <c s="106" r="J624">
        <f>IF((+$V624=0),"..",(+(AB624+AI624)/$V624))</f>
        <v>0.054838709677419</v>
      </c>
      <c s="106" r="K624">
        <f>IF(((X624+AE624)=0),"..",(+X624/(X624+AE624)))</f>
        <v>0.432258064516129</v>
      </c>
      <c s="106" r="L624">
        <f>IF(((Y624+AF624)=0),"..",(+Y624/(Y624+AF624)))</f>
        <v>0.505555555555556</v>
      </c>
      <c s="106" r="M624">
        <f>IF(((Z624+AG624)=0),"..",(+Z624/(Z624+AG624)))</f>
        <v>0.485148514851485</v>
      </c>
      <c s="106" r="N624">
        <f>IF(((((((X624+Y624)+Z624)+AE624)+AF624)+AG624)=0),"..",(+((X624+Y624)+Z624)/(((((X624+Y624)+Z624)+AE624)+AF624)+AG624)))</f>
        <v>0.474770642201835</v>
      </c>
      <c s="106" r="O624">
        <f>IF(((AA624+AH624)=0),"..",(+AA624/(AA624+AH624)))</f>
        <v>0.521444695259594</v>
      </c>
      <c s="106" r="P624">
        <f>IF(((AB624+AI624)=0),"..",(+AB624/(AB624+AI624)))</f>
        <v>0.333333333333333</v>
      </c>
      <c t="str" s="106" r="Q624">
        <f>IF(((AC624+AJ624)=0),"..",(+AC624/(AC624+AJ624)))</f>
        <v>..</v>
      </c>
      <c s="106" r="R624">
        <f>IF(((AD624+AK624)=0),"..",(+(AD624)/(AD624+AK624)))</f>
        <v>0.489247311827957</v>
      </c>
      <c s="134" r="S624">
        <f>+D624</f>
        <v>930</v>
      </c>
      <c s="106" r="T624">
        <f>+V624/S624</f>
        <v>1</v>
      </c>
      <c s="106" r="U624">
        <f>+(AD624+AK624)/S624</f>
        <v>1</v>
      </c>
      <c s="134" r="V624">
        <f>SUM(X624:AB624)+SUM(AE624:AI624)</f>
        <v>930</v>
      </c>
      <c s="134" r="W624">
        <f>+AD624+AK624</f>
        <v>930</v>
      </c>
      <c s="205" r="X624">
        <v>67</v>
      </c>
      <c s="198" r="Y624">
        <v>91</v>
      </c>
      <c s="198" r="Z624">
        <v>49</v>
      </c>
      <c s="198" r="AA624">
        <v>231</v>
      </c>
      <c s="198" r="AB624">
        <v>17</v>
      </c>
      <c s="198" r="AC624">
        <v>0</v>
      </c>
      <c s="198" r="AD624">
        <v>455</v>
      </c>
      <c s="198" r="AE624">
        <v>88</v>
      </c>
      <c s="198" r="AF624">
        <v>89</v>
      </c>
      <c s="198" r="AG624">
        <v>52</v>
      </c>
      <c s="198" r="AH624">
        <v>212</v>
      </c>
      <c s="198" r="AI624">
        <v>34</v>
      </c>
      <c s="198" r="AJ624">
        <v>0</v>
      </c>
      <c s="198" r="AK624">
        <v>475</v>
      </c>
    </row>
    <row r="625">
      <c t="s" s="37" r="A625">
        <v>71</v>
      </c>
      <c t="s" s="67" r="B625">
        <v>917</v>
      </c>
      <c t="s" s="67" r="C625">
        <v>1502</v>
      </c>
      <c s="134" r="D625">
        <v>5645</v>
      </c>
      <c s="106" r="E625">
        <f>IF((+$V625=0),"..",(+(X625+AE625)/$V625))</f>
        <v>0.150752878653676</v>
      </c>
      <c s="106" r="F625">
        <f>IF((+$V625=0),"..",(+(Y625+AF625)/$V625))</f>
        <v>0.167581930912312</v>
      </c>
      <c s="106" r="G625">
        <f>IF((+$V625=0),"..",(+(Z625+AG625)/$V625))</f>
        <v>0.152524357838795</v>
      </c>
      <c s="106" r="H625">
        <f>IF((+$V625=0),"..",(+(((X625+Y625)+Z625)+((AE625+AF625)+AG625))/$V625))</f>
        <v>0.470859167404783</v>
      </c>
      <c s="106" r="I625">
        <f>IF((+$V625=0),"..",(+(AA625+AH625)/$V625))</f>
        <v>0.462710363153233</v>
      </c>
      <c s="106" r="J625">
        <f>IF((+$V625=0),"..",(+(AB625+AI625)/$V625))</f>
        <v>0.066430469441984</v>
      </c>
      <c s="106" r="K625">
        <f>IF(((X625+AE625)=0),"..",(+X625/(X625+AE625)))</f>
        <v>0.477085781433608</v>
      </c>
      <c s="106" r="L625">
        <f>IF(((Y625+AF625)=0),"..",(+Y625/(Y625+AF625)))</f>
        <v>0.488372093023256</v>
      </c>
      <c s="106" r="M625">
        <f>IF(((Z625+AG625)=0),"..",(+Z625/(Z625+AG625)))</f>
        <v>0.469221835075494</v>
      </c>
      <c s="106" r="N625">
        <f>IF(((((((X625+Y625)+Z625)+AE625)+AF625)+AG625)=0),"..",(+((X625+Y625)+Z625)/(((((X625+Y625)+Z625)+AE625)+AF625)+AG625)))</f>
        <v>0.478555304740406</v>
      </c>
      <c s="106" r="O625">
        <f>IF(((AA625+AH625)=0),"..",(+AA625/(AA625+AH625)))</f>
        <v>0.606049004594181</v>
      </c>
      <c s="106" r="P625">
        <f>IF(((AB625+AI625)=0),"..",(+AB625/(AB625+AI625)))</f>
        <v>0.405333333333333</v>
      </c>
      <c t="str" s="106" r="Q625">
        <f>IF(((AC625+AJ625)=0),"..",(+AC625/(AC625+AJ625)))</f>
        <v>..</v>
      </c>
      <c s="106" r="R625">
        <f>IF(((AD625+AK625)=0),"..",(+(AD625)/(AD625+AK625)))</f>
        <v>0.532683790965456</v>
      </c>
      <c s="134" r="S625">
        <f>+D625</f>
        <v>5645</v>
      </c>
      <c s="106" r="T625">
        <f>+V625/S625</f>
        <v>1</v>
      </c>
      <c s="106" r="U625">
        <f>+(AD625+AK625)/S625</f>
        <v>1</v>
      </c>
      <c s="134" r="V625">
        <f>SUM(X625:AB625)+SUM(AE625:AI625)</f>
        <v>5645</v>
      </c>
      <c s="134" r="W625">
        <f>+AD625+AK625</f>
        <v>5645</v>
      </c>
      <c s="172" r="X625">
        <v>406</v>
      </c>
      <c s="114" r="Y625">
        <v>462</v>
      </c>
      <c s="114" r="Z625">
        <v>404</v>
      </c>
      <c s="114" r="AA625">
        <v>1583</v>
      </c>
      <c s="114" r="AB625">
        <v>152</v>
      </c>
      <c s="114" r="AC625">
        <v>0</v>
      </c>
      <c s="114" r="AD625">
        <v>3007</v>
      </c>
      <c s="114" r="AE625">
        <v>445</v>
      </c>
      <c s="114" r="AF625">
        <v>484</v>
      </c>
      <c s="114" r="AG625">
        <v>457</v>
      </c>
      <c s="114" r="AH625">
        <v>1029</v>
      </c>
      <c s="114" r="AI625">
        <v>223</v>
      </c>
      <c s="114" r="AJ625">
        <v>0</v>
      </c>
      <c s="114" r="AK625">
        <v>2638</v>
      </c>
    </row>
    <row customHeight="1" r="626" ht="10.5">
      <c t="s" s="37" r="A626">
        <v>71</v>
      </c>
      <c t="s" s="67" r="B626">
        <v>917</v>
      </c>
      <c t="s" s="67" r="C626">
        <v>1503</v>
      </c>
      <c s="134" r="D626">
        <v>1139</v>
      </c>
      <c s="106" r="E626">
        <f>IF((+$V626=0),"..",(+(X626+AE626)/$V626))</f>
        <v>0.212467076382792</v>
      </c>
      <c s="106" r="F626">
        <f>IF((+$V626=0),"..",(+(Y626+AF626)/$V626))</f>
        <v>0.129938542581212</v>
      </c>
      <c s="106" r="G626">
        <f>IF((+$V626=0),"..",(+(Z626+AG626)/$V626))</f>
        <v>0.061457418788411</v>
      </c>
      <c s="106" r="H626">
        <f>IF((+$V626=0),"..",(+(((X626+Y626)+Z626)+((AE626+AF626)+AG626))/$V626))</f>
        <v>0.403863037752414</v>
      </c>
      <c s="106" r="I626">
        <f>IF((+$V626=0),"..",(+(AA626+AH626)/$V626))</f>
        <v>0.590869183494293</v>
      </c>
      <c s="106" r="J626">
        <f>IF((+$V626=0),"..",(+(AB626+AI626)/$V626))</f>
        <v>0.005267778753292</v>
      </c>
      <c s="106" r="K626">
        <f>IF(((X626+AE626)=0),"..",(+X626/(X626+AE626)))</f>
        <v>0.483471074380165</v>
      </c>
      <c s="106" r="L626">
        <f>IF(((Y626+AF626)=0),"..",(+Y626/(Y626+AF626)))</f>
        <v>0.52027027027027</v>
      </c>
      <c s="106" r="M626">
        <f>IF(((Z626+AG626)=0),"..",(+Z626/(Z626+AG626)))</f>
        <v>0.357142857142857</v>
      </c>
      <c s="106" r="N626">
        <f>IF(((((((X626+Y626)+Z626)+AE626)+AF626)+AG626)=0),"..",(+((X626+Y626)+Z626)/(((((X626+Y626)+Z626)+AE626)+AF626)+AG626)))</f>
        <v>0.476086956521739</v>
      </c>
      <c s="106" r="O626">
        <f>IF(((AA626+AH626)=0),"..",(+AA626/(AA626+AH626)))</f>
        <v>0.317979197622585</v>
      </c>
      <c s="106" r="P626">
        <f>IF(((AB626+AI626)=0),"..",(+AB626/(AB626+AI626)))</f>
        <v>0.5</v>
      </c>
      <c t="str" s="106" r="Q626">
        <f>IF(((AC626+AJ626)=0),"..",(+AC626/(AC626+AJ626)))</f>
        <v>..</v>
      </c>
      <c s="106" r="R626">
        <f>IF(((AD626+AK626)=0),"..",(+(AD626)/(AD626+AK626)))</f>
        <v>0.382791922739245</v>
      </c>
      <c s="134" r="S626">
        <f>+D626</f>
        <v>1139</v>
      </c>
      <c s="106" r="T626">
        <f>+V626/S626</f>
        <v>1</v>
      </c>
      <c s="106" r="U626">
        <f>+(AD626+AK626)/S626</f>
        <v>1</v>
      </c>
      <c s="134" r="V626">
        <f>SUM(X626:AB626)+SUM(AE626:AI626)</f>
        <v>1139</v>
      </c>
      <c s="134" r="W626">
        <f>+AD626+AK626</f>
        <v>1139</v>
      </c>
      <c s="197" r="X626">
        <v>117</v>
      </c>
      <c s="143" r="Y626">
        <v>77</v>
      </c>
      <c s="143" r="Z626">
        <v>25</v>
      </c>
      <c s="143" r="AA626">
        <v>214</v>
      </c>
      <c s="143" r="AB626">
        <v>3</v>
      </c>
      <c s="143" r="AC626">
        <v>0</v>
      </c>
      <c s="143" r="AD626">
        <v>436</v>
      </c>
      <c s="143" r="AE626">
        <v>125</v>
      </c>
      <c s="143" r="AF626">
        <v>71</v>
      </c>
      <c s="143" r="AG626">
        <v>45</v>
      </c>
      <c s="143" r="AH626">
        <v>459</v>
      </c>
      <c s="143" r="AI626">
        <v>3</v>
      </c>
      <c s="143" r="AJ626">
        <v>0</v>
      </c>
      <c s="143" r="AK626">
        <v>703</v>
      </c>
    </row>
    <row r="627">
      <c t="s" s="37" r="A627">
        <v>71</v>
      </c>
      <c t="s" s="67" r="B627">
        <v>917</v>
      </c>
      <c t="s" s="67" r="C627">
        <v>1504</v>
      </c>
      <c s="134" r="D627">
        <v>523100</v>
      </c>
      <c t="str" s="106" r="E627">
        <f>IF((+$V627=0),"..",(+(X627+AE627)/$V627))</f>
        <v>..</v>
      </c>
      <c t="str" s="106" r="F627">
        <f>IF((+$V627=0),"..",(+(Y627+AF627)/$V627))</f>
        <v>..</v>
      </c>
      <c t="str" s="106" r="G627">
        <f>IF((+$V627=0),"..",(+(Z627+AG627)/$V627))</f>
        <v>..</v>
      </c>
      <c t="str" s="106" r="H627">
        <f>IF((+$V627=0),"..",(+(((X627+Y627)+Z627)+((AE627+AF627)+AG627))/$V627))</f>
        <v>..</v>
      </c>
      <c t="str" s="106" r="I627">
        <f>IF((+$V627=0),"..",(+(AA627+AH627)/$V627))</f>
        <v>..</v>
      </c>
      <c t="str" s="106" r="J627">
        <f>IF((+$V627=0),"..",(+(AB627+AI627)/$V627))</f>
        <v>..</v>
      </c>
      <c t="str" s="106" r="K627">
        <f>IF(((X627+AE627)=0),"..",(+X627/(X627+AE627)))</f>
        <v>..</v>
      </c>
      <c t="str" s="106" r="L627">
        <f>IF(((Y627+AF627)=0),"..",(+Y627/(Y627+AF627)))</f>
        <v>..</v>
      </c>
      <c t="str" s="106" r="M627">
        <f>IF(((Z627+AG627)=0),"..",(+Z627/(Z627+AG627)))</f>
        <v>..</v>
      </c>
      <c t="str" s="106" r="N627">
        <f>IF(((((((X627+Y627)+Z627)+AE627)+AF627)+AG627)=0),"..",(+((X627+Y627)+Z627)/(((((X627+Y627)+Z627)+AE627)+AF627)+AG627)))</f>
        <v>..</v>
      </c>
      <c t="str" s="106" r="O627">
        <f>IF(((AA627+AH627)=0),"..",(+AA627/(AA627+AH627)))</f>
        <v>..</v>
      </c>
      <c t="str" s="106" r="P627">
        <f>IF(((AB627+AI627)=0),"..",(+AB627/(AB627+AI627)))</f>
        <v>..</v>
      </c>
      <c s="106" r="Q627">
        <f>IF(((AC627+AJ627)=0),"..",(+AC627/(AC627+AJ627)))</f>
        <v>0.5</v>
      </c>
      <c s="106" r="R627">
        <f>IF(((AD627+AK627)=0),"..",(+(AD627)/(AD627+AK627)))</f>
        <v>0.5</v>
      </c>
      <c s="134" r="S627">
        <f>+D627</f>
        <v>523100</v>
      </c>
      <c s="106" r="T627">
        <f>+V627/S627</f>
        <v>0</v>
      </c>
      <c s="106" r="U627">
        <f>+(AD627+AK627)/S627</f>
        <v>1</v>
      </c>
      <c s="134" r="V627">
        <f>SUM(X627:AB627)+SUM(AE627:AI627)</f>
        <v>0</v>
      </c>
      <c s="134" r="W627">
        <f>+AD627+AK627</f>
        <v>523100</v>
      </c>
      <c s="205" r="X627">
        <v>0</v>
      </c>
      <c s="198" r="Y627">
        <v>0</v>
      </c>
      <c s="198" r="Z627">
        <v>0</v>
      </c>
      <c s="198" r="AA627">
        <v>0</v>
      </c>
      <c s="198" r="AB627">
        <v>0</v>
      </c>
      <c s="198" r="AC627">
        <v>261550</v>
      </c>
      <c s="198" r="AD627">
        <v>261550</v>
      </c>
      <c s="198" r="AE627">
        <v>0</v>
      </c>
      <c s="198" r="AF627">
        <v>0</v>
      </c>
      <c s="198" r="AG627">
        <v>0</v>
      </c>
      <c s="198" r="AH627">
        <v>0</v>
      </c>
      <c s="198" r="AI627">
        <v>0</v>
      </c>
      <c s="198" r="AJ627">
        <v>261550</v>
      </c>
      <c s="198" r="AK627">
        <v>261550</v>
      </c>
    </row>
    <row r="628">
      <c t="s" s="37" r="A628">
        <v>71</v>
      </c>
      <c t="s" s="67" r="B628">
        <v>917</v>
      </c>
      <c t="s" s="67" r="C628">
        <v>1505</v>
      </c>
      <c s="134" r="D628">
        <v>7610</v>
      </c>
      <c s="106" r="E628">
        <f>IF((+$V628=0),"..",(+(X628+AE628)/$V628))</f>
        <v>0.139027595269382</v>
      </c>
      <c s="106" r="F628">
        <f>IF((+$V628=0),"..",(+(Y628+AF628)/$V628))</f>
        <v>0.175295663600526</v>
      </c>
      <c s="106" r="G628">
        <f>IF((+$V628=0),"..",(+(Z628+AG628)/$V628))</f>
        <v>0.159658344283837</v>
      </c>
      <c s="106" r="H628">
        <f>IF((+$V628=0),"..",(+(((X628+Y628)+Z628)+((AE628+AF628)+AG628))/$V628))</f>
        <v>0.473981603153745</v>
      </c>
      <c s="106" r="I628">
        <f>IF((+$V628=0),"..",(+(AA628+AH628)/$V628))</f>
        <v>0.462549277266754</v>
      </c>
      <c s="106" r="J628">
        <f>IF((+$V628=0),"..",(+(AB628+AI628)/$V628))</f>
        <v>0.063469119579501</v>
      </c>
      <c s="106" r="K628">
        <f>IF(((X628+AE628)=0),"..",(+X628/(X628+AE628)))</f>
        <v>0.476370510396975</v>
      </c>
      <c s="106" r="L628">
        <f>IF(((Y628+AF628)=0),"..",(+Y628/(Y628+AF628)))</f>
        <v>0.503748125937031</v>
      </c>
      <c s="106" r="M628">
        <f>IF(((Z628+AG628)=0),"..",(+Z628/(Z628+AG628)))</f>
        <v>0.479012345679012</v>
      </c>
      <c s="106" r="N628">
        <f>IF(((((((X628+Y628)+Z628)+AE628)+AF628)+AG628)=0),"..",(+((X628+Y628)+Z628)/(((((X628+Y628)+Z628)+AE628)+AF628)+AG628)))</f>
        <v>0.487385639035209</v>
      </c>
      <c s="106" r="O628">
        <f>IF(((AA628+AH628)=0),"..",(+AA628/(AA628+AH628)))</f>
        <v>0.576704545454545</v>
      </c>
      <c s="106" r="P628">
        <f>IF(((AB628+AI628)=0),"..",(+AB628/(AB628+AI628)))</f>
        <v>0.395445134575569</v>
      </c>
      <c t="str" s="106" r="Q628">
        <f>IF(((AC628+AJ628)=0),"..",(+AC628/(AC628+AJ628)))</f>
        <v>..</v>
      </c>
      <c s="106" r="R628">
        <f>IF(((AD628+AK628)=0),"..",(+(AD628)/(AD628+AK628)))</f>
        <v>0.522864651773982</v>
      </c>
      <c s="134" r="S628">
        <f>+D628</f>
        <v>7610</v>
      </c>
      <c s="106" r="T628">
        <f>+V628/S628</f>
        <v>1</v>
      </c>
      <c s="106" r="U628">
        <f>+(AD628+AK628)/S628</f>
        <v>1</v>
      </c>
      <c s="134" r="V628">
        <f>SUM(X628:AB628)+SUM(AE628:AI628)</f>
        <v>7610</v>
      </c>
      <c s="134" r="W628">
        <f>+AD628+AK628</f>
        <v>7610</v>
      </c>
      <c s="205" r="X628">
        <v>504</v>
      </c>
      <c s="198" r="Y628">
        <v>672</v>
      </c>
      <c s="198" r="Z628">
        <v>582</v>
      </c>
      <c s="198" r="AA628">
        <v>2030</v>
      </c>
      <c s="198" r="AB628">
        <v>191</v>
      </c>
      <c s="198" r="AC628">
        <v>0</v>
      </c>
      <c s="198" r="AD628">
        <v>3979</v>
      </c>
      <c s="198" r="AE628">
        <v>554</v>
      </c>
      <c s="198" r="AF628">
        <v>662</v>
      </c>
      <c s="198" r="AG628">
        <v>633</v>
      </c>
      <c s="198" r="AH628">
        <v>1490</v>
      </c>
      <c s="198" r="AI628">
        <v>292</v>
      </c>
      <c s="198" r="AJ628">
        <v>0</v>
      </c>
      <c s="198" r="AK628">
        <v>3631</v>
      </c>
    </row>
    <row customHeight="1" r="629" ht="10.5">
      <c t="s" s="37" r="A629">
        <v>71</v>
      </c>
      <c t="s" s="67" r="B629">
        <v>917</v>
      </c>
      <c t="s" s="67" r="C629">
        <v>1506</v>
      </c>
      <c s="134" r="D629">
        <v>443</v>
      </c>
      <c s="106" r="E629">
        <f>IF((+$V629=0),"..",(+(X629+AE629)/$V629))</f>
        <v>0.126410835214447</v>
      </c>
      <c s="106" r="F629">
        <f>IF((+$V629=0),"..",(+(Y629+AF629)/$V629))</f>
        <v>0.158013544018059</v>
      </c>
      <c s="106" r="G629">
        <f>IF((+$V629=0),"..",(+(Z629+AG629)/$V629))</f>
        <v>0.119638826185102</v>
      </c>
      <c s="106" r="H629">
        <f>IF((+$V629=0),"..",(+(((X629+Y629)+Z629)+((AE629+AF629)+AG629))/$V629))</f>
        <v>0.404063205417607</v>
      </c>
      <c s="106" r="I629">
        <f>IF((+$V629=0),"..",(+(AA629+AH629)/$V629))</f>
        <v>0.521444695259594</v>
      </c>
      <c s="106" r="J629">
        <f>IF((+$V629=0),"..",(+(AB629+AI629)/$V629))</f>
        <v>0.074492099322799</v>
      </c>
      <c s="106" r="K629">
        <f>IF(((X629+AE629)=0),"..",(+X629/(X629+AE629)))</f>
        <v>0.428571428571429</v>
      </c>
      <c s="106" r="L629">
        <f>IF(((Y629+AF629)=0),"..",(+Y629/(Y629+AF629)))</f>
        <v>0.442857142857143</v>
      </c>
      <c s="106" r="M629">
        <f>IF(((Z629+AG629)=0),"..",(+Z629/(Z629+AG629)))</f>
        <v>0.377358490566038</v>
      </c>
      <c s="106" r="N629">
        <f>IF(((((((X629+Y629)+Z629)+AE629)+AF629)+AG629)=0),"..",(+((X629+Y629)+Z629)/(((((X629+Y629)+Z629)+AE629)+AF629)+AG629)))</f>
        <v>0.418994413407821</v>
      </c>
      <c s="106" r="O629">
        <f>IF(((AA629+AH629)=0),"..",(+AA629/(AA629+AH629)))</f>
        <v>0.536796536796537</v>
      </c>
      <c s="106" r="P629">
        <f>IF(((AB629+AI629)=0),"..",(+AB629/(AB629+AI629)))</f>
        <v>0.393939393939394</v>
      </c>
      <c t="str" s="106" r="Q629">
        <f>IF(((AC629+AJ629)=0),"..",(+AC629/(AC629+AJ629)))</f>
        <v>..</v>
      </c>
      <c s="106" r="R629">
        <f>IF(((AD629+AK629)=0),"..",(+(AD629)/(AD629+AK629)))</f>
        <v>0.478555304740406</v>
      </c>
      <c s="134" r="S629">
        <f>+D629</f>
        <v>443</v>
      </c>
      <c s="106" r="T629">
        <f>+V629/S629</f>
        <v>1</v>
      </c>
      <c s="106" r="U629">
        <f>+(AD629+AK629)/S629</f>
        <v>1</v>
      </c>
      <c s="134" r="V629">
        <f>SUM(X629:AB629)+SUM(AE629:AI629)</f>
        <v>443</v>
      </c>
      <c s="134" r="W629">
        <f>+AD629+AK629</f>
        <v>443</v>
      </c>
      <c s="205" r="X629">
        <v>24</v>
      </c>
      <c s="198" r="Y629">
        <v>31</v>
      </c>
      <c s="198" r="Z629">
        <v>20</v>
      </c>
      <c s="198" r="AA629">
        <v>124</v>
      </c>
      <c s="198" r="AB629">
        <v>13</v>
      </c>
      <c s="198" r="AC629">
        <v>0</v>
      </c>
      <c s="198" r="AD629">
        <v>212</v>
      </c>
      <c s="198" r="AE629">
        <v>32</v>
      </c>
      <c s="198" r="AF629">
        <v>39</v>
      </c>
      <c s="198" r="AG629">
        <v>33</v>
      </c>
      <c s="198" r="AH629">
        <v>107</v>
      </c>
      <c s="198" r="AI629">
        <v>20</v>
      </c>
      <c s="198" r="AJ629">
        <v>0</v>
      </c>
      <c s="198" r="AK629">
        <v>231</v>
      </c>
    </row>
    <row customHeight="1" r="630" ht="10.5">
      <c t="s" s="37" r="A630">
        <v>71</v>
      </c>
      <c t="s" s="67" r="B630">
        <v>917</v>
      </c>
      <c t="s" s="67" r="C630">
        <v>1507</v>
      </c>
      <c s="134" r="D630">
        <v>284</v>
      </c>
      <c s="106" r="E630">
        <f>IF((+$V630=0),"..",(+(X630+AE630)/$V630))</f>
        <v>0.235915492957746</v>
      </c>
      <c s="106" r="F630">
        <f>IF((+$V630=0),"..",(+(Y630+AF630)/$V630))</f>
        <v>0.080985915492958</v>
      </c>
      <c s="106" r="G630">
        <f>IF((+$V630=0),"..",(+(Z630+AG630)/$V630))</f>
        <v>0.042253521126761</v>
      </c>
      <c s="106" r="H630">
        <f>IF((+$V630=0),"..",(+(((X630+Y630)+Z630)+((AE630+AF630)+AG630))/$V630))</f>
        <v>0.359154929577465</v>
      </c>
      <c s="106" r="I630">
        <f>IF((+$V630=0),"..",(+(AA630+AH630)/$V630))</f>
        <v>0.633802816901408</v>
      </c>
      <c s="106" r="J630">
        <f>IF((+$V630=0),"..",(+(AB630+AI630)/$V630))</f>
        <v>0.007042253521127</v>
      </c>
      <c s="106" r="K630">
        <f>IF(((X630+AE630)=0),"..",(+X630/(X630+AE630)))</f>
        <v>0.432835820895522</v>
      </c>
      <c s="106" r="L630">
        <f>IF(((Y630+AF630)=0),"..",(+Y630/(Y630+AF630)))</f>
        <v>0.565217391304348</v>
      </c>
      <c s="106" r="M630">
        <f>IF(((Z630+AG630)=0),"..",(+Z630/(Z630+AG630)))</f>
        <v>0.333333333333333</v>
      </c>
      <c s="106" r="N630">
        <f>IF(((((((X630+Y630)+Z630)+AE630)+AF630)+AG630)=0),"..",(+((X630+Y630)+Z630)/(((((X630+Y630)+Z630)+AE630)+AF630)+AG630)))</f>
        <v>0.450980392156863</v>
      </c>
      <c s="106" r="O630">
        <f>IF(((AA630+AH630)=0),"..",(+AA630/(AA630+AH630)))</f>
        <v>0.383333333333333</v>
      </c>
      <c s="106" r="P630">
        <f>IF(((AB630+AI630)=0),"..",(+AB630/(AB630+AI630)))</f>
        <v>0.5</v>
      </c>
      <c t="str" s="106" r="Q630">
        <f>IF(((AC630+AJ630)=0),"..",(+AC630/(AC630+AJ630)))</f>
        <v>..</v>
      </c>
      <c s="106" r="R630">
        <f>IF(((AD630+AK630)=0),"..",(+(AD630)/(AD630+AK630)))</f>
        <v>0.408450704225352</v>
      </c>
      <c s="134" r="S630">
        <f>+D630</f>
        <v>284</v>
      </c>
      <c s="106" r="T630">
        <f>+V630/S630</f>
        <v>1</v>
      </c>
      <c s="106" r="U630">
        <f>+(AD630+AK630)/S630</f>
        <v>1</v>
      </c>
      <c s="134" r="V630">
        <f>SUM(X630:AB630)+SUM(AE630:AI630)</f>
        <v>284</v>
      </c>
      <c s="134" r="W630">
        <f>+AD630+AK630</f>
        <v>284</v>
      </c>
      <c s="205" r="X630">
        <v>29</v>
      </c>
      <c s="198" r="Y630">
        <v>13</v>
      </c>
      <c s="198" r="Z630">
        <v>4</v>
      </c>
      <c s="198" r="AA630">
        <v>69</v>
      </c>
      <c s="198" r="AB630">
        <v>1</v>
      </c>
      <c s="198" r="AC630">
        <v>0</v>
      </c>
      <c s="198" r="AD630">
        <v>116</v>
      </c>
      <c s="198" r="AE630">
        <v>38</v>
      </c>
      <c s="198" r="AF630">
        <v>10</v>
      </c>
      <c s="198" r="AG630">
        <v>8</v>
      </c>
      <c s="198" r="AH630">
        <v>111</v>
      </c>
      <c s="198" r="AI630">
        <v>1</v>
      </c>
      <c s="198" r="AJ630">
        <v>0</v>
      </c>
      <c s="198" r="AK630">
        <v>168</v>
      </c>
    </row>
    <row r="631">
      <c t="s" s="37" r="A631">
        <v>71</v>
      </c>
      <c t="s" s="67" r="B631">
        <v>917</v>
      </c>
      <c t="s" s="67" r="C631">
        <v>1508</v>
      </c>
      <c s="134" r="D631">
        <v>846</v>
      </c>
      <c s="106" r="E631">
        <f>IF((+$V631=0),"..",(+(X631+AE631)/$V631))</f>
        <v>0.32387706855792</v>
      </c>
      <c s="106" r="F631">
        <f>IF((+$V631=0),"..",(+(Y631+AF631)/$V631))</f>
        <v>0</v>
      </c>
      <c s="106" r="G631">
        <f>IF((+$V631=0),"..",(+(Z631+AG631)/$V631))</f>
        <v>0.300236406619385</v>
      </c>
      <c s="106" r="H631">
        <f>IF((+$V631=0),"..",(+(((X631+Y631)+Z631)+((AE631+AF631)+AG631))/$V631))</f>
        <v>0.624113475177305</v>
      </c>
      <c s="106" r="I631">
        <f>IF((+$V631=0),"..",(+(AA631+AH631)/$V631))</f>
        <v>0.347517730496454</v>
      </c>
      <c s="106" r="J631">
        <f>IF((+$V631=0),"..",(+(AB631+AI631)/$V631))</f>
        <v>0.028368794326241</v>
      </c>
      <c s="106" r="K631">
        <f>IF(((X631+AE631)=0),"..",(+X631/(X631+AE631)))</f>
        <v>0.562043795620438</v>
      </c>
      <c t="str" s="106" r="L631">
        <f>IF(((Y631+AF631)=0),"..",(+Y631/(Y631+AF631)))</f>
        <v>..</v>
      </c>
      <c s="106" r="M631">
        <f>IF(((Z631+AG631)=0),"..",(+Z631/(Z631+AG631)))</f>
        <v>0.476377952755906</v>
      </c>
      <c s="106" r="N631">
        <f>IF(((((((X631+Y631)+Z631)+AE631)+AF631)+AG631)=0),"..",(+((X631+Y631)+Z631)/(((((X631+Y631)+Z631)+AE631)+AF631)+AG631)))</f>
        <v>0.520833333333333</v>
      </c>
      <c s="106" r="O631">
        <f>IF(((AA631+AH631)=0),"..",(+AA631/(AA631+AH631)))</f>
        <v>0.496598639455782</v>
      </c>
      <c s="106" r="P631">
        <f>IF(((AB631+AI631)=0),"..",(+AB631/(AB631+AI631)))</f>
        <v>0.583333333333333</v>
      </c>
      <c t="str" s="106" r="Q631">
        <f>IF(((AC631+AJ631)=0),"..",(+AC631/(AC631+AJ631)))</f>
        <v>..</v>
      </c>
      <c s="106" r="R631">
        <f>IF(((AD631+AK631)=0),"..",(+(AD631)/(AD631+AK631)))</f>
        <v>0.514184397163121</v>
      </c>
      <c s="134" r="S631">
        <f>+D631</f>
        <v>846</v>
      </c>
      <c s="106" r="T631">
        <f>+V631/S631</f>
        <v>1</v>
      </c>
      <c s="106" r="U631">
        <f>+(AD631+AK631)/S631</f>
        <v>1</v>
      </c>
      <c s="134" r="V631">
        <f>SUM(X631:AB631)+SUM(AE631:AI631)</f>
        <v>846</v>
      </c>
      <c s="134" r="W631">
        <f>+AD631+AK631</f>
        <v>846</v>
      </c>
      <c s="205" r="X631">
        <v>154</v>
      </c>
      <c s="198" r="Y631">
        <v>0</v>
      </c>
      <c s="198" r="Z631">
        <v>121</v>
      </c>
      <c s="198" r="AA631">
        <v>146</v>
      </c>
      <c s="198" r="AB631">
        <v>14</v>
      </c>
      <c s="198" r="AC631">
        <v>0</v>
      </c>
      <c s="198" r="AD631">
        <v>435</v>
      </c>
      <c s="198" r="AE631">
        <v>120</v>
      </c>
      <c s="198" r="AF631">
        <v>0</v>
      </c>
      <c s="198" r="AG631">
        <v>133</v>
      </c>
      <c s="198" r="AH631">
        <v>148</v>
      </c>
      <c s="198" r="AI631">
        <v>10</v>
      </c>
      <c s="198" r="AJ631">
        <v>0</v>
      </c>
      <c s="198" r="AK631">
        <v>411</v>
      </c>
    </row>
    <row r="632">
      <c t="s" s="37" r="A632">
        <v>71</v>
      </c>
      <c t="s" s="67" r="B632">
        <v>917</v>
      </c>
      <c t="s" s="67" r="C632">
        <v>1509</v>
      </c>
      <c s="134" r="D632">
        <v>2842</v>
      </c>
      <c s="106" r="E632">
        <f>IF((+$V632=0),"..",(+(X632+AE632)/$V632))</f>
        <v>0.202674173117523</v>
      </c>
      <c s="106" r="F632">
        <f>IF((+$V632=0),"..",(+(Y632+AF632)/$V632))</f>
        <v>0.34588318085855</v>
      </c>
      <c s="106" r="G632">
        <f>IF((+$V632=0),"..",(+(Z632+AG632)/$V632))</f>
        <v>0.093947923997185</v>
      </c>
      <c s="106" r="H632">
        <f>IF((+$V632=0),"..",(+(((X632+Y632)+Z632)+((AE632+AF632)+AG632))/$V632))</f>
        <v>0.642505277973258</v>
      </c>
      <c s="106" r="I632">
        <f>IF((+$V632=0),"..",(+(AA632+AH632)/$V632))</f>
        <v>0.34201266713582</v>
      </c>
      <c s="106" r="J632">
        <f>IF((+$V632=0),"..",(+(AB632+AI632)/$V632))</f>
        <v>0.015482054890922</v>
      </c>
      <c s="106" r="K632">
        <f>IF(((X632+AE632)=0),"..",(+X632/(X632+AE632)))</f>
        <v>0.503472222222222</v>
      </c>
      <c s="106" r="L632">
        <f>IF(((Y632+AF632)=0),"..",(+Y632/(Y632+AF632)))</f>
        <v>0.513733468972533</v>
      </c>
      <c s="106" r="M632">
        <f>IF(((Z632+AG632)=0),"..",(+Z632/(Z632+AG632)))</f>
        <v>0.49063670411985</v>
      </c>
      <c s="106" r="N632">
        <f>IF(((((((X632+Y632)+Z632)+AE632)+AF632)+AG632)=0),"..",(+((X632+Y632)+Z632)/(((((X632+Y632)+Z632)+AE632)+AF632)+AG632)))</f>
        <v>0.507119386637459</v>
      </c>
      <c s="106" r="O632">
        <f>IF(((AA632+AH632)=0),"..",(+AA632/(AA632+AH632)))</f>
        <v>0.737654320987654</v>
      </c>
      <c s="106" r="P632">
        <f>IF(((AB632+AI632)=0),"..",(+AB632/(AB632+AI632)))</f>
        <v>0.545454545454545</v>
      </c>
      <c t="str" s="106" r="Q632">
        <f>IF(((AC632+AJ632)=0),"..",(+AC632/(AC632+AJ632)))</f>
        <v>..</v>
      </c>
      <c s="106" r="R632">
        <f>IF(((AD632+AK632)=0),"..",(+(AD632)/(AD632+AK632)))</f>
        <v>0.586558761435609</v>
      </c>
      <c s="134" r="S632">
        <f>+D632</f>
        <v>2842</v>
      </c>
      <c s="106" r="T632">
        <f>+V632/S632</f>
        <v>1</v>
      </c>
      <c s="106" r="U632">
        <f>+(AD632+AK632)/S632</f>
        <v>1</v>
      </c>
      <c s="134" r="V632">
        <f>SUM(X632:AB632)+SUM(AE632:AI632)</f>
        <v>2842</v>
      </c>
      <c s="134" r="W632">
        <f>+AD632+AK632</f>
        <v>2842</v>
      </c>
      <c s="205" r="X632">
        <v>290</v>
      </c>
      <c s="198" r="Y632">
        <v>505</v>
      </c>
      <c s="198" r="Z632">
        <v>131</v>
      </c>
      <c s="198" r="AA632">
        <v>717</v>
      </c>
      <c s="198" r="AB632">
        <v>24</v>
      </c>
      <c s="198" r="AC632">
        <v>0</v>
      </c>
      <c s="198" r="AD632">
        <v>1667</v>
      </c>
      <c s="198" r="AE632">
        <v>286</v>
      </c>
      <c s="198" r="AF632">
        <v>478</v>
      </c>
      <c s="198" r="AG632">
        <v>136</v>
      </c>
      <c s="198" r="AH632">
        <v>255</v>
      </c>
      <c s="198" r="AI632">
        <v>20</v>
      </c>
      <c s="198" r="AJ632">
        <v>0</v>
      </c>
      <c s="198" r="AK632">
        <v>1175</v>
      </c>
    </row>
    <row r="633">
      <c t="s" s="37" r="A633">
        <v>71</v>
      </c>
      <c t="s" s="67" r="B633">
        <v>917</v>
      </c>
      <c t="s" s="67" r="C633">
        <v>1510</v>
      </c>
      <c s="134" r="D633">
        <v>10761</v>
      </c>
      <c s="106" r="E633">
        <f>IF((+$V633=0),"..",(+(X633+AE633)/$V633))</f>
        <v>0.124244958646966</v>
      </c>
      <c s="106" r="F633">
        <f>IF((+$V633=0),"..",(+(Y633+AF633)/$V633))</f>
        <v>0.205835888857913</v>
      </c>
      <c s="106" r="G633">
        <f>IF((+$V633=0),"..",(+(Z633+AG633)/$V633))</f>
        <v>0.14626893411393</v>
      </c>
      <c s="106" r="H633">
        <f>IF((+$V633=0),"..",(+(((X633+Y633)+Z633)+((AE633+AF633)+AG633))/$V633))</f>
        <v>0.476349781618809</v>
      </c>
      <c s="106" r="I633">
        <f>IF((+$V633=0),"..",(+(AA633+AH633)/$V633))</f>
        <v>0.4718892296255</v>
      </c>
      <c s="106" r="J633">
        <f>IF((+$V633=0),"..",(+(AB633+AI633)/$V633))</f>
        <v>0.051760988755692</v>
      </c>
      <c s="106" r="K633">
        <f>IF(((X633+AE633)=0),"..",(+X633/(X633+AE633)))</f>
        <v>0.489902767389678</v>
      </c>
      <c s="106" r="L633">
        <f>IF(((Y633+AF633)=0),"..",(+Y633/(Y633+AF633)))</f>
        <v>0.48352144469526</v>
      </c>
      <c s="106" r="M633">
        <f>IF(((Z633+AG633)=0),"..",(+Z633/(Z633+AG633)))</f>
        <v>0.479034307496823</v>
      </c>
      <c s="106" r="N633">
        <f>IF(((((((X633+Y633)+Z633)+AE633)+AF633)+AG633)=0),"..",(+((X633+Y633)+Z633)/(((((X633+Y633)+Z633)+AE633)+AF633)+AG633)))</f>
        <v>0.483808037456106</v>
      </c>
      <c s="106" r="O633">
        <f>IF(((AA633+AH633)=0),"..",(+AA633/(AA633+AH633)))</f>
        <v>0.550019692792438</v>
      </c>
      <c s="106" r="P633">
        <f>IF(((AB633+AI633)=0),"..",(+AB633/(AB633+AI633)))</f>
        <v>0.393177737881508</v>
      </c>
      <c t="str" s="106" r="Q633">
        <f>IF(((AC633+AJ633)=0),"..",(+AC633/(AC633+AJ633)))</f>
        <v>..</v>
      </c>
      <c s="106" r="R633">
        <f>IF(((AD633+AK633)=0),"..",(+(AD633)/(AD633+AK633)))</f>
        <v>0.510361490567791</v>
      </c>
      <c s="134" r="S633">
        <f>+D633</f>
        <v>10761</v>
      </c>
      <c s="106" r="T633">
        <f>+V633/S633</f>
        <v>1</v>
      </c>
      <c s="106" r="U633">
        <f>+(AD633+AK633)/S633</f>
        <v>1</v>
      </c>
      <c s="134" r="V633">
        <f>SUM(X633:AB633)+SUM(AE633:AI633)</f>
        <v>10761</v>
      </c>
      <c s="134" r="W633">
        <f>+AD633+AK633</f>
        <v>10761</v>
      </c>
      <c s="172" r="X633">
        <v>655</v>
      </c>
      <c s="114" r="Y633">
        <v>1071</v>
      </c>
      <c s="114" r="Z633">
        <v>754</v>
      </c>
      <c s="114" r="AA633">
        <v>2793</v>
      </c>
      <c s="114" r="AB633">
        <v>219</v>
      </c>
      <c s="114" r="AC633">
        <v>0</v>
      </c>
      <c s="114" r="AD633">
        <v>5492</v>
      </c>
      <c s="114" r="AE633">
        <v>682</v>
      </c>
      <c s="114" r="AF633">
        <v>1144</v>
      </c>
      <c s="114" r="AG633">
        <v>820</v>
      </c>
      <c s="114" r="AH633">
        <v>2285</v>
      </c>
      <c s="114" r="AI633">
        <v>338</v>
      </c>
      <c s="114" r="AJ633">
        <v>0</v>
      </c>
      <c s="114" r="AK633">
        <v>5269</v>
      </c>
    </row>
    <row r="634">
      <c t="s" s="37" r="A634">
        <v>71</v>
      </c>
      <c t="s" s="67" r="B634">
        <v>917</v>
      </c>
      <c t="s" s="67" r="C634">
        <v>1511</v>
      </c>
      <c s="134" r="D634">
        <v>5801</v>
      </c>
      <c s="106" r="E634">
        <f>IF((+$V634=0),"..",(+(X634+AE634)/$V634))</f>
        <v>0.12928805378383</v>
      </c>
      <c s="106" r="F634">
        <f>IF((+$V634=0),"..",(+(Y634+AF634)/$V634))</f>
        <v>0.204619893121876</v>
      </c>
      <c s="106" r="G634">
        <f>IF((+$V634=0),"..",(+(Z634+AG634)/$V634))</f>
        <v>0.159972418548526</v>
      </c>
      <c s="106" r="H634">
        <f>IF((+$V634=0),"..",(+(((X634+Y634)+Z634)+((AE634+AF634)+AG634))/$V634))</f>
        <v>0.493880365454232</v>
      </c>
      <c s="106" r="I634">
        <f>IF((+$V634=0),"..",(+(AA634+AH634)/$V634))</f>
        <v>0.451301499741424</v>
      </c>
      <c s="106" r="J634">
        <f>IF((+$V634=0),"..",(+(AB634+AI634)/$V634))</f>
        <v>0.054818134804344</v>
      </c>
      <c s="106" r="K634">
        <f>IF(((X634+AE634)=0),"..",(+X634/(X634+AE634)))</f>
        <v>0.493333333333333</v>
      </c>
      <c s="106" r="L634">
        <f>IF(((Y634+AF634)=0),"..",(+Y634/(Y634+AF634)))</f>
        <v>0.491996630160067</v>
      </c>
      <c s="106" r="M634">
        <f>IF(((Z634+AG634)=0),"..",(+Z634/(Z634+AG634)))</f>
        <v>0.457974137931034</v>
      </c>
      <c s="106" r="N634">
        <f>IF(((((((X634+Y634)+Z634)+AE634)+AF634)+AG634)=0),"..",(+((X634+Y634)+Z634)/(((((X634+Y634)+Z634)+AE634)+AF634)+AG634)))</f>
        <v>0.481326352530541</v>
      </c>
      <c s="106" r="O634">
        <f>IF(((AA634+AH634)=0),"..",(+AA634/(AA634+AH634)))</f>
        <v>0.577540106951872</v>
      </c>
      <c s="106" r="P634">
        <f>IF(((AB634+AI634)=0),"..",(+AB634/(AB634+AI634)))</f>
        <v>0.39622641509434</v>
      </c>
      <c t="str" s="106" r="Q634">
        <f>IF(((AC634+AJ634)=0),"..",(+AC634/(AC634+AJ634)))</f>
        <v>..</v>
      </c>
      <c s="106" r="R634">
        <f>IF(((AD634+AK634)=0),"..",(+(AD634)/(AD634+AK634)))</f>
        <v>0.520082744354422</v>
      </c>
      <c s="134" r="S634">
        <f>+D634</f>
        <v>5801</v>
      </c>
      <c s="106" r="T634">
        <f>+V634/S634</f>
        <v>1</v>
      </c>
      <c s="106" r="U634">
        <f>+(AD634+AK634)/S634</f>
        <v>1</v>
      </c>
      <c s="134" r="V634">
        <f>SUM(X634:AB634)+SUM(AE634:AI634)</f>
        <v>5801</v>
      </c>
      <c s="134" r="W634">
        <f>+AD634+AK634</f>
        <v>5801</v>
      </c>
      <c s="197" r="X634">
        <v>370</v>
      </c>
      <c s="143" r="Y634">
        <v>584</v>
      </c>
      <c s="143" r="Z634">
        <v>425</v>
      </c>
      <c s="143" r="AA634">
        <v>1512</v>
      </c>
      <c s="143" r="AB634">
        <v>126</v>
      </c>
      <c s="143" r="AC634">
        <v>0</v>
      </c>
      <c s="143" r="AD634">
        <v>3017</v>
      </c>
      <c s="143" r="AE634">
        <v>380</v>
      </c>
      <c s="143" r="AF634">
        <v>603</v>
      </c>
      <c s="143" r="AG634">
        <v>503</v>
      </c>
      <c s="143" r="AH634">
        <v>1106</v>
      </c>
      <c s="143" r="AI634">
        <v>192</v>
      </c>
      <c s="143" r="AJ634">
        <v>0</v>
      </c>
      <c s="143" r="AK634">
        <v>2784</v>
      </c>
    </row>
    <row customHeight="1" r="635" ht="10.5">
      <c t="s" s="37" r="A635">
        <v>71</v>
      </c>
      <c t="s" s="67" r="B635">
        <v>917</v>
      </c>
      <c t="s" s="67" r="C635">
        <v>1512</v>
      </c>
      <c s="134" r="D635">
        <v>4942</v>
      </c>
      <c s="106" r="E635">
        <f>IF((+$V635=0),"..",(+(X635+AE635)/$V635))</f>
        <v>0.129502225819506</v>
      </c>
      <c s="106" r="F635">
        <f>IF((+$V635=0),"..",(+(Y635+AF635)/$V635))</f>
        <v>0.202549575070822</v>
      </c>
      <c s="106" r="G635">
        <f>IF((+$V635=0),"..",(+(Z635+AG635)/$V635))</f>
        <v>0.148927559692432</v>
      </c>
      <c s="106" r="H635">
        <f>IF((+$V635=0),"..",(+(((X635+Y635)+Z635)+((AE635+AF635)+AG635))/$V635))</f>
        <v>0.48097936058276</v>
      </c>
      <c s="106" r="I635">
        <f>IF((+$V635=0),"..",(+(AA635+AH635)/$V635))</f>
        <v>0.459530554431404</v>
      </c>
      <c s="106" r="J635">
        <f>IF((+$V635=0),"..",(+(AB635+AI635)/$V635))</f>
        <v>0.059490084985836</v>
      </c>
      <c s="106" r="K635">
        <f>IF(((X635+AE635)=0),"..",(+X635/(X635+AE635)))</f>
        <v>0.509375</v>
      </c>
      <c s="106" r="L635">
        <f>IF(((Y635+AF635)=0),"..",(+Y635/(Y635+AF635)))</f>
        <v>0.51048951048951</v>
      </c>
      <c s="106" r="M635">
        <f>IF(((Z635+AG635)=0),"..",(+Z635/(Z635+AG635)))</f>
        <v>0.497282608695652</v>
      </c>
      <c s="106" r="N635">
        <f>IF(((((((X635+Y635)+Z635)+AE635)+AF635)+AG635)=0),"..",(+((X635+Y635)+Z635)/(((((X635+Y635)+Z635)+AE635)+AF635)+AG635)))</f>
        <v>0.506100126209508</v>
      </c>
      <c s="106" r="O635">
        <f>IF(((AA635+AH635)=0),"..",(+AA635/(AA635+AH635)))</f>
        <v>0.604579480405108</v>
      </c>
      <c s="106" r="P635">
        <f>IF(((AB635+AI635)=0),"..",(+AB635/(AB635+AI635)))</f>
        <v>0.374149659863946</v>
      </c>
      <c t="str" s="106" r="Q635">
        <f>IF(((AC635+AJ635)=0),"..",(+AC635/(AC635+AJ635)))</f>
        <v>..</v>
      </c>
      <c s="106" r="R635">
        <f>IF(((AD635+AK635)=0),"..",(+(AD635)/(AD635+AK635)))</f>
        <v>0.54350465398624</v>
      </c>
      <c s="134" r="S635">
        <f>+D635</f>
        <v>4942</v>
      </c>
      <c s="106" r="T635">
        <f>+V635/S635</f>
        <v>1</v>
      </c>
      <c s="106" r="U635">
        <f>+(AD635+AK635)/S635</f>
        <v>1</v>
      </c>
      <c s="134" r="V635">
        <f>SUM(X635:AB635)+SUM(AE635:AI635)</f>
        <v>4942</v>
      </c>
      <c s="134" r="W635">
        <f>+AD635+AK635</f>
        <v>4942</v>
      </c>
      <c s="172" r="X635">
        <v>326</v>
      </c>
      <c s="114" r="Y635">
        <v>511</v>
      </c>
      <c s="114" r="Z635">
        <v>366</v>
      </c>
      <c s="114" r="AA635">
        <v>1373</v>
      </c>
      <c s="114" r="AB635">
        <v>110</v>
      </c>
      <c s="114" r="AC635">
        <v>0</v>
      </c>
      <c s="114" r="AD635">
        <v>2686</v>
      </c>
      <c s="114" r="AE635">
        <v>314</v>
      </c>
      <c s="114" r="AF635">
        <v>490</v>
      </c>
      <c s="114" r="AG635">
        <v>370</v>
      </c>
      <c s="114" r="AH635">
        <v>898</v>
      </c>
      <c s="114" r="AI635">
        <v>184</v>
      </c>
      <c s="114" r="AJ635">
        <v>0</v>
      </c>
      <c s="114" r="AK635">
        <v>2256</v>
      </c>
    </row>
    <row r="636">
      <c t="s" s="37" r="A636">
        <v>71</v>
      </c>
      <c t="s" s="67" r="B636">
        <v>917</v>
      </c>
      <c t="s" s="67" r="C636">
        <v>1513</v>
      </c>
      <c s="134" r="D636">
        <v>8715</v>
      </c>
      <c s="106" r="E636">
        <f>IF((+$V636=0),"..",(+(X636+AE636)/$V636))</f>
        <v>0.129317269076305</v>
      </c>
      <c s="106" r="F636">
        <f>IF((+$V636=0),"..",(+(Y636+AF636)/$V636))</f>
        <v>0.181870338496845</v>
      </c>
      <c s="106" r="G636">
        <f>IF((+$V636=0),"..",(+(Z636+AG636)/$V636))</f>
        <v>0.16592082616179</v>
      </c>
      <c s="106" r="H636">
        <f>IF((+$V636=0),"..",(+(((X636+Y636)+Z636)+((AE636+AF636)+AG636))/$V636))</f>
        <v>0.47710843373494</v>
      </c>
      <c s="106" r="I636">
        <f>IF((+$V636=0),"..",(+(AA636+AH636)/$V636))</f>
        <v>0.456569133677567</v>
      </c>
      <c s="106" r="J636">
        <f>IF((+$V636=0),"..",(+(AB636+AI636)/$V636))</f>
        <v>0.066322432587493</v>
      </c>
      <c s="106" r="K636">
        <f>IF(((X636+AE636)=0),"..",(+X636/(X636+AE636)))</f>
        <v>0.489795918367347</v>
      </c>
      <c s="106" r="L636">
        <f>IF(((Y636+AF636)=0),"..",(+Y636/(Y636+AF636)))</f>
        <v>0.469400630914826</v>
      </c>
      <c s="106" r="M636">
        <f>IF(((Z636+AG636)=0),"..",(+Z636/(Z636+AG636)))</f>
        <v>0.466113416320885</v>
      </c>
      <c s="106" r="N636">
        <f>IF(((((((X636+Y636)+Z636)+AE636)+AF636)+AG636)=0),"..",(+((X636+Y636)+Z636)/(((((X636+Y636)+Z636)+AE636)+AF636)+AG636)))</f>
        <v>0.473785473785474</v>
      </c>
      <c s="106" r="O636">
        <f>IF(((AA636+AH636)=0),"..",(+AA636/(AA636+AH636)))</f>
        <v>0.538326212616235</v>
      </c>
      <c s="106" r="P636">
        <f>IF(((AB636+AI636)=0),"..",(+AB636/(AB636+AI636)))</f>
        <v>0.377162629757786</v>
      </c>
      <c t="str" s="106" r="Q636">
        <f>IF(((AC636+AJ636)=0),"..",(+AC636/(AC636+AJ636)))</f>
        <v>..</v>
      </c>
      <c s="106" r="R636">
        <f>IF(((AD636+AK636)=0),"..",(+(AD636)/(AD636+AK636)))</f>
        <v>0.496844520940906</v>
      </c>
      <c s="134" r="S636">
        <f>+D636</f>
        <v>8715</v>
      </c>
      <c s="106" r="T636">
        <f>+V636/S636</f>
        <v>1</v>
      </c>
      <c s="106" r="U636">
        <f>+(AD636+AK636)/S636</f>
        <v>1</v>
      </c>
      <c s="134" r="V636">
        <f>SUM(X636:AB636)+SUM(AE636:AI636)</f>
        <v>8715</v>
      </c>
      <c s="134" r="W636">
        <f>+AD636+AK636</f>
        <v>8715</v>
      </c>
      <c s="197" r="X636">
        <v>552</v>
      </c>
      <c s="143" r="Y636">
        <v>744</v>
      </c>
      <c s="143" r="Z636">
        <v>674</v>
      </c>
      <c s="143" r="AA636">
        <v>2142</v>
      </c>
      <c s="143" r="AB636">
        <v>218</v>
      </c>
      <c s="143" r="AC636">
        <v>0</v>
      </c>
      <c s="143" r="AD636">
        <v>4330</v>
      </c>
      <c s="143" r="AE636">
        <v>575</v>
      </c>
      <c s="143" r="AF636">
        <v>841</v>
      </c>
      <c s="143" r="AG636">
        <v>772</v>
      </c>
      <c s="143" r="AH636">
        <v>1837</v>
      </c>
      <c s="143" r="AI636">
        <v>360</v>
      </c>
      <c s="143" r="AJ636">
        <v>0</v>
      </c>
      <c s="143" r="AK636">
        <v>4385</v>
      </c>
    </row>
    <row customHeight="1" r="637" ht="10.5">
      <c t="s" s="37" r="A637">
        <v>71</v>
      </c>
      <c t="s" s="67" r="B637">
        <v>917</v>
      </c>
      <c t="s" s="67" r="C637">
        <v>1514</v>
      </c>
      <c s="134" r="D637">
        <v>6992</v>
      </c>
      <c s="106" r="E637">
        <f>IF((+$V637=0),"..",(+(X637+AE637)/$V637))</f>
        <v>0.311069794050343</v>
      </c>
      <c s="106" r="F637">
        <f>IF((+$V637=0),"..",(+(Y637+AF637)/$V637))</f>
        <v>0.28175057208238</v>
      </c>
      <c s="106" r="G637">
        <f>IF((+$V637=0),"..",(+(Z637+AG637)/$V637))</f>
        <v>0</v>
      </c>
      <c s="106" r="H637">
        <f>IF((+$V637=0),"..",(+(((X637+Y637)+Z637)+((AE637+AF637)+AG637))/$V637))</f>
        <v>0.592820366132723</v>
      </c>
      <c s="106" r="I637">
        <f>IF((+$V637=0),"..",(+(AA637+AH637)/$V637))</f>
        <v>0.335812356979405</v>
      </c>
      <c s="106" r="J637">
        <f>IF((+$V637=0),"..",(+(AB637+AI637)/$V637))</f>
        <v>0.071367276887872</v>
      </c>
      <c s="106" r="K637">
        <f>IF(((X637+AE637)=0),"..",(+X637/(X637+AE637)))</f>
        <v>0.520459770114942</v>
      </c>
      <c s="106" r="L637">
        <f>IF(((Y637+AF637)=0),"..",(+Y637/(Y637+AF637)))</f>
        <v>0.489340101522843</v>
      </c>
      <c t="str" s="106" r="M637">
        <f>IF(((Z637+AG637)=0),"..",(+Z637/(Z637+AG637)))</f>
        <v>..</v>
      </c>
      <c s="106" r="N637">
        <f>IF(((((((X637+Y637)+Z637)+AE637)+AF637)+AG637)=0),"..",(+((X637+Y637)+Z637)/(((((X637+Y637)+Z637)+AE637)+AF637)+AG637)))</f>
        <v>0.505669481302774</v>
      </c>
      <c s="106" r="O637">
        <f>IF(((AA637+AH637)=0),"..",(+AA637/(AA637+AH637)))</f>
        <v>0.670783645655877</v>
      </c>
      <c s="106" r="P637">
        <f>IF(((AB637+AI637)=0),"..",(+AB637/(AB637+AI637)))</f>
        <v>0.657314629258517</v>
      </c>
      <c t="str" s="106" r="Q637">
        <f>IF(((AC637+AJ637)=0),"..",(+AC637/(AC637+AJ637)))</f>
        <v>..</v>
      </c>
      <c s="106" r="R637">
        <f>IF(((AD637+AK637)=0),"..",(+(AD637)/(AD637+AK637)))</f>
        <v>0.571939359267734</v>
      </c>
      <c s="134" r="S637">
        <f>+D637</f>
        <v>6992</v>
      </c>
      <c s="106" r="T637">
        <f>+V637/S637</f>
        <v>1</v>
      </c>
      <c s="106" r="U637">
        <f>+(AD637+AK637)/S637</f>
        <v>1</v>
      </c>
      <c s="134" r="V637">
        <f>SUM(X637:AB637)+SUM(AE637:AI637)</f>
        <v>6992</v>
      </c>
      <c s="134" r="W637">
        <f>+AD637+AK637</f>
        <v>6992</v>
      </c>
      <c s="205" r="X637">
        <v>1132</v>
      </c>
      <c s="198" r="Y637">
        <v>964</v>
      </c>
      <c s="198" r="Z637">
        <v>0</v>
      </c>
      <c s="198" r="AA637">
        <v>1575</v>
      </c>
      <c s="198" r="AB637">
        <v>328</v>
      </c>
      <c s="198" r="AC637">
        <v>0</v>
      </c>
      <c s="198" r="AD637">
        <v>3999</v>
      </c>
      <c s="198" r="AE637">
        <v>1043</v>
      </c>
      <c s="198" r="AF637">
        <v>1006</v>
      </c>
      <c s="198" r="AG637">
        <v>0</v>
      </c>
      <c s="198" r="AH637">
        <v>773</v>
      </c>
      <c s="198" r="AI637">
        <v>171</v>
      </c>
      <c s="198" r="AJ637">
        <v>0</v>
      </c>
      <c s="198" r="AK637">
        <v>2993</v>
      </c>
    </row>
    <row r="638">
      <c t="s" s="37" r="A638">
        <v>71</v>
      </c>
      <c t="s" s="67" r="B638">
        <v>917</v>
      </c>
      <c t="s" s="67" r="C638">
        <v>1515</v>
      </c>
      <c s="134" r="D638">
        <v>15626</v>
      </c>
      <c s="106" r="E638">
        <f>IF((+$V638=0),"..",(+(X638+AE638)/$V638))</f>
        <v>0.130231665173429</v>
      </c>
      <c s="106" r="F638">
        <f>IF((+$V638=0),"..",(+(Y638+AF638)/$V638))</f>
        <v>0.17720465890183</v>
      </c>
      <c s="106" r="G638">
        <f>IF((+$V638=0),"..",(+(Z638+AG638)/$V638))</f>
        <v>0.171765007039549</v>
      </c>
      <c s="106" r="H638">
        <f>IF((+$V638=0),"..",(+(((X638+Y638)+Z638)+((AE638+AF638)+AG638))/$V638))</f>
        <v>0.479201331114809</v>
      </c>
      <c s="106" r="I638">
        <f>IF((+$V638=0),"..",(+(AA638+AH638)/$V638))</f>
        <v>0.458210674516831</v>
      </c>
      <c s="106" r="J638">
        <f>IF((+$V638=0),"..",(+(AB638+AI638)/$V638))</f>
        <v>0.06258799436836</v>
      </c>
      <c s="106" r="K638">
        <f>IF(((X638+AE638)=0),"..",(+X638/(X638+AE638)))</f>
        <v>0.482063882063882</v>
      </c>
      <c s="106" r="L638">
        <f>IF(((Y638+AF638)=0),"..",(+Y638/(Y638+AF638)))</f>
        <v>0.49006861682918</v>
      </c>
      <c s="106" r="M638">
        <f>IF(((Z638+AG638)=0),"..",(+Z638/(Z638+AG638)))</f>
        <v>0.504098360655738</v>
      </c>
      <c s="106" r="N638">
        <f>IF(((((((X638+Y638)+Z638)+AE638)+AF638)+AG638)=0),"..",(+((X638+Y638)+Z638)/(((((X638+Y638)+Z638)+AE638)+AF638)+AG638)))</f>
        <v>0.492922008547009</v>
      </c>
      <c s="106" r="O638">
        <f>IF(((AA638+AH638)=0),"..",(+AA638/(AA638+AH638)))</f>
        <v>0.652513966480447</v>
      </c>
      <c s="106" r="P638">
        <f>IF(((AB638+AI638)=0),"..",(+AB638/(AB638+AI638)))</f>
        <v>0.494887525562372</v>
      </c>
      <c t="str" s="106" r="Q638">
        <f>IF(((AC638+AJ638)=0),"..",(+AC638/(AC638+AJ638)))</f>
        <v>..</v>
      </c>
      <c s="106" r="R638">
        <f>IF(((AD638+AK638)=0),"..",(+(AD638)/(AD638+AK638)))</f>
        <v>0.56617176500704</v>
      </c>
      <c s="134" r="S638">
        <f>+D638</f>
        <v>15626</v>
      </c>
      <c s="106" r="T638">
        <f>+V638/S638</f>
        <v>1</v>
      </c>
      <c s="106" r="U638">
        <f>+(AD638+AK638)/S638</f>
        <v>1</v>
      </c>
      <c s="134" r="V638">
        <f>SUM(X638:AB638)+SUM(AE638:AI638)</f>
        <v>15626</v>
      </c>
      <c s="134" r="W638">
        <f>+AD638+AK638</f>
        <v>15626</v>
      </c>
      <c s="205" r="X638">
        <v>981</v>
      </c>
      <c s="198" r="Y638">
        <v>1357</v>
      </c>
      <c s="198" r="Z638">
        <v>1353</v>
      </c>
      <c s="198" r="AA638">
        <v>4672</v>
      </c>
      <c s="198" r="AB638">
        <v>484</v>
      </c>
      <c s="198" r="AC638">
        <v>0</v>
      </c>
      <c s="198" r="AD638">
        <v>8847</v>
      </c>
      <c s="198" r="AE638">
        <v>1054</v>
      </c>
      <c s="198" r="AF638">
        <v>1412</v>
      </c>
      <c s="198" r="AG638">
        <v>1331</v>
      </c>
      <c s="198" r="AH638">
        <v>2488</v>
      </c>
      <c s="198" r="AI638">
        <v>494</v>
      </c>
      <c s="198" r="AJ638">
        <v>0</v>
      </c>
      <c s="198" r="AK638">
        <v>6779</v>
      </c>
    </row>
    <row r="639">
      <c t="s" s="37" r="A639">
        <v>71</v>
      </c>
      <c t="s" s="67" r="B639">
        <v>917</v>
      </c>
      <c t="s" s="67" r="C639">
        <v>1516</v>
      </c>
      <c s="134" r="D639">
        <v>409</v>
      </c>
      <c s="106" r="E639">
        <f>IF((+$V639=0),"..",(+(X639+AE639)/$V639))</f>
        <v>0.149144254278729</v>
      </c>
      <c s="106" r="F639">
        <f>IF((+$V639=0),"..",(+(Y639+AF639)/$V639))</f>
        <v>0.271393643031785</v>
      </c>
      <c s="106" r="G639">
        <f>IF((+$V639=0),"..",(+(Z639+AG639)/$V639))</f>
        <v>0.205378973105134</v>
      </c>
      <c s="106" r="H639">
        <f>IF((+$V639=0),"..",(+(((X639+Y639)+Z639)+((AE639+AF639)+AG639))/$V639))</f>
        <v>0.625916870415648</v>
      </c>
      <c s="106" r="I639">
        <f>IF((+$V639=0),"..",(+(AA639+AH639)/$V639))</f>
        <v>0.337408312958435</v>
      </c>
      <c s="106" r="J639">
        <f>IF((+$V639=0),"..",(+(AB639+AI639)/$V639))</f>
        <v>0.036674816625917</v>
      </c>
      <c s="106" r="K639">
        <f>IF(((X639+AE639)=0),"..",(+X639/(X639+AE639)))</f>
        <v>0.442622950819672</v>
      </c>
      <c s="106" r="L639">
        <f>IF(((Y639+AF639)=0),"..",(+Y639/(Y639+AF639)))</f>
        <v>0.504504504504504</v>
      </c>
      <c s="106" r="M639">
        <f>IF(((Z639+AG639)=0),"..",(+Z639/(Z639+AG639)))</f>
        <v>0.392857142857143</v>
      </c>
      <c s="106" r="N639">
        <f>IF(((((((X639+Y639)+Z639)+AE639)+AF639)+AG639)=0),"..",(+((X639+Y639)+Z639)/(((((X639+Y639)+Z639)+AE639)+AF639)+AG639)))</f>
        <v>0.453125</v>
      </c>
      <c s="106" r="O639">
        <f>IF(((AA639+AH639)=0),"..",(+AA639/(AA639+AH639)))</f>
        <v>0.739130434782609</v>
      </c>
      <c s="106" r="P639">
        <f>IF(((AB639+AI639)=0),"..",(+AB639/(AB639+AI639)))</f>
        <v>0.533333333333333</v>
      </c>
      <c t="str" s="106" r="Q639">
        <f>IF(((AC639+AJ639)=0),"..",(+AC639/(AC639+AJ639)))</f>
        <v>..</v>
      </c>
      <c s="106" r="R639">
        <f>IF(((AD639+AK639)=0),"..",(+(AD639)/(AD639+AK639)))</f>
        <v>0.552567237163814</v>
      </c>
      <c s="134" r="S639">
        <f>+D639</f>
        <v>409</v>
      </c>
      <c s="106" r="T639">
        <f>+V639/S639</f>
        <v>1</v>
      </c>
      <c s="106" r="U639">
        <f>+(AD639+AK639)/S639</f>
        <v>1</v>
      </c>
      <c s="134" r="V639">
        <f>SUM(X639:AB639)+SUM(AE639:AI639)</f>
        <v>409</v>
      </c>
      <c s="134" r="W639">
        <f>+AD639+AK639</f>
        <v>409</v>
      </c>
      <c s="172" r="X639">
        <v>27</v>
      </c>
      <c s="114" r="Y639">
        <v>56</v>
      </c>
      <c s="114" r="Z639">
        <v>33</v>
      </c>
      <c s="114" r="AA639">
        <v>102</v>
      </c>
      <c s="114" r="AB639">
        <v>8</v>
      </c>
      <c s="114" r="AC639">
        <v>0</v>
      </c>
      <c s="114" r="AD639">
        <v>226</v>
      </c>
      <c s="114" r="AE639">
        <v>34</v>
      </c>
      <c s="114" r="AF639">
        <v>55</v>
      </c>
      <c s="114" r="AG639">
        <v>51</v>
      </c>
      <c s="114" r="AH639">
        <v>36</v>
      </c>
      <c s="114" r="AI639">
        <v>7</v>
      </c>
      <c s="114" r="AJ639">
        <v>0</v>
      </c>
      <c s="114" r="AK639">
        <v>183</v>
      </c>
    </row>
    <row r="640">
      <c t="s" s="37" r="A640">
        <v>71</v>
      </c>
      <c t="s" s="67" r="B640">
        <v>917</v>
      </c>
      <c t="s" s="67" r="C640">
        <v>1517</v>
      </c>
      <c s="134" r="D640">
        <v>2764</v>
      </c>
      <c s="106" r="E640">
        <f>IF((+$V640=0),"..",(+(X640+AE640)/$V640))</f>
        <v>0.159913169319826</v>
      </c>
      <c s="106" r="F640">
        <f>IF((+$V640=0),"..",(+(Y640+AF640)/$V640))</f>
        <v>0.135311143270622</v>
      </c>
      <c s="106" r="G640">
        <f>IF((+$V640=0),"..",(+(Z640+AG640)/$V640))</f>
        <v>0.094428364688857</v>
      </c>
      <c s="106" r="H640">
        <f>IF((+$V640=0),"..",(+(((X640+Y640)+Z640)+((AE640+AF640)+AG640))/$V640))</f>
        <v>0.389652677279305</v>
      </c>
      <c s="106" r="I640">
        <f>IF((+$V640=0),"..",(+(AA640+AH640)/$V640))</f>
        <v>0.585383502170767</v>
      </c>
      <c s="106" r="J640">
        <f>IF((+$V640=0),"..",(+(AB640+AI640)/$V640))</f>
        <v>0.024963820549928</v>
      </c>
      <c s="106" r="K640">
        <f>IF(((X640+AE640)=0),"..",(+X640/(X640+AE640)))</f>
        <v>0.572398190045249</v>
      </c>
      <c s="106" r="L640">
        <f>IF(((Y640+AF640)=0),"..",(+Y640/(Y640+AF640)))</f>
        <v>0.489304812834225</v>
      </c>
      <c s="106" r="M640">
        <f>IF(((Z640+AG640)=0),"..",(+Z640/(Z640+AG640)))</f>
        <v>0.436781609195402</v>
      </c>
      <c s="106" r="N640">
        <f>IF(((((((X640+Y640)+Z640)+AE640)+AF640)+AG640)=0),"..",(+((X640+Y640)+Z640)/(((((X640+Y640)+Z640)+AE640)+AF640)+AG640)))</f>
        <v>0.510677808727948</v>
      </c>
      <c s="106" r="O640">
        <f>IF(((AA640+AH640)=0),"..",(+AA640/(AA640+AH640)))</f>
        <v>0.401730531520396</v>
      </c>
      <c s="106" r="P640">
        <f>IF(((AB640+AI640)=0),"..",(+AB640/(AB640+AI640)))</f>
        <v>0.420289855072464</v>
      </c>
      <c t="str" s="106" r="Q640">
        <f>IF(((AC640+AJ640)=0),"..",(+AC640/(AC640+AJ640)))</f>
        <v>..</v>
      </c>
      <c s="106" r="R640">
        <f>IF(((AD640+AK640)=0),"..",(+(AD640)/(AD640+AK640)))</f>
        <v>0.444645441389291</v>
      </c>
      <c s="134" r="S640">
        <f>+D640</f>
        <v>2764</v>
      </c>
      <c s="106" r="T640">
        <f>+V640/S640</f>
        <v>1</v>
      </c>
      <c s="106" r="U640">
        <f>+(AD640+AK640)/S640</f>
        <v>1</v>
      </c>
      <c s="134" r="V640">
        <f>SUM(X640:AB640)+SUM(AE640:AI640)</f>
        <v>2764</v>
      </c>
      <c s="134" r="W640">
        <f>+AD640+AK640</f>
        <v>2764</v>
      </c>
      <c s="197" r="X640">
        <v>253</v>
      </c>
      <c s="143" r="Y640">
        <v>183</v>
      </c>
      <c s="143" r="Z640">
        <v>114</v>
      </c>
      <c s="143" r="AA640">
        <v>650</v>
      </c>
      <c s="143" r="AB640">
        <v>29</v>
      </c>
      <c s="143" r="AC640">
        <v>0</v>
      </c>
      <c s="143" r="AD640">
        <v>1229</v>
      </c>
      <c s="143" r="AE640">
        <v>189</v>
      </c>
      <c s="143" r="AF640">
        <v>191</v>
      </c>
      <c s="143" r="AG640">
        <v>147</v>
      </c>
      <c s="143" r="AH640">
        <v>968</v>
      </c>
      <c s="143" r="AI640">
        <v>40</v>
      </c>
      <c s="143" r="AJ640">
        <v>0</v>
      </c>
      <c s="143" r="AK640">
        <v>1535</v>
      </c>
    </row>
    <row r="641">
      <c t="s" s="37" r="A641">
        <v>71</v>
      </c>
      <c t="s" s="67" r="B641">
        <v>917</v>
      </c>
      <c t="s" s="67" r="C641">
        <v>1518</v>
      </c>
      <c s="134" r="D641">
        <v>7852</v>
      </c>
      <c s="106" r="E641">
        <f>IF((+$V641=0),"..",(+(X641+AE641)/$V641))</f>
        <v>0.225420275089149</v>
      </c>
      <c s="106" r="F641">
        <f>IF((+$V641=0),"..",(+(Y641+AF641)/$V641))</f>
        <v>0.243886907794193</v>
      </c>
      <c s="106" r="G641">
        <f>IF((+$V641=0),"..",(+(Z641+AG641)/$V641))</f>
        <v>0.136525725929699</v>
      </c>
      <c s="106" r="H641">
        <f>IF((+$V641=0),"..",(+(((X641+Y641)+Z641)+((AE641+AF641)+AG641))/$V641))</f>
        <v>0.605832908813041</v>
      </c>
      <c s="106" r="I641">
        <f>IF((+$V641=0),"..",(+(AA641+AH641)/$V641))</f>
        <v>0.372516556291391</v>
      </c>
      <c s="106" r="J641">
        <f>IF((+$V641=0),"..",(+(AB641+AI641)/$V641))</f>
        <v>0.021650534895568</v>
      </c>
      <c s="106" r="K641">
        <f>IF(((X641+AE641)=0),"..",(+X641/(X641+AE641)))</f>
        <v>0.507909604519774</v>
      </c>
      <c s="106" r="L641">
        <f>IF(((Y641+AF641)=0),"..",(+Y641/(Y641+AF641)))</f>
        <v>0.516971279373368</v>
      </c>
      <c s="106" r="M641">
        <f>IF(((Z641+AG641)=0),"..",(+Z641/(Z641+AG641)))</f>
        <v>0.504664179104478</v>
      </c>
      <c s="106" r="N641">
        <f>IF(((((((X641+Y641)+Z641)+AE641)+AF641)+AG641)=0),"..",(+((X641+Y641)+Z641)/(((((X641+Y641)+Z641)+AE641)+AF641)+AG641)))</f>
        <v>0.510826150935464</v>
      </c>
      <c s="106" r="O641">
        <f>IF(((AA641+AH641)=0),"..",(+AA641/(AA641+AH641)))</f>
        <v>0.575042735042735</v>
      </c>
      <c s="106" r="P641">
        <f>IF(((AB641+AI641)=0),"..",(+AB641/(AB641+AI641)))</f>
        <v>0.676470588235294</v>
      </c>
      <c t="str" s="106" r="Q641">
        <f>IF(((AC641+AJ641)=0),"..",(+AC641/(AC641+AJ641)))</f>
        <v>..</v>
      </c>
      <c s="106" r="R641">
        <f>IF(((AD641+AK641)=0),"..",(+(AD641)/(AD641+AK641)))</f>
        <v>0.538334182373918</v>
      </c>
      <c s="134" r="S641">
        <f>+D641</f>
        <v>7852</v>
      </c>
      <c s="106" r="T641">
        <f>+V641/S641</f>
        <v>1</v>
      </c>
      <c s="106" r="U641">
        <f>+(AD641+AK641)/S641</f>
        <v>1</v>
      </c>
      <c s="134" r="V641">
        <f>SUM(X641:AB641)+SUM(AE641:AI641)</f>
        <v>7852</v>
      </c>
      <c s="134" r="W641">
        <f>+AD641+AK641</f>
        <v>7852</v>
      </c>
      <c s="205" r="X641">
        <v>899</v>
      </c>
      <c s="198" r="Y641">
        <v>990</v>
      </c>
      <c s="198" r="Z641">
        <v>541</v>
      </c>
      <c s="198" r="AA641">
        <v>1682</v>
      </c>
      <c s="198" r="AB641">
        <v>115</v>
      </c>
      <c s="198" r="AC641">
        <v>0</v>
      </c>
      <c s="198" r="AD641">
        <v>4227</v>
      </c>
      <c s="198" r="AE641">
        <v>871</v>
      </c>
      <c s="198" r="AF641">
        <v>925</v>
      </c>
      <c s="198" r="AG641">
        <v>531</v>
      </c>
      <c s="198" r="AH641">
        <v>1243</v>
      </c>
      <c s="198" r="AI641">
        <v>55</v>
      </c>
      <c s="198" r="AJ641">
        <v>0</v>
      </c>
      <c s="198" r="AK641">
        <v>3625</v>
      </c>
    </row>
    <row r="642">
      <c t="s" s="37" r="A642">
        <v>71</v>
      </c>
      <c t="s" s="67" r="B642">
        <v>922</v>
      </c>
      <c t="s" s="67" r="C642">
        <v>1519</v>
      </c>
      <c s="134" r="D642">
        <v>3337</v>
      </c>
      <c t="str" s="106" r="E642">
        <f>IF((+$V642=0),"..",(+(X642+AE642)/$V642))</f>
        <v>..</v>
      </c>
      <c t="str" s="106" r="F642">
        <f>IF((+$V642=0),"..",(+(Y642+AF642)/$V642))</f>
        <v>..</v>
      </c>
      <c t="str" s="106" r="G642">
        <f>IF((+$V642=0),"..",(+(Z642+AG642)/$V642))</f>
        <v>..</v>
      </c>
      <c t="str" s="106" r="H642">
        <f>IF((+$V642=0),"..",(+(((X642+Y642)+Z642)+((AE642+AF642)+AG642))/$V642))</f>
        <v>..</v>
      </c>
      <c t="str" s="106" r="I642">
        <f>IF((+$V642=0),"..",(+(AA642+AH642)/$V642))</f>
        <v>..</v>
      </c>
      <c t="str" s="106" r="J642">
        <f>IF((+$V642=0),"..",(+(AB642+AI642)/$V642))</f>
        <v>..</v>
      </c>
      <c t="str" s="106" r="K642">
        <f>IF(((X642+AE642)=0),"..",(+X642/(X642+AE642)))</f>
        <v>..</v>
      </c>
      <c t="str" s="106" r="L642">
        <f>IF(((Y642+AF642)=0),"..",(+Y642/(Y642+AF642)))</f>
        <v>..</v>
      </c>
      <c t="str" s="106" r="M642">
        <f>IF(((Z642+AG642)=0),"..",(+Z642/(Z642+AG642)))</f>
        <v>..</v>
      </c>
      <c t="str" s="106" r="N642">
        <f>IF(((((((X642+Y642)+Z642)+AE642)+AF642)+AG642)=0),"..",(+((X642+Y642)+Z642)/(((((X642+Y642)+Z642)+AE642)+AF642)+AG642)))</f>
        <v>..</v>
      </c>
      <c t="str" s="106" r="O642">
        <f>IF(((AA642+AH642)=0),"..",(+AA642/(AA642+AH642)))</f>
        <v>..</v>
      </c>
      <c t="str" s="106" r="P642">
        <f>IF(((AB642+AI642)=0),"..",(+AB642/(AB642+AI642)))</f>
        <v>..</v>
      </c>
      <c s="106" r="Q642">
        <f>IF(((AC642+AJ642)=0),"..",(+AC642/(AC642+AJ642)))</f>
        <v>0.5001498351813</v>
      </c>
      <c s="106" r="R642">
        <f>IF(((AD642+AK642)=0),"..",(+(AD642)/(AD642+AK642)))</f>
        <v>0.5001498351813</v>
      </c>
      <c s="134" r="S642">
        <f>+D642</f>
        <v>3337</v>
      </c>
      <c s="106" r="T642">
        <f>+V642/S642</f>
        <v>0</v>
      </c>
      <c s="106" r="U642">
        <f>+(AD642+AK642)/S642</f>
        <v>1</v>
      </c>
      <c s="134" r="V642">
        <f>SUM(X642:AB642)+SUM(AE642:AI642)</f>
        <v>0</v>
      </c>
      <c s="134" r="W642">
        <f>+AD642+AK642</f>
        <v>3337</v>
      </c>
      <c s="205" r="X642">
        <v>0</v>
      </c>
      <c s="198" r="Y642">
        <v>0</v>
      </c>
      <c s="198" r="Z642">
        <v>0</v>
      </c>
      <c s="198" r="AA642">
        <v>0</v>
      </c>
      <c s="198" r="AB642">
        <v>0</v>
      </c>
      <c s="198" r="AC642">
        <v>1669</v>
      </c>
      <c s="198" r="AD642">
        <v>1669</v>
      </c>
      <c s="198" r="AE642">
        <v>0</v>
      </c>
      <c s="198" r="AF642">
        <v>0</v>
      </c>
      <c s="198" r="AG642">
        <v>0</v>
      </c>
      <c s="198" r="AH642">
        <v>0</v>
      </c>
      <c s="198" r="AI642">
        <v>0</v>
      </c>
      <c s="198" r="AJ642">
        <v>1668</v>
      </c>
      <c s="198" r="AK642">
        <v>1668</v>
      </c>
    </row>
    <row r="643">
      <c t="s" s="37" r="A643">
        <v>71</v>
      </c>
      <c t="s" s="67" r="B643">
        <v>922</v>
      </c>
      <c t="s" s="67" r="C643">
        <v>1520</v>
      </c>
      <c s="134" r="D643">
        <v>3000</v>
      </c>
      <c t="str" s="106" r="E643">
        <f>IF((+$V643=0),"..",(+(X643+AE643)/$V643))</f>
        <v>..</v>
      </c>
      <c t="str" s="106" r="F643">
        <f>IF((+$V643=0),"..",(+(Y643+AF643)/$V643))</f>
        <v>..</v>
      </c>
      <c t="str" s="106" r="G643">
        <f>IF((+$V643=0),"..",(+(Z643+AG643)/$V643))</f>
        <v>..</v>
      </c>
      <c t="str" s="106" r="H643">
        <f>IF((+$V643=0),"..",(+(((X643+Y643)+Z643)+((AE643+AF643)+AG643))/$V643))</f>
        <v>..</v>
      </c>
      <c t="str" s="106" r="I643">
        <f>IF((+$V643=0),"..",(+(AA643+AH643)/$V643))</f>
        <v>..</v>
      </c>
      <c t="str" s="106" r="J643">
        <f>IF((+$V643=0),"..",(+(AB643+AI643)/$V643))</f>
        <v>..</v>
      </c>
      <c t="str" s="106" r="K643">
        <f>IF(((X643+AE643)=0),"..",(+X643/(X643+AE643)))</f>
        <v>..</v>
      </c>
      <c t="str" s="106" r="L643">
        <f>IF(((Y643+AF643)=0),"..",(+Y643/(Y643+AF643)))</f>
        <v>..</v>
      </c>
      <c t="str" s="106" r="M643">
        <f>IF(((Z643+AG643)=0),"..",(+Z643/(Z643+AG643)))</f>
        <v>..</v>
      </c>
      <c t="str" s="106" r="N643">
        <f>IF(((((((X643+Y643)+Z643)+AE643)+AF643)+AG643)=0),"..",(+((X643+Y643)+Z643)/(((((X643+Y643)+Z643)+AE643)+AF643)+AG643)))</f>
        <v>..</v>
      </c>
      <c t="str" s="106" r="O643">
        <f>IF(((AA643+AH643)=0),"..",(+AA643/(AA643+AH643)))</f>
        <v>..</v>
      </c>
      <c t="str" s="106" r="P643">
        <f>IF(((AB643+AI643)=0),"..",(+AB643/(AB643+AI643)))</f>
        <v>..</v>
      </c>
      <c s="106" r="Q643">
        <f>IF(((AC643+AJ643)=0),"..",(+AC643/(AC643+AJ643)))</f>
        <v>0.5</v>
      </c>
      <c s="106" r="R643">
        <f>IF(((AD643+AK643)=0),"..",(+(AD643)/(AD643+AK643)))</f>
        <v>0.5</v>
      </c>
      <c s="134" r="S643">
        <f>+D643</f>
        <v>3000</v>
      </c>
      <c s="106" r="T643">
        <f>+V643/S643</f>
        <v>0</v>
      </c>
      <c s="106" r="U643">
        <f>+(AD643+AK643)/S643</f>
        <v>1</v>
      </c>
      <c s="134" r="V643">
        <f>SUM(X643:AB643)+SUM(AE643:AI643)</f>
        <v>0</v>
      </c>
      <c s="134" r="W643">
        <f>+AD643+AK643</f>
        <v>3000</v>
      </c>
      <c s="172" r="X643">
        <v>0</v>
      </c>
      <c s="114" r="Y643">
        <v>0</v>
      </c>
      <c s="114" r="Z643">
        <v>0</v>
      </c>
      <c s="114" r="AA643">
        <v>0</v>
      </c>
      <c s="114" r="AB643">
        <v>0</v>
      </c>
      <c s="114" r="AC643">
        <v>1500</v>
      </c>
      <c s="114" r="AD643">
        <v>1500</v>
      </c>
      <c s="114" r="AE643">
        <v>0</v>
      </c>
      <c s="114" r="AF643">
        <v>0</v>
      </c>
      <c s="114" r="AG643">
        <v>0</v>
      </c>
      <c s="114" r="AH643">
        <v>0</v>
      </c>
      <c s="114" r="AI643">
        <v>0</v>
      </c>
      <c s="114" r="AJ643">
        <v>1500</v>
      </c>
      <c s="114" r="AK643">
        <v>1500</v>
      </c>
    </row>
    <row r="644">
      <c t="s" s="37" r="A644">
        <v>71</v>
      </c>
      <c t="s" s="67" r="B644">
        <v>922</v>
      </c>
      <c t="s" s="67" r="C644">
        <v>1521</v>
      </c>
      <c s="134" r="D644">
        <v>346</v>
      </c>
      <c s="106" r="E644">
        <f>IF((+$V644=0),"..",(+(X644+AE644)/$V644))</f>
        <v>0.190751445086705</v>
      </c>
      <c s="106" r="F644">
        <f>IF((+$V644=0),"..",(+(Y644+AF644)/$V644))</f>
        <v>0</v>
      </c>
      <c s="106" r="G644">
        <f>IF((+$V644=0),"..",(+(Z644+AG644)/$V644))</f>
        <v>0.413294797687861</v>
      </c>
      <c s="106" r="H644">
        <f>IF((+$V644=0),"..",(+(((X644+Y644)+Z644)+((AE644+AF644)+AG644))/$V644))</f>
        <v>0.604046242774566</v>
      </c>
      <c s="106" r="I644">
        <f>IF((+$V644=0),"..",(+(AA644+AH644)/$V644))</f>
        <v>0.369942196531792</v>
      </c>
      <c s="106" r="J644">
        <f>IF((+$V644=0),"..",(+(AB644+AI644)/$V644))</f>
        <v>0.026011560693642</v>
      </c>
      <c s="106" r="K644">
        <f>IF(((X644+AE644)=0),"..",(+X644/(X644+AE644)))</f>
        <v>0.439393939393939</v>
      </c>
      <c t="str" s="106" r="L644">
        <f>IF(((Y644+AF644)=0),"..",(+Y644/(Y644+AF644)))</f>
        <v>..</v>
      </c>
      <c s="106" r="M644">
        <f>IF(((Z644+AG644)=0),"..",(+Z644/(Z644+AG644)))</f>
        <v>0.482517482517482</v>
      </c>
      <c s="106" r="N644">
        <f>IF(((((((X644+Y644)+Z644)+AE644)+AF644)+AG644)=0),"..",(+((X644+Y644)+Z644)/(((((X644+Y644)+Z644)+AE644)+AF644)+AG644)))</f>
        <v>0.4688995215311</v>
      </c>
      <c s="106" r="O644">
        <f>IF(((AA644+AH644)=0),"..",(+AA644/(AA644+AH644)))</f>
        <v>0.7421875</v>
      </c>
      <c s="106" r="P644">
        <f>IF(((AB644+AI644)=0),"..",(+AB644/(AB644+AI644)))</f>
        <v>0.777777777777778</v>
      </c>
      <c t="str" s="106" r="Q644">
        <f>IF(((AC644+AJ644)=0),"..",(+AC644/(AC644+AJ644)))</f>
        <v>..</v>
      </c>
      <c s="106" r="R644">
        <f>IF(((AD644+AK644)=0),"..",(+(AD644)/(AD644+AK644)))</f>
        <v>0.578034682080925</v>
      </c>
      <c s="134" r="S644">
        <f>+D644</f>
        <v>346</v>
      </c>
      <c s="106" r="T644">
        <f>+V644/S644</f>
        <v>1</v>
      </c>
      <c s="106" r="U644">
        <f>+(AD644+AK644)/S644</f>
        <v>1</v>
      </c>
      <c s="134" r="V644">
        <f>SUM(X644:AB644)+SUM(AE644:AI644)</f>
        <v>346</v>
      </c>
      <c s="134" r="W644">
        <f>+AD644+AK644</f>
        <v>346</v>
      </c>
      <c s="193" r="X644">
        <v>29</v>
      </c>
      <c s="38" r="Y644">
        <v>0</v>
      </c>
      <c s="38" r="Z644">
        <v>69</v>
      </c>
      <c s="38" r="AA644">
        <v>95</v>
      </c>
      <c s="38" r="AB644">
        <v>7</v>
      </c>
      <c s="38" r="AC644">
        <v>0</v>
      </c>
      <c s="38" r="AD644">
        <v>200</v>
      </c>
      <c s="38" r="AE644">
        <v>37</v>
      </c>
      <c s="38" r="AF644">
        <v>0</v>
      </c>
      <c s="38" r="AG644">
        <v>74</v>
      </c>
      <c s="38" r="AH644">
        <v>33</v>
      </c>
      <c s="38" r="AI644">
        <v>2</v>
      </c>
      <c s="38" r="AJ644">
        <v>0</v>
      </c>
      <c s="38" r="AK644">
        <v>146</v>
      </c>
    </row>
    <row r="645">
      <c t="s" s="37" r="A645">
        <v>71</v>
      </c>
      <c t="s" s="67" r="B645">
        <v>922</v>
      </c>
      <c t="s" s="67" r="C645">
        <v>1522</v>
      </c>
      <c s="134" r="D645">
        <v>225</v>
      </c>
      <c s="106" r="E645">
        <f>IF((+$V645=0),"..",(+(X645+AE645)/$V645))</f>
        <v>0.191111111111111</v>
      </c>
      <c s="106" r="F645">
        <f>IF((+$V645=0),"..",(+(Y645+AF645)/$V645))</f>
        <v>0</v>
      </c>
      <c s="106" r="G645">
        <f>IF((+$V645=0),"..",(+(Z645+AG645)/$V645))</f>
        <v>0.417777777777778</v>
      </c>
      <c s="106" r="H645">
        <f>IF((+$V645=0),"..",(+(((X645+Y645)+Z645)+((AE645+AF645)+AG645))/$V645))</f>
        <v>0.608888888888889</v>
      </c>
      <c s="106" r="I645">
        <f>IF((+$V645=0),"..",(+(AA645+AH645)/$V645))</f>
        <v>0.351111111111111</v>
      </c>
      <c s="106" r="J645">
        <f>IF((+$V645=0),"..",(+(AB645+AI645)/$V645))</f>
        <v>0.04</v>
      </c>
      <c s="106" r="K645">
        <f>IF(((X645+AE645)=0),"..",(+X645/(X645+AE645)))</f>
        <v>0.534883720930232</v>
      </c>
      <c t="str" s="106" r="L645">
        <f>IF(((Y645+AF645)=0),"..",(+Y645/(Y645+AF645)))</f>
        <v>..</v>
      </c>
      <c s="106" r="M645">
        <f>IF(((Z645+AG645)=0),"..",(+Z645/(Z645+AG645)))</f>
        <v>0.638297872340426</v>
      </c>
      <c s="106" r="N645">
        <f>IF(((((((X645+Y645)+Z645)+AE645)+AF645)+AG645)=0),"..",(+((X645+Y645)+Z645)/(((((X645+Y645)+Z645)+AE645)+AF645)+AG645)))</f>
        <v>0.605839416058394</v>
      </c>
      <c s="106" r="O645">
        <f>IF(((AA645+AH645)=0),"..",(+AA645/(AA645+AH645)))</f>
        <v>0.569620253164557</v>
      </c>
      <c s="106" r="P645">
        <f>IF(((AB645+AI645)=0),"..",(+AB645/(AB645+AI645)))</f>
        <v>0.888888888888889</v>
      </c>
      <c t="str" s="106" r="Q645">
        <f>IF(((AC645+AJ645)=0),"..",(+AC645/(AC645+AJ645)))</f>
        <v>..</v>
      </c>
      <c s="106" r="R645">
        <f>IF(((AD645+AK645)=0),"..",(+(AD645)/(AD645+AK645)))</f>
        <v>0.604444444444444</v>
      </c>
      <c s="134" r="S645">
        <f>+D645</f>
        <v>225</v>
      </c>
      <c s="106" r="T645">
        <f>+V645/S645</f>
        <v>1</v>
      </c>
      <c s="106" r="U645">
        <f>+(AD645+AK645)/S645</f>
        <v>1</v>
      </c>
      <c s="134" r="V645">
        <f>SUM(X645:AB645)+SUM(AE645:AI645)</f>
        <v>225</v>
      </c>
      <c s="134" r="W645">
        <f>+AD645+AK645</f>
        <v>225</v>
      </c>
      <c s="197" r="X645">
        <v>23</v>
      </c>
      <c s="143" r="Y645">
        <v>0</v>
      </c>
      <c s="143" r="Z645">
        <v>60</v>
      </c>
      <c s="143" r="AA645">
        <v>45</v>
      </c>
      <c s="143" r="AB645">
        <v>8</v>
      </c>
      <c s="143" r="AC645">
        <v>0</v>
      </c>
      <c s="143" r="AD645">
        <v>136</v>
      </c>
      <c s="143" r="AE645">
        <v>20</v>
      </c>
      <c s="143" r="AF645">
        <v>0</v>
      </c>
      <c s="143" r="AG645">
        <v>34</v>
      </c>
      <c s="143" r="AH645">
        <v>34</v>
      </c>
      <c s="143" r="AI645">
        <v>1</v>
      </c>
      <c s="143" r="AJ645">
        <v>0</v>
      </c>
      <c s="143" r="AK645">
        <v>89</v>
      </c>
    </row>
    <row r="646">
      <c t="s" s="37" r="A646">
        <v>71</v>
      </c>
      <c t="s" s="67" r="B646">
        <v>922</v>
      </c>
      <c t="s" s="67" r="C646">
        <v>1499</v>
      </c>
      <c s="134" r="D646">
        <v>1097</v>
      </c>
      <c s="106" r="E646">
        <f>IF((+$V646=0),"..",(+(X646+AE646)/$V646))</f>
        <v>0.185961713764813</v>
      </c>
      <c s="106" r="F646">
        <f>IF((+$V646=0),"..",(+(Y646+AF646)/$V646))</f>
        <v>0.206927985414768</v>
      </c>
      <c s="106" r="G646">
        <f>IF((+$V646=0),"..",(+(Z646+AG646)/$V646))</f>
        <v>0.110300820419325</v>
      </c>
      <c s="106" r="H646">
        <f>IF((+$V646=0),"..",(+(((X646+Y646)+Z646)+((AE646+AF646)+AG646))/$V646))</f>
        <v>0.503190519598906</v>
      </c>
      <c s="106" r="I646">
        <f>IF((+$V646=0),"..",(+(AA646+AH646)/$V646))</f>
        <v>0.46763901549681</v>
      </c>
      <c s="106" r="J646">
        <f>IF((+$V646=0),"..",(+(AB646+AI646)/$V646))</f>
        <v>0.029170464904284</v>
      </c>
      <c s="106" r="K646">
        <f>IF(((X646+AE646)=0),"..",(+X646/(X646+AE646)))</f>
        <v>0.509803921568627</v>
      </c>
      <c s="106" r="L646">
        <f>IF(((Y646+AF646)=0),"..",(+Y646/(Y646+AF646)))</f>
        <v>0.506607929515419</v>
      </c>
      <c s="106" r="M646">
        <f>IF(((Z646+AG646)=0),"..",(+Z646/(Z646+AG646)))</f>
        <v>0.487603305785124</v>
      </c>
      <c s="106" r="N646">
        <f>IF(((((((X646+Y646)+Z646)+AE646)+AF646)+AG646)=0),"..",(+((X646+Y646)+Z646)/(((((X646+Y646)+Z646)+AE646)+AF646)+AG646)))</f>
        <v>0.503623188405797</v>
      </c>
      <c s="106" r="O646">
        <f>IF(((AA646+AH646)=0),"..",(+AA646/(AA646+AH646)))</f>
        <v>0.516569200779727</v>
      </c>
      <c s="106" r="P646">
        <f>IF(((AB646+AI646)=0),"..",(+AB646/(AB646+AI646)))</f>
        <v>0.5625</v>
      </c>
      <c t="str" s="106" r="Q646">
        <f>IF(((AC646+AJ646)=0),"..",(+AC646/(AC646+AJ646)))</f>
        <v>..</v>
      </c>
      <c s="106" r="R646">
        <f>IF(((AD646+AK646)=0),"..",(+(AD646)/(AD646+AK646)))</f>
        <v>0.511394712853236</v>
      </c>
      <c s="134" r="S646">
        <f>+D646</f>
        <v>1097</v>
      </c>
      <c s="106" r="T646">
        <f>+V646/S646</f>
        <v>1</v>
      </c>
      <c s="106" r="U646">
        <f>+(AD646+AK646)/S646</f>
        <v>1</v>
      </c>
      <c s="134" r="V646">
        <f>SUM(X646:AB646)+SUM(AE646:AI646)</f>
        <v>1097</v>
      </c>
      <c s="134" r="W646">
        <f>+AD646+AK646</f>
        <v>1097</v>
      </c>
      <c s="205" r="X646">
        <v>104</v>
      </c>
      <c s="198" r="Y646">
        <v>115</v>
      </c>
      <c s="198" r="Z646">
        <v>59</v>
      </c>
      <c s="198" r="AA646">
        <v>265</v>
      </c>
      <c s="198" r="AB646">
        <v>18</v>
      </c>
      <c s="198" r="AC646">
        <v>0</v>
      </c>
      <c s="198" r="AD646">
        <v>561</v>
      </c>
      <c s="198" r="AE646">
        <v>100</v>
      </c>
      <c s="198" r="AF646">
        <v>112</v>
      </c>
      <c s="198" r="AG646">
        <v>62</v>
      </c>
      <c s="198" r="AH646">
        <v>248</v>
      </c>
      <c s="198" r="AI646">
        <v>14</v>
      </c>
      <c s="198" r="AJ646">
        <v>0</v>
      </c>
      <c s="198" r="AK646">
        <v>536</v>
      </c>
    </row>
    <row r="647">
      <c t="s" s="37" r="A647">
        <v>71</v>
      </c>
      <c t="s" s="67" r="B647">
        <v>922</v>
      </c>
      <c t="s" s="67" r="C647">
        <v>1523</v>
      </c>
      <c s="134" r="D647">
        <v>15000</v>
      </c>
      <c t="str" s="106" r="E647">
        <f>IF((+$V647=0),"..",(+(X647+AE647)/$V647))</f>
        <v>..</v>
      </c>
      <c t="str" s="106" r="F647">
        <f>IF((+$V647=0),"..",(+(Y647+AF647)/$V647))</f>
        <v>..</v>
      </c>
      <c t="str" s="106" r="G647">
        <f>IF((+$V647=0),"..",(+(Z647+AG647)/$V647))</f>
        <v>..</v>
      </c>
      <c t="str" s="106" r="H647">
        <f>IF((+$V647=0),"..",(+(((X647+Y647)+Z647)+((AE647+AF647)+AG647))/$V647))</f>
        <v>..</v>
      </c>
      <c t="str" s="106" r="I647">
        <f>IF((+$V647=0),"..",(+(AA647+AH647)/$V647))</f>
        <v>..</v>
      </c>
      <c t="str" s="106" r="J647">
        <f>IF((+$V647=0),"..",(+(AB647+AI647)/$V647))</f>
        <v>..</v>
      </c>
      <c t="str" s="106" r="K647">
        <f>IF(((X647+AE647)=0),"..",(+X647/(X647+AE647)))</f>
        <v>..</v>
      </c>
      <c t="str" s="106" r="L647">
        <f>IF(((Y647+AF647)=0),"..",(+Y647/(Y647+AF647)))</f>
        <v>..</v>
      </c>
      <c t="str" s="106" r="M647">
        <f>IF(((Z647+AG647)=0),"..",(+Z647/(Z647+AG647)))</f>
        <v>..</v>
      </c>
      <c t="str" s="106" r="N647">
        <f>IF(((((((X647+Y647)+Z647)+AE647)+AF647)+AG647)=0),"..",(+((X647+Y647)+Z647)/(((((X647+Y647)+Z647)+AE647)+AF647)+AG647)))</f>
        <v>..</v>
      </c>
      <c t="str" s="106" r="O647">
        <f>IF(((AA647+AH647)=0),"..",(+AA647/(AA647+AH647)))</f>
        <v>..</v>
      </c>
      <c t="str" s="106" r="P647">
        <f>IF(((AB647+AI647)=0),"..",(+AB647/(AB647+AI647)))</f>
        <v>..</v>
      </c>
      <c s="106" r="Q647">
        <f>IF(((AC647+AJ647)=0),"..",(+AC647/(AC647+AJ647)))</f>
        <v>0.5</v>
      </c>
      <c s="106" r="R647">
        <f>IF(((AD647+AK647)=0),"..",(+(AD647)/(AD647+AK647)))</f>
        <v>0.5</v>
      </c>
      <c s="134" r="S647">
        <f>+D647</f>
        <v>15000</v>
      </c>
      <c s="106" r="T647">
        <f>+V647/S647</f>
        <v>0</v>
      </c>
      <c s="106" r="U647">
        <f>+(AD647+AK647)/S647</f>
        <v>1</v>
      </c>
      <c s="134" r="V647">
        <f>SUM(X647:AB647)+SUM(AE647:AI647)</f>
        <v>0</v>
      </c>
      <c s="134" r="W647">
        <f>+AD647+AK647</f>
        <v>15000</v>
      </c>
      <c s="172" r="X647">
        <v>0</v>
      </c>
      <c s="114" r="Y647">
        <v>0</v>
      </c>
      <c s="114" r="Z647">
        <v>0</v>
      </c>
      <c s="114" r="AA647">
        <v>0</v>
      </c>
      <c s="114" r="AB647">
        <v>0</v>
      </c>
      <c s="114" r="AC647">
        <v>7500</v>
      </c>
      <c s="114" r="AD647">
        <v>7500</v>
      </c>
      <c s="114" r="AE647">
        <v>0</v>
      </c>
      <c s="114" r="AF647">
        <v>0</v>
      </c>
      <c s="114" r="AG647">
        <v>0</v>
      </c>
      <c s="114" r="AH647">
        <v>0</v>
      </c>
      <c s="114" r="AI647">
        <v>0</v>
      </c>
      <c s="114" r="AJ647">
        <v>7500</v>
      </c>
      <c s="114" r="AK647">
        <v>7500</v>
      </c>
    </row>
    <row r="648">
      <c t="s" s="37" r="A648">
        <v>71</v>
      </c>
      <c t="s" s="67" r="B648">
        <v>922</v>
      </c>
      <c t="s" s="67" r="C648">
        <v>1524</v>
      </c>
      <c s="134" r="D648">
        <v>756</v>
      </c>
      <c s="106" r="E648">
        <f>IF((+$V648=0),"..",(+(X648+AE648)/$V648))</f>
        <v>0.154761904761905</v>
      </c>
      <c s="106" r="F648">
        <f>IF((+$V648=0),"..",(+(Y648+AF648)/$V648))</f>
        <v>0.235449735449735</v>
      </c>
      <c s="106" r="G648">
        <f>IF((+$V648=0),"..",(+(Z648+AG648)/$V648))</f>
        <v>0.092592592592593</v>
      </c>
      <c s="106" r="H648">
        <f>IF((+$V648=0),"..",(+(((X648+Y648)+Z648)+((AE648+AF648)+AG648))/$V648))</f>
        <v>0.482804232804233</v>
      </c>
      <c s="106" r="I648">
        <f>IF((+$V648=0),"..",(+(AA648+AH648)/$V648))</f>
        <v>0.482804232804233</v>
      </c>
      <c s="106" r="J648">
        <f>IF((+$V648=0),"..",(+(AB648+AI648)/$V648))</f>
        <v>0.034391534391534</v>
      </c>
      <c s="106" r="K648">
        <f>IF(((X648+AE648)=0),"..",(+X648/(X648+AE648)))</f>
        <v>0.512820512820513</v>
      </c>
      <c s="106" r="L648">
        <f>IF(((Y648+AF648)=0),"..",(+Y648/(Y648+AF648)))</f>
        <v>0.51685393258427</v>
      </c>
      <c s="106" r="M648">
        <f>IF(((Z648+AG648)=0),"..",(+Z648/(Z648+AG648)))</f>
        <v>0.428571428571429</v>
      </c>
      <c s="106" r="N648">
        <f>IF(((((((X648+Y648)+Z648)+AE648)+AF648)+AG648)=0),"..",(+((X648+Y648)+Z648)/(((((X648+Y648)+Z648)+AE648)+AF648)+AG648)))</f>
        <v>0.498630136986301</v>
      </c>
      <c s="106" r="O648">
        <f>IF(((AA648+AH648)=0),"..",(+AA648/(AA648+AH648)))</f>
        <v>0.550684931506849</v>
      </c>
      <c s="106" r="P648">
        <f>IF(((AB648+AI648)=0),"..",(+AB648/(AB648+AI648)))</f>
        <v>0.461538461538462</v>
      </c>
      <c t="str" s="106" r="Q648">
        <f>IF(((AC648+AJ648)=0),"..",(+AC648/(AC648+AJ648)))</f>
        <v>..</v>
      </c>
      <c s="106" r="R648">
        <f>IF(((AD648+AK648)=0),"..",(+(AD648)/(AD648+AK648)))</f>
        <v>0.522486772486772</v>
      </c>
      <c s="134" r="S648">
        <f>+D648</f>
        <v>756</v>
      </c>
      <c s="106" r="T648">
        <f>+V648/S648</f>
        <v>1</v>
      </c>
      <c s="106" r="U648">
        <f>+(AD648+AK648)/S648</f>
        <v>1</v>
      </c>
      <c s="134" r="V648">
        <f>SUM(X648:AB648)+SUM(AE648:AI648)</f>
        <v>756</v>
      </c>
      <c s="134" r="W648">
        <f>+AD648+AK648</f>
        <v>756</v>
      </c>
      <c s="197" r="X648">
        <v>60</v>
      </c>
      <c s="143" r="Y648">
        <v>92</v>
      </c>
      <c s="143" r="Z648">
        <v>30</v>
      </c>
      <c s="143" r="AA648">
        <v>201</v>
      </c>
      <c s="143" r="AB648">
        <v>12</v>
      </c>
      <c s="143" r="AC648">
        <v>0</v>
      </c>
      <c s="143" r="AD648">
        <v>395</v>
      </c>
      <c s="143" r="AE648">
        <v>57</v>
      </c>
      <c s="143" r="AF648">
        <v>86</v>
      </c>
      <c s="143" r="AG648">
        <v>40</v>
      </c>
      <c s="143" r="AH648">
        <v>164</v>
      </c>
      <c s="143" r="AI648">
        <v>14</v>
      </c>
      <c s="143" r="AJ648">
        <v>0</v>
      </c>
      <c s="143" r="AK648">
        <v>361</v>
      </c>
    </row>
    <row r="649">
      <c t="s" s="37" r="A649">
        <v>71</v>
      </c>
      <c t="s" s="67" r="B649">
        <v>922</v>
      </c>
      <c t="s" s="67" r="C649">
        <v>1503</v>
      </c>
      <c s="134" r="D649">
        <v>8298</v>
      </c>
      <c s="106" r="E649">
        <f>IF((+$V649=0),"..",(+(X649+AE649)/$V649))</f>
        <v>0.184645669291339</v>
      </c>
      <c s="106" r="F649">
        <f>IF((+$V649=0),"..",(+(Y649+AF649)/$V649))</f>
        <v>0</v>
      </c>
      <c s="106" r="G649">
        <f>IF((+$V649=0),"..",(+(Z649+AG649)/$V649))</f>
        <v>0.414566929133858</v>
      </c>
      <c s="106" r="H649">
        <f>IF((+$V649=0),"..",(+(((X649+Y649)+Z649)+((AE649+AF649)+AG649))/$V649))</f>
        <v>0.599212598425197</v>
      </c>
      <c s="106" r="I649">
        <f>IF((+$V649=0),"..",(+(AA649+AH649)/$V649))</f>
        <v>0.373228346456693</v>
      </c>
      <c s="106" r="J649">
        <f>IF((+$V649=0),"..",(+(AB649+AI649)/$V649))</f>
        <v>0.02755905511811</v>
      </c>
      <c s="106" r="K649">
        <f>IF(((X649+AE649)=0),"..",(+X649/(X649+AE649)))</f>
        <v>0.479744136460554</v>
      </c>
      <c t="str" s="106" r="L649">
        <f>IF(((Y649+AF649)=0),"..",(+Y649/(Y649+AF649)))</f>
        <v>..</v>
      </c>
      <c s="106" r="M649">
        <f>IF(((Z649+AG649)=0),"..",(+Z649/(Z649+AG649)))</f>
        <v>0.499525166191833</v>
      </c>
      <c s="106" r="N649">
        <f>IF(((((((X649+Y649)+Z649)+AE649)+AF649)+AG649)=0),"..",(+((X649+Y649)+Z649)/(((((X649+Y649)+Z649)+AE649)+AF649)+AG649)))</f>
        <v>0.493429697766097</v>
      </c>
      <c s="106" r="O649">
        <f>IF(((AA649+AH649)=0),"..",(+AA649/(AA649+AH649)))</f>
        <v>0.622362869198312</v>
      </c>
      <c s="106" r="P649">
        <f>IF(((AB649+AI649)=0),"..",(+AB649/(AB649+AI649)))</f>
        <v>0.671428571428571</v>
      </c>
      <c s="106" r="Q649">
        <f>IF(((AC649+AJ649)=0),"..",(+AC649/(AC649+AJ649)))</f>
        <v>0.166666666666667</v>
      </c>
      <c s="106" r="R649">
        <f>IF(((AD649+AK649)=0),"..",(+(AD649)/(AD649+AK649)))</f>
        <v>0.545561665357423</v>
      </c>
      <c s="134" r="S649">
        <f>+D649</f>
        <v>8298</v>
      </c>
      <c s="106" r="T649">
        <f>+V649/S649</f>
        <v>0.306097854904796</v>
      </c>
      <c s="106" r="U649">
        <f>+(AD649+AK649)/S649</f>
        <v>0.306820920703784</v>
      </c>
      <c s="134" r="V649">
        <f>SUM(X649:AB649)+SUM(AE649:AI649)</f>
        <v>2540</v>
      </c>
      <c s="134" r="W649">
        <f>+AD649+AK649</f>
        <v>2546</v>
      </c>
      <c s="205" r="X649">
        <v>225</v>
      </c>
      <c s="198" r="Y649">
        <v>0</v>
      </c>
      <c s="198" r="Z649">
        <v>526</v>
      </c>
      <c s="198" r="AA649">
        <v>590</v>
      </c>
      <c s="198" r="AB649">
        <v>47</v>
      </c>
      <c s="198" r="AC649">
        <v>1</v>
      </c>
      <c s="198" r="AD649">
        <v>1389</v>
      </c>
      <c s="198" r="AE649">
        <v>244</v>
      </c>
      <c s="198" r="AF649">
        <v>0</v>
      </c>
      <c s="198" r="AG649">
        <v>527</v>
      </c>
      <c s="198" r="AH649">
        <v>358</v>
      </c>
      <c s="198" r="AI649">
        <v>23</v>
      </c>
      <c s="198" r="AJ649">
        <v>5</v>
      </c>
      <c s="198" r="AK649">
        <v>1157</v>
      </c>
    </row>
    <row r="650">
      <c t="s" s="37" r="A650">
        <v>71</v>
      </c>
      <c t="s" s="67" r="B650">
        <v>922</v>
      </c>
      <c t="s" s="67" r="C650">
        <v>1525</v>
      </c>
      <c s="134" r="D650">
        <v>12027</v>
      </c>
      <c s="106" r="E650">
        <f>IF((+$V650=0),"..",(+(X650+AE650)/$V650))</f>
        <v>0.199350593864821</v>
      </c>
      <c s="106" r="F650">
        <f>IF((+$V650=0),"..",(+(Y650+AF650)/$V650))</f>
        <v>0</v>
      </c>
      <c s="106" r="G650">
        <f>IF((+$V650=0),"..",(+(Z650+AG650)/$V650))</f>
        <v>0.420063231650004</v>
      </c>
      <c s="106" r="H650">
        <f>IF((+$V650=0),"..",(+(((X650+Y650)+Z650)+((AE650+AF650)+AG650))/$V650))</f>
        <v>0.619413825514825</v>
      </c>
      <c s="106" r="I650">
        <f>IF((+$V650=0),"..",(+(AA650+AH650)/$V650))</f>
        <v>0.361616679483893</v>
      </c>
      <c s="106" r="J650">
        <f>IF((+$V650=0),"..",(+(AB650+AI650)/$V650))</f>
        <v>0.018969495001282</v>
      </c>
      <c s="106" r="K650">
        <f>IF(((X650+AE650)=0),"..",(+X650/(X650+AE650)))</f>
        <v>0.501071581654522</v>
      </c>
      <c t="str" s="106" r="L650">
        <f>IF(((Y650+AF650)=0),"..",(+Y650/(Y650+AF650)))</f>
        <v>..</v>
      </c>
      <c s="106" r="M650">
        <f>IF(((Z650+AG650)=0),"..",(+Z650/(Z650+AG650)))</f>
        <v>0.510170870626526</v>
      </c>
      <c s="106" r="N650">
        <f>IF(((((((X650+Y650)+Z650)+AE650)+AF650)+AG650)=0),"..",(+((X650+Y650)+Z650)/(((((X650+Y650)+Z650)+AE650)+AF650)+AG650)))</f>
        <v>0.50724237825907</v>
      </c>
      <c s="106" r="O650">
        <f>IF(((AA650+AH650)=0),"..",(+AA650/(AA650+AH650)))</f>
        <v>0.640595463137996</v>
      </c>
      <c s="106" r="P650">
        <f>IF(((AB650+AI650)=0),"..",(+AB650/(AB650+AI650)))</f>
        <v>0.635135135135135</v>
      </c>
      <c t="str" s="106" r="Q650">
        <f>IF(((AC650+AJ650)=0),"..",(+AC650/(AC650+AJ650)))</f>
        <v>..</v>
      </c>
      <c s="106" r="R650">
        <f>IF(((AD650+AK650)=0),"..",(+(AD650)/(AD650+AK650)))</f>
        <v>0.557891139024182</v>
      </c>
      <c s="134" r="S650">
        <f>+D650</f>
        <v>12027</v>
      </c>
      <c s="106" r="T650">
        <f>+V650/S650</f>
        <v>0.973060613619356</v>
      </c>
      <c s="106" r="U650">
        <f>+(AD650+AK650)/S650</f>
        <v>0.973060613619356</v>
      </c>
      <c s="134" r="V650">
        <f>SUM(X650:AB650)+SUM(AE650:AI650)</f>
        <v>11703</v>
      </c>
      <c s="134" r="W650">
        <f>+AD650+AK650</f>
        <v>11703</v>
      </c>
      <c s="172" r="X650">
        <v>1169</v>
      </c>
      <c s="114" r="Y650">
        <v>0</v>
      </c>
      <c s="114" r="Z650">
        <v>2508</v>
      </c>
      <c s="114" r="AA650">
        <v>2711</v>
      </c>
      <c s="114" r="AB650">
        <v>141</v>
      </c>
      <c s="114" r="AC650">
        <v>0</v>
      </c>
      <c s="114" r="AD650">
        <v>6529</v>
      </c>
      <c s="114" r="AE650">
        <v>1164</v>
      </c>
      <c s="114" r="AF650">
        <v>0</v>
      </c>
      <c s="114" r="AG650">
        <v>2408</v>
      </c>
      <c s="114" r="AH650">
        <v>1521</v>
      </c>
      <c s="114" r="AI650">
        <v>81</v>
      </c>
      <c s="114" r="AJ650">
        <v>0</v>
      </c>
      <c s="114" r="AK650">
        <v>5174</v>
      </c>
    </row>
    <row r="651">
      <c t="s" s="37" r="A651">
        <v>71</v>
      </c>
      <c t="s" s="67" r="B651">
        <v>922</v>
      </c>
      <c t="s" s="67" r="C651">
        <v>1504</v>
      </c>
      <c s="134" r="D651">
        <v>136</v>
      </c>
      <c s="106" r="E651">
        <f>IF((+$V651=0),"..",(+(X651+AE651)/$V651))</f>
        <v>0.139705882352941</v>
      </c>
      <c s="106" r="F651">
        <f>IF((+$V651=0),"..",(+(Y651+AF651)/$V651))</f>
        <v>0</v>
      </c>
      <c s="106" r="G651">
        <f>IF((+$V651=0),"..",(+(Z651+AG651)/$V651))</f>
        <v>0.301470588235294</v>
      </c>
      <c s="106" r="H651">
        <f>IF((+$V651=0),"..",(+(((X651+Y651)+Z651)+((AE651+AF651)+AG651))/$V651))</f>
        <v>0.441176470588235</v>
      </c>
      <c s="106" r="I651">
        <f>IF((+$V651=0),"..",(+(AA651+AH651)/$V651))</f>
        <v>0.558823529411765</v>
      </c>
      <c s="106" r="J651">
        <f>IF((+$V651=0),"..",(+(AB651+AI651)/$V651))</f>
        <v>0</v>
      </c>
      <c s="106" r="K651">
        <f>IF(((X651+AE651)=0),"..",(+X651/(X651+AE651)))</f>
        <v>0.421052631578947</v>
      </c>
      <c t="str" s="106" r="L651">
        <f>IF(((Y651+AF651)=0),"..",(+Y651/(Y651+AF651)))</f>
        <v>..</v>
      </c>
      <c s="106" r="M651">
        <f>IF(((Z651+AG651)=0),"..",(+Z651/(Z651+AG651)))</f>
        <v>0.463414634146342</v>
      </c>
      <c s="106" r="N651">
        <f>IF(((((((X651+Y651)+Z651)+AE651)+AF651)+AG651)=0),"..",(+((X651+Y651)+Z651)/(((((X651+Y651)+Z651)+AE651)+AF651)+AG651)))</f>
        <v>0.45</v>
      </c>
      <c s="106" r="O651">
        <f>IF(((AA651+AH651)=0),"..",(+AA651/(AA651+AH651)))</f>
        <v>0.578947368421053</v>
      </c>
      <c t="str" s="106" r="P651">
        <f>IF(((AB651+AI651)=0),"..",(+AB651/(AB651+AI651)))</f>
        <v>..</v>
      </c>
      <c t="str" s="106" r="Q651">
        <f>IF(((AC651+AJ651)=0),"..",(+AC651/(AC651+AJ651)))</f>
        <v>..</v>
      </c>
      <c s="106" r="R651">
        <f>IF(((AD651+AK651)=0),"..",(+(AD651)/(AD651+AK651)))</f>
        <v>0.522058823529412</v>
      </c>
      <c s="134" r="S651">
        <f>+D651</f>
        <v>136</v>
      </c>
      <c s="106" r="T651">
        <f>+V651/S651</f>
        <v>1</v>
      </c>
      <c s="106" r="U651">
        <f>+(AD651+AK651)/S651</f>
        <v>1</v>
      </c>
      <c s="134" r="V651">
        <f>SUM(X651:AB651)+SUM(AE651:AI651)</f>
        <v>136</v>
      </c>
      <c s="134" r="W651">
        <f>+AD651+AK651</f>
        <v>136</v>
      </c>
      <c s="197" r="X651">
        <v>8</v>
      </c>
      <c s="143" r="Y651">
        <v>0</v>
      </c>
      <c s="143" r="Z651">
        <v>19</v>
      </c>
      <c s="143" r="AA651">
        <v>44</v>
      </c>
      <c s="143" r="AB651">
        <v>0</v>
      </c>
      <c s="143" r="AC651">
        <v>0</v>
      </c>
      <c s="143" r="AD651">
        <v>71</v>
      </c>
      <c s="143" r="AE651">
        <v>11</v>
      </c>
      <c s="143" r="AF651">
        <v>0</v>
      </c>
      <c s="143" r="AG651">
        <v>22</v>
      </c>
      <c s="143" r="AH651">
        <v>32</v>
      </c>
      <c s="143" r="AI651">
        <v>0</v>
      </c>
      <c s="143" r="AJ651">
        <v>0</v>
      </c>
      <c s="143" r="AK651">
        <v>65</v>
      </c>
    </row>
    <row r="652">
      <c t="s" s="37" r="A652">
        <v>71</v>
      </c>
      <c t="s" s="67" r="B652">
        <v>922</v>
      </c>
      <c t="s" s="67" r="C652">
        <v>1526</v>
      </c>
      <c s="134" r="D652">
        <v>223</v>
      </c>
      <c t="str" s="106" r="E652">
        <f>IF((+$V652=0),"..",(+(X652+AE652)/$V652))</f>
        <v>..</v>
      </c>
      <c t="str" s="106" r="F652">
        <f>IF((+$V652=0),"..",(+(Y652+AF652)/$V652))</f>
        <v>..</v>
      </c>
      <c t="str" s="106" r="G652">
        <f>IF((+$V652=0),"..",(+(Z652+AG652)/$V652))</f>
        <v>..</v>
      </c>
      <c t="str" s="106" r="H652">
        <f>IF((+$V652=0),"..",(+(((X652+Y652)+Z652)+((AE652+AF652)+AG652))/$V652))</f>
        <v>..</v>
      </c>
      <c t="str" s="106" r="I652">
        <f>IF((+$V652=0),"..",(+(AA652+AH652)/$V652))</f>
        <v>..</v>
      </c>
      <c t="str" s="106" r="J652">
        <f>IF((+$V652=0),"..",(+(AB652+AI652)/$V652))</f>
        <v>..</v>
      </c>
      <c t="str" s="106" r="K652">
        <f>IF(((X652+AE652)=0),"..",(+X652/(X652+AE652)))</f>
        <v>..</v>
      </c>
      <c t="str" s="106" r="L652">
        <f>IF(((Y652+AF652)=0),"..",(+Y652/(Y652+AF652)))</f>
        <v>..</v>
      </c>
      <c t="str" s="106" r="M652">
        <f>IF(((Z652+AG652)=0),"..",(+Z652/(Z652+AG652)))</f>
        <v>..</v>
      </c>
      <c t="str" s="106" r="N652">
        <f>IF(((((((X652+Y652)+Z652)+AE652)+AF652)+AG652)=0),"..",(+((X652+Y652)+Z652)/(((((X652+Y652)+Z652)+AE652)+AF652)+AG652)))</f>
        <v>..</v>
      </c>
      <c t="str" s="106" r="O652">
        <f>IF(((AA652+AH652)=0),"..",(+AA652/(AA652+AH652)))</f>
        <v>..</v>
      </c>
      <c t="str" s="106" r="P652">
        <f>IF(((AB652+AI652)=0),"..",(+AB652/(AB652+AI652)))</f>
        <v>..</v>
      </c>
      <c t="str" s="106" r="Q652">
        <f>IF(((AC652+AJ652)=0),"..",(+AC652/(AC652+AJ652)))</f>
        <v>..</v>
      </c>
      <c t="str" s="106" r="R652">
        <f>IF(((AD652+AK652)=0),"..",(+(AD652)/(AD652+AK652)))</f>
        <v>..</v>
      </c>
      <c s="134" r="S652">
        <f>+D652</f>
        <v>223</v>
      </c>
      <c s="106" r="T652">
        <f>+V652/S652</f>
        <v>0</v>
      </c>
      <c s="106" r="U652">
        <f>+(AD652+AK652)/S652</f>
        <v>0</v>
      </c>
      <c s="134" r="V652">
        <f>SUM(X652:AB652)+SUM(AE652:AI652)</f>
        <v>0</v>
      </c>
      <c s="134" r="W652">
        <f>+AD652+AK652</f>
        <v>0</v>
      </c>
      <c s="205" r="X652">
        <v>0</v>
      </c>
      <c s="198" r="Y652">
        <v>0</v>
      </c>
      <c s="198" r="Z652">
        <v>0</v>
      </c>
      <c s="198" r="AA652">
        <v>0</v>
      </c>
      <c s="198" r="AB652">
        <v>0</v>
      </c>
      <c s="198" r="AC652">
        <v>0</v>
      </c>
      <c s="198" r="AD652">
        <v>0</v>
      </c>
      <c s="198" r="AE652">
        <v>0</v>
      </c>
      <c s="198" r="AF652">
        <v>0</v>
      </c>
      <c s="198" r="AG652">
        <v>0</v>
      </c>
      <c s="198" r="AH652">
        <v>0</v>
      </c>
      <c s="198" r="AI652">
        <v>0</v>
      </c>
      <c s="198" r="AJ652">
        <v>0</v>
      </c>
      <c s="198" r="AK652">
        <v>0</v>
      </c>
    </row>
    <row r="653">
      <c t="s" s="37" r="A653">
        <v>71</v>
      </c>
      <c t="s" s="67" r="B653">
        <v>922</v>
      </c>
      <c t="s" s="67" r="C653">
        <v>1527</v>
      </c>
      <c s="134" r="D653">
        <v>459</v>
      </c>
      <c s="106" r="E653">
        <f>IF((+$V653=0),"..",(+(X653+AE653)/$V653))</f>
        <v>0.198257080610022</v>
      </c>
      <c s="106" r="F653">
        <f>IF((+$V653=0),"..",(+(Y653+AF653)/$V653))</f>
        <v>0</v>
      </c>
      <c s="106" r="G653">
        <f>IF((+$V653=0),"..",(+(Z653+AG653)/$V653))</f>
        <v>0.418300653594771</v>
      </c>
      <c s="106" r="H653">
        <f>IF((+$V653=0),"..",(+(((X653+Y653)+Z653)+((AE653+AF653)+AG653))/$V653))</f>
        <v>0.616557734204793</v>
      </c>
      <c s="106" r="I653">
        <f>IF((+$V653=0),"..",(+(AA653+AH653)/$V653))</f>
        <v>0.355119825708061</v>
      </c>
      <c s="106" r="J653">
        <f>IF((+$V653=0),"..",(+(AB653+AI653)/$V653))</f>
        <v>0.028322440087146</v>
      </c>
      <c s="106" r="K653">
        <f>IF(((X653+AE653)=0),"..",(+X653/(X653+AE653)))</f>
        <v>0.494505494505494</v>
      </c>
      <c t="str" s="106" r="L653">
        <f>IF(((Y653+AF653)=0),"..",(+Y653/(Y653+AF653)))</f>
        <v>..</v>
      </c>
      <c s="106" r="M653">
        <f>IF(((Z653+AG653)=0),"..",(+Z653/(Z653+AG653)))</f>
        <v>0.536458333333333</v>
      </c>
      <c s="106" r="N653">
        <f>IF(((((((X653+Y653)+Z653)+AE653)+AF653)+AG653)=0),"..",(+((X653+Y653)+Z653)/(((((X653+Y653)+Z653)+AE653)+AF653)+AG653)))</f>
        <v>0.522968197879859</v>
      </c>
      <c s="106" r="O653">
        <f>IF(((AA653+AH653)=0),"..",(+AA653/(AA653+AH653)))</f>
        <v>0.668711656441718</v>
      </c>
      <c s="106" r="P653">
        <f>IF(((AB653+AI653)=0),"..",(+AB653/(AB653+AI653)))</f>
        <v>0.384615384615385</v>
      </c>
      <c t="str" s="106" r="Q653">
        <f>IF(((AC653+AJ653)=0),"..",(+AC653/(AC653+AJ653)))</f>
        <v>..</v>
      </c>
      <c s="106" r="R653">
        <f>IF(((AD653+AK653)=0),"..",(+(AD653)/(AD653+AK653)))</f>
        <v>0.570806100217865</v>
      </c>
      <c s="134" r="S653">
        <f>+D653</f>
        <v>459</v>
      </c>
      <c s="106" r="T653">
        <f>+V653/S653</f>
        <v>1</v>
      </c>
      <c s="106" r="U653">
        <f>+(AD653+AK653)/S653</f>
        <v>1</v>
      </c>
      <c s="134" r="V653">
        <f>SUM(X653:AB653)+SUM(AE653:AI653)</f>
        <v>459</v>
      </c>
      <c s="134" r="W653">
        <f>+AD653+AK653</f>
        <v>459</v>
      </c>
      <c s="205" r="X653">
        <v>45</v>
      </c>
      <c s="198" r="Y653">
        <v>0</v>
      </c>
      <c s="198" r="Z653">
        <v>103</v>
      </c>
      <c s="198" r="AA653">
        <v>109</v>
      </c>
      <c s="198" r="AB653">
        <v>5</v>
      </c>
      <c s="198" r="AC653">
        <v>0</v>
      </c>
      <c s="198" r="AD653">
        <v>262</v>
      </c>
      <c s="198" r="AE653">
        <v>46</v>
      </c>
      <c s="198" r="AF653">
        <v>0</v>
      </c>
      <c s="198" r="AG653">
        <v>89</v>
      </c>
      <c s="198" r="AH653">
        <v>54</v>
      </c>
      <c s="198" r="AI653">
        <v>8</v>
      </c>
      <c s="198" r="AJ653">
        <v>0</v>
      </c>
      <c s="198" r="AK653">
        <v>197</v>
      </c>
    </row>
    <row r="654">
      <c t="s" s="37" r="A654">
        <v>71</v>
      </c>
      <c t="s" s="67" r="B654">
        <v>922</v>
      </c>
      <c t="s" s="67" r="C654">
        <v>1528</v>
      </c>
      <c s="134" r="D654">
        <v>344</v>
      </c>
      <c s="106" r="E654">
        <f>IF((+$V654=0),"..",(+(X654+AE654)/$V654))</f>
        <v>0.363372093023256</v>
      </c>
      <c s="106" r="F654">
        <f>IF((+$V654=0),"..",(+(Y654+AF654)/$V654))</f>
        <v>0</v>
      </c>
      <c s="106" r="G654">
        <f>IF((+$V654=0),"..",(+(Z654+AG654)/$V654))</f>
        <v>0.328488372093023</v>
      </c>
      <c s="106" r="H654">
        <f>IF((+$V654=0),"..",(+(((X654+Y654)+Z654)+((AE654+AF654)+AG654))/$V654))</f>
        <v>0.691860465116279</v>
      </c>
      <c s="106" r="I654">
        <f>IF((+$V654=0),"..",(+(AA654+AH654)/$V654))</f>
        <v>0.293604651162791</v>
      </c>
      <c s="106" r="J654">
        <f>IF((+$V654=0),"..",(+(AB654+AI654)/$V654))</f>
        <v>0.01453488372093</v>
      </c>
      <c s="106" r="K654">
        <f>IF(((X654+AE654)=0),"..",(+X654/(X654+AE654)))</f>
        <v>0.448</v>
      </c>
      <c t="str" s="106" r="L654">
        <f>IF(((Y654+AF654)=0),"..",(+Y654/(Y654+AF654)))</f>
        <v>..</v>
      </c>
      <c s="106" r="M654">
        <f>IF(((Z654+AG654)=0),"..",(+Z654/(Z654+AG654)))</f>
        <v>0.469026548672566</v>
      </c>
      <c s="106" r="N654">
        <f>IF(((((((X654+Y654)+Z654)+AE654)+AF654)+AG654)=0),"..",(+((X654+Y654)+Z654)/(((((X654+Y654)+Z654)+AE654)+AF654)+AG654)))</f>
        <v>0.457983193277311</v>
      </c>
      <c s="106" r="O654">
        <f>IF(((AA654+AH654)=0),"..",(+AA654/(AA654+AH654)))</f>
        <v>0.485148514851485</v>
      </c>
      <c s="106" r="P654">
        <f>IF(((AB654+AI654)=0),"..",(+AB654/(AB654+AI654)))</f>
        <v>1</v>
      </c>
      <c t="str" s="106" r="Q654">
        <f>IF(((AC654+AJ654)=0),"..",(+AC654/(AC654+AJ654)))</f>
        <v>..</v>
      </c>
      <c s="106" r="R654">
        <f>IF(((AD654+AK654)=0),"..",(+(AD654)/(AD654+AK654)))</f>
        <v>0.473837209302326</v>
      </c>
      <c s="134" r="S654">
        <f>+D654</f>
        <v>344</v>
      </c>
      <c s="106" r="T654">
        <f>+V654/S654</f>
        <v>1</v>
      </c>
      <c s="106" r="U654">
        <f>+(AD654+AK654)/S654</f>
        <v>1</v>
      </c>
      <c s="134" r="V654">
        <f>SUM(X654:AB654)+SUM(AE654:AI654)</f>
        <v>344</v>
      </c>
      <c s="134" r="W654">
        <f>+AD654+AK654</f>
        <v>344</v>
      </c>
      <c s="172" r="X654">
        <v>56</v>
      </c>
      <c s="114" r="Y654">
        <v>0</v>
      </c>
      <c s="114" r="Z654">
        <v>53</v>
      </c>
      <c s="114" r="AA654">
        <v>49</v>
      </c>
      <c s="114" r="AB654">
        <v>5</v>
      </c>
      <c s="114" r="AC654">
        <v>0</v>
      </c>
      <c s="114" r="AD654">
        <v>163</v>
      </c>
      <c s="114" r="AE654">
        <v>69</v>
      </c>
      <c s="114" r="AF654">
        <v>0</v>
      </c>
      <c s="114" r="AG654">
        <v>60</v>
      </c>
      <c s="114" r="AH654">
        <v>52</v>
      </c>
      <c s="114" r="AI654">
        <v>0</v>
      </c>
      <c s="114" r="AJ654">
        <v>0</v>
      </c>
      <c s="114" r="AK654">
        <v>181</v>
      </c>
    </row>
    <row r="655">
      <c t="s" s="37" r="A655">
        <v>71</v>
      </c>
      <c t="s" s="67" r="B655">
        <v>922</v>
      </c>
      <c t="s" s="67" r="C655">
        <v>1529</v>
      </c>
      <c s="134" r="D655">
        <v>225</v>
      </c>
      <c s="106" r="E655">
        <f>IF((+$V655=0),"..",(+(X655+AE655)/$V655))</f>
        <v>0.204444444444444</v>
      </c>
      <c s="106" r="F655">
        <f>IF((+$V655=0),"..",(+(Y655+AF655)/$V655))</f>
        <v>0</v>
      </c>
      <c s="106" r="G655">
        <f>IF((+$V655=0),"..",(+(Z655+AG655)/$V655))</f>
        <v>0.364444444444444</v>
      </c>
      <c s="106" r="H655">
        <f>IF((+$V655=0),"..",(+(((X655+Y655)+Z655)+((AE655+AF655)+AG655))/$V655))</f>
        <v>0.568888888888889</v>
      </c>
      <c s="106" r="I655">
        <f>IF((+$V655=0),"..",(+(AA655+AH655)/$V655))</f>
        <v>0.422222222222222</v>
      </c>
      <c s="106" r="J655">
        <f>IF((+$V655=0),"..",(+(AB655+AI655)/$V655))</f>
        <v>0.008888888888889</v>
      </c>
      <c s="106" r="K655">
        <f>IF(((X655+AE655)=0),"..",(+X655/(X655+AE655)))</f>
        <v>0.456521739130435</v>
      </c>
      <c t="str" s="106" r="L655">
        <f>IF(((Y655+AF655)=0),"..",(+Y655/(Y655+AF655)))</f>
        <v>..</v>
      </c>
      <c s="106" r="M655">
        <f>IF(((Z655+AG655)=0),"..",(+Z655/(Z655+AG655)))</f>
        <v>0.390243902439024</v>
      </c>
      <c s="106" r="N655">
        <f>IF(((((((X655+Y655)+Z655)+AE655)+AF655)+AG655)=0),"..",(+((X655+Y655)+Z655)/(((((X655+Y655)+Z655)+AE655)+AF655)+AG655)))</f>
        <v>0.4140625</v>
      </c>
      <c s="106" r="O655">
        <f>IF(((AA655+AH655)=0),"..",(+AA655/(AA655+AH655)))</f>
        <v>0.410526315789474</v>
      </c>
      <c s="106" r="P655">
        <f>IF(((AB655+AI655)=0),"..",(+AB655/(AB655+AI655)))</f>
        <v>0</v>
      </c>
      <c t="str" s="106" r="Q655">
        <f>IF(((AC655+AJ655)=0),"..",(+AC655/(AC655+AJ655)))</f>
        <v>..</v>
      </c>
      <c s="106" r="R655">
        <f>IF(((AD655+AK655)=0),"..",(+(AD655)/(AD655+AK655)))</f>
        <v>0.408888888888889</v>
      </c>
      <c s="134" r="S655">
        <f>+D655</f>
        <v>225</v>
      </c>
      <c s="106" r="T655">
        <f>+V655/S655</f>
        <v>1</v>
      </c>
      <c s="106" r="U655">
        <f>+(AD655+AK655)/S655</f>
        <v>1</v>
      </c>
      <c s="134" r="V655">
        <f>SUM(X655:AB655)+SUM(AE655:AI655)</f>
        <v>225</v>
      </c>
      <c s="134" r="W655">
        <f>+AD655+AK655</f>
        <v>225</v>
      </c>
      <c s="197" r="X655">
        <v>21</v>
      </c>
      <c s="143" r="Y655">
        <v>0</v>
      </c>
      <c s="143" r="Z655">
        <v>32</v>
      </c>
      <c s="143" r="AA655">
        <v>39</v>
      </c>
      <c s="143" r="AB655">
        <v>0</v>
      </c>
      <c s="143" r="AC655">
        <v>0</v>
      </c>
      <c s="143" r="AD655">
        <v>92</v>
      </c>
      <c s="143" r="AE655">
        <v>25</v>
      </c>
      <c s="143" r="AF655">
        <v>0</v>
      </c>
      <c s="143" r="AG655">
        <v>50</v>
      </c>
      <c s="143" r="AH655">
        <v>56</v>
      </c>
      <c s="143" r="AI655">
        <v>2</v>
      </c>
      <c s="143" r="AJ655">
        <v>0</v>
      </c>
      <c s="143" r="AK655">
        <v>133</v>
      </c>
    </row>
    <row r="656">
      <c t="s" s="37" r="A656">
        <v>71</v>
      </c>
      <c t="s" s="67" r="B656">
        <v>922</v>
      </c>
      <c t="s" s="67" r="C656">
        <v>1530</v>
      </c>
      <c s="134" r="D656">
        <v>179</v>
      </c>
      <c s="106" r="E656">
        <f>IF((+$V656=0),"..",(+(X656+AE656)/$V656))</f>
        <v>0.145251396648045</v>
      </c>
      <c s="106" r="F656">
        <f>IF((+$V656=0),"..",(+(Y656+AF656)/$V656))</f>
        <v>0</v>
      </c>
      <c s="106" r="G656">
        <f>IF((+$V656=0),"..",(+(Z656+AG656)/$V656))</f>
        <v>0.541899441340782</v>
      </c>
      <c s="106" r="H656">
        <f>IF((+$V656=0),"..",(+(((X656+Y656)+Z656)+((AE656+AF656)+AG656))/$V656))</f>
        <v>0.687150837988827</v>
      </c>
      <c s="106" r="I656">
        <f>IF((+$V656=0),"..",(+(AA656+AH656)/$V656))</f>
        <v>0.312849162011173</v>
      </c>
      <c s="106" r="J656">
        <f>IF((+$V656=0),"..",(+(AB656+AI656)/$V656))</f>
        <v>0</v>
      </c>
      <c s="106" r="K656">
        <f>IF(((X656+AE656)=0),"..",(+X656/(X656+AE656)))</f>
        <v>0.5</v>
      </c>
      <c t="str" s="106" r="L656">
        <f>IF(((Y656+AF656)=0),"..",(+Y656/(Y656+AF656)))</f>
        <v>..</v>
      </c>
      <c s="106" r="M656">
        <f>IF(((Z656+AG656)=0),"..",(+Z656/(Z656+AG656)))</f>
        <v>0.371134020618557</v>
      </c>
      <c s="106" r="N656">
        <f>IF(((((((X656+Y656)+Z656)+AE656)+AF656)+AG656)=0),"..",(+((X656+Y656)+Z656)/(((((X656+Y656)+Z656)+AE656)+AF656)+AG656)))</f>
        <v>0.398373983739837</v>
      </c>
      <c s="106" r="O656">
        <f>IF(((AA656+AH656)=0),"..",(+AA656/(AA656+AH656)))</f>
        <v>0.75</v>
      </c>
      <c t="str" s="106" r="P656">
        <f>IF(((AB656+AI656)=0),"..",(+AB656/(AB656+AI656)))</f>
        <v>..</v>
      </c>
      <c t="str" s="106" r="Q656">
        <f>IF(((AC656+AJ656)=0),"..",(+AC656/(AC656+AJ656)))</f>
        <v>..</v>
      </c>
      <c s="106" r="R656">
        <f>IF(((AD656+AK656)=0),"..",(+(AD656)/(AD656+AK656)))</f>
        <v>0.508379888268156</v>
      </c>
      <c s="134" r="S656">
        <f>+D656</f>
        <v>179</v>
      </c>
      <c s="106" r="T656">
        <f>+V656/S656</f>
        <v>1</v>
      </c>
      <c s="106" r="U656">
        <f>+(AD656+AK656)/S656</f>
        <v>1</v>
      </c>
      <c s="134" r="V656">
        <f>SUM(X656:AB656)+SUM(AE656:AI656)</f>
        <v>179</v>
      </c>
      <c s="134" r="W656">
        <f>+AD656+AK656</f>
        <v>179</v>
      </c>
      <c s="205" r="X656">
        <v>13</v>
      </c>
      <c s="198" r="Y656">
        <v>0</v>
      </c>
      <c s="198" r="Z656">
        <v>36</v>
      </c>
      <c s="198" r="AA656">
        <v>42</v>
      </c>
      <c s="198" r="AB656">
        <v>0</v>
      </c>
      <c s="198" r="AC656">
        <v>0</v>
      </c>
      <c s="198" r="AD656">
        <v>91</v>
      </c>
      <c s="198" r="AE656">
        <v>13</v>
      </c>
      <c s="198" r="AF656">
        <v>0</v>
      </c>
      <c s="198" r="AG656">
        <v>61</v>
      </c>
      <c s="198" r="AH656">
        <v>14</v>
      </c>
      <c s="198" r="AI656">
        <v>0</v>
      </c>
      <c s="198" r="AJ656">
        <v>0</v>
      </c>
      <c s="198" r="AK656">
        <v>88</v>
      </c>
    </row>
    <row r="657">
      <c t="s" s="37" r="A657">
        <v>71</v>
      </c>
      <c t="s" s="67" r="B657">
        <v>922</v>
      </c>
      <c t="s" s="67" r="C657">
        <v>1531</v>
      </c>
      <c s="134" r="D657">
        <v>11786</v>
      </c>
      <c s="106" r="E657">
        <f>IF((+$V657=0),"..",(+(X657+AE657)/$V657))</f>
        <v>0.225597518700967</v>
      </c>
      <c s="106" r="F657">
        <f>IF((+$V657=0),"..",(+(Y657+AF657)/$V657))</f>
        <v>0</v>
      </c>
      <c s="106" r="G657">
        <f>IF((+$V657=0),"..",(+(Z657+AG657)/$V657))</f>
        <v>0.377029739098705</v>
      </c>
      <c s="106" r="H657">
        <f>IF((+$V657=0),"..",(+(((X657+Y657)+Z657)+((AE657+AF657)+AG657))/$V657))</f>
        <v>0.602627257799672</v>
      </c>
      <c s="106" r="I657">
        <f>IF((+$V657=0),"..",(+(AA657+AH657)/$V657))</f>
        <v>0.361430395913154</v>
      </c>
      <c s="106" r="J657">
        <f>IF((+$V657=0),"..",(+(AB657+AI657)/$V657))</f>
        <v>0.035942346287174</v>
      </c>
      <c s="106" r="K657">
        <f>IF(((X657+AE657)=0),"..",(+X657/(X657+AE657)))</f>
        <v>0.484836231298019</v>
      </c>
      <c t="str" s="106" r="L657">
        <f>IF(((Y657+AF657)=0),"..",(+Y657/(Y657+AF657)))</f>
        <v>..</v>
      </c>
      <c s="106" r="M657">
        <f>IF(((Z657+AG657)=0),"..",(+Z657/(Z657+AG657)))</f>
        <v>0.492136462617953</v>
      </c>
      <c s="106" r="N657">
        <f>IF(((((((X657+Y657)+Z657)+AE657)+AF657)+AG657)=0),"..",(+((X657+Y657)+Z657)/(((((X657+Y657)+Z657)+AE657)+AF657)+AG657)))</f>
        <v>0.48940357250984</v>
      </c>
      <c s="106" r="O657">
        <f>IF(((AA657+AH657)=0),"..",(+AA657/(AA657+AH657)))</f>
        <v>0.61660777385159</v>
      </c>
      <c s="106" r="P657">
        <f>IF(((AB657+AI657)=0),"..",(+AB657/(AB657+AI657)))</f>
        <v>0.624365482233502</v>
      </c>
      <c t="str" s="106" r="Q657">
        <f>IF(((AC657+AJ657)=0),"..",(+AC657/(AC657+AJ657)))</f>
        <v>..</v>
      </c>
      <c s="106" r="R657">
        <f>IF(((AD657+AK657)=0),"..",(+(AD657)/(AD657+AK657)))</f>
        <v>0.540229885057471</v>
      </c>
      <c s="134" r="S657">
        <f>+D657</f>
        <v>11786</v>
      </c>
      <c s="106" r="T657">
        <f>+V657/S657</f>
        <v>0.930086543356525</v>
      </c>
      <c s="106" r="U657">
        <f>+(AD657+AK657)/S657</f>
        <v>0.930086543356525</v>
      </c>
      <c s="134" r="V657">
        <f>SUM(X657:AB657)+SUM(AE657:AI657)</f>
        <v>10962</v>
      </c>
      <c s="134" r="W657">
        <f>+AD657+AK657</f>
        <v>10962</v>
      </c>
      <c s="205" r="X657">
        <v>1199</v>
      </c>
      <c s="198" r="Y657">
        <v>0</v>
      </c>
      <c s="198" r="Z657">
        <v>2034</v>
      </c>
      <c s="198" r="AA657">
        <v>2443</v>
      </c>
      <c s="198" r="AB657">
        <v>246</v>
      </c>
      <c s="198" r="AC657">
        <v>0</v>
      </c>
      <c s="198" r="AD657">
        <v>5922</v>
      </c>
      <c s="198" r="AE657">
        <v>1274</v>
      </c>
      <c s="198" r="AF657">
        <v>0</v>
      </c>
      <c s="198" r="AG657">
        <v>2099</v>
      </c>
      <c s="198" r="AH657">
        <v>1519</v>
      </c>
      <c s="198" r="AI657">
        <v>148</v>
      </c>
      <c s="198" r="AJ657">
        <v>0</v>
      </c>
      <c s="198" r="AK657">
        <v>5040</v>
      </c>
    </row>
    <row r="658">
      <c t="s" s="37" r="A658">
        <v>71</v>
      </c>
      <c t="s" s="67" r="B658">
        <v>922</v>
      </c>
      <c t="s" s="67" r="C658">
        <v>1532</v>
      </c>
      <c s="134" r="D658">
        <v>157</v>
      </c>
      <c s="106" r="E658">
        <f>IF((+$V658=0),"..",(+(X658+AE658)/$V658))</f>
        <v>0.267515923566879</v>
      </c>
      <c s="106" r="F658">
        <f>IF((+$V658=0),"..",(+(Y658+AF658)/$V658))</f>
        <v>0</v>
      </c>
      <c s="106" r="G658">
        <f>IF((+$V658=0),"..",(+(Z658+AG658)/$V658))</f>
        <v>0.388535031847134</v>
      </c>
      <c s="106" r="H658">
        <f>IF((+$V658=0),"..",(+(((X658+Y658)+Z658)+((AE658+AF658)+AG658))/$V658))</f>
        <v>0.656050955414013</v>
      </c>
      <c s="106" r="I658">
        <f>IF((+$V658=0),"..",(+(AA658+AH658)/$V658))</f>
        <v>0.331210191082802</v>
      </c>
      <c s="106" r="J658">
        <f>IF((+$V658=0),"..",(+(AB658+AI658)/$V658))</f>
        <v>0.012738853503185</v>
      </c>
      <c s="106" r="K658">
        <f>IF(((X658+AE658)=0),"..",(+X658/(X658+AE658)))</f>
        <v>0.404761904761905</v>
      </c>
      <c t="str" s="106" r="L658">
        <f>IF(((Y658+AF658)=0),"..",(+Y658/(Y658+AF658)))</f>
        <v>..</v>
      </c>
      <c s="106" r="M658">
        <f>IF(((Z658+AG658)=0),"..",(+Z658/(Z658+AG658)))</f>
        <v>0.491803278688525</v>
      </c>
      <c s="106" r="N658">
        <f>IF(((((((X658+Y658)+Z658)+AE658)+AF658)+AG658)=0),"..",(+((X658+Y658)+Z658)/(((((X658+Y658)+Z658)+AE658)+AF658)+AG658)))</f>
        <v>0.45631067961165</v>
      </c>
      <c s="106" r="O658">
        <f>IF(((AA658+AH658)=0),"..",(+AA658/(AA658+AH658)))</f>
        <v>0.634615384615385</v>
      </c>
      <c s="106" r="P658">
        <f>IF(((AB658+AI658)=0),"..",(+AB658/(AB658+AI658)))</f>
        <v>0.5</v>
      </c>
      <c t="str" s="106" r="Q658">
        <f>IF(((AC658+AJ658)=0),"..",(+AC658/(AC658+AJ658)))</f>
        <v>..</v>
      </c>
      <c s="106" r="R658">
        <f>IF(((AD658+AK658)=0),"..",(+(AD658)/(AD658+AK658)))</f>
        <v>0.515923566878981</v>
      </c>
      <c s="134" r="S658">
        <f>+D658</f>
        <v>157</v>
      </c>
      <c s="106" r="T658">
        <f>+V658/S658</f>
        <v>1</v>
      </c>
      <c s="106" r="U658">
        <f>+(AD658+AK658)/S658</f>
        <v>1</v>
      </c>
      <c s="134" r="V658">
        <f>SUM(X658:AB658)+SUM(AE658:AI658)</f>
        <v>157</v>
      </c>
      <c s="134" r="W658">
        <f>+AD658+AK658</f>
        <v>157</v>
      </c>
      <c s="205" r="X658">
        <v>17</v>
      </c>
      <c s="198" r="Y658">
        <v>0</v>
      </c>
      <c s="198" r="Z658">
        <v>30</v>
      </c>
      <c s="198" r="AA658">
        <v>33</v>
      </c>
      <c s="198" r="AB658">
        <v>1</v>
      </c>
      <c s="198" r="AC658">
        <v>0</v>
      </c>
      <c s="198" r="AD658">
        <v>81</v>
      </c>
      <c s="198" r="AE658">
        <v>25</v>
      </c>
      <c s="198" r="AF658">
        <v>0</v>
      </c>
      <c s="198" r="AG658">
        <v>31</v>
      </c>
      <c s="198" r="AH658">
        <v>19</v>
      </c>
      <c s="198" r="AI658">
        <v>1</v>
      </c>
      <c s="198" r="AJ658">
        <v>0</v>
      </c>
      <c s="198" r="AK658">
        <v>76</v>
      </c>
    </row>
    <row r="659">
      <c t="s" s="37" r="A659">
        <v>71</v>
      </c>
      <c t="s" s="67" r="B659">
        <v>922</v>
      </c>
      <c t="s" s="67" r="C659">
        <v>1533</v>
      </c>
      <c s="134" r="D659">
        <v>1236</v>
      </c>
      <c s="106" r="E659">
        <f>IF((+$V659=0),"..",(+(X659+AE659)/$V659))</f>
        <v>0.169093851132686</v>
      </c>
      <c s="106" r="F659">
        <f>IF((+$V659=0),"..",(+(Y659+AF659)/$V659))</f>
        <v>0</v>
      </c>
      <c s="106" r="G659">
        <f>IF((+$V659=0),"..",(+(Z659+AG659)/$V659))</f>
        <v>0.465210355987055</v>
      </c>
      <c s="106" r="H659">
        <f>IF((+$V659=0),"..",(+(((X659+Y659)+Z659)+((AE659+AF659)+AG659))/$V659))</f>
        <v>0.634304207119741</v>
      </c>
      <c s="106" r="I659">
        <f>IF((+$V659=0),"..",(+(AA659+AH659)/$V659))</f>
        <v>0.326860841423948</v>
      </c>
      <c s="106" r="J659">
        <f>IF((+$V659=0),"..",(+(AB659+AI659)/$V659))</f>
        <v>0.038834951456311</v>
      </c>
      <c s="106" r="K659">
        <f>IF(((X659+AE659)=0),"..",(+X659/(X659+AE659)))</f>
        <v>0.430622009569378</v>
      </c>
      <c t="str" s="106" r="L659">
        <f>IF(((Y659+AF659)=0),"..",(+Y659/(Y659+AF659)))</f>
        <v>..</v>
      </c>
      <c s="106" r="M659">
        <f>IF(((Z659+AG659)=0),"..",(+Z659/(Z659+AG659)))</f>
        <v>0.488695652173913</v>
      </c>
      <c s="106" r="N659">
        <f>IF(((((((X659+Y659)+Z659)+AE659)+AF659)+AG659)=0),"..",(+((X659+Y659)+Z659)/(((((X659+Y659)+Z659)+AE659)+AF659)+AG659)))</f>
        <v>0.473214285714286</v>
      </c>
      <c s="106" r="O659">
        <f>IF(((AA659+AH659)=0),"..",(+AA659/(AA659+AH659)))</f>
        <v>0.650990099009901</v>
      </c>
      <c s="106" r="P659">
        <f>IF(((AB659+AI659)=0),"..",(+AB659/(AB659+AI659)))</f>
        <v>0.666666666666667</v>
      </c>
      <c t="str" s="106" r="Q659">
        <f>IF(((AC659+AJ659)=0),"..",(+AC659/(AC659+AJ659)))</f>
        <v>..</v>
      </c>
      <c s="106" r="R659">
        <f>IF(((AD659+AK659)=0),"..",(+(AD659)/(AD659+AK659)))</f>
        <v>0.538834951456311</v>
      </c>
      <c s="134" r="S659">
        <f>+D659</f>
        <v>1236</v>
      </c>
      <c s="106" r="T659">
        <f>+V659/S659</f>
        <v>1</v>
      </c>
      <c s="106" r="U659">
        <f>+(AD659+AK659)/S659</f>
        <v>1</v>
      </c>
      <c s="134" r="V659">
        <f>SUM(X659:AB659)+SUM(AE659:AI659)</f>
        <v>1236</v>
      </c>
      <c s="134" r="W659">
        <f>+AD659+AK659</f>
        <v>1236</v>
      </c>
      <c s="205" r="X659">
        <v>90</v>
      </c>
      <c s="198" r="Y659">
        <v>0</v>
      </c>
      <c s="198" r="Z659">
        <v>281</v>
      </c>
      <c s="198" r="AA659">
        <v>263</v>
      </c>
      <c s="198" r="AB659">
        <v>32</v>
      </c>
      <c s="198" r="AC659">
        <v>0</v>
      </c>
      <c s="198" r="AD659">
        <v>666</v>
      </c>
      <c s="198" r="AE659">
        <v>119</v>
      </c>
      <c s="198" r="AF659">
        <v>0</v>
      </c>
      <c s="198" r="AG659">
        <v>294</v>
      </c>
      <c s="198" r="AH659">
        <v>141</v>
      </c>
      <c s="198" r="AI659">
        <v>16</v>
      </c>
      <c s="198" r="AJ659">
        <v>0</v>
      </c>
      <c s="198" r="AK659">
        <v>570</v>
      </c>
    </row>
    <row r="660">
      <c t="s" s="37" r="A660">
        <v>71</v>
      </c>
      <c t="s" s="67" r="B660">
        <v>922</v>
      </c>
      <c t="s" s="67" r="C660">
        <v>1534</v>
      </c>
      <c s="134" r="D660">
        <v>1771</v>
      </c>
      <c s="106" r="E660">
        <f>IF((+$V660=0),"..",(+(X660+AE660)/$V660))</f>
        <v>0.150197628458498</v>
      </c>
      <c s="106" r="F660">
        <f>IF((+$V660=0),"..",(+(Y660+AF660)/$V660))</f>
        <v>0.174477696216827</v>
      </c>
      <c s="106" r="G660">
        <f>IF((+$V660=0),"..",(+(Z660+AG660)/$V660))</f>
        <v>0.08695652173913</v>
      </c>
      <c s="106" r="H660">
        <f>IF((+$V660=0),"..",(+(((X660+Y660)+Z660)+((AE660+AF660)+AG660))/$V660))</f>
        <v>0.411631846414455</v>
      </c>
      <c s="106" r="I660">
        <f>IF((+$V660=0),"..",(+(AA660+AH660)/$V660))</f>
        <v>0.551101072840203</v>
      </c>
      <c s="106" r="J660">
        <f>IF((+$V660=0),"..",(+(AB660+AI660)/$V660))</f>
        <v>0.037267080745342</v>
      </c>
      <c s="106" r="K660">
        <f>IF(((X660+AE660)=0),"..",(+X660/(X660+AE660)))</f>
        <v>0.496240601503759</v>
      </c>
      <c s="106" r="L660">
        <f>IF(((Y660+AF660)=0),"..",(+Y660/(Y660+AF660)))</f>
        <v>0.472491909385113</v>
      </c>
      <c s="106" r="M660">
        <f>IF(((Z660+AG660)=0),"..",(+Z660/(Z660+AG660)))</f>
        <v>0.467532467532468</v>
      </c>
      <c s="106" r="N660">
        <f>IF(((((((X660+Y660)+Z660)+AE660)+AF660)+AG660)=0),"..",(+((X660+Y660)+Z660)/(((((X660+Y660)+Z660)+AE660)+AF660)+AG660)))</f>
        <v>0.480109739368999</v>
      </c>
      <c s="106" r="O660">
        <f>IF(((AA660+AH660)=0),"..",(+AA660/(AA660+AH660)))</f>
        <v>0.501024590163934</v>
      </c>
      <c s="106" r="P660">
        <f>IF(((AB660+AI660)=0),"..",(+AB660/(AB660+AI660)))</f>
        <v>0.454545454545454</v>
      </c>
      <c t="str" s="106" r="Q660">
        <f>IF(((AC660+AJ660)=0),"..",(+AC660/(AC660+AJ660)))</f>
        <v>..</v>
      </c>
      <c s="106" r="R660">
        <f>IF(((AD660+AK660)=0),"..",(+(AD660)/(AD660+AK660)))</f>
        <v>0.490683229813665</v>
      </c>
      <c s="134" r="S660">
        <f>+D660</f>
        <v>1771</v>
      </c>
      <c s="106" r="T660">
        <f>+V660/S660</f>
        <v>1</v>
      </c>
      <c s="106" r="U660">
        <f>+(AD660+AK660)/S660</f>
        <v>1</v>
      </c>
      <c s="134" r="V660">
        <f>SUM(X660:AB660)+SUM(AE660:AI660)</f>
        <v>1771</v>
      </c>
      <c s="134" r="W660">
        <f>+AD660+AK660</f>
        <v>1771</v>
      </c>
      <c s="205" r="X660">
        <v>132</v>
      </c>
      <c s="198" r="Y660">
        <v>146</v>
      </c>
      <c s="198" r="Z660">
        <v>72</v>
      </c>
      <c s="198" r="AA660">
        <v>489</v>
      </c>
      <c s="198" r="AB660">
        <v>30</v>
      </c>
      <c s="198" r="AC660">
        <v>0</v>
      </c>
      <c s="198" r="AD660">
        <v>869</v>
      </c>
      <c s="198" r="AE660">
        <v>134</v>
      </c>
      <c s="198" r="AF660">
        <v>163</v>
      </c>
      <c s="198" r="AG660">
        <v>82</v>
      </c>
      <c s="198" r="AH660">
        <v>487</v>
      </c>
      <c s="198" r="AI660">
        <v>36</v>
      </c>
      <c s="198" r="AJ660">
        <v>0</v>
      </c>
      <c s="198" r="AK660">
        <v>902</v>
      </c>
    </row>
    <row r="661">
      <c t="s" s="37" r="A661">
        <v>71</v>
      </c>
      <c t="s" s="67" r="B661">
        <v>922</v>
      </c>
      <c t="s" s="67" r="C661">
        <v>1535</v>
      </c>
      <c s="134" r="D661">
        <v>10000</v>
      </c>
      <c t="str" s="106" r="E661">
        <f>IF((+$V661=0),"..",(+(X661+AE661)/$V661))</f>
        <v>..</v>
      </c>
      <c t="str" s="106" r="F661">
        <f>IF((+$V661=0),"..",(+(Y661+AF661)/$V661))</f>
        <v>..</v>
      </c>
      <c t="str" s="106" r="G661">
        <f>IF((+$V661=0),"..",(+(Z661+AG661)/$V661))</f>
        <v>..</v>
      </c>
      <c t="str" s="106" r="H661">
        <f>IF((+$V661=0),"..",(+(((X661+Y661)+Z661)+((AE661+AF661)+AG661))/$V661))</f>
        <v>..</v>
      </c>
      <c t="str" s="106" r="I661">
        <f>IF((+$V661=0),"..",(+(AA661+AH661)/$V661))</f>
        <v>..</v>
      </c>
      <c t="str" s="106" r="J661">
        <f>IF((+$V661=0),"..",(+(AB661+AI661)/$V661))</f>
        <v>..</v>
      </c>
      <c t="str" s="106" r="K661">
        <f>IF(((X661+AE661)=0),"..",(+X661/(X661+AE661)))</f>
        <v>..</v>
      </c>
      <c t="str" s="106" r="L661">
        <f>IF(((Y661+AF661)=0),"..",(+Y661/(Y661+AF661)))</f>
        <v>..</v>
      </c>
      <c t="str" s="106" r="M661">
        <f>IF(((Z661+AG661)=0),"..",(+Z661/(Z661+AG661)))</f>
        <v>..</v>
      </c>
      <c t="str" s="106" r="N661">
        <f>IF(((((((X661+Y661)+Z661)+AE661)+AF661)+AG661)=0),"..",(+((X661+Y661)+Z661)/(((((X661+Y661)+Z661)+AE661)+AF661)+AG661)))</f>
        <v>..</v>
      </c>
      <c t="str" s="106" r="O661">
        <f>IF(((AA661+AH661)=0),"..",(+AA661/(AA661+AH661)))</f>
        <v>..</v>
      </c>
      <c t="str" s="106" r="P661">
        <f>IF(((AB661+AI661)=0),"..",(+AB661/(AB661+AI661)))</f>
        <v>..</v>
      </c>
      <c s="106" r="Q661">
        <f>IF(((AC661+AJ661)=0),"..",(+AC661/(AC661+AJ661)))</f>
        <v>0.5</v>
      </c>
      <c s="106" r="R661">
        <f>IF(((AD661+AK661)=0),"..",(+(AD661)/(AD661+AK661)))</f>
        <v>0.5</v>
      </c>
      <c s="134" r="S661">
        <f>+D661</f>
        <v>10000</v>
      </c>
      <c s="106" r="T661">
        <f>+V661/S661</f>
        <v>0</v>
      </c>
      <c s="106" r="U661">
        <f>+(AD661+AK661)/S661</f>
        <v>1</v>
      </c>
      <c s="134" r="V661">
        <f>SUM(X661:AB661)+SUM(AE661:AI661)</f>
        <v>0</v>
      </c>
      <c s="134" r="W661">
        <f>+AD661+AK661</f>
        <v>10000</v>
      </c>
      <c s="205" r="X661">
        <v>0</v>
      </c>
      <c s="198" r="Y661">
        <v>0</v>
      </c>
      <c s="198" r="Z661">
        <v>0</v>
      </c>
      <c s="198" r="AA661">
        <v>0</v>
      </c>
      <c s="198" r="AB661">
        <v>0</v>
      </c>
      <c s="198" r="AC661">
        <v>5000</v>
      </c>
      <c s="198" r="AD661">
        <v>5000</v>
      </c>
      <c s="198" r="AE661">
        <v>0</v>
      </c>
      <c s="198" r="AF661">
        <v>0</v>
      </c>
      <c s="198" r="AG661">
        <v>0</v>
      </c>
      <c s="198" r="AH661">
        <v>0</v>
      </c>
      <c s="198" r="AI661">
        <v>0</v>
      </c>
      <c s="198" r="AJ661">
        <v>5000</v>
      </c>
      <c s="198" r="AK661">
        <v>5000</v>
      </c>
    </row>
    <row r="662">
      <c t="s" s="37" r="A662">
        <v>71</v>
      </c>
      <c t="s" s="67" r="B662">
        <v>922</v>
      </c>
      <c t="s" s="67" r="C662">
        <v>1536</v>
      </c>
      <c s="134" r="D662">
        <v>992</v>
      </c>
      <c s="106" r="E662">
        <f>IF((+$V662=0),"..",(+(X662+AE662)/$V662))</f>
        <v>0.168346774193548</v>
      </c>
      <c s="106" r="F662">
        <f>IF((+$V662=0),"..",(+(Y662+AF662)/$V662))</f>
        <v>0.207661290322581</v>
      </c>
      <c s="106" r="G662">
        <f>IF((+$V662=0),"..",(+(Z662+AG662)/$V662))</f>
        <v>0.110887096774194</v>
      </c>
      <c s="106" r="H662">
        <f>IF((+$V662=0),"..",(+(((X662+Y662)+Z662)+((AE662+AF662)+AG662))/$V662))</f>
        <v>0.486895161290323</v>
      </c>
      <c s="106" r="I662">
        <f>IF((+$V662=0),"..",(+(AA662+AH662)/$V662))</f>
        <v>0.493951612903226</v>
      </c>
      <c s="106" r="J662">
        <f>IF((+$V662=0),"..",(+(AB662+AI662)/$V662))</f>
        <v>0.019153225806452</v>
      </c>
      <c s="106" r="K662">
        <f>IF(((X662+AE662)=0),"..",(+X662/(X662+AE662)))</f>
        <v>0.502994011976048</v>
      </c>
      <c s="106" r="L662">
        <f>IF(((Y662+AF662)=0),"..",(+Y662/(Y662+AF662)))</f>
        <v>0.490291262135922</v>
      </c>
      <c s="106" r="M662">
        <f>IF(((Z662+AG662)=0),"..",(+Z662/(Z662+AG662)))</f>
        <v>0.4</v>
      </c>
      <c s="106" r="N662">
        <f>IF(((((((X662+Y662)+Z662)+AE662)+AF662)+AG662)=0),"..",(+((X662+Y662)+Z662)/(((((X662+Y662)+Z662)+AE662)+AF662)+AG662)))</f>
        <v>0.474120082815735</v>
      </c>
      <c s="106" r="O662">
        <f>IF(((AA662+AH662)=0),"..",(+AA662/(AA662+AH662)))</f>
        <v>0.520408163265306</v>
      </c>
      <c s="106" r="P662">
        <f>IF(((AB662+AI662)=0),"..",(+AB662/(AB662+AI662)))</f>
        <v>0.68421052631579</v>
      </c>
      <c t="str" s="106" r="Q662">
        <f>IF(((AC662+AJ662)=0),"..",(+AC662/(AC662+AJ662)))</f>
        <v>..</v>
      </c>
      <c s="106" r="R662">
        <f>IF(((AD662+AK662)=0),"..",(+(AD662)/(AD662+AK662)))</f>
        <v>0.501008064516129</v>
      </c>
      <c s="134" r="S662">
        <f>+D662</f>
        <v>992</v>
      </c>
      <c s="106" r="T662">
        <f>+V662/S662</f>
        <v>1</v>
      </c>
      <c s="106" r="U662">
        <f>+(AD662+AK662)/S662</f>
        <v>1</v>
      </c>
      <c s="134" r="V662">
        <f>SUM(X662:AB662)+SUM(AE662:AI662)</f>
        <v>992</v>
      </c>
      <c s="134" r="W662">
        <f>+AD662+AK662</f>
        <v>992</v>
      </c>
      <c s="172" r="X662">
        <v>84</v>
      </c>
      <c s="114" r="Y662">
        <v>101</v>
      </c>
      <c s="114" r="Z662">
        <v>44</v>
      </c>
      <c s="114" r="AA662">
        <v>255</v>
      </c>
      <c s="114" r="AB662">
        <v>13</v>
      </c>
      <c s="114" r="AC662">
        <v>0</v>
      </c>
      <c s="114" r="AD662">
        <v>497</v>
      </c>
      <c s="114" r="AE662">
        <v>83</v>
      </c>
      <c s="114" r="AF662">
        <v>105</v>
      </c>
      <c s="114" r="AG662">
        <v>66</v>
      </c>
      <c s="114" r="AH662">
        <v>235</v>
      </c>
      <c s="114" r="AI662">
        <v>6</v>
      </c>
      <c s="114" r="AJ662">
        <v>0</v>
      </c>
      <c s="114" r="AK662">
        <v>495</v>
      </c>
    </row>
    <row r="663">
      <c t="s" s="37" r="A663">
        <v>71</v>
      </c>
      <c t="s" s="67" r="B663">
        <v>922</v>
      </c>
      <c t="s" s="67" r="C663">
        <v>1537</v>
      </c>
      <c s="134" r="D663">
        <v>3728</v>
      </c>
      <c t="str" s="106" r="E663">
        <f>IF((+$V663=0),"..",(+(X663+AE663)/$V663))</f>
        <v>..</v>
      </c>
      <c t="str" s="106" r="F663">
        <f>IF((+$V663=0),"..",(+(Y663+AF663)/$V663))</f>
        <v>..</v>
      </c>
      <c t="str" s="106" r="G663">
        <f>IF((+$V663=0),"..",(+(Z663+AG663)/$V663))</f>
        <v>..</v>
      </c>
      <c t="str" s="106" r="H663">
        <f>IF((+$V663=0),"..",(+(((X663+Y663)+Z663)+((AE663+AF663)+AG663))/$V663))</f>
        <v>..</v>
      </c>
      <c t="str" s="106" r="I663">
        <f>IF((+$V663=0),"..",(+(AA663+AH663)/$V663))</f>
        <v>..</v>
      </c>
      <c t="str" s="106" r="J663">
        <f>IF((+$V663=0),"..",(+(AB663+AI663)/$V663))</f>
        <v>..</v>
      </c>
      <c t="str" s="106" r="K663">
        <f>IF(((X663+AE663)=0),"..",(+X663/(X663+AE663)))</f>
        <v>..</v>
      </c>
      <c t="str" s="106" r="L663">
        <f>IF(((Y663+AF663)=0),"..",(+Y663/(Y663+AF663)))</f>
        <v>..</v>
      </c>
      <c t="str" s="106" r="M663">
        <f>IF(((Z663+AG663)=0),"..",(+Z663/(Z663+AG663)))</f>
        <v>..</v>
      </c>
      <c t="str" s="106" r="N663">
        <f>IF(((((((X663+Y663)+Z663)+AE663)+AF663)+AG663)=0),"..",(+((X663+Y663)+Z663)/(((((X663+Y663)+Z663)+AE663)+AF663)+AG663)))</f>
        <v>..</v>
      </c>
      <c t="str" s="106" r="O663">
        <f>IF(((AA663+AH663)=0),"..",(+AA663/(AA663+AH663)))</f>
        <v>..</v>
      </c>
      <c t="str" s="106" r="P663">
        <f>IF(((AB663+AI663)=0),"..",(+AB663/(AB663+AI663)))</f>
        <v>..</v>
      </c>
      <c s="106" r="Q663">
        <f>IF(((AC663+AJ663)=0),"..",(+AC663/(AC663+AJ663)))</f>
        <v>0.5</v>
      </c>
      <c s="106" r="R663">
        <f>IF(((AD663+AK663)=0),"..",(+(AD663)/(AD663+AK663)))</f>
        <v>0.5</v>
      </c>
      <c s="134" r="S663">
        <f>+D663</f>
        <v>3728</v>
      </c>
      <c s="106" r="T663">
        <f>+V663/S663</f>
        <v>0</v>
      </c>
      <c s="106" r="U663">
        <f>+(AD663+AK663)/S663</f>
        <v>1</v>
      </c>
      <c s="134" r="V663">
        <f>SUM(X663:AB663)+SUM(AE663:AI663)</f>
        <v>0</v>
      </c>
      <c s="134" r="W663">
        <f>+AD663+AK663</f>
        <v>3728</v>
      </c>
      <c s="197" r="X663">
        <v>0</v>
      </c>
      <c s="143" r="Y663">
        <v>0</v>
      </c>
      <c s="143" r="Z663">
        <v>0</v>
      </c>
      <c s="143" r="AA663">
        <v>0</v>
      </c>
      <c s="143" r="AB663">
        <v>0</v>
      </c>
      <c s="143" r="AC663">
        <v>1864</v>
      </c>
      <c s="143" r="AD663">
        <v>1864</v>
      </c>
      <c s="143" r="AE663">
        <v>0</v>
      </c>
      <c s="143" r="AF663">
        <v>0</v>
      </c>
      <c s="143" r="AG663">
        <v>0</v>
      </c>
      <c s="143" r="AH663">
        <v>0</v>
      </c>
      <c s="143" r="AI663">
        <v>0</v>
      </c>
      <c s="143" r="AJ663">
        <v>1864</v>
      </c>
      <c s="143" r="AK663">
        <v>1864</v>
      </c>
    </row>
    <row r="664">
      <c t="s" s="37" r="A664">
        <v>71</v>
      </c>
      <c t="s" s="67" r="B664">
        <v>922</v>
      </c>
      <c t="s" s="67" r="C664">
        <v>1538</v>
      </c>
      <c s="134" r="D664">
        <v>738</v>
      </c>
      <c s="106" r="E664">
        <f>IF((+$V664=0),"..",(+(X664+AE664)/$V664))</f>
        <v>0.15</v>
      </c>
      <c s="106" r="F664">
        <f>IF((+$V664=0),"..",(+(Y664+AF664)/$V664))</f>
        <v>0</v>
      </c>
      <c s="106" r="G664">
        <f>IF((+$V664=0),"..",(+(Z664+AG664)/$V664))</f>
        <v>0.4125</v>
      </c>
      <c s="106" r="H664">
        <f>IF((+$V664=0),"..",(+(((X664+Y664)+Z664)+((AE664+AF664)+AG664))/$V664))</f>
        <v>0.5625</v>
      </c>
      <c s="106" r="I664">
        <f>IF((+$V664=0),"..",(+(AA664+AH664)/$V664))</f>
        <v>0.425</v>
      </c>
      <c s="106" r="J664">
        <f>IF((+$V664=0),"..",(+(AB664+AI664)/$V664))</f>
        <v>0.0125</v>
      </c>
      <c s="106" r="K664">
        <f>IF(((X664+AE664)=0),"..",(+X664/(X664+AE664)))</f>
        <v>0.666666666666667</v>
      </c>
      <c t="str" s="106" r="L664">
        <f>IF(((Y664+AF664)=0),"..",(+Y664/(Y664+AF664)))</f>
        <v>..</v>
      </c>
      <c s="106" r="M664">
        <f>IF(((Z664+AG664)=0),"..",(+Z664/(Z664+AG664)))</f>
        <v>0.393939393939394</v>
      </c>
      <c s="106" r="N664">
        <f>IF(((((((X664+Y664)+Z664)+AE664)+AF664)+AG664)=0),"..",(+((X664+Y664)+Z664)/(((((X664+Y664)+Z664)+AE664)+AF664)+AG664)))</f>
        <v>0.466666666666667</v>
      </c>
      <c s="106" r="O664">
        <f>IF(((AA664+AH664)=0),"..",(+AA664/(AA664+AH664)))</f>
        <v>0.441176470588235</v>
      </c>
      <c s="106" r="P664">
        <f>IF(((AB664+AI664)=0),"..",(+AB664/(AB664+AI664)))</f>
        <v>1</v>
      </c>
      <c t="str" s="106" r="Q664">
        <f>IF(((AC664+AJ664)=0),"..",(+AC664/(AC664+AJ664)))</f>
        <v>..</v>
      </c>
      <c s="106" r="R664">
        <f>IF(((AD664+AK664)=0),"..",(+(AD664)/(AD664+AK664)))</f>
        <v>0.4625</v>
      </c>
      <c s="134" r="S664">
        <f>+D664</f>
        <v>738</v>
      </c>
      <c s="106" r="T664">
        <f>+V664/S664</f>
        <v>0.32520325203252</v>
      </c>
      <c s="106" r="U664">
        <f>+(AD664+AK664)/S664</f>
        <v>0.32520325203252</v>
      </c>
      <c s="134" r="V664">
        <f>SUM(X664:AB664)+SUM(AE664:AI664)</f>
        <v>240</v>
      </c>
      <c s="134" r="W664">
        <f>+AD664+AK664</f>
        <v>240</v>
      </c>
      <c s="205" r="X664">
        <v>24</v>
      </c>
      <c s="198" r="Y664">
        <v>0</v>
      </c>
      <c s="198" r="Z664">
        <v>39</v>
      </c>
      <c s="198" r="AA664">
        <v>45</v>
      </c>
      <c s="198" r="AB664">
        <v>3</v>
      </c>
      <c s="198" r="AC664">
        <v>0</v>
      </c>
      <c s="198" r="AD664">
        <v>111</v>
      </c>
      <c s="198" r="AE664">
        <v>12</v>
      </c>
      <c s="198" r="AF664">
        <v>0</v>
      </c>
      <c s="198" r="AG664">
        <v>60</v>
      </c>
      <c s="198" r="AH664">
        <v>57</v>
      </c>
      <c s="198" r="AI664">
        <v>0</v>
      </c>
      <c s="198" r="AJ664">
        <v>0</v>
      </c>
      <c s="198" r="AK664">
        <v>129</v>
      </c>
    </row>
    <row r="665">
      <c t="s" s="37" r="A665">
        <v>71</v>
      </c>
      <c t="s" s="67" r="B665">
        <v>922</v>
      </c>
      <c t="s" s="67" r="C665">
        <v>1539</v>
      </c>
      <c s="134" r="D665">
        <v>8832</v>
      </c>
      <c t="str" s="106" r="E665">
        <f>IF((+$V665=0),"..",(+(X665+AE665)/$V665))</f>
        <v>..</v>
      </c>
      <c t="str" s="106" r="F665">
        <f>IF((+$V665=0),"..",(+(Y665+AF665)/$V665))</f>
        <v>..</v>
      </c>
      <c t="str" s="106" r="G665">
        <f>IF((+$V665=0),"..",(+(Z665+AG665)/$V665))</f>
        <v>..</v>
      </c>
      <c t="str" s="106" r="H665">
        <f>IF((+$V665=0),"..",(+(((X665+Y665)+Z665)+((AE665+AF665)+AG665))/$V665))</f>
        <v>..</v>
      </c>
      <c t="str" s="106" r="I665">
        <f>IF((+$V665=0),"..",(+(AA665+AH665)/$V665))</f>
        <v>..</v>
      </c>
      <c t="str" s="106" r="J665">
        <f>IF((+$V665=0),"..",(+(AB665+AI665)/$V665))</f>
        <v>..</v>
      </c>
      <c t="str" s="106" r="K665">
        <f>IF(((X665+AE665)=0),"..",(+X665/(X665+AE665)))</f>
        <v>..</v>
      </c>
      <c t="str" s="106" r="L665">
        <f>IF(((Y665+AF665)=0),"..",(+Y665/(Y665+AF665)))</f>
        <v>..</v>
      </c>
      <c t="str" s="106" r="M665">
        <f>IF(((Z665+AG665)=0),"..",(+Z665/(Z665+AG665)))</f>
        <v>..</v>
      </c>
      <c t="str" s="106" r="N665">
        <f>IF(((((((X665+Y665)+Z665)+AE665)+AF665)+AG665)=0),"..",(+((X665+Y665)+Z665)/(((((X665+Y665)+Z665)+AE665)+AF665)+AG665)))</f>
        <v>..</v>
      </c>
      <c t="str" s="106" r="O665">
        <f>IF(((AA665+AH665)=0),"..",(+AA665/(AA665+AH665)))</f>
        <v>..</v>
      </c>
      <c t="str" s="106" r="P665">
        <f>IF(((AB665+AI665)=0),"..",(+AB665/(AB665+AI665)))</f>
        <v>..</v>
      </c>
      <c s="106" r="Q665">
        <f>IF(((AC665+AJ665)=0),"..",(+AC665/(AC665+AJ665)))</f>
        <v>0.5</v>
      </c>
      <c s="106" r="R665">
        <f>IF(((AD665+AK665)=0),"..",(+(AD665)/(AD665+AK665)))</f>
        <v>0.5</v>
      </c>
      <c s="134" r="S665">
        <f>+D665</f>
        <v>8832</v>
      </c>
      <c s="106" r="T665">
        <f>+V665/S665</f>
        <v>0</v>
      </c>
      <c s="106" r="U665">
        <f>+(AD665+AK665)/S665</f>
        <v>1</v>
      </c>
      <c s="134" r="V665">
        <f>SUM(X665:AB665)+SUM(AE665:AI665)</f>
        <v>0</v>
      </c>
      <c s="134" r="W665">
        <f>+AD665+AK665</f>
        <v>8832</v>
      </c>
      <c s="172" r="X665">
        <v>0</v>
      </c>
      <c s="114" r="Y665">
        <v>0</v>
      </c>
      <c s="114" r="Z665">
        <v>0</v>
      </c>
      <c s="114" r="AA665">
        <v>0</v>
      </c>
      <c s="114" r="AB665">
        <v>0</v>
      </c>
      <c s="114" r="AC665">
        <v>4416</v>
      </c>
      <c s="114" r="AD665">
        <v>4416</v>
      </c>
      <c s="114" r="AE665">
        <v>0</v>
      </c>
      <c s="114" r="AF665">
        <v>0</v>
      </c>
      <c s="114" r="AG665">
        <v>0</v>
      </c>
      <c s="114" r="AH665">
        <v>0</v>
      </c>
      <c s="114" r="AI665">
        <v>0</v>
      </c>
      <c s="114" r="AJ665">
        <v>4416</v>
      </c>
      <c s="114" r="AK665">
        <v>4416</v>
      </c>
    </row>
    <row r="666">
      <c t="s" s="37" r="A666">
        <v>71</v>
      </c>
      <c t="s" s="67" r="B666">
        <v>922</v>
      </c>
      <c t="s" s="67" r="C666">
        <v>1540</v>
      </c>
      <c s="134" r="D666">
        <v>502004</v>
      </c>
      <c t="str" s="106" r="E666">
        <f>IF((+$V666=0),"..",(+(X666+AE666)/$V666))</f>
        <v>..</v>
      </c>
      <c t="str" s="106" r="F666">
        <f>IF((+$V666=0),"..",(+(Y666+AF666)/$V666))</f>
        <v>..</v>
      </c>
      <c t="str" s="106" r="G666">
        <f>IF((+$V666=0),"..",(+(Z666+AG666)/$V666))</f>
        <v>..</v>
      </c>
      <c t="str" s="106" r="H666">
        <f>IF((+$V666=0),"..",(+(((X666+Y666)+Z666)+((AE666+AF666)+AG666))/$V666))</f>
        <v>..</v>
      </c>
      <c t="str" s="106" r="I666">
        <f>IF((+$V666=0),"..",(+(AA666+AH666)/$V666))</f>
        <v>..</v>
      </c>
      <c t="str" s="106" r="J666">
        <f>IF((+$V666=0),"..",(+(AB666+AI666)/$V666))</f>
        <v>..</v>
      </c>
      <c t="str" s="106" r="K666">
        <f>IF(((X666+AE666)=0),"..",(+X666/(X666+AE666)))</f>
        <v>..</v>
      </c>
      <c t="str" s="106" r="L666">
        <f>IF(((Y666+AF666)=0),"..",(+Y666/(Y666+AF666)))</f>
        <v>..</v>
      </c>
      <c t="str" s="106" r="M666">
        <f>IF(((Z666+AG666)=0),"..",(+Z666/(Z666+AG666)))</f>
        <v>..</v>
      </c>
      <c t="str" s="106" r="N666">
        <f>IF(((((((X666+Y666)+Z666)+AE666)+AF666)+AG666)=0),"..",(+((X666+Y666)+Z666)/(((((X666+Y666)+Z666)+AE666)+AF666)+AG666)))</f>
        <v>..</v>
      </c>
      <c t="str" s="106" r="O666">
        <f>IF(((AA666+AH666)=0),"..",(+AA666/(AA666+AH666)))</f>
        <v>..</v>
      </c>
      <c t="str" s="106" r="P666">
        <f>IF(((AB666+AI666)=0),"..",(+AB666/(AB666+AI666)))</f>
        <v>..</v>
      </c>
      <c s="106" r="Q666">
        <f>IF(((AC666+AJ666)=0),"..",(+AC666/(AC666+AJ666)))</f>
        <v>0.5</v>
      </c>
      <c s="106" r="R666">
        <f>IF(((AD666+AK666)=0),"..",(+(AD666)/(AD666+AK666)))</f>
        <v>0.5</v>
      </c>
      <c s="134" r="S666">
        <f>+D666</f>
        <v>502004</v>
      </c>
      <c s="106" r="T666">
        <f>+V666/S666</f>
        <v>0</v>
      </c>
      <c s="106" r="U666">
        <f>+(AD666+AK666)/S666</f>
        <v>1</v>
      </c>
      <c s="134" r="V666">
        <f>SUM(X666:AB666)+SUM(AE666:AI666)</f>
        <v>0</v>
      </c>
      <c s="134" r="W666">
        <f>+AD666+AK666</f>
        <v>502004</v>
      </c>
      <c s="193" r="X666">
        <v>0</v>
      </c>
      <c s="38" r="Y666">
        <v>0</v>
      </c>
      <c s="38" r="Z666">
        <v>0</v>
      </c>
      <c s="38" r="AA666">
        <v>0</v>
      </c>
      <c s="38" r="AB666">
        <v>0</v>
      </c>
      <c s="38" r="AC666">
        <v>251002</v>
      </c>
      <c s="38" r="AD666">
        <v>251002</v>
      </c>
      <c s="38" r="AE666">
        <v>0</v>
      </c>
      <c s="38" r="AF666">
        <v>0</v>
      </c>
      <c s="38" r="AG666">
        <v>0</v>
      </c>
      <c s="38" r="AH666">
        <v>0</v>
      </c>
      <c s="38" r="AI666">
        <v>0</v>
      </c>
      <c s="38" r="AJ666">
        <v>251002</v>
      </c>
      <c s="38" r="AK666">
        <v>251002</v>
      </c>
    </row>
    <row r="667">
      <c t="s" s="37" r="A667">
        <v>71</v>
      </c>
      <c t="s" s="67" r="B667">
        <v>922</v>
      </c>
      <c t="s" s="67" r="C667">
        <v>1517</v>
      </c>
      <c s="134" r="D667">
        <v>2592</v>
      </c>
      <c s="106" r="E667">
        <f>IF((+$V667=0),"..",(+(X667+AE667)/$V667))</f>
        <v>0.144876325088339</v>
      </c>
      <c s="106" r="F667">
        <f>IF((+$V667=0),"..",(+(Y667+AF667)/$V667))</f>
        <v>0.204161758932077</v>
      </c>
      <c s="106" r="G667">
        <f>IF((+$V667=0),"..",(+(Z667+AG667)/$V667))</f>
        <v>0.10325873576757</v>
      </c>
      <c s="106" r="H667">
        <f>IF((+$V667=0),"..",(+(((X667+Y667)+Z667)+((AE667+AF667)+AG667))/$V667))</f>
        <v>0.452296819787986</v>
      </c>
      <c s="106" r="I667">
        <f>IF((+$V667=0),"..",(+(AA667+AH667)/$V667))</f>
        <v>0.513152728700432</v>
      </c>
      <c s="106" r="J667">
        <f>IF((+$V667=0),"..",(+(AB667+AI667)/$V667))</f>
        <v>0.034550451511582</v>
      </c>
      <c s="106" r="K667">
        <f>IF(((X667+AE667)=0),"..",(+X667/(X667+AE667)))</f>
        <v>0.474254742547426</v>
      </c>
      <c s="106" r="L667">
        <f>IF(((Y667+AF667)=0),"..",(+Y667/(Y667+AF667)))</f>
        <v>0.530769230769231</v>
      </c>
      <c s="106" r="M667">
        <f>IF(((Z667+AG667)=0),"..",(+Z667/(Z667+AG667)))</f>
        <v>0.517110266159696</v>
      </c>
      <c s="106" r="N667">
        <f>IF(((((((X667+Y667)+Z667)+AE667)+AF667)+AG667)=0),"..",(+((X667+Y667)+Z667)/(((((X667+Y667)+Z667)+AE667)+AF667)+AG667)))</f>
        <v>0.509548611111111</v>
      </c>
      <c s="106" r="O667">
        <f>IF(((AA667+AH667)=0),"..",(+AA667/(AA667+AH667)))</f>
        <v>0.52486610558531</v>
      </c>
      <c s="106" r="P667">
        <f>IF(((AB667+AI667)=0),"..",(+AB667/(AB667+AI667)))</f>
        <v>0.545454545454545</v>
      </c>
      <c t="str" s="106" r="Q667">
        <f>IF(((AC667+AJ667)=0),"..",(+AC667/(AC667+AJ667)))</f>
        <v>..</v>
      </c>
      <c s="106" r="R667">
        <f>IF(((AD667+AK667)=0),"..",(+(AD667)/(AD667+AK667)))</f>
        <v>0.518649391440911</v>
      </c>
      <c s="134" r="S667">
        <f>+D667</f>
        <v>2592</v>
      </c>
      <c s="106" r="T667">
        <f>+V667/S667</f>
        <v>0.982638888888889</v>
      </c>
      <c s="106" r="U667">
        <f>+(AD667+AK667)/S667</f>
        <v>0.982638888888889</v>
      </c>
      <c s="134" r="V667">
        <f>SUM(X667:AB667)+SUM(AE667:AI667)</f>
        <v>2547</v>
      </c>
      <c s="134" r="W667">
        <f>+AD667+AK667</f>
        <v>2547</v>
      </c>
      <c s="193" r="X667">
        <v>175</v>
      </c>
      <c s="38" r="Y667">
        <v>276</v>
      </c>
      <c s="38" r="Z667">
        <v>136</v>
      </c>
      <c s="38" r="AA667">
        <v>686</v>
      </c>
      <c s="38" r="AB667">
        <v>48</v>
      </c>
      <c s="38" r="AC667">
        <v>0</v>
      </c>
      <c s="38" r="AD667">
        <v>1321</v>
      </c>
      <c s="38" r="AE667">
        <v>194</v>
      </c>
      <c s="38" r="AF667">
        <v>244</v>
      </c>
      <c s="38" r="AG667">
        <v>127</v>
      </c>
      <c s="38" r="AH667">
        <v>621</v>
      </c>
      <c s="38" r="AI667">
        <v>40</v>
      </c>
      <c s="38" r="AJ667">
        <v>0</v>
      </c>
      <c s="38" r="AK667">
        <v>1226</v>
      </c>
    </row>
    <row r="668">
      <c t="s" s="37" r="A668">
        <v>71</v>
      </c>
      <c t="s" s="67" r="B668">
        <v>922</v>
      </c>
      <c t="s" s="67" r="C668">
        <v>1518</v>
      </c>
      <c s="134" r="D668">
        <v>371</v>
      </c>
      <c t="str" s="106" r="E668">
        <f>IF((+$V668=0),"..",(+(X668+AE668)/$V668))</f>
        <v>..</v>
      </c>
      <c t="str" s="106" r="F668">
        <f>IF((+$V668=0),"..",(+(Y668+AF668)/$V668))</f>
        <v>..</v>
      </c>
      <c t="str" s="106" r="G668">
        <f>IF((+$V668=0),"..",(+(Z668+AG668)/$V668))</f>
        <v>..</v>
      </c>
      <c t="str" s="106" r="H668">
        <f>IF((+$V668=0),"..",(+(((X668+Y668)+Z668)+((AE668+AF668)+AG668))/$V668))</f>
        <v>..</v>
      </c>
      <c t="str" s="106" r="I668">
        <f>IF((+$V668=0),"..",(+(AA668+AH668)/$V668))</f>
        <v>..</v>
      </c>
      <c t="str" s="106" r="J668">
        <f>IF((+$V668=0),"..",(+(AB668+AI668)/$V668))</f>
        <v>..</v>
      </c>
      <c t="str" s="106" r="K668">
        <f>IF(((X668+AE668)=0),"..",(+X668/(X668+AE668)))</f>
        <v>..</v>
      </c>
      <c t="str" s="106" r="L668">
        <f>IF(((Y668+AF668)=0),"..",(+Y668/(Y668+AF668)))</f>
        <v>..</v>
      </c>
      <c t="str" s="106" r="M668">
        <f>IF(((Z668+AG668)=0),"..",(+Z668/(Z668+AG668)))</f>
        <v>..</v>
      </c>
      <c t="str" s="106" r="N668">
        <f>IF(((((((X668+Y668)+Z668)+AE668)+AF668)+AG668)=0),"..",(+((X668+Y668)+Z668)/(((((X668+Y668)+Z668)+AE668)+AF668)+AG668)))</f>
        <v>..</v>
      </c>
      <c t="str" s="106" r="O668">
        <f>IF(((AA668+AH668)=0),"..",(+AA668/(AA668+AH668)))</f>
        <v>..</v>
      </c>
      <c t="str" s="106" r="P668">
        <f>IF(((AB668+AI668)=0),"..",(+AB668/(AB668+AI668)))</f>
        <v>..</v>
      </c>
      <c s="106" r="Q668">
        <f>IF(((AC668+AJ668)=0),"..",(+AC668/(AC668+AJ668)))</f>
        <v>0</v>
      </c>
      <c s="106" r="R668">
        <f>IF(((AD668+AK668)=0),"..",(+(AD668)/(AD668+AK668)))</f>
        <v>0</v>
      </c>
      <c s="134" r="S668">
        <f>+D668</f>
        <v>371</v>
      </c>
      <c s="106" r="T668">
        <f>+V668/S668</f>
        <v>0</v>
      </c>
      <c s="106" r="U668">
        <f>+(AD668+AK668)/S668</f>
        <v>0.002695417789757</v>
      </c>
      <c s="134" r="V668">
        <f>SUM(X668:AB668)+SUM(AE668:AI668)</f>
        <v>0</v>
      </c>
      <c s="134" r="W668">
        <f>+AD668+AK668</f>
        <v>1</v>
      </c>
      <c s="197" r="X668">
        <v>0</v>
      </c>
      <c s="143" r="Y668">
        <v>0</v>
      </c>
      <c s="143" r="Z668">
        <v>0</v>
      </c>
      <c s="143" r="AA668">
        <v>0</v>
      </c>
      <c s="143" r="AB668">
        <v>0</v>
      </c>
      <c s="143" r="AC668">
        <v>0</v>
      </c>
      <c s="143" r="AD668">
        <v>0</v>
      </c>
      <c s="143" r="AE668">
        <v>0</v>
      </c>
      <c s="143" r="AF668">
        <v>0</v>
      </c>
      <c s="143" r="AG668">
        <v>0</v>
      </c>
      <c s="143" r="AH668">
        <v>0</v>
      </c>
      <c s="143" r="AI668">
        <v>0</v>
      </c>
      <c s="143" r="AJ668">
        <v>1</v>
      </c>
      <c s="143" r="AK668">
        <v>1</v>
      </c>
    </row>
    <row r="669">
      <c t="s" s="37" r="A669">
        <v>71</v>
      </c>
      <c t="s" s="67" r="B669">
        <v>922</v>
      </c>
      <c t="s" s="67" r="C669">
        <v>1541</v>
      </c>
      <c s="134" r="D669">
        <v>2447</v>
      </c>
      <c s="106" r="E669">
        <f>IF((+$V669=0),"..",(+(X669+AE669)/$V669))</f>
        <v>0.171638741315897</v>
      </c>
      <c s="106" r="F669">
        <f>IF((+$V669=0),"..",(+(Y669+AF669)/$V669))</f>
        <v>0</v>
      </c>
      <c s="106" r="G669">
        <f>IF((+$V669=0),"..",(+(Z669+AG669)/$V669))</f>
        <v>0.437678790355537</v>
      </c>
      <c s="106" r="H669">
        <f>IF((+$V669=0),"..",(+(((X669+Y669)+Z669)+((AE669+AF669)+AG669))/$V669))</f>
        <v>0.609317531671434</v>
      </c>
      <c s="106" r="I669">
        <f>IF((+$V669=0),"..",(+(AA669+AH669)/$V669))</f>
        <v>0.363302002451982</v>
      </c>
      <c s="106" r="J669">
        <f>IF((+$V669=0),"..",(+(AB669+AI669)/$V669))</f>
        <v>0.027380465876584</v>
      </c>
      <c s="106" r="K669">
        <f>IF(((X669+AE669)=0),"..",(+X669/(X669+AE669)))</f>
        <v>0.49047619047619</v>
      </c>
      <c t="str" s="106" r="L669">
        <f>IF(((Y669+AF669)=0),"..",(+Y669/(Y669+AF669)))</f>
        <v>..</v>
      </c>
      <c s="106" r="M669">
        <f>IF(((Z669+AG669)=0),"..",(+Z669/(Z669+AG669)))</f>
        <v>0.482726423902894</v>
      </c>
      <c s="106" r="N669">
        <f>IF(((((((X669+Y669)+Z669)+AE669)+AF669)+AG669)=0),"..",(+((X669+Y669)+Z669)/(((((X669+Y669)+Z669)+AE669)+AF669)+AG669)))</f>
        <v>0.484909456740443</v>
      </c>
      <c s="106" r="O669">
        <f>IF(((AA669+AH669)=0),"..",(+AA669/(AA669+AH669)))</f>
        <v>0.607424071991001</v>
      </c>
      <c s="106" r="P669">
        <f>IF(((AB669+AI669)=0),"..",(+AB669/(AB669+AI669)))</f>
        <v>0.626865671641791</v>
      </c>
      <c t="str" s="106" r="Q669">
        <f>IF(((AC669+AJ669)=0),"..",(+AC669/(AC669+AJ669)))</f>
        <v>..</v>
      </c>
      <c s="106" r="R669">
        <f>IF(((AD669+AK669)=0),"..",(+(AD669)/(AD669+AK669)))</f>
        <v>0.53330608908868</v>
      </c>
      <c s="134" r="S669">
        <f>+D669</f>
        <v>2447</v>
      </c>
      <c s="106" r="T669">
        <f>+V669/S669</f>
        <v>1</v>
      </c>
      <c s="106" r="U669">
        <f>+(AD669+AK669)/S669</f>
        <v>1</v>
      </c>
      <c s="134" r="V669">
        <f>SUM(X669:AB669)+SUM(AE669:AI669)</f>
        <v>2447</v>
      </c>
      <c s="134" r="W669">
        <f>+AD669+AK669</f>
        <v>2447</v>
      </c>
      <c s="205" r="X669">
        <v>206</v>
      </c>
      <c s="198" r="Y669">
        <v>0</v>
      </c>
      <c s="198" r="Z669">
        <v>517</v>
      </c>
      <c s="198" r="AA669">
        <v>540</v>
      </c>
      <c s="198" r="AB669">
        <v>42</v>
      </c>
      <c s="198" r="AC669">
        <v>0</v>
      </c>
      <c s="198" r="AD669">
        <v>1305</v>
      </c>
      <c s="198" r="AE669">
        <v>214</v>
      </c>
      <c s="198" r="AF669">
        <v>0</v>
      </c>
      <c s="198" r="AG669">
        <v>554</v>
      </c>
      <c s="198" r="AH669">
        <v>349</v>
      </c>
      <c s="198" r="AI669">
        <v>25</v>
      </c>
      <c s="198" r="AJ669">
        <v>0</v>
      </c>
      <c s="198" r="AK669">
        <v>1142</v>
      </c>
    </row>
    <row r="670">
      <c t="s" s="37" r="A670">
        <v>71</v>
      </c>
      <c t="s" s="67" r="B670">
        <v>950</v>
      </c>
      <c t="s" s="67" r="C670">
        <v>1542</v>
      </c>
      <c s="134" r="D670">
        <v>509</v>
      </c>
      <c s="106" r="E670">
        <f>IF((+$V670=0),"..",(+(X670+AE670)/$V670))</f>
        <v>0.078585461689587</v>
      </c>
      <c s="106" r="F670">
        <f>IF((+$V670=0),"..",(+(Y670+AF670)/$V670))</f>
        <v>0.113948919449902</v>
      </c>
      <c s="106" r="G670">
        <f>IF((+$V670=0),"..",(+(Z670+AG670)/$V670))</f>
        <v>0.12573673870334</v>
      </c>
      <c s="106" r="H670">
        <f>IF((+$V670=0),"..",(+(((X670+Y670)+Z670)+((AE670+AF670)+AG670))/$V670))</f>
        <v>0.318271119842829</v>
      </c>
      <c s="106" r="I670">
        <f>IF((+$V670=0),"..",(+(AA670+AH670)/$V670))</f>
        <v>0.660117878192534</v>
      </c>
      <c s="106" r="J670">
        <f>IF((+$V670=0),"..",(+(AB670+AI670)/$V670))</f>
        <v>0.021611001964636</v>
      </c>
      <c s="106" r="K670">
        <f>IF(((X670+AE670)=0),"..",(+X670/(X670+AE670)))</f>
        <v>0.525</v>
      </c>
      <c s="106" r="L670">
        <f>IF(((Y670+AF670)=0),"..",(+Y670/(Y670+AF670)))</f>
        <v>0.482758620689655</v>
      </c>
      <c s="106" r="M670">
        <f>IF(((Z670+AG670)=0),"..",(+Z670/(Z670+AG670)))</f>
        <v>0.5</v>
      </c>
      <c s="106" r="N670">
        <f>IF(((((((X670+Y670)+Z670)+AE670)+AF670)+AG670)=0),"..",(+((X670+Y670)+Z670)/(((((X670+Y670)+Z670)+AE670)+AF670)+AG670)))</f>
        <v>0.5</v>
      </c>
      <c s="106" r="O670">
        <f>IF(((AA670+AH670)=0),"..",(+AA670/(AA670+AH670)))</f>
        <v>0.339285714285714</v>
      </c>
      <c s="106" r="P670">
        <f>IF(((AB670+AI670)=0),"..",(+AB670/(AB670+AI670)))</f>
        <v>0.181818181818182</v>
      </c>
      <c t="str" s="106" r="Q670">
        <f>IF(((AC670+AJ670)=0),"..",(+AC670/(AC670+AJ670)))</f>
        <v>..</v>
      </c>
      <c s="106" r="R670">
        <f>IF(((AD670+AK670)=0),"..",(+(AD670)/(AD670+AK670)))</f>
        <v>0.387033398821218</v>
      </c>
      <c s="134" r="S670">
        <f>+D670</f>
        <v>509</v>
      </c>
      <c s="106" r="T670">
        <f>+V670/S670</f>
        <v>1</v>
      </c>
      <c s="106" r="U670">
        <f>+(AD670+AK670)/S670</f>
        <v>1</v>
      </c>
      <c s="134" r="V670">
        <f>SUM(X670:AB670)+SUM(AE670:AI670)</f>
        <v>509</v>
      </c>
      <c s="134" r="W670">
        <f>+AD670+AK670</f>
        <v>509</v>
      </c>
      <c s="172" r="X670">
        <v>21</v>
      </c>
      <c s="114" r="Y670">
        <v>28</v>
      </c>
      <c s="114" r="Z670">
        <v>32</v>
      </c>
      <c s="114" r="AA670">
        <v>114</v>
      </c>
      <c s="114" r="AB670">
        <v>2</v>
      </c>
      <c s="114" r="AC670">
        <v>0</v>
      </c>
      <c s="114" r="AD670">
        <v>197</v>
      </c>
      <c s="114" r="AE670">
        <v>19</v>
      </c>
      <c s="114" r="AF670">
        <v>30</v>
      </c>
      <c s="114" r="AG670">
        <v>32</v>
      </c>
      <c s="114" r="AH670">
        <v>222</v>
      </c>
      <c s="114" r="AI670">
        <v>9</v>
      </c>
      <c s="114" r="AJ670">
        <v>0</v>
      </c>
      <c s="114" r="AK670">
        <v>312</v>
      </c>
    </row>
    <row r="671">
      <c t="s" s="37" r="A671">
        <v>71</v>
      </c>
      <c t="s" s="67" r="B671">
        <v>950</v>
      </c>
      <c t="s" s="67" r="C671">
        <v>1543</v>
      </c>
      <c s="134" r="D671">
        <v>245</v>
      </c>
      <c s="106" r="E671">
        <f>IF((+$V671=0),"..",(+(X671+AE671)/$V671))</f>
        <v>0.171428571428571</v>
      </c>
      <c s="106" r="F671">
        <f>IF((+$V671=0),"..",(+(Y671+AF671)/$V671))</f>
        <v>0.195918367346939</v>
      </c>
      <c s="106" r="G671">
        <f>IF((+$V671=0),"..",(+(Z671+AG671)/$V671))</f>
        <v>0.179591836734694</v>
      </c>
      <c s="106" r="H671">
        <f>IF((+$V671=0),"..",(+(((X671+Y671)+Z671)+((AE671+AF671)+AG671))/$V671))</f>
        <v>0.546938775510204</v>
      </c>
      <c s="106" r="I671">
        <f>IF((+$V671=0),"..",(+(AA671+AH671)/$V671))</f>
        <v>0.420408163265306</v>
      </c>
      <c s="106" r="J671">
        <f>IF((+$V671=0),"..",(+(AB671+AI671)/$V671))</f>
        <v>0.03265306122449</v>
      </c>
      <c s="106" r="K671">
        <f>IF(((X671+AE671)=0),"..",(+X671/(X671+AE671)))</f>
        <v>0.523809523809524</v>
      </c>
      <c s="106" r="L671">
        <f>IF(((Y671+AF671)=0),"..",(+Y671/(Y671+AF671)))</f>
        <v>0.479166666666667</v>
      </c>
      <c s="106" r="M671">
        <f>IF(((Z671+AG671)=0),"..",(+Z671/(Z671+AG671)))</f>
        <v>0.477272727272727</v>
      </c>
      <c s="106" r="N671">
        <f>IF(((((((X671+Y671)+Z671)+AE671)+AF671)+AG671)=0),"..",(+((X671+Y671)+Z671)/(((((X671+Y671)+Z671)+AE671)+AF671)+AG671)))</f>
        <v>0.492537313432836</v>
      </c>
      <c s="106" r="O671">
        <f>IF(((AA671+AH671)=0),"..",(+AA671/(AA671+AH671)))</f>
        <v>0.679611650485437</v>
      </c>
      <c s="106" r="P671">
        <f>IF(((AB671+AI671)=0),"..",(+AB671/(AB671+AI671)))</f>
        <v>0.625</v>
      </c>
      <c t="str" s="106" r="Q671">
        <f>IF(((AC671+AJ671)=0),"..",(+AC671/(AC671+AJ671)))</f>
        <v>..</v>
      </c>
      <c s="106" r="R671">
        <f>IF(((AD671+AK671)=0),"..",(+(AD671)/(AD671+AK671)))</f>
        <v>0.575510204081633</v>
      </c>
      <c s="134" r="S671">
        <f>+D671</f>
        <v>245</v>
      </c>
      <c s="106" r="T671">
        <f>+V671/S671</f>
        <v>1</v>
      </c>
      <c s="106" r="U671">
        <f>+(AD671+AK671)/S671</f>
        <v>1</v>
      </c>
      <c s="134" r="V671">
        <f>SUM(X671:AB671)+SUM(AE671:AI671)</f>
        <v>245</v>
      </c>
      <c s="134" r="W671">
        <f>+AD671+AK671</f>
        <v>245</v>
      </c>
      <c s="193" r="X671">
        <v>22</v>
      </c>
      <c s="38" r="Y671">
        <v>23</v>
      </c>
      <c s="38" r="Z671">
        <v>21</v>
      </c>
      <c s="38" r="AA671">
        <v>70</v>
      </c>
      <c s="38" r="AB671">
        <v>5</v>
      </c>
      <c s="38" r="AC671">
        <v>0</v>
      </c>
      <c s="38" r="AD671">
        <v>141</v>
      </c>
      <c s="38" r="AE671">
        <v>20</v>
      </c>
      <c s="38" r="AF671">
        <v>25</v>
      </c>
      <c s="38" r="AG671">
        <v>23</v>
      </c>
      <c s="38" r="AH671">
        <v>33</v>
      </c>
      <c s="38" r="AI671">
        <v>3</v>
      </c>
      <c s="38" r="AJ671">
        <v>0</v>
      </c>
      <c s="38" r="AK671">
        <v>104</v>
      </c>
    </row>
    <row r="672">
      <c t="s" s="37" r="A672">
        <v>71</v>
      </c>
      <c t="s" s="67" r="B672">
        <v>950</v>
      </c>
      <c t="s" s="67" r="C672">
        <v>1504</v>
      </c>
      <c s="134" r="D672">
        <v>31325</v>
      </c>
      <c s="106" r="E672">
        <f>IF((+$V672=0),"..",(+(X672+AE672)/$V672))</f>
        <v>0.033201282776835</v>
      </c>
      <c s="106" r="F672">
        <f>IF((+$V672=0),"..",(+(Y672+AF672)/$V672))</f>
        <v>0.129126579890587</v>
      </c>
      <c s="106" r="G672">
        <f>IF((+$V672=0),"..",(+(Z672+AG672)/$V672))</f>
        <v>0.12290133936993</v>
      </c>
      <c s="106" r="H672">
        <f>IF((+$V672=0),"..",(+(((X672+Y672)+Z672)+((AE672+AF672)+AG672))/$V672))</f>
        <v>0.285229202037352</v>
      </c>
      <c s="106" r="I672">
        <f>IF((+$V672=0),"..",(+(AA672+AH672)/$V672))</f>
        <v>0.691473306923222</v>
      </c>
      <c s="106" r="J672">
        <f>IF((+$V672=0),"..",(+(AB672+AI672)/$V672))</f>
        <v>0.023297491039426</v>
      </c>
      <c s="106" r="K672">
        <f>IF(((X672+AE672)=0),"..",(+X672/(X672+AE672)))</f>
        <v>0.539772727272727</v>
      </c>
      <c s="106" r="L672">
        <f>IF(((Y672+AF672)=0),"..",(+Y672/(Y672+AF672)))</f>
        <v>0.495982468955442</v>
      </c>
      <c s="106" r="M672">
        <f>IF(((Z672+AG672)=0),"..",(+Z672/(Z672+AG672)))</f>
        <v>0.471987720644666</v>
      </c>
      <c s="106" r="N672">
        <f>IF(((((((X672+Y672)+Z672)+AE672)+AF672)+AG672)=0),"..",(+((X672+Y672)+Z672)/(((((X672+Y672)+Z672)+AE672)+AF672)+AG672)))</f>
        <v>0.490740740740741</v>
      </c>
      <c s="106" r="O672">
        <f>IF(((AA672+AH672)=0),"..",(+AA672/(AA672+AH672)))</f>
        <v>0.456008730050471</v>
      </c>
      <c s="106" r="P672">
        <f>IF(((AB672+AI672)=0),"..",(+AB672/(AB672+AI672)))</f>
        <v>0.40080971659919</v>
      </c>
      <c s="106" r="Q672">
        <f>IF(((AC672+AJ672)=0),"..",(+AC672/(AC672+AJ672)))</f>
        <v>0.500024127780727</v>
      </c>
      <c s="106" r="R672">
        <f>IF(((AD672+AK672)=0),"..",(+(AD672)/(AD672+AK672)))</f>
        <v>0.48804469273743</v>
      </c>
      <c s="134" r="S672">
        <f>+D672</f>
        <v>31325</v>
      </c>
      <c s="106" r="T672">
        <f>+V672/S672</f>
        <v>0.338451715881884</v>
      </c>
      <c s="106" r="U672">
        <f>+(AD672+AK672)/S672</f>
        <v>1</v>
      </c>
      <c s="134" r="V672">
        <f>SUM(X672:AB672)+SUM(AE672:AI672)</f>
        <v>10602</v>
      </c>
      <c s="134" r="W672">
        <f>+AD672+AK672</f>
        <v>31325</v>
      </c>
      <c s="197" r="X672">
        <v>190</v>
      </c>
      <c s="143" r="Y672">
        <v>679</v>
      </c>
      <c s="143" r="Z672">
        <v>615</v>
      </c>
      <c s="143" r="AA672">
        <v>3343</v>
      </c>
      <c s="143" r="AB672">
        <v>99</v>
      </c>
      <c s="143" r="AC672">
        <v>10362</v>
      </c>
      <c s="143" r="AD672">
        <v>15288</v>
      </c>
      <c s="143" r="AE672">
        <v>162</v>
      </c>
      <c s="143" r="AF672">
        <v>690</v>
      </c>
      <c s="143" r="AG672">
        <v>688</v>
      </c>
      <c s="143" r="AH672">
        <v>3988</v>
      </c>
      <c s="143" r="AI672">
        <v>148</v>
      </c>
      <c s="143" r="AJ672">
        <v>10361</v>
      </c>
      <c s="143" r="AK672">
        <v>16037</v>
      </c>
    </row>
    <row r="673">
      <c t="s" s="37" r="A673">
        <v>71</v>
      </c>
      <c t="s" s="67" r="B673">
        <v>950</v>
      </c>
      <c t="s" s="67" r="C673">
        <v>1544</v>
      </c>
      <c s="134" r="D673">
        <v>170</v>
      </c>
      <c s="106" r="E673">
        <f>IF((+$V673=0),"..",(+(X673+AE673)/$V673))</f>
        <v>0.082352941176471</v>
      </c>
      <c s="106" r="F673">
        <f>IF((+$V673=0),"..",(+(Y673+AF673)/$V673))</f>
        <v>0.117647058823529</v>
      </c>
      <c s="106" r="G673">
        <f>IF((+$V673=0),"..",(+(Z673+AG673)/$V673))</f>
        <v>0.094117647058824</v>
      </c>
      <c s="106" r="H673">
        <f>IF((+$V673=0),"..",(+(((X673+Y673)+Z673)+((AE673+AF673)+AG673))/$V673))</f>
        <v>0.294117647058824</v>
      </c>
      <c s="106" r="I673">
        <f>IF((+$V673=0),"..",(+(AA673+AH673)/$V673))</f>
        <v>0.7</v>
      </c>
      <c s="106" r="J673">
        <f>IF((+$V673=0),"..",(+(AB673+AI673)/$V673))</f>
        <v>0.005882352941176</v>
      </c>
      <c s="106" r="K673">
        <f>IF(((X673+AE673)=0),"..",(+X673/(X673+AE673)))</f>
        <v>0.571428571428571</v>
      </c>
      <c s="106" r="L673">
        <f>IF(((Y673+AF673)=0),"..",(+Y673/(Y673+AF673)))</f>
        <v>0.5</v>
      </c>
      <c s="106" r="M673">
        <f>IF(((Z673+AG673)=0),"..",(+Z673/(Z673+AG673)))</f>
        <v>0.25</v>
      </c>
      <c s="106" r="N673">
        <f>IF(((((((X673+Y673)+Z673)+AE673)+AF673)+AG673)=0),"..",(+((X673+Y673)+Z673)/(((((X673+Y673)+Z673)+AE673)+AF673)+AG673)))</f>
        <v>0.44</v>
      </c>
      <c s="106" r="O673">
        <f>IF(((AA673+AH673)=0),"..",(+AA673/(AA673+AH673)))</f>
        <v>0.34453781512605</v>
      </c>
      <c s="106" r="P673">
        <f>IF(((AB673+AI673)=0),"..",(+AB673/(AB673+AI673)))</f>
        <v>0</v>
      </c>
      <c t="str" s="106" r="Q673">
        <f>IF(((AC673+AJ673)=0),"..",(+AC673/(AC673+AJ673)))</f>
        <v>..</v>
      </c>
      <c s="106" r="R673">
        <f>IF(((AD673+AK673)=0),"..",(+(AD673)/(AD673+AK673)))</f>
        <v>0.370588235294118</v>
      </c>
      <c s="134" r="S673">
        <f>+D673</f>
        <v>170</v>
      </c>
      <c s="106" r="T673">
        <f>+V673/S673</f>
        <v>1</v>
      </c>
      <c s="106" r="U673">
        <f>+(AD673+AK673)/S673</f>
        <v>1</v>
      </c>
      <c s="134" r="V673">
        <f>SUM(X673:AB673)+SUM(AE673:AI673)</f>
        <v>170</v>
      </c>
      <c s="134" r="W673">
        <f>+AD673+AK673</f>
        <v>170</v>
      </c>
      <c s="205" r="X673">
        <v>8</v>
      </c>
      <c s="198" r="Y673">
        <v>10</v>
      </c>
      <c s="198" r="Z673">
        <v>4</v>
      </c>
      <c s="198" r="AA673">
        <v>41</v>
      </c>
      <c s="198" r="AB673">
        <v>0</v>
      </c>
      <c s="198" r="AC673">
        <v>0</v>
      </c>
      <c s="198" r="AD673">
        <v>63</v>
      </c>
      <c s="198" r="AE673">
        <v>6</v>
      </c>
      <c s="198" r="AF673">
        <v>10</v>
      </c>
      <c s="198" r="AG673">
        <v>12</v>
      </c>
      <c s="198" r="AH673">
        <v>78</v>
      </c>
      <c s="198" r="AI673">
        <v>1</v>
      </c>
      <c s="198" r="AJ673">
        <v>0</v>
      </c>
      <c s="198" r="AK673">
        <v>107</v>
      </c>
    </row>
    <row r="674">
      <c t="s" s="37" r="A674">
        <v>71</v>
      </c>
      <c t="s" s="67" r="B674">
        <v>950</v>
      </c>
      <c t="s" s="67" r="C674">
        <v>1545</v>
      </c>
      <c s="134" r="D674">
        <v>1227</v>
      </c>
      <c s="106" r="E674">
        <f>IF((+$V674=0),"..",(+(X674+AE674)/$V674))</f>
        <v>0.114914425427873</v>
      </c>
      <c s="106" r="F674">
        <f>IF((+$V674=0),"..",(+(Y674+AF674)/$V674))</f>
        <v>0.170334148329258</v>
      </c>
      <c s="106" r="G674">
        <f>IF((+$V674=0),"..",(+(Z674+AG674)/$V674))</f>
        <v>0.132844335778321</v>
      </c>
      <c s="106" r="H674">
        <f>IF((+$V674=0),"..",(+(((X674+Y674)+Z674)+((AE674+AF674)+AG674))/$V674))</f>
        <v>0.418092909535452</v>
      </c>
      <c s="106" r="I674">
        <f>IF((+$V674=0),"..",(+(AA674+AH674)/$V674))</f>
        <v>0.568052159739201</v>
      </c>
      <c s="106" r="J674">
        <f>IF((+$V674=0),"..",(+(AB674+AI674)/$V674))</f>
        <v>0.013854930725346</v>
      </c>
      <c s="106" r="K674">
        <f>IF(((X674+AE674)=0),"..",(+X674/(X674+AE674)))</f>
        <v>0.418439716312057</v>
      </c>
      <c s="106" r="L674">
        <f>IF(((Y674+AF674)=0),"..",(+Y674/(Y674+AF674)))</f>
        <v>0.5311004784689</v>
      </c>
      <c s="106" r="M674">
        <f>IF(((Z674+AG674)=0),"..",(+Z674/(Z674+AG674)))</f>
        <v>0.515337423312883</v>
      </c>
      <c s="106" r="N674">
        <f>IF(((((((X674+Y674)+Z674)+AE674)+AF674)+AG674)=0),"..",(+((X674+Y674)+Z674)/(((((X674+Y674)+Z674)+AE674)+AF674)+AG674)))</f>
        <v>0.495126705653021</v>
      </c>
      <c s="106" r="O674">
        <f>IF(((AA674+AH674)=0),"..",(+AA674/(AA674+AH674)))</f>
        <v>0.352941176470588</v>
      </c>
      <c s="106" r="P674">
        <f>IF(((AB674+AI674)=0),"..",(+AB674/(AB674+AI674)))</f>
        <v>0.588235294117647</v>
      </c>
      <c t="str" s="106" r="Q674">
        <f>IF(((AC674+AJ674)=0),"..",(+AC674/(AC674+AJ674)))</f>
        <v>..</v>
      </c>
      <c s="106" r="R674">
        <f>IF(((AD674+AK674)=0),"..",(+(AD674)/(AD674+AK674)))</f>
        <v>0.415647921760391</v>
      </c>
      <c s="134" r="S674">
        <f>+D674</f>
        <v>1227</v>
      </c>
      <c s="106" r="T674">
        <f>+V674/S674</f>
        <v>1</v>
      </c>
      <c s="106" r="U674">
        <f>+(AD674+AK674)/S674</f>
        <v>1</v>
      </c>
      <c s="134" r="V674">
        <f>SUM(X674:AB674)+SUM(AE674:AI674)</f>
        <v>1227</v>
      </c>
      <c s="134" r="W674">
        <f>+AD674+AK674</f>
        <v>1227</v>
      </c>
      <c s="205" r="X674">
        <v>59</v>
      </c>
      <c s="198" r="Y674">
        <v>111</v>
      </c>
      <c s="198" r="Z674">
        <v>84</v>
      </c>
      <c s="198" r="AA674">
        <v>246</v>
      </c>
      <c s="198" r="AB674">
        <v>10</v>
      </c>
      <c s="198" r="AC674">
        <v>0</v>
      </c>
      <c s="198" r="AD674">
        <v>510</v>
      </c>
      <c s="198" r="AE674">
        <v>82</v>
      </c>
      <c s="198" r="AF674">
        <v>98</v>
      </c>
      <c s="198" r="AG674">
        <v>79</v>
      </c>
      <c s="198" r="AH674">
        <v>451</v>
      </c>
      <c s="198" r="AI674">
        <v>7</v>
      </c>
      <c s="198" r="AJ674">
        <v>0</v>
      </c>
      <c s="198" r="AK674">
        <v>717</v>
      </c>
    </row>
    <row r="675">
      <c t="s" s="37" r="A675">
        <v>71</v>
      </c>
      <c t="s" s="67" r="B675">
        <v>950</v>
      </c>
      <c t="s" s="67" r="C675">
        <v>1546</v>
      </c>
      <c s="134" r="D675">
        <v>502</v>
      </c>
      <c s="106" r="E675">
        <f>IF((+$V675=0),"..",(+(X675+AE675)/$V675))</f>
        <v>0.095617529880478</v>
      </c>
      <c s="106" r="F675">
        <f>IF((+$V675=0),"..",(+(Y675+AF675)/$V675))</f>
        <v>0.167330677290837</v>
      </c>
      <c s="106" r="G675">
        <f>IF((+$V675=0),"..",(+(Z675+AG675)/$V675))</f>
        <v>0.143426294820717</v>
      </c>
      <c s="106" r="H675">
        <f>IF((+$V675=0),"..",(+(((X675+Y675)+Z675)+((AE675+AF675)+AG675))/$V675))</f>
        <v>0.406374501992032</v>
      </c>
      <c s="106" r="I675">
        <f>IF((+$V675=0),"..",(+(AA675+AH675)/$V675))</f>
        <v>0.573705179282869</v>
      </c>
      <c s="106" r="J675">
        <f>IF((+$V675=0),"..",(+(AB675+AI675)/$V675))</f>
        <v>0.0199203187251</v>
      </c>
      <c s="106" r="K675">
        <f>IF(((X675+AE675)=0),"..",(+X675/(X675+AE675)))</f>
        <v>0.5</v>
      </c>
      <c s="106" r="L675">
        <f>IF(((Y675+AF675)=0),"..",(+Y675/(Y675+AF675)))</f>
        <v>0.488095238095238</v>
      </c>
      <c s="106" r="M675">
        <f>IF(((Z675+AG675)=0),"..",(+Z675/(Z675+AG675)))</f>
        <v>0.5</v>
      </c>
      <c s="106" r="N675">
        <f>IF(((((((X675+Y675)+Z675)+AE675)+AF675)+AG675)=0),"..",(+((X675+Y675)+Z675)/(((((X675+Y675)+Z675)+AE675)+AF675)+AG675)))</f>
        <v>0.495098039215686</v>
      </c>
      <c s="106" r="O675">
        <f>IF(((AA675+AH675)=0),"..",(+AA675/(AA675+AH675)))</f>
        <v>0.420138888888889</v>
      </c>
      <c s="106" r="P675">
        <f>IF(((AB675+AI675)=0),"..",(+AB675/(AB675+AI675)))</f>
        <v>0.2</v>
      </c>
      <c t="str" s="106" r="Q675">
        <f>IF(((AC675+AJ675)=0),"..",(+AC675/(AC675+AJ675)))</f>
        <v>..</v>
      </c>
      <c s="106" r="R675">
        <f>IF(((AD675+AK675)=0),"..",(+(AD675)/(AD675+AK675)))</f>
        <v>0.446215139442231</v>
      </c>
      <c s="134" r="S675">
        <f>+D675</f>
        <v>502</v>
      </c>
      <c s="106" r="T675">
        <f>+V675/S675</f>
        <v>1</v>
      </c>
      <c s="106" r="U675">
        <f>+(AD675+AK675)/S675</f>
        <v>1</v>
      </c>
      <c s="134" r="V675">
        <f>SUM(X675:AB675)+SUM(AE675:AI675)</f>
        <v>502</v>
      </c>
      <c s="134" r="W675">
        <f>+AD675+AK675</f>
        <v>502</v>
      </c>
      <c s="205" r="X675">
        <v>24</v>
      </c>
      <c s="198" r="Y675">
        <v>41</v>
      </c>
      <c s="198" r="Z675">
        <v>36</v>
      </c>
      <c s="198" r="AA675">
        <v>121</v>
      </c>
      <c s="198" r="AB675">
        <v>2</v>
      </c>
      <c s="198" r="AC675">
        <v>0</v>
      </c>
      <c s="198" r="AD675">
        <v>224</v>
      </c>
      <c s="198" r="AE675">
        <v>24</v>
      </c>
      <c s="198" r="AF675">
        <v>43</v>
      </c>
      <c s="198" r="AG675">
        <v>36</v>
      </c>
      <c s="198" r="AH675">
        <v>167</v>
      </c>
      <c s="198" r="AI675">
        <v>8</v>
      </c>
      <c s="198" r="AJ675">
        <v>0</v>
      </c>
      <c s="198" r="AK675">
        <v>278</v>
      </c>
    </row>
    <row r="676">
      <c t="s" s="37" r="A676">
        <v>71</v>
      </c>
      <c t="s" s="67" r="B676">
        <v>997</v>
      </c>
      <c t="s" s="67" r="C676">
        <v>1547</v>
      </c>
      <c s="134" r="D676">
        <v>128</v>
      </c>
      <c s="106" r="E676">
        <f>IF((+$V676=0),"..",(+(X676+AE676)/$V676))</f>
        <v>0.3828125</v>
      </c>
      <c s="106" r="F676">
        <f>IF((+$V676=0),"..",(+(Y676+AF676)/$V676))</f>
        <v>0.109375</v>
      </c>
      <c s="106" r="G676">
        <f>IF((+$V676=0),"..",(+(Z676+AG676)/$V676))</f>
        <v>0.109375</v>
      </c>
      <c s="106" r="H676">
        <f>IF((+$V676=0),"..",(+(((X676+Y676)+Z676)+((AE676+AF676)+AG676))/$V676))</f>
        <v>0.6015625</v>
      </c>
      <c s="106" r="I676">
        <f>IF((+$V676=0),"..",(+(AA676+AH676)/$V676))</f>
        <v>0.375</v>
      </c>
      <c s="106" r="J676">
        <f>IF((+$V676=0),"..",(+(AB676+AI676)/$V676))</f>
        <v>0.0234375</v>
      </c>
      <c s="106" r="K676">
        <f>IF(((X676+AE676)=0),"..",(+X676/(X676+AE676)))</f>
        <v>0.510204081632653</v>
      </c>
      <c s="106" r="L676">
        <f>IF(((Y676+AF676)=0),"..",(+Y676/(Y676+AF676)))</f>
        <v>0.571428571428571</v>
      </c>
      <c s="106" r="M676">
        <f>IF(((Z676+AG676)=0),"..",(+Z676/(Z676+AG676)))</f>
        <v>0.428571428571429</v>
      </c>
      <c s="106" r="N676">
        <f>IF(((((((X676+Y676)+Z676)+AE676)+AF676)+AG676)=0),"..",(+((X676+Y676)+Z676)/(((((X676+Y676)+Z676)+AE676)+AF676)+AG676)))</f>
        <v>0.506493506493506</v>
      </c>
      <c s="106" r="O676">
        <f>IF(((AA676+AH676)=0),"..",(+AA676/(AA676+AH676)))</f>
        <v>0.5</v>
      </c>
      <c s="106" r="P676">
        <f>IF(((AB676+AI676)=0),"..",(+AB676/(AB676+AI676)))</f>
        <v>0.333333333333333</v>
      </c>
      <c t="str" s="106" r="Q676">
        <f>IF(((AC676+AJ676)=0),"..",(+AC676/(AC676+AJ676)))</f>
        <v>..</v>
      </c>
      <c s="106" r="R676">
        <f>IF(((AD676+AK676)=0),"..",(+(AD676)/(AD676+AK676)))</f>
        <v>0.5</v>
      </c>
      <c s="134" r="S676">
        <f>+D676</f>
        <v>128</v>
      </c>
      <c s="106" r="T676">
        <f>+V676/S676</f>
        <v>1</v>
      </c>
      <c s="106" r="U676">
        <f>+(AD676+AK676)/S676</f>
        <v>1</v>
      </c>
      <c s="134" r="V676">
        <f>SUM(X676:AB676)+SUM(AE676:AI676)</f>
        <v>128</v>
      </c>
      <c s="134" r="W676">
        <f>+AD676+AK676</f>
        <v>128</v>
      </c>
      <c s="205" r="X676">
        <v>25</v>
      </c>
      <c s="198" r="Y676">
        <v>8</v>
      </c>
      <c s="198" r="Z676">
        <v>6</v>
      </c>
      <c s="198" r="AA676">
        <v>24</v>
      </c>
      <c s="198" r="AB676">
        <v>1</v>
      </c>
      <c s="198" r="AC676">
        <v>0</v>
      </c>
      <c s="198" r="AD676">
        <v>64</v>
      </c>
      <c s="198" r="AE676">
        <v>24</v>
      </c>
      <c s="198" r="AF676">
        <v>6</v>
      </c>
      <c s="198" r="AG676">
        <v>8</v>
      </c>
      <c s="198" r="AH676">
        <v>24</v>
      </c>
      <c s="198" r="AI676">
        <v>2</v>
      </c>
      <c s="198" r="AJ676">
        <v>0</v>
      </c>
      <c s="198" r="AK676">
        <v>64</v>
      </c>
    </row>
    <row r="677">
      <c t="s" s="37" r="A677">
        <v>429</v>
      </c>
      <c t="s" s="67" r="B677">
        <v>917</v>
      </c>
      <c t="s" s="67" r="C677">
        <v>1548</v>
      </c>
      <c s="134" r="D677">
        <v>256</v>
      </c>
      <c s="106" r="E677">
        <f>IF((+$V677=0),"..",(+(X677+AE677)/$V677))</f>
        <v>0.12890625</v>
      </c>
      <c s="106" r="F677">
        <f>IF((+$V677=0),"..",(+(Y677+AF677)/$V677))</f>
        <v>0.1328125</v>
      </c>
      <c s="106" r="G677">
        <f>IF((+$V677=0),"..",(+(Z677+AG677)/$V677))</f>
        <v>0.15625</v>
      </c>
      <c s="106" r="H677">
        <f>IF((+$V677=0),"..",(+(((X677+Y677)+Z677)+((AE677+AF677)+AG677))/$V677))</f>
        <v>0.41796875</v>
      </c>
      <c s="106" r="I677">
        <f>IF((+$V677=0),"..",(+(AA677+AH677)/$V677))</f>
        <v>0.58203125</v>
      </c>
      <c s="106" r="J677">
        <f>IF((+$V677=0),"..",(+(AB677+AI677)/$V677))</f>
        <v>0</v>
      </c>
      <c s="106" r="K677">
        <f>IF(((X677+AE677)=0),"..",(+X677/(X677+AE677)))</f>
        <v>0.424242424242424</v>
      </c>
      <c s="106" r="L677">
        <f>IF(((Y677+AF677)=0),"..",(+Y677/(Y677+AF677)))</f>
        <v>0.411764705882353</v>
      </c>
      <c s="106" r="M677">
        <f>IF(((Z677+AG677)=0),"..",(+Z677/(Z677+AG677)))</f>
        <v>0.45</v>
      </c>
      <c s="106" r="N677">
        <f>IF(((((((X677+Y677)+Z677)+AE677)+AF677)+AG677)=0),"..",(+((X677+Y677)+Z677)/(((((X677+Y677)+Z677)+AE677)+AF677)+AG677)))</f>
        <v>0.429906542056075</v>
      </c>
      <c s="106" r="O677">
        <f>IF(((AA677+AH677)=0),"..",(+AA677/(AA677+AH677)))</f>
        <v>0.503355704697987</v>
      </c>
      <c t="str" s="106" r="P677">
        <f>IF(((AB677+AI677)=0),"..",(+AB677/(AB677+AI677)))</f>
        <v>..</v>
      </c>
      <c t="str" s="106" r="Q677">
        <f>IF(((AC677+AJ677)=0),"..",(+AC677/(AC677+AJ677)))</f>
        <v>..</v>
      </c>
      <c s="106" r="R677">
        <f>IF(((AD677+AK677)=0),"..",(+(AD677)/(AD677+AK677)))</f>
        <v>0.47265625</v>
      </c>
      <c s="134" r="S677">
        <f>+D677</f>
        <v>256</v>
      </c>
      <c s="106" r="T677">
        <f>+V677/S677</f>
        <v>1</v>
      </c>
      <c s="106" r="U677">
        <f>+(AD677+AK677)/S677</f>
        <v>1</v>
      </c>
      <c s="134" r="V677">
        <f>SUM(X677:AB677)+SUM(AE677:AI677)</f>
        <v>256</v>
      </c>
      <c s="134" r="W677">
        <f>+AD677+AK677</f>
        <v>256</v>
      </c>
      <c s="205" r="X677">
        <v>14</v>
      </c>
      <c s="198" r="Y677">
        <v>14</v>
      </c>
      <c s="198" r="Z677">
        <v>18</v>
      </c>
      <c s="198" r="AA677">
        <v>75</v>
      </c>
      <c s="198" r="AB677">
        <v>0</v>
      </c>
      <c s="198" r="AC677">
        <v>0</v>
      </c>
      <c s="198" r="AD677">
        <v>121</v>
      </c>
      <c s="198" r="AE677">
        <v>19</v>
      </c>
      <c s="198" r="AF677">
        <v>20</v>
      </c>
      <c s="198" r="AG677">
        <v>22</v>
      </c>
      <c s="198" r="AH677">
        <v>74</v>
      </c>
      <c s="198" r="AI677">
        <v>0</v>
      </c>
      <c s="198" r="AJ677">
        <v>0</v>
      </c>
      <c s="198" r="AK677">
        <v>135</v>
      </c>
    </row>
    <row r="678">
      <c t="s" s="37" r="A678">
        <v>435</v>
      </c>
      <c t="s" s="67" r="B678">
        <v>950</v>
      </c>
      <c t="s" s="67" r="C678">
        <v>1549</v>
      </c>
      <c s="134" r="D678">
        <v>2203</v>
      </c>
      <c s="106" r="E678">
        <f>IF((+$V678=0),"..",(+(X678+AE678)/$V678))</f>
        <v>0.078125</v>
      </c>
      <c s="106" r="F678">
        <f>IF((+$V678=0),"..",(+(Y678+AF678)/$V678))</f>
        <v>0.171875</v>
      </c>
      <c s="106" r="G678">
        <f>IF((+$V678=0),"..",(+(Z678+AG678)/$V678))</f>
        <v>0.15625</v>
      </c>
      <c s="106" r="H678">
        <f>IF((+$V678=0),"..",(+(((X678+Y678)+Z678)+((AE678+AF678)+AG678))/$V678))</f>
        <v>0.40625</v>
      </c>
      <c s="106" r="I678">
        <f>IF((+$V678=0),"..",(+(AA678+AH678)/$V678))</f>
        <v>0.53125</v>
      </c>
      <c s="106" r="J678">
        <f>IF((+$V678=0),"..",(+(AB678+AI678)/$V678))</f>
        <v>0.0625</v>
      </c>
      <c s="106" r="K678">
        <f>IF(((X678+AE678)=0),"..",(+X678/(X678+AE678)))</f>
        <v>0.6</v>
      </c>
      <c s="106" r="L678">
        <f>IF(((Y678+AF678)=0),"..",(+Y678/(Y678+AF678)))</f>
        <v>0.454545454545454</v>
      </c>
      <c s="106" r="M678">
        <f>IF(((Z678+AG678)=0),"..",(+Z678/(Z678+AG678)))</f>
        <v>0.6</v>
      </c>
      <c s="106" r="N678">
        <f>IF(((((((X678+Y678)+Z678)+AE678)+AF678)+AG678)=0),"..",(+((X678+Y678)+Z678)/(((((X678+Y678)+Z678)+AE678)+AF678)+AG678)))</f>
        <v>0.538461538461538</v>
      </c>
      <c s="106" r="O678">
        <f>IF(((AA678+AH678)=0),"..",(+AA678/(AA678+AH678)))</f>
        <v>0.411764705882353</v>
      </c>
      <c s="106" r="P678">
        <f>IF(((AB678+AI678)=0),"..",(+AB678/(AB678+AI678)))</f>
        <v>0.5</v>
      </c>
      <c t="str" s="106" r="Q678">
        <f>IF(((AC678+AJ678)=0),"..",(+AC678/(AC678+AJ678)))</f>
        <v>..</v>
      </c>
      <c s="106" r="R678">
        <f>IF(((AD678+AK678)=0),"..",(+(AD678)/(AD678+AK678)))</f>
        <v>0.46875</v>
      </c>
      <c s="134" r="S678">
        <f>+D678</f>
        <v>2203</v>
      </c>
      <c s="106" r="T678">
        <f>+V678/S678</f>
        <v>0.029051293690422</v>
      </c>
      <c s="106" r="U678">
        <f>+(AD678+AK678)/S678</f>
        <v>0.029051293690422</v>
      </c>
      <c s="134" r="V678">
        <f>SUM(X678:AB678)+SUM(AE678:AI678)</f>
        <v>64</v>
      </c>
      <c s="134" r="W678">
        <f>+AD678+AK678</f>
        <v>64</v>
      </c>
      <c s="205" r="X678">
        <v>3</v>
      </c>
      <c s="198" r="Y678">
        <v>5</v>
      </c>
      <c s="198" r="Z678">
        <v>6</v>
      </c>
      <c s="198" r="AA678">
        <v>14</v>
      </c>
      <c s="198" r="AB678">
        <v>2</v>
      </c>
      <c s="198" r="AC678">
        <v>0</v>
      </c>
      <c s="198" r="AD678">
        <v>30</v>
      </c>
      <c s="198" r="AE678">
        <v>2</v>
      </c>
      <c s="198" r="AF678">
        <v>6</v>
      </c>
      <c s="198" r="AG678">
        <v>4</v>
      </c>
      <c s="198" r="AH678">
        <v>20</v>
      </c>
      <c s="198" r="AI678">
        <v>2</v>
      </c>
      <c s="198" r="AJ678">
        <v>0</v>
      </c>
      <c s="198" r="AK678">
        <v>34</v>
      </c>
    </row>
    <row r="679">
      <c t="s" s="37" r="A679">
        <v>131</v>
      </c>
      <c t="s" s="67" r="B679">
        <v>917</v>
      </c>
      <c t="s" s="67" r="C679">
        <v>1550</v>
      </c>
      <c s="134" r="D679">
        <v>143</v>
      </c>
      <c s="106" r="E679">
        <f>IF((+$V679=0),"..",(+(X679+AE679)/$V679))</f>
        <v>0.104895104895105</v>
      </c>
      <c s="106" r="F679">
        <f>IF((+$V679=0),"..",(+(Y679+AF679)/$V679))</f>
        <v>0.216783216783217</v>
      </c>
      <c s="106" r="G679">
        <f>IF((+$V679=0),"..",(+(Z679+AG679)/$V679))</f>
        <v>0.090909090909091</v>
      </c>
      <c s="106" r="H679">
        <f>IF((+$V679=0),"..",(+(((X679+Y679)+Z679)+((AE679+AF679)+AG679))/$V679))</f>
        <v>0.412587412587413</v>
      </c>
      <c s="106" r="I679">
        <f>IF((+$V679=0),"..",(+(AA679+AH679)/$V679))</f>
        <v>0.587412587412587</v>
      </c>
      <c s="106" r="J679">
        <f>IF((+$V679=0),"..",(+(AB679+AI679)/$V679))</f>
        <v>0</v>
      </c>
      <c s="106" r="K679">
        <f>IF(((X679+AE679)=0),"..",(+X679/(X679+AE679)))</f>
        <v>0.6</v>
      </c>
      <c s="106" r="L679">
        <f>IF(((Y679+AF679)=0),"..",(+Y679/(Y679+AF679)))</f>
        <v>0.419354838709677</v>
      </c>
      <c s="106" r="M679">
        <f>IF(((Z679+AG679)=0),"..",(+Z679/(Z679+AG679)))</f>
        <v>0.384615384615385</v>
      </c>
      <c s="106" r="N679">
        <f>IF(((((((X679+Y679)+Z679)+AE679)+AF679)+AG679)=0),"..",(+((X679+Y679)+Z679)/(((((X679+Y679)+Z679)+AE679)+AF679)+AG679)))</f>
        <v>0.457627118644068</v>
      </c>
      <c s="106" r="O679">
        <f>IF(((AA679+AH679)=0),"..",(+AA679/(AA679+AH679)))</f>
        <v>0.464285714285714</v>
      </c>
      <c t="str" s="106" r="P679">
        <f>IF(((AB679+AI679)=0),"..",(+AB679/(AB679+AI679)))</f>
        <v>..</v>
      </c>
      <c t="str" s="106" r="Q679">
        <f>IF(((AC679+AJ679)=0),"..",(+AC679/(AC679+AJ679)))</f>
        <v>..</v>
      </c>
      <c s="106" r="R679">
        <f>IF(((AD679+AK679)=0),"..",(+(AD679)/(AD679+AK679)))</f>
        <v>0.461538461538462</v>
      </c>
      <c s="134" r="S679">
        <f>+D679</f>
        <v>143</v>
      </c>
      <c s="106" r="T679">
        <f>+V679/S679</f>
        <v>1</v>
      </c>
      <c s="106" r="U679">
        <f>+(AD679+AK679)/S679</f>
        <v>1</v>
      </c>
      <c s="134" r="V679">
        <f>SUM(X679:AB679)+SUM(AE679:AI679)</f>
        <v>143</v>
      </c>
      <c s="134" r="W679">
        <f>+AD679+AK679</f>
        <v>143</v>
      </c>
      <c s="205" r="X679">
        <v>9</v>
      </c>
      <c s="198" r="Y679">
        <v>13</v>
      </c>
      <c s="198" r="Z679">
        <v>5</v>
      </c>
      <c s="198" r="AA679">
        <v>39</v>
      </c>
      <c s="198" r="AB679">
        <v>0</v>
      </c>
      <c s="198" r="AC679">
        <v>0</v>
      </c>
      <c s="198" r="AD679">
        <v>66</v>
      </c>
      <c s="198" r="AE679">
        <v>6</v>
      </c>
      <c s="198" r="AF679">
        <v>18</v>
      </c>
      <c s="198" r="AG679">
        <v>8</v>
      </c>
      <c s="198" r="AH679">
        <v>45</v>
      </c>
      <c s="198" r="AI679">
        <v>0</v>
      </c>
      <c s="198" r="AJ679">
        <v>0</v>
      </c>
      <c s="198" r="AK679">
        <v>77</v>
      </c>
    </row>
    <row r="680">
      <c t="s" s="37" r="A680">
        <v>131</v>
      </c>
      <c t="s" s="67" r="B680">
        <v>917</v>
      </c>
      <c t="s" s="67" r="C680">
        <v>1551</v>
      </c>
      <c s="134" r="D680">
        <v>1198</v>
      </c>
      <c s="106" r="E680">
        <f>IF((+$V680=0),"..",(+(X680+AE680)/$V680))</f>
        <v>0.095158597662771</v>
      </c>
      <c s="106" r="F680">
        <f>IF((+$V680=0),"..",(+(Y680+AF680)/$V680))</f>
        <v>0.151085141903172</v>
      </c>
      <c s="106" r="G680">
        <f>IF((+$V680=0),"..",(+(Z680+AG680)/$V680))</f>
        <v>0.154424040066778</v>
      </c>
      <c s="106" r="H680">
        <f>IF((+$V680=0),"..",(+(((X680+Y680)+Z680)+((AE680+AF680)+AG680))/$V680))</f>
        <v>0.400667779632721</v>
      </c>
      <c s="106" r="I680">
        <f>IF((+$V680=0),"..",(+(AA680+AH680)/$V680))</f>
        <v>0.58347245409015</v>
      </c>
      <c s="106" r="J680">
        <f>IF((+$V680=0),"..",(+(AB680+AI680)/$V680))</f>
        <v>0.015859766277128</v>
      </c>
      <c s="106" r="K680">
        <f>IF(((X680+AE680)=0),"..",(+X680/(X680+AE680)))</f>
        <v>0.456140350877193</v>
      </c>
      <c s="106" r="L680">
        <f>IF(((Y680+AF680)=0),"..",(+Y680/(Y680+AF680)))</f>
        <v>0.486187845303867</v>
      </c>
      <c s="106" r="M680">
        <f>IF(((Z680+AG680)=0),"..",(+Z680/(Z680+AG680)))</f>
        <v>0.502702702702703</v>
      </c>
      <c s="106" r="N680">
        <f>IF(((((((X680+Y680)+Z680)+AE680)+AF680)+AG680)=0),"..",(+((X680+Y680)+Z680)/(((((X680+Y680)+Z680)+AE680)+AF680)+AG680)))</f>
        <v>0.485416666666667</v>
      </c>
      <c s="106" r="O680">
        <f>IF(((AA680+AH680)=0),"..",(+AA680/(AA680+AH680)))</f>
        <v>0.525035765379113</v>
      </c>
      <c s="106" r="P680">
        <f>IF(((AB680+AI680)=0),"..",(+AB680/(AB680+AI680)))</f>
        <v>0.631578947368421</v>
      </c>
      <c t="str" s="106" r="Q680">
        <f>IF(((AC680+AJ680)=0),"..",(+AC680/(AC680+AJ680)))</f>
        <v>..</v>
      </c>
      <c s="106" r="R680">
        <f>IF(((AD680+AK680)=0),"..",(+(AD680)/(AD680+AK680)))</f>
        <v>0.51085141903172</v>
      </c>
      <c s="134" r="S680">
        <f>+D680</f>
        <v>1198</v>
      </c>
      <c s="106" r="T680">
        <f>+V680/S680</f>
        <v>1</v>
      </c>
      <c s="106" r="U680">
        <f>+(AD680+AK680)/S680</f>
        <v>1</v>
      </c>
      <c s="134" r="V680">
        <f>SUM(X680:AB680)+SUM(AE680:AI680)</f>
        <v>1198</v>
      </c>
      <c s="134" r="W680">
        <f>+AD680+AK680</f>
        <v>1198</v>
      </c>
      <c s="205" r="X680">
        <v>52</v>
      </c>
      <c s="198" r="Y680">
        <v>88</v>
      </c>
      <c s="198" r="Z680">
        <v>93</v>
      </c>
      <c s="198" r="AA680">
        <v>367</v>
      </c>
      <c s="198" r="AB680">
        <v>12</v>
      </c>
      <c s="198" r="AC680">
        <v>0</v>
      </c>
      <c s="198" r="AD680">
        <v>612</v>
      </c>
      <c s="198" r="AE680">
        <v>62</v>
      </c>
      <c s="198" r="AF680">
        <v>93</v>
      </c>
      <c s="198" r="AG680">
        <v>92</v>
      </c>
      <c s="198" r="AH680">
        <v>332</v>
      </c>
      <c s="198" r="AI680">
        <v>7</v>
      </c>
      <c s="198" r="AJ680">
        <v>0</v>
      </c>
      <c s="198" r="AK680">
        <v>586</v>
      </c>
    </row>
    <row r="681">
      <c t="s" s="37" r="A681">
        <v>131</v>
      </c>
      <c t="s" s="67" r="B681">
        <v>950</v>
      </c>
      <c t="s" s="67" r="C681">
        <v>1551</v>
      </c>
      <c s="134" r="D681">
        <v>1474</v>
      </c>
      <c s="106" r="E681">
        <f>IF((+$V681=0),"..",(+(X681+AE681)/$V681))</f>
        <v>0.119402985074627</v>
      </c>
      <c s="106" r="F681">
        <f>IF((+$V681=0),"..",(+(Y681+AF681)/$V681))</f>
        <v>0.206241519674356</v>
      </c>
      <c s="106" r="G681">
        <f>IF((+$V681=0),"..",(+(Z681+AG681)/$V681))</f>
        <v>0.135685210312076</v>
      </c>
      <c s="106" r="H681">
        <f>IF((+$V681=0),"..",(+(((X681+Y681)+Z681)+((AE681+AF681)+AG681))/$V681))</f>
        <v>0.461329715061058</v>
      </c>
      <c s="106" r="I681">
        <f>IF((+$V681=0),"..",(+(AA681+AH681)/$V681))</f>
        <v>0.506784260515604</v>
      </c>
      <c s="106" r="J681">
        <f>IF((+$V681=0),"..",(+(AB681+AI681)/$V681))</f>
        <v>0.031886024423338</v>
      </c>
      <c s="106" r="K681">
        <f>IF(((X681+AE681)=0),"..",(+X681/(X681+AE681)))</f>
        <v>0.494318181818182</v>
      </c>
      <c s="106" r="L681">
        <f>IF(((Y681+AF681)=0),"..",(+Y681/(Y681+AF681)))</f>
        <v>0.490131578947368</v>
      </c>
      <c s="106" r="M681">
        <f>IF(((Z681+AG681)=0),"..",(+Z681/(Z681+AG681)))</f>
        <v>0.56</v>
      </c>
      <c s="106" r="N681">
        <f>IF(((((((X681+Y681)+Z681)+AE681)+AF681)+AG681)=0),"..",(+((X681+Y681)+Z681)/(((((X681+Y681)+Z681)+AE681)+AF681)+AG681)))</f>
        <v>0.511764705882353</v>
      </c>
      <c s="106" r="O681">
        <f>IF(((AA681+AH681)=0),"..",(+AA681/(AA681+AH681)))</f>
        <v>0.500669344042838</v>
      </c>
      <c s="106" r="P681">
        <f>IF(((AB681+AI681)=0),"..",(+AB681/(AB681+AI681)))</f>
        <v>0.638297872340426</v>
      </c>
      <c t="str" s="106" r="Q681">
        <f>IF(((AC681+AJ681)=0),"..",(+AC681/(AC681+AJ681)))</f>
        <v>..</v>
      </c>
      <c s="106" r="R681">
        <f>IF(((AD681+AK681)=0),"..",(+(AD681)/(AD681+AK681)))</f>
        <v>0.510176390773406</v>
      </c>
      <c s="134" r="S681">
        <f>+D681</f>
        <v>1474</v>
      </c>
      <c s="106" r="T681">
        <f>+V681/S681</f>
        <v>1</v>
      </c>
      <c s="106" r="U681">
        <f>+(AD681+AK681)/S681</f>
        <v>1</v>
      </c>
      <c s="134" r="V681">
        <f>SUM(X681:AB681)+SUM(AE681:AI681)</f>
        <v>1474</v>
      </c>
      <c s="134" r="W681">
        <f>+AD681+AK681</f>
        <v>1474</v>
      </c>
      <c s="205" r="X681">
        <v>87</v>
      </c>
      <c s="198" r="Y681">
        <v>149</v>
      </c>
      <c s="198" r="Z681">
        <v>112</v>
      </c>
      <c s="198" r="AA681">
        <v>374</v>
      </c>
      <c s="198" r="AB681">
        <v>30</v>
      </c>
      <c s="198" r="AC681">
        <v>0</v>
      </c>
      <c s="198" r="AD681">
        <v>752</v>
      </c>
      <c s="198" r="AE681">
        <v>89</v>
      </c>
      <c s="198" r="AF681">
        <v>155</v>
      </c>
      <c s="198" r="AG681">
        <v>88</v>
      </c>
      <c s="198" r="AH681">
        <v>373</v>
      </c>
      <c s="198" r="AI681">
        <v>17</v>
      </c>
      <c s="198" r="AJ681">
        <v>0</v>
      </c>
      <c s="198" r="AK681">
        <v>722</v>
      </c>
    </row>
    <row r="682">
      <c t="s" s="37" r="A682">
        <v>119</v>
      </c>
      <c t="s" s="67" r="B682">
        <v>917</v>
      </c>
      <c t="s" s="67" r="C682">
        <v>1552</v>
      </c>
      <c s="134" r="D682">
        <v>3158</v>
      </c>
      <c s="106" r="E682">
        <f>IF((+$V682=0),"..",(+(X682+AE682)/$V682))</f>
        <v>0.165611146295124</v>
      </c>
      <c s="106" r="F682">
        <f>IF((+$V682=0),"..",(+(Y682+AF682)/$V682))</f>
        <v>0.167511082963901</v>
      </c>
      <c s="106" r="G682">
        <f>IF((+$V682=0),"..",(+(Z682+AG682)/$V682))</f>
        <v>0.155161494616846</v>
      </c>
      <c s="106" r="H682">
        <f>IF((+$V682=0),"..",(+(((X682+Y682)+Z682)+((AE682+AF682)+AG682))/$V682))</f>
        <v>0.488283723875871</v>
      </c>
      <c s="106" r="I682">
        <f>IF((+$V682=0),"..",(+(AA682+AH682)/$V682))</f>
        <v>0.468017732742242</v>
      </c>
      <c s="106" r="J682">
        <f>IF((+$V682=0),"..",(+(AB682+AI682)/$V682))</f>
        <v>0.043698543381887</v>
      </c>
      <c s="106" r="K682">
        <f>IF(((X682+AE682)=0),"..",(+X682/(X682+AE682)))</f>
        <v>0.491395793499044</v>
      </c>
      <c s="106" r="L682">
        <f>IF(((Y682+AF682)=0),"..",(+Y682/(Y682+AF682)))</f>
        <v>0.485822306238185</v>
      </c>
      <c s="106" r="M682">
        <f>IF(((Z682+AG682)=0),"..",(+Z682/(Z682+AG682)))</f>
        <v>0.489795918367347</v>
      </c>
      <c s="106" r="N682">
        <f>IF(((((((X682+Y682)+Z682)+AE682)+AF682)+AG682)=0),"..",(+((X682+Y682)+Z682)/(((((X682+Y682)+Z682)+AE682)+AF682)+AG682)))</f>
        <v>0.488975356679637</v>
      </c>
      <c s="106" r="O682">
        <f>IF(((AA682+AH682)=0),"..",(+AA682/(AA682+AH682)))</f>
        <v>0.535182679296346</v>
      </c>
      <c s="106" r="P682">
        <f>IF(((AB682+AI682)=0),"..",(+AB682/(AB682+AI682)))</f>
        <v>0.507246376811594</v>
      </c>
      <c t="str" s="106" r="Q682">
        <f>IF(((AC682+AJ682)=0),"..",(+AC682/(AC682+AJ682)))</f>
        <v>..</v>
      </c>
      <c s="106" r="R682">
        <f>IF(((AD682+AK682)=0),"..",(+(AD682)/(AD682+AK682)))</f>
        <v>0.511399620012666</v>
      </c>
      <c s="134" r="S682">
        <f>+D682</f>
        <v>3158</v>
      </c>
      <c s="106" r="T682">
        <f>+V682/S682</f>
        <v>1</v>
      </c>
      <c s="106" r="U682">
        <f>+(AD682+AK682)/S682</f>
        <v>1</v>
      </c>
      <c s="134" r="V682">
        <f>SUM(X682:AB682)+SUM(AE682:AI682)</f>
        <v>3158</v>
      </c>
      <c s="134" r="W682">
        <f>+AD682+AK682</f>
        <v>3158</v>
      </c>
      <c s="172" r="X682">
        <v>257</v>
      </c>
      <c s="114" r="Y682">
        <v>257</v>
      </c>
      <c s="114" r="Z682">
        <v>240</v>
      </c>
      <c s="114" r="AA682">
        <v>791</v>
      </c>
      <c s="114" r="AB682">
        <v>70</v>
      </c>
      <c s="114" r="AC682">
        <v>0</v>
      </c>
      <c s="114" r="AD682">
        <v>1615</v>
      </c>
      <c s="114" r="AE682">
        <v>266</v>
      </c>
      <c s="114" r="AF682">
        <v>272</v>
      </c>
      <c s="114" r="AG682">
        <v>250</v>
      </c>
      <c s="114" r="AH682">
        <v>687</v>
      </c>
      <c s="114" r="AI682">
        <v>68</v>
      </c>
      <c s="114" r="AJ682">
        <v>0</v>
      </c>
      <c s="114" r="AK682">
        <v>1543</v>
      </c>
    </row>
    <row r="683">
      <c t="s" s="37" r="A683">
        <v>119</v>
      </c>
      <c t="s" s="67" r="B683">
        <v>917</v>
      </c>
      <c t="s" s="67" r="C683">
        <v>1553</v>
      </c>
      <c s="134" r="D683">
        <v>13402</v>
      </c>
      <c s="106" r="E683">
        <f>IF((+$V683=0),"..",(+(X683+AE683)/$V683))</f>
        <v>0.153260707357111</v>
      </c>
      <c s="106" r="F683">
        <f>IF((+$V683=0),"..",(+(Y683+AF683)/$V683))</f>
        <v>0.187733174153111</v>
      </c>
      <c s="106" r="G683">
        <f>IF((+$V683=0),"..",(+(Z683+AG683)/$V683))</f>
        <v>0.121175943888972</v>
      </c>
      <c s="106" r="H683">
        <f>IF((+$V683=0),"..",(+(((X683+Y683)+Z683)+((AE683+AF683)+AG683))/$V683))</f>
        <v>0.462169825399194</v>
      </c>
      <c s="106" r="I683">
        <f>IF((+$V683=0),"..",(+(AA683+AH683)/$V683))</f>
        <v>0.48224145649903</v>
      </c>
      <c s="106" r="J683">
        <f>IF((+$V683=0),"..",(+(AB683+AI683)/$V683))</f>
        <v>0.055588718101776</v>
      </c>
      <c s="106" r="K683">
        <f>IF(((X683+AE683)=0),"..",(+X683/(X683+AE683)))</f>
        <v>0.47176241480039</v>
      </c>
      <c s="106" r="L683">
        <f>IF(((Y683+AF683)=0),"..",(+Y683/(Y683+AF683)))</f>
        <v>0.496025437201908</v>
      </c>
      <c s="106" r="M683">
        <f>IF(((Z683+AG683)=0),"..",(+Z683/(Z683+AG683)))</f>
        <v>0.515394088669951</v>
      </c>
      <c s="106" r="N683">
        <f>IF(((((((X683+Y683)+Z683)+AE683)+AF683)+AG683)=0),"..",(+((X683+Y683)+Z683)/(((((X683+Y683)+Z683)+AE683)+AF683)+AG683)))</f>
        <v>0.493057797868905</v>
      </c>
      <c s="106" r="O683">
        <f>IF(((AA683+AH683)=0),"..",(+AA683/(AA683+AH683)))</f>
        <v>0.487853937799783</v>
      </c>
      <c s="106" r="P683">
        <f>IF(((AB683+AI683)=0),"..",(+AB683/(AB683+AI683)))</f>
        <v>0.511409395973154</v>
      </c>
      <c t="str" s="106" r="Q683">
        <f>IF(((AC683+AJ683)=0),"..",(+AC683/(AC683+AJ683)))</f>
        <v>..</v>
      </c>
      <c s="106" r="R683">
        <f>IF(((AD683+AK683)=0),"..",(+(AD683)/(AD683+AK683)))</f>
        <v>0.491568422623489</v>
      </c>
      <c s="134" r="S683">
        <f>+D683</f>
        <v>13402</v>
      </c>
      <c s="106" r="T683">
        <f>+V683/S683</f>
        <v>1</v>
      </c>
      <c s="106" r="U683">
        <f>+(AD683+AK683)/S683</f>
        <v>1</v>
      </c>
      <c s="134" r="V683">
        <f>SUM(X683:AB683)+SUM(AE683:AI683)</f>
        <v>13402</v>
      </c>
      <c s="134" r="W683">
        <f>+AD683+AK683</f>
        <v>13402</v>
      </c>
      <c s="193" r="X683">
        <v>969</v>
      </c>
      <c s="38" r="Y683">
        <v>1248</v>
      </c>
      <c s="38" r="Z683">
        <v>837</v>
      </c>
      <c s="38" r="AA683">
        <v>3153</v>
      </c>
      <c s="38" r="AB683">
        <v>381</v>
      </c>
      <c s="38" r="AC683">
        <v>0</v>
      </c>
      <c s="38" r="AD683">
        <v>6588</v>
      </c>
      <c s="38" r="AE683">
        <v>1085</v>
      </c>
      <c s="38" r="AF683">
        <v>1268</v>
      </c>
      <c s="38" r="AG683">
        <v>787</v>
      </c>
      <c s="38" r="AH683">
        <v>3310</v>
      </c>
      <c s="38" r="AI683">
        <v>364</v>
      </c>
      <c s="38" r="AJ683">
        <v>0</v>
      </c>
      <c s="38" r="AK683">
        <v>6814</v>
      </c>
    </row>
    <row r="684">
      <c t="s" s="37" r="A684">
        <v>119</v>
      </c>
      <c t="s" s="67" r="B684">
        <v>917</v>
      </c>
      <c t="s" s="67" r="C684">
        <v>1554</v>
      </c>
      <c s="134" r="D684">
        <v>3056</v>
      </c>
      <c s="106" r="E684">
        <f>IF((+$V684=0),"..",(+(X684+AE684)/$V684))</f>
        <v>0.132526178010471</v>
      </c>
      <c s="106" r="F684">
        <f>IF((+$V684=0),"..",(+(Y684+AF684)/$V684))</f>
        <v>0.177683246073298</v>
      </c>
      <c s="106" r="G684">
        <f>IF((+$V684=0),"..",(+(Z684+AG684)/$V684))</f>
        <v>0.141034031413613</v>
      </c>
      <c s="106" r="H684">
        <f>IF((+$V684=0),"..",(+(((X684+Y684)+Z684)+((AE684+AF684)+AG684))/$V684))</f>
        <v>0.451243455497382</v>
      </c>
      <c s="106" r="I684">
        <f>IF((+$V684=0),"..",(+(AA684+AH684)/$V684))</f>
        <v>0.506217277486911</v>
      </c>
      <c s="106" r="J684">
        <f>IF((+$V684=0),"..",(+(AB684+AI684)/$V684))</f>
        <v>0.042539267015707</v>
      </c>
      <c s="106" r="K684">
        <f>IF(((X684+AE684)=0),"..",(+X684/(X684+AE684)))</f>
        <v>0.520987654320988</v>
      </c>
      <c s="106" r="L684">
        <f>IF(((Y684+AF684)=0),"..",(+Y684/(Y684+AF684)))</f>
        <v>0.471454880294659</v>
      </c>
      <c s="106" r="M684">
        <f>IF(((Z684+AG684)=0),"..",(+Z684/(Z684+AG684)))</f>
        <v>0.505800464037123</v>
      </c>
      <c s="106" r="N684">
        <f>IF(((((((X684+Y684)+Z684)+AE684)+AF684)+AG684)=0),"..",(+((X684+Y684)+Z684)/(((((X684+Y684)+Z684)+AE684)+AF684)+AG684)))</f>
        <v>0.496736765772299</v>
      </c>
      <c s="106" r="O684">
        <f>IF(((AA684+AH684)=0),"..",(+AA684/(AA684+AH684)))</f>
        <v>0.494505494505494</v>
      </c>
      <c s="106" r="P684">
        <f>IF(((AB684+AI684)=0),"..",(+AB684/(AB684+AI684)))</f>
        <v>0.415384615384615</v>
      </c>
      <c t="str" s="106" r="Q684">
        <f>IF(((AC684+AJ684)=0),"..",(+AC684/(AC684+AJ684)))</f>
        <v>..</v>
      </c>
      <c s="106" r="R684">
        <f>IF(((AD684+AK684)=0),"..",(+(AD684)/(AD684+AK684)))</f>
        <v>0.492146596858639</v>
      </c>
      <c s="134" r="S684">
        <f>+D684</f>
        <v>3056</v>
      </c>
      <c s="106" r="T684">
        <f>+V684/S684</f>
        <v>1</v>
      </c>
      <c s="106" r="U684">
        <f>+(AD684+AK684)/S684</f>
        <v>1</v>
      </c>
      <c s="134" r="V684">
        <f>SUM(X684:AB684)+SUM(AE684:AI684)</f>
        <v>3056</v>
      </c>
      <c s="134" r="W684">
        <f>+AD684+AK684</f>
        <v>3056</v>
      </c>
      <c s="197" r="X684">
        <v>211</v>
      </c>
      <c s="143" r="Y684">
        <v>256</v>
      </c>
      <c s="143" r="Z684">
        <v>218</v>
      </c>
      <c s="143" r="AA684">
        <v>765</v>
      </c>
      <c s="143" r="AB684">
        <v>54</v>
      </c>
      <c s="143" r="AC684">
        <v>0</v>
      </c>
      <c s="143" r="AD684">
        <v>1504</v>
      </c>
      <c s="143" r="AE684">
        <v>194</v>
      </c>
      <c s="143" r="AF684">
        <v>287</v>
      </c>
      <c s="143" r="AG684">
        <v>213</v>
      </c>
      <c s="143" r="AH684">
        <v>782</v>
      </c>
      <c s="143" r="AI684">
        <v>76</v>
      </c>
      <c s="143" r="AJ684">
        <v>0</v>
      </c>
      <c s="143" r="AK684">
        <v>1552</v>
      </c>
    </row>
    <row r="685">
      <c t="s" s="37" r="A685">
        <v>119</v>
      </c>
      <c t="s" s="67" r="B685">
        <v>917</v>
      </c>
      <c t="s" s="67" r="C685">
        <v>1555</v>
      </c>
      <c s="134" r="D685">
        <v>30073</v>
      </c>
      <c s="106" r="E685">
        <f>IF((+$V685=0),"..",(+(X685+AE685)/$V685))</f>
        <v>0.131746084527649</v>
      </c>
      <c s="106" r="F685">
        <f>IF((+$V685=0),"..",(+(Y685+AF685)/$V685))</f>
        <v>0.189239517174874</v>
      </c>
      <c s="106" r="G685">
        <f>IF((+$V685=0),"..",(+(Z685+AG685)/$V685))</f>
        <v>0.155820835965816</v>
      </c>
      <c s="106" r="H685">
        <f>IF((+$V685=0),"..",(+(((X685+Y685)+Z685)+((AE685+AF685)+AG685))/$V685))</f>
        <v>0.47680643766834</v>
      </c>
      <c s="106" r="I685">
        <f>IF((+$V685=0),"..",(+(AA685+AH685)/$V685))</f>
        <v>0.469524157882486</v>
      </c>
      <c s="106" r="J685">
        <f>IF((+$V685=0),"..",(+(AB685+AI685)/$V685))</f>
        <v>0.053669404449174</v>
      </c>
      <c s="106" r="K685">
        <f>IF(((X685+AE685)=0),"..",(+X685/(X685+AE685)))</f>
        <v>0.489399293286219</v>
      </c>
      <c s="106" r="L685">
        <f>IF(((Y685+AF685)=0),"..",(+Y685/(Y685+AF685)))</f>
        <v>0.491477771920576</v>
      </c>
      <c s="106" r="M685">
        <f>IF(((Z685+AG685)=0),"..",(+Z685/(Z685+AG685)))</f>
        <v>0.478446436192915</v>
      </c>
      <c s="106" r="N685">
        <f>IF(((((((X685+Y685)+Z685)+AE685)+AF685)+AG685)=0),"..",(+((X685+Y685)+Z685)/(((((X685+Y685)+Z685)+AE685)+AF685)+AG685)))</f>
        <v>0.486644814840644</v>
      </c>
      <c s="106" r="O685">
        <f>IF(((AA685+AH685)=0),"..",(+AA685/(AA685+AH685)))</f>
        <v>0.519050991501416</v>
      </c>
      <c s="106" r="P685">
        <f>IF(((AB685+AI685)=0),"..",(+AB685/(AB685+AI685)))</f>
        <v>0.538413878562578</v>
      </c>
      <c t="str" s="106" r="Q685">
        <f>IF(((AC685+AJ685)=0),"..",(+AC685/(AC685+AJ685)))</f>
        <v>..</v>
      </c>
      <c s="106" r="R685">
        <f>IF(((AD685+AK685)=0),"..",(+(AD685)/(AD685+AK685)))</f>
        <v>0.504638712466332</v>
      </c>
      <c s="134" r="S685">
        <f>+D685</f>
        <v>30073</v>
      </c>
      <c s="106" r="T685">
        <f>+V685/S685</f>
        <v>1</v>
      </c>
      <c s="106" r="U685">
        <f>+(AD685+AK685)/S685</f>
        <v>1</v>
      </c>
      <c s="134" r="V685">
        <f>SUM(X685:AB685)+SUM(AE685:AI685)</f>
        <v>30073</v>
      </c>
      <c s="134" r="W685">
        <f>+AD685+AK685</f>
        <v>30073</v>
      </c>
      <c s="205" r="X685">
        <v>1939</v>
      </c>
      <c s="198" r="Y685">
        <v>2797</v>
      </c>
      <c s="198" r="Z685">
        <v>2242</v>
      </c>
      <c s="198" r="AA685">
        <v>7329</v>
      </c>
      <c s="198" r="AB685">
        <v>869</v>
      </c>
      <c s="198" r="AC685">
        <v>0</v>
      </c>
      <c s="198" r="AD685">
        <v>15176</v>
      </c>
      <c s="198" r="AE685">
        <v>2023</v>
      </c>
      <c s="198" r="AF685">
        <v>2894</v>
      </c>
      <c s="198" r="AG685">
        <v>2444</v>
      </c>
      <c s="198" r="AH685">
        <v>6791</v>
      </c>
      <c s="198" r="AI685">
        <v>745</v>
      </c>
      <c s="198" r="AJ685">
        <v>0</v>
      </c>
      <c s="198" r="AK685">
        <v>14897</v>
      </c>
    </row>
    <row r="686">
      <c t="s" s="37" r="A686">
        <v>119</v>
      </c>
      <c t="s" s="67" r="B686">
        <v>917</v>
      </c>
      <c t="s" s="67" r="C686">
        <v>1556</v>
      </c>
      <c s="134" r="D686">
        <v>13811</v>
      </c>
      <c s="106" r="E686">
        <f>IF((+$V686=0),"..",(+(X686+AE686)/$V686))</f>
        <v>0.144956918398378</v>
      </c>
      <c s="106" r="F686">
        <f>IF((+$V686=0),"..",(+(Y686+AF686)/$V686))</f>
        <v>0.185576714213308</v>
      </c>
      <c s="106" r="G686">
        <f>IF((+$V686=0),"..",(+(Z686+AG686)/$V686))</f>
        <v>0.140105712837593</v>
      </c>
      <c s="106" r="H686">
        <f>IF((+$V686=0),"..",(+(((X686+Y686)+Z686)+((AE686+AF686)+AG686))/$V686))</f>
        <v>0.47063934544928</v>
      </c>
      <c s="106" r="I686">
        <f>IF((+$V686=0),"..",(+(AA686+AH686)/$V686))</f>
        <v>0.486930707407139</v>
      </c>
      <c s="106" r="J686">
        <f>IF((+$V686=0),"..",(+(AB686+AI686)/$V686))</f>
        <v>0.042429947143581</v>
      </c>
      <c s="106" r="K686">
        <f>IF(((X686+AE686)=0),"..",(+X686/(X686+AE686)))</f>
        <v>0.492507492507492</v>
      </c>
      <c s="106" r="L686">
        <f>IF(((Y686+AF686)=0),"..",(+Y686/(Y686+AF686)))</f>
        <v>0.479516191962544</v>
      </c>
      <c s="106" r="M686">
        <f>IF(((Z686+AG686)=0),"..",(+Z686/(Z686+AG686)))</f>
        <v>0.480103359173127</v>
      </c>
      <c s="106" r="N686">
        <f>IF(((((((X686+Y686)+Z686)+AE686)+AF686)+AG686)=0),"..",(+((X686+Y686)+Z686)/(((((X686+Y686)+Z686)+AE686)+AF686)+AG686)))</f>
        <v>0.483692307692308</v>
      </c>
      <c s="106" r="O686">
        <f>IF(((AA686+AH686)=0),"..",(+AA686/(AA686+AH686)))</f>
        <v>0.484609665427509</v>
      </c>
      <c s="106" r="P686">
        <f>IF(((AB686+AI686)=0),"..",(+AB686/(AB686+AI686)))</f>
        <v>0.48122866894198</v>
      </c>
      <c t="str" s="106" r="Q686">
        <f>IF(((AC686+AJ686)=0),"..",(+AC686/(AC686+AJ686)))</f>
        <v>..</v>
      </c>
      <c s="106" r="R686">
        <f>IF(((AD686+AK686)=0),"..",(+(AD686)/(AD686+AK686)))</f>
        <v>0.484034465281298</v>
      </c>
      <c s="134" r="S686">
        <f>+D686</f>
        <v>13811</v>
      </c>
      <c s="106" r="T686">
        <f>+V686/S686</f>
        <v>1</v>
      </c>
      <c s="106" r="U686">
        <f>+(AD686+AK686)/S686</f>
        <v>1</v>
      </c>
      <c s="134" r="V686">
        <f>SUM(X686:AB686)+SUM(AE686:AI686)</f>
        <v>13811</v>
      </c>
      <c s="134" r="W686">
        <f>+AD686+AK686</f>
        <v>13811</v>
      </c>
      <c s="205" r="X686">
        <v>986</v>
      </c>
      <c s="198" r="Y686">
        <v>1229</v>
      </c>
      <c s="198" r="Z686">
        <v>929</v>
      </c>
      <c s="198" r="AA686">
        <v>3259</v>
      </c>
      <c s="198" r="AB686">
        <v>282</v>
      </c>
      <c s="198" r="AC686">
        <v>0</v>
      </c>
      <c s="198" r="AD686">
        <v>6685</v>
      </c>
      <c s="198" r="AE686">
        <v>1016</v>
      </c>
      <c s="198" r="AF686">
        <v>1334</v>
      </c>
      <c s="198" r="AG686">
        <v>1006</v>
      </c>
      <c s="198" r="AH686">
        <v>3466</v>
      </c>
      <c s="198" r="AI686">
        <v>304</v>
      </c>
      <c s="198" r="AJ686">
        <v>0</v>
      </c>
      <c s="198" r="AK686">
        <v>7126</v>
      </c>
    </row>
    <row r="687">
      <c t="s" s="37" r="A687">
        <v>119</v>
      </c>
      <c t="s" s="67" r="B687">
        <v>917</v>
      </c>
      <c t="s" s="67" r="C687">
        <v>1557</v>
      </c>
      <c s="134" r="D687">
        <v>13571</v>
      </c>
      <c s="106" r="E687">
        <f>IF((+$V687=0),"..",(+(X687+AE687)/$V687))</f>
        <v>0.143246628840911</v>
      </c>
      <c s="106" r="F687">
        <f>IF((+$V687=0),"..",(+(Y687+AF687)/$V687))</f>
        <v>0.208901333726328</v>
      </c>
      <c s="106" r="G687">
        <f>IF((+$V687=0),"..",(+(Z687+AG687)/$V687))</f>
        <v>0.146709896101982</v>
      </c>
      <c s="106" r="H687">
        <f>IF((+$V687=0),"..",(+(((X687+Y687)+Z687)+((AE687+AF687)+AG687))/$V687))</f>
        <v>0.498857858669221</v>
      </c>
      <c s="106" r="I687">
        <f>IF((+$V687=0),"..",(+(AA687+AH687)/$V687))</f>
        <v>0.455972293861911</v>
      </c>
      <c s="106" r="J687">
        <f>IF((+$V687=0),"..",(+(AB687+AI687)/$V687))</f>
        <v>0.045169847468867</v>
      </c>
      <c s="106" r="K687">
        <f>IF(((X687+AE687)=0),"..",(+X687/(X687+AE687)))</f>
        <v>0.504115226337449</v>
      </c>
      <c s="106" r="L687">
        <f>IF(((Y687+AF687)=0),"..",(+Y687/(Y687+AF687)))</f>
        <v>0.483950617283951</v>
      </c>
      <c s="106" r="M687">
        <f>IF(((Z687+AG687)=0),"..",(+Z687/(Z687+AG687)))</f>
        <v>0.483174284279257</v>
      </c>
      <c s="106" r="N687">
        <f>IF(((((((X687+Y687)+Z687)+AE687)+AF687)+AG687)=0),"..",(+((X687+Y687)+Z687)/(((((X687+Y687)+Z687)+AE687)+AF687)+AG687)))</f>
        <v>0.489512555391433</v>
      </c>
      <c s="106" r="O687">
        <f>IF(((AA687+AH687)=0),"..",(+AA687/(AA687+AH687)))</f>
        <v>0.500323206205559</v>
      </c>
      <c s="106" r="P687">
        <f>IF(((AB687+AI687)=0),"..",(+AB687/(AB687+AI687)))</f>
        <v>0.451876019575856</v>
      </c>
      <c t="str" s="106" r="Q687">
        <f>IF(((AC687+AJ687)=0),"..",(+AC687/(AC687+AJ687)))</f>
        <v>..</v>
      </c>
      <c s="106" r="R687">
        <f>IF(((AD687+AK687)=0),"..",(+(AD687)/(AD687+AK687)))</f>
        <v>0.492741876059244</v>
      </c>
      <c s="134" r="S687">
        <f>+D687</f>
        <v>13571</v>
      </c>
      <c s="106" r="T687">
        <f>+V687/S687</f>
        <v>1</v>
      </c>
      <c s="106" r="U687">
        <f>+(AD687+AK687)/S687</f>
        <v>1</v>
      </c>
      <c s="134" r="V687">
        <f>SUM(X687:AB687)+SUM(AE687:AI687)</f>
        <v>13571</v>
      </c>
      <c s="134" r="W687">
        <f>+AD687+AK687</f>
        <v>13571</v>
      </c>
      <c s="205" r="X687">
        <v>980</v>
      </c>
      <c s="198" r="Y687">
        <v>1372</v>
      </c>
      <c s="198" r="Z687">
        <v>962</v>
      </c>
      <c s="198" r="AA687">
        <v>3096</v>
      </c>
      <c s="198" r="AB687">
        <v>277</v>
      </c>
      <c s="198" r="AC687">
        <v>0</v>
      </c>
      <c s="198" r="AD687">
        <v>6687</v>
      </c>
      <c s="198" r="AE687">
        <v>964</v>
      </c>
      <c s="198" r="AF687">
        <v>1463</v>
      </c>
      <c s="198" r="AG687">
        <v>1029</v>
      </c>
      <c s="198" r="AH687">
        <v>3092</v>
      </c>
      <c s="198" r="AI687">
        <v>336</v>
      </c>
      <c s="198" r="AJ687">
        <v>0</v>
      </c>
      <c s="198" r="AK687">
        <v>6884</v>
      </c>
    </row>
    <row r="688">
      <c t="s" s="37" r="A688">
        <v>119</v>
      </c>
      <c t="s" s="67" r="B688">
        <v>917</v>
      </c>
      <c t="s" s="67" r="C688">
        <v>1558</v>
      </c>
      <c s="134" r="D688">
        <v>9800</v>
      </c>
      <c s="106" r="E688">
        <f>IF((+$V688=0),"..",(+(X688+AE688)/$V688))</f>
        <v>0.14969387755102</v>
      </c>
      <c s="106" r="F688">
        <f>IF((+$V688=0),"..",(+(Y688+AF688)/$V688))</f>
        <v>0.167755102040816</v>
      </c>
      <c s="106" r="G688">
        <f>IF((+$V688=0),"..",(+(Z688+AG688)/$V688))</f>
        <v>0.151428571428571</v>
      </c>
      <c s="106" r="H688">
        <f>IF((+$V688=0),"..",(+(((X688+Y688)+Z688)+((AE688+AF688)+AG688))/$V688))</f>
        <v>0.468877551020408</v>
      </c>
      <c s="106" r="I688">
        <f>IF((+$V688=0),"..",(+(AA688+AH688)/$V688))</f>
        <v>0.489183673469388</v>
      </c>
      <c s="106" r="J688">
        <f>IF((+$V688=0),"..",(+(AB688+AI688)/$V688))</f>
        <v>0.041938775510204</v>
      </c>
      <c s="106" r="K688">
        <f>IF(((X688+AE688)=0),"..",(+X688/(X688+AE688)))</f>
        <v>0.484662576687117</v>
      </c>
      <c s="106" r="L688">
        <f>IF(((Y688+AF688)=0),"..",(+Y688/(Y688+AF688)))</f>
        <v>0.498783454987835</v>
      </c>
      <c s="106" r="M688">
        <f>IF(((Z688+AG688)=0),"..",(+Z688/(Z688+AG688)))</f>
        <v>0.479784366576819</v>
      </c>
      <c s="106" r="N688">
        <f>IF(((((((X688+Y688)+Z688)+AE688)+AF688)+AG688)=0),"..",(+((X688+Y688)+Z688)/(((((X688+Y688)+Z688)+AE688)+AF688)+AG688)))</f>
        <v>0.488139281828074</v>
      </c>
      <c s="106" r="O688">
        <f>IF(((AA688+AH688)=0),"..",(+AA688/(AA688+AH688)))</f>
        <v>0.501877346683354</v>
      </c>
      <c s="106" r="P688">
        <f>IF(((AB688+AI688)=0),"..",(+AB688/(AB688+AI688)))</f>
        <v>0.501216545012166</v>
      </c>
      <c t="str" s="106" r="Q688">
        <f>IF(((AC688+AJ688)=0),"..",(+AC688/(AC688+AJ688)))</f>
        <v>..</v>
      </c>
      <c s="106" r="R688">
        <f>IF(((AD688+AK688)=0),"..",(+(AD688)/(AD688+AK688)))</f>
        <v>0.495408163265306</v>
      </c>
      <c s="134" r="S688">
        <f>+D688</f>
        <v>9800</v>
      </c>
      <c s="106" r="T688">
        <f>+V688/S688</f>
        <v>1</v>
      </c>
      <c s="106" r="U688">
        <f>+(AD688+AK688)/S688</f>
        <v>1</v>
      </c>
      <c s="134" r="V688">
        <f>SUM(X688:AB688)+SUM(AE688:AI688)</f>
        <v>9800</v>
      </c>
      <c s="134" r="W688">
        <f>+AD688+AK688</f>
        <v>9800</v>
      </c>
      <c s="205" r="X688">
        <v>711</v>
      </c>
      <c s="198" r="Y688">
        <v>820</v>
      </c>
      <c s="198" r="Z688">
        <v>712</v>
      </c>
      <c s="198" r="AA688">
        <v>2406</v>
      </c>
      <c s="198" r="AB688">
        <v>206</v>
      </c>
      <c s="198" r="AC688">
        <v>0</v>
      </c>
      <c s="198" r="AD688">
        <v>4855</v>
      </c>
      <c s="198" r="AE688">
        <v>756</v>
      </c>
      <c s="198" r="AF688">
        <v>824</v>
      </c>
      <c s="198" r="AG688">
        <v>772</v>
      </c>
      <c s="198" r="AH688">
        <v>2388</v>
      </c>
      <c s="198" r="AI688">
        <v>205</v>
      </c>
      <c s="198" r="AJ688">
        <v>0</v>
      </c>
      <c s="198" r="AK688">
        <v>4945</v>
      </c>
    </row>
    <row r="689">
      <c t="s" s="37" r="A689">
        <v>119</v>
      </c>
      <c t="s" s="67" r="B689">
        <v>917</v>
      </c>
      <c t="s" s="67" r="C689">
        <v>1559</v>
      </c>
      <c s="134" r="D689">
        <v>4594</v>
      </c>
      <c s="106" r="E689">
        <f>IF((+$V689=0),"..",(+(X689+AE689)/$V689))</f>
        <v>0.157814540705268</v>
      </c>
      <c s="106" r="F689">
        <f>IF((+$V689=0),"..",(+(Y689+AF689)/$V689))</f>
        <v>0.181323465389639</v>
      </c>
      <c s="106" r="G689">
        <f>IF((+$V689=0),"..",(+(Z689+AG689)/$V689))</f>
        <v>0.154767087505442</v>
      </c>
      <c s="106" r="H689">
        <f>IF((+$V689=0),"..",(+(((X689+Y689)+Z689)+((AE689+AF689)+AG689))/$V689))</f>
        <v>0.493905093600348</v>
      </c>
      <c s="106" r="I689">
        <f>IF((+$V689=0),"..",(+(AA689+AH689)/$V689))</f>
        <v>0.455594253373966</v>
      </c>
      <c s="106" r="J689">
        <f>IF((+$V689=0),"..",(+(AB689+AI689)/$V689))</f>
        <v>0.050500653025686</v>
      </c>
      <c s="106" r="K689">
        <f>IF(((X689+AE689)=0),"..",(+X689/(X689+AE689)))</f>
        <v>0.496551724137931</v>
      </c>
      <c s="106" r="L689">
        <f>IF(((Y689+AF689)=0),"..",(+Y689/(Y689+AF689)))</f>
        <v>0.480192076830732</v>
      </c>
      <c s="106" r="M689">
        <f>IF(((Z689+AG689)=0),"..",(+Z689/(Z689+AG689)))</f>
        <v>0.534458509142053</v>
      </c>
      <c s="106" r="N689">
        <f>IF(((((((X689+Y689)+Z689)+AE689)+AF689)+AG689)=0),"..",(+((X689+Y689)+Z689)/(((((X689+Y689)+Z689)+AE689)+AF689)+AG689)))</f>
        <v>0.502423975319524</v>
      </c>
      <c s="106" r="O689">
        <f>IF(((AA689+AH689)=0),"..",(+AA689/(AA689+AH689)))</f>
        <v>0.526039178213091</v>
      </c>
      <c s="106" r="P689">
        <f>IF(((AB689+AI689)=0),"..",(+AB689/(AB689+AI689)))</f>
        <v>0.512931034482759</v>
      </c>
      <c t="str" s="106" r="Q689">
        <f>IF(((AC689+AJ689)=0),"..",(+AC689/(AC689+AJ689)))</f>
        <v>..</v>
      </c>
      <c s="106" r="R689">
        <f>IF(((AD689+AK689)=0),"..",(+(AD689)/(AD689+AK689)))</f>
        <v>0.513713539399216</v>
      </c>
      <c s="134" r="S689">
        <f>+D689</f>
        <v>4594</v>
      </c>
      <c s="106" r="T689">
        <f>+V689/S689</f>
        <v>1</v>
      </c>
      <c s="106" r="U689">
        <f>+(AD689+AK689)/S689</f>
        <v>1</v>
      </c>
      <c s="134" r="V689">
        <f>SUM(X689:AB689)+SUM(AE689:AI689)</f>
        <v>4594</v>
      </c>
      <c s="134" r="W689">
        <f>+AD689+AK689</f>
        <v>4594</v>
      </c>
      <c s="205" r="X689">
        <v>360</v>
      </c>
      <c s="198" r="Y689">
        <v>400</v>
      </c>
      <c s="198" r="Z689">
        <v>380</v>
      </c>
      <c s="198" r="AA689">
        <v>1101</v>
      </c>
      <c s="198" r="AB689">
        <v>119</v>
      </c>
      <c s="198" r="AC689">
        <v>0</v>
      </c>
      <c s="198" r="AD689">
        <v>2360</v>
      </c>
      <c s="198" r="AE689">
        <v>365</v>
      </c>
      <c s="198" r="AF689">
        <v>433</v>
      </c>
      <c s="198" r="AG689">
        <v>331</v>
      </c>
      <c s="198" r="AH689">
        <v>992</v>
      </c>
      <c s="198" r="AI689">
        <v>113</v>
      </c>
      <c s="198" r="AJ689">
        <v>0</v>
      </c>
      <c s="198" r="AK689">
        <v>2234</v>
      </c>
    </row>
    <row r="690">
      <c t="s" s="37" r="A690">
        <v>119</v>
      </c>
      <c t="s" s="67" r="B690">
        <v>917</v>
      </c>
      <c t="s" s="67" r="C690">
        <v>1560</v>
      </c>
      <c s="134" r="D690">
        <v>12494</v>
      </c>
      <c s="106" r="E690">
        <f>IF((+$V690=0),"..",(+(X690+AE690)/$V690))</f>
        <v>0.122458780214503</v>
      </c>
      <c s="106" r="F690">
        <f>IF((+$V690=0),"..",(+(Y690+AF690)/$V690))</f>
        <v>0.176884904754282</v>
      </c>
      <c s="106" r="G690">
        <f>IF((+$V690=0),"..",(+(Z690+AG690)/$V690))</f>
        <v>0.15039218825036</v>
      </c>
      <c s="106" r="H690">
        <f>IF((+$V690=0),"..",(+(((X690+Y690)+Z690)+((AE690+AF690)+AG690))/$V690))</f>
        <v>0.449735873219145</v>
      </c>
      <c s="106" r="I690">
        <f>IF((+$V690=0),"..",(+(AA690+AH690)/$V690))</f>
        <v>0.510805186489515</v>
      </c>
      <c s="106" r="J690">
        <f>IF((+$V690=0),"..",(+(AB690+AI690)/$V690))</f>
        <v>0.03945894029134</v>
      </c>
      <c s="106" r="K690">
        <f>IF(((X690+AE690)=0),"..",(+X690/(X690+AE690)))</f>
        <v>0.473856209150327</v>
      </c>
      <c s="106" r="L690">
        <f>IF(((Y690+AF690)=0),"..",(+Y690/(Y690+AF690)))</f>
        <v>0.499547511312217</v>
      </c>
      <c s="106" r="M690">
        <f>IF(((Z690+AG690)=0),"..",(+Z690/(Z690+AG690)))</f>
        <v>0.47365620010644</v>
      </c>
      <c s="106" r="N690">
        <f>IF(((((((X690+Y690)+Z690)+AE690)+AF690)+AG690)=0),"..",(+((X690+Y690)+Z690)/(((((X690+Y690)+Z690)+AE690)+AF690)+AG690)))</f>
        <v>0.483893931304503</v>
      </c>
      <c s="106" r="O690">
        <f>IF(((AA690+AH690)=0),"..",(+AA690/(AA690+AH690)))</f>
        <v>0.506110937010342</v>
      </c>
      <c s="106" r="P690">
        <f>IF(((AB690+AI690)=0),"..",(+AB690/(AB690+AI690)))</f>
        <v>0.525354969574036</v>
      </c>
      <c t="str" s="106" r="Q690">
        <f>IF(((AC690+AJ690)=0),"..",(+AC690/(AC690+AJ690)))</f>
        <v>..</v>
      </c>
      <c s="106" r="R690">
        <f>IF(((AD690+AK690)=0),"..",(+(AD690)/(AD690+AK690)))</f>
        <v>0.496878501680807</v>
      </c>
      <c s="134" r="S690">
        <f>+D690</f>
        <v>12494</v>
      </c>
      <c s="106" r="T690">
        <f>+V690/S690</f>
        <v>1</v>
      </c>
      <c s="106" r="U690">
        <f>+(AD690+AK690)/S690</f>
        <v>1</v>
      </c>
      <c s="134" r="V690">
        <f>SUM(X690:AB690)+SUM(AE690:AI690)</f>
        <v>12494</v>
      </c>
      <c s="134" r="W690">
        <f>+AD690+AK690</f>
        <v>12494</v>
      </c>
      <c s="205" r="X690">
        <v>725</v>
      </c>
      <c s="198" r="Y690">
        <v>1104</v>
      </c>
      <c s="198" r="Z690">
        <v>890</v>
      </c>
      <c s="198" r="AA690">
        <v>3230</v>
      </c>
      <c s="198" r="AB690">
        <v>259</v>
      </c>
      <c s="198" r="AC690">
        <v>0</v>
      </c>
      <c s="198" r="AD690">
        <v>6208</v>
      </c>
      <c s="198" r="AE690">
        <v>805</v>
      </c>
      <c s="198" r="AF690">
        <v>1106</v>
      </c>
      <c s="198" r="AG690">
        <v>989</v>
      </c>
      <c s="198" r="AH690">
        <v>3152</v>
      </c>
      <c s="198" r="AI690">
        <v>234</v>
      </c>
      <c s="198" r="AJ690">
        <v>0</v>
      </c>
      <c s="198" r="AK690">
        <v>6286</v>
      </c>
    </row>
    <row r="691">
      <c t="s" s="37" r="A691">
        <v>119</v>
      </c>
      <c t="s" s="67" r="B691">
        <v>950</v>
      </c>
      <c t="s" s="67" r="C691">
        <v>1561</v>
      </c>
      <c s="134" r="D691">
        <v>6944</v>
      </c>
      <c s="106" r="E691">
        <f>IF((+$V691=0),"..",(+(X691+AE691)/$V691))</f>
        <v>0.054867511520737</v>
      </c>
      <c s="106" r="F691">
        <f>IF((+$V691=0),"..",(+(Y691+AF691)/$V691))</f>
        <v>0.078341013824885</v>
      </c>
      <c s="106" r="G691">
        <f>IF((+$V691=0),"..",(+(Z691+AG691)/$V691))</f>
        <v>0.068260368663594</v>
      </c>
      <c s="106" r="H691">
        <f>IF((+$V691=0),"..",(+(((X691+Y691)+Z691)+((AE691+AF691)+AG691))/$V691))</f>
        <v>0.201468894009217</v>
      </c>
      <c s="106" r="I691">
        <f>IF((+$V691=0),"..",(+(AA691+AH691)/$V691))</f>
        <v>0.785138248847926</v>
      </c>
      <c s="106" r="J691">
        <f>IF((+$V691=0),"..",(+(AB691+AI691)/$V691))</f>
        <v>0.013392857142857</v>
      </c>
      <c s="106" r="K691">
        <f>IF(((X691+AE691)=0),"..",(+X691/(X691+AE691)))</f>
        <v>0.461942257217848</v>
      </c>
      <c s="106" r="L691">
        <f>IF(((Y691+AF691)=0),"..",(+Y691/(Y691+AF691)))</f>
        <v>0.439338235294118</v>
      </c>
      <c s="106" r="M691">
        <f>IF(((Z691+AG691)=0),"..",(+Z691/(Z691+AG691)))</f>
        <v>0.4957805907173</v>
      </c>
      <c s="106" r="N691">
        <f>IF(((((((X691+Y691)+Z691)+AE691)+AF691)+AG691)=0),"..",(+((X691+Y691)+Z691)/(((((X691+Y691)+Z691)+AE691)+AF691)+AG691)))</f>
        <v>0.464617583988563</v>
      </c>
      <c s="106" r="O691">
        <f>IF(((AA691+AH691)=0),"..",(+AA691/(AA691+AH691)))</f>
        <v>0.33969185619956</v>
      </c>
      <c s="106" r="P691">
        <f>IF(((AB691+AI691)=0),"..",(+AB691/(AB691+AI691)))</f>
        <v>0.365591397849462</v>
      </c>
      <c t="str" s="106" r="Q691">
        <f>IF(((AC691+AJ691)=0),"..",(+AC691/(AC691+AJ691)))</f>
        <v>..</v>
      </c>
      <c s="106" r="R691">
        <f>IF(((AD691+AK691)=0),"..",(+(AD691)/(AD691+AK691)))</f>
        <v>0.365207373271889</v>
      </c>
      <c s="134" r="S691">
        <f>+D691</f>
        <v>6944</v>
      </c>
      <c s="106" r="T691">
        <f>+V691/S691</f>
        <v>1</v>
      </c>
      <c s="106" r="U691">
        <f>+(AD691+AK691)/S691</f>
        <v>1</v>
      </c>
      <c s="134" r="V691">
        <f>SUM(X691:AB691)+SUM(AE691:AI691)</f>
        <v>6944</v>
      </c>
      <c s="134" r="W691">
        <f>+AD691+AK691</f>
        <v>6944</v>
      </c>
      <c s="205" r="X691">
        <v>176</v>
      </c>
      <c s="198" r="Y691">
        <v>239</v>
      </c>
      <c s="198" r="Z691">
        <v>235</v>
      </c>
      <c s="198" r="AA691">
        <v>1852</v>
      </c>
      <c s="198" r="AB691">
        <v>34</v>
      </c>
      <c s="198" r="AC691">
        <v>0</v>
      </c>
      <c s="198" r="AD691">
        <v>2536</v>
      </c>
      <c s="198" r="AE691">
        <v>205</v>
      </c>
      <c s="198" r="AF691">
        <v>305</v>
      </c>
      <c s="198" r="AG691">
        <v>239</v>
      </c>
      <c s="198" r="AH691">
        <v>3600</v>
      </c>
      <c s="198" r="AI691">
        <v>59</v>
      </c>
      <c s="198" r="AJ691">
        <v>0</v>
      </c>
      <c s="198" r="AK691">
        <v>4408</v>
      </c>
    </row>
    <row r="692">
      <c t="s" s="37" r="A692">
        <v>119</v>
      </c>
      <c t="s" s="67" r="B692">
        <v>950</v>
      </c>
      <c t="s" s="67" r="C692">
        <v>1562</v>
      </c>
      <c s="134" r="D692">
        <v>4649</v>
      </c>
      <c s="106" r="E692">
        <f>IF((+$V692=0),"..",(+(X692+AE692)/$V692))</f>
        <v>0.067756506775651</v>
      </c>
      <c s="106" r="F692">
        <f>IF((+$V692=0),"..",(+(Y692+AF692)/$V692))</f>
        <v>0.145407614540761</v>
      </c>
      <c s="106" r="G692">
        <f>IF((+$V692=0),"..",(+(Z692+AG692)/$V692))</f>
        <v>0.127554312755431</v>
      </c>
      <c s="106" r="H692">
        <f>IF((+$V692=0),"..",(+(((X692+Y692)+Z692)+((AE692+AF692)+AG692))/$V692))</f>
        <v>0.340718434071843</v>
      </c>
      <c s="106" r="I692">
        <f>IF((+$V692=0),"..",(+(AA692+AH692)/$V692))</f>
        <v>0.637771563777156</v>
      </c>
      <c s="106" r="J692">
        <f>IF((+$V692=0),"..",(+(AB692+AI692)/$V692))</f>
        <v>0.021510002151</v>
      </c>
      <c s="106" r="K692">
        <f>IF(((X692+AE692)=0),"..",(+X692/(X692+AE692)))</f>
        <v>0.495238095238095</v>
      </c>
      <c s="106" r="L692">
        <f>IF(((Y692+AF692)=0),"..",(+Y692/(Y692+AF692)))</f>
        <v>0.461538461538462</v>
      </c>
      <c s="106" r="M692">
        <f>IF(((Z692+AG692)=0),"..",(+Z692/(Z692+AG692)))</f>
        <v>0.467116357504216</v>
      </c>
      <c s="106" r="N692">
        <f>IF(((((((X692+Y692)+Z692)+AE692)+AF692)+AG692)=0),"..",(+((X692+Y692)+Z692)/(((((X692+Y692)+Z692)+AE692)+AF692)+AG692)))</f>
        <v>0.470328282828283</v>
      </c>
      <c s="106" r="O692">
        <f>IF(((AA692+AH692)=0),"..",(+AA692/(AA692+AH692)))</f>
        <v>0.433389544688027</v>
      </c>
      <c s="106" r="P692">
        <f>IF(((AB692+AI692)=0),"..",(+AB692/(AB692+AI692)))</f>
        <v>0.5</v>
      </c>
      <c t="str" s="106" r="Q692">
        <f>IF(((AC692+AJ692)=0),"..",(+AC692/(AC692+AJ692)))</f>
        <v>..</v>
      </c>
      <c s="106" r="R692">
        <f>IF(((AD692+AK692)=0),"..",(+(AD692)/(AD692+AK692)))</f>
        <v>0.447408044740804</v>
      </c>
      <c s="134" r="S692">
        <f>+D692</f>
        <v>4649</v>
      </c>
      <c s="106" r="T692">
        <f>+V692/S692</f>
        <v>1</v>
      </c>
      <c s="106" r="U692">
        <f>+(AD692+AK692)/S692</f>
        <v>1</v>
      </c>
      <c s="134" r="V692">
        <f>SUM(X692:AB692)+SUM(AE692:AI692)</f>
        <v>4649</v>
      </c>
      <c s="134" r="W692">
        <f>+AD692+AK692</f>
        <v>4649</v>
      </c>
      <c s="205" r="X692">
        <v>156</v>
      </c>
      <c s="198" r="Y692">
        <v>312</v>
      </c>
      <c s="198" r="Z692">
        <v>277</v>
      </c>
      <c s="198" r="AA692">
        <v>1285</v>
      </c>
      <c s="198" r="AB692">
        <v>50</v>
      </c>
      <c s="198" r="AC692">
        <v>0</v>
      </c>
      <c s="198" r="AD692">
        <v>2080</v>
      </c>
      <c s="198" r="AE692">
        <v>159</v>
      </c>
      <c s="198" r="AF692">
        <v>364</v>
      </c>
      <c s="198" r="AG692">
        <v>316</v>
      </c>
      <c s="198" r="AH692">
        <v>1680</v>
      </c>
      <c s="198" r="AI692">
        <v>50</v>
      </c>
      <c s="198" r="AJ692">
        <v>0</v>
      </c>
      <c s="198" r="AK692">
        <v>2569</v>
      </c>
    </row>
    <row r="693">
      <c t="s" s="37" r="A693">
        <v>94</v>
      </c>
      <c t="s" s="67" r="B693">
        <v>922</v>
      </c>
      <c t="s" s="67" r="C693">
        <v>1563</v>
      </c>
      <c s="134" r="D693">
        <v>8059</v>
      </c>
      <c s="106" r="E693">
        <f>IF((+$V693=0),"..",(+(X693+AE693)/$V693))</f>
        <v>0.259709641394714</v>
      </c>
      <c s="106" r="F693">
        <f>IF((+$V693=0),"..",(+(Y693+AF693)/$V693))</f>
        <v>0.316168259089217</v>
      </c>
      <c s="106" r="G693">
        <f>IF((+$V693=0),"..",(+(Z693+AG693)/$V693))</f>
        <v>0.120982752202507</v>
      </c>
      <c s="106" r="H693">
        <f>IF((+$V693=0),"..",(+(((X693+Y693)+Z693)+((AE693+AF693)+AG693))/$V693))</f>
        <v>0.696860652686438</v>
      </c>
      <c s="106" r="I693">
        <f>IF((+$V693=0),"..",(+(AA693+AH693)/$V693))</f>
        <v>0.299044546469785</v>
      </c>
      <c s="106" r="J693">
        <f>IF((+$V693=0),"..",(+(AB693+AI693)/$V693))</f>
        <v>0.004094800843777</v>
      </c>
      <c s="106" r="K693">
        <f>IF(((X693+AE693)=0),"..",(+X693/(X693+AE693)))</f>
        <v>0.476827520305781</v>
      </c>
      <c s="106" r="L693">
        <f>IF(((Y693+AF693)=0),"..",(+Y693/(Y693+AF693)))</f>
        <v>0.610675039246468</v>
      </c>
      <c s="106" r="M693">
        <f>IF(((Z693+AG693)=0),"..",(+Z693/(Z693+AG693)))</f>
        <v>0.566153846153846</v>
      </c>
      <c s="106" r="N693">
        <f>IF(((((((X693+Y693)+Z693)+AE693)+AF693)+AG693)=0),"..",(+((X693+Y693)+Z693)/(((((X693+Y693)+Z693)+AE693)+AF693)+AG693)))</f>
        <v>0.553062678062678</v>
      </c>
      <c s="106" r="O693">
        <f>IF(((AA693+AH693)=0),"..",(+AA693/(AA693+AH693)))</f>
        <v>0.625311203319502</v>
      </c>
      <c s="106" r="P693">
        <f>IF(((AB693+AI693)=0),"..",(+AB693/(AB693+AI693)))</f>
        <v>0.636363636363636</v>
      </c>
      <c t="str" s="106" r="Q693">
        <f>IF(((AC693+AJ693)=0),"..",(+AC693/(AC693+AJ693)))</f>
        <v>..</v>
      </c>
      <c s="106" r="R693">
        <f>IF(((AD693+AK693)=0),"..",(+(AD693)/(AD693+AK693)))</f>
        <v>0.575009306365554</v>
      </c>
      <c s="134" r="S693">
        <f>+D693</f>
        <v>8059</v>
      </c>
      <c s="106" r="T693">
        <f>+V693/S693</f>
        <v>1</v>
      </c>
      <c s="106" r="U693">
        <f>+(AD693+AK693)/S693</f>
        <v>1</v>
      </c>
      <c s="134" r="V693">
        <f>SUM(X693:AB693)+SUM(AE693:AI693)</f>
        <v>8059</v>
      </c>
      <c s="134" r="W693">
        <f>+AD693+AK693</f>
        <v>8059</v>
      </c>
      <c s="205" r="X693">
        <v>998</v>
      </c>
      <c s="198" r="Y693">
        <v>1556</v>
      </c>
      <c s="198" r="Z693">
        <v>552</v>
      </c>
      <c s="198" r="AA693">
        <v>1507</v>
      </c>
      <c s="198" r="AB693">
        <v>21</v>
      </c>
      <c s="198" r="AC693">
        <v>0</v>
      </c>
      <c s="198" r="AD693">
        <v>4634</v>
      </c>
      <c s="198" r="AE693">
        <v>1095</v>
      </c>
      <c s="198" r="AF693">
        <v>992</v>
      </c>
      <c s="198" r="AG693">
        <v>423</v>
      </c>
      <c s="198" r="AH693">
        <v>903</v>
      </c>
      <c s="198" r="AI693">
        <v>12</v>
      </c>
      <c s="198" r="AJ693">
        <v>0</v>
      </c>
      <c s="198" r="AK693">
        <v>3425</v>
      </c>
    </row>
    <row r="694">
      <c t="s" s="37" r="A694">
        <v>94</v>
      </c>
      <c t="s" s="67" r="B694">
        <v>950</v>
      </c>
      <c t="s" s="67" r="C694">
        <v>1564</v>
      </c>
      <c s="134" r="D694">
        <v>622</v>
      </c>
      <c s="106" r="E694">
        <f>IF((+$V694=0),"..",(+(X694+AE694)/$V694))</f>
        <v>0.081993569131833</v>
      </c>
      <c s="106" r="F694">
        <f>IF((+$V694=0),"..",(+(Y694+AF694)/$V694))</f>
        <v>0.110932475884244</v>
      </c>
      <c s="106" r="G694">
        <f>IF((+$V694=0),"..",(+(Z694+AG694)/$V694))</f>
        <v>0.127009646302251</v>
      </c>
      <c s="106" r="H694">
        <f>IF((+$V694=0),"..",(+(((X694+Y694)+Z694)+((AE694+AF694)+AG694))/$V694))</f>
        <v>0.319935691318328</v>
      </c>
      <c s="106" r="I694">
        <f>IF((+$V694=0),"..",(+(AA694+AH694)/$V694))</f>
        <v>0.672025723472669</v>
      </c>
      <c s="106" r="J694">
        <f>IF((+$V694=0),"..",(+(AB694+AI694)/$V694))</f>
        <v>0.008038585209003</v>
      </c>
      <c s="106" r="K694">
        <f>IF(((X694+AE694)=0),"..",(+X694/(X694+AE694)))</f>
        <v>0.431372549019608</v>
      </c>
      <c s="106" r="L694">
        <f>IF(((Y694+AF694)=0),"..",(+Y694/(Y694+AF694)))</f>
        <v>0.478260869565217</v>
      </c>
      <c s="106" r="M694">
        <f>IF(((Z694+AG694)=0),"..",(+Z694/(Z694+AG694)))</f>
        <v>0.468354430379747</v>
      </c>
      <c s="106" r="N694">
        <f>IF(((((((X694+Y694)+Z694)+AE694)+AF694)+AG694)=0),"..",(+((X694+Y694)+Z694)/(((((X694+Y694)+Z694)+AE694)+AF694)+AG694)))</f>
        <v>0.462311557788945</v>
      </c>
      <c s="106" r="O694">
        <f>IF(((AA694+AH694)=0),"..",(+AA694/(AA694+AH694)))</f>
        <v>0.363636363636364</v>
      </c>
      <c s="106" r="P694">
        <f>IF(((AB694+AI694)=0),"..",(+AB694/(AB694+AI694)))</f>
        <v>0.6</v>
      </c>
      <c t="str" s="106" r="Q694">
        <f>IF(((AC694+AJ694)=0),"..",(+AC694/(AC694+AJ694)))</f>
        <v>..</v>
      </c>
      <c s="106" r="R694">
        <f>IF(((AD694+AK694)=0),"..",(+(AD694)/(AD694+AK694)))</f>
        <v>0.397106109324759</v>
      </c>
      <c s="134" r="S694">
        <f>+D694</f>
        <v>622</v>
      </c>
      <c s="106" r="T694">
        <f>+V694/S694</f>
        <v>1</v>
      </c>
      <c s="106" r="U694">
        <f>+(AD694+AK694)/S694</f>
        <v>1</v>
      </c>
      <c s="134" r="V694">
        <f>SUM(X694:AB694)+SUM(AE694:AI694)</f>
        <v>622</v>
      </c>
      <c s="134" r="W694">
        <f>+AD694+AK694</f>
        <v>622</v>
      </c>
      <c s="172" r="X694">
        <v>22</v>
      </c>
      <c s="114" r="Y694">
        <v>33</v>
      </c>
      <c s="114" r="Z694">
        <v>37</v>
      </c>
      <c s="114" r="AA694">
        <v>152</v>
      </c>
      <c s="114" r="AB694">
        <v>3</v>
      </c>
      <c s="114" r="AC694">
        <v>0</v>
      </c>
      <c s="114" r="AD694">
        <v>247</v>
      </c>
      <c s="114" r="AE694">
        <v>29</v>
      </c>
      <c s="114" r="AF694">
        <v>36</v>
      </c>
      <c s="114" r="AG694">
        <v>42</v>
      </c>
      <c s="114" r="AH694">
        <v>266</v>
      </c>
      <c s="114" r="AI694">
        <v>2</v>
      </c>
      <c s="114" r="AJ694">
        <v>0</v>
      </c>
      <c s="114" r="AK694">
        <v>375</v>
      </c>
    </row>
    <row r="695">
      <c t="s" s="37" r="A695">
        <v>94</v>
      </c>
      <c t="s" s="67" r="B695">
        <v>997</v>
      </c>
      <c t="s" s="67" r="C695">
        <v>1565</v>
      </c>
      <c s="134" r="D695">
        <v>180</v>
      </c>
      <c s="106" r="E695">
        <f>IF((+$V695=0),"..",(+(X695+AE695)/$V695))</f>
        <v>0.25</v>
      </c>
      <c s="106" r="F695">
        <f>IF((+$V695=0),"..",(+(Y695+AF695)/$V695))</f>
        <v>0.183333333333333</v>
      </c>
      <c s="106" r="G695">
        <f>IF((+$V695=0),"..",(+(Z695+AG695)/$V695))</f>
        <v>0.1</v>
      </c>
      <c s="106" r="H695">
        <f>IF((+$V695=0),"..",(+(((X695+Y695)+Z695)+((AE695+AF695)+AG695))/$V695))</f>
        <v>0.533333333333333</v>
      </c>
      <c s="106" r="I695">
        <f>IF((+$V695=0),"..",(+(AA695+AH695)/$V695))</f>
        <v>0.438888888888889</v>
      </c>
      <c s="106" r="J695">
        <f>IF((+$V695=0),"..",(+(AB695+AI695)/$V695))</f>
        <v>0.027777777777778</v>
      </c>
      <c s="106" r="K695">
        <f>IF(((X695+AE695)=0),"..",(+X695/(X695+AE695)))</f>
        <v>0.488888888888889</v>
      </c>
      <c s="106" r="L695">
        <f>IF(((Y695+AF695)=0),"..",(+Y695/(Y695+AF695)))</f>
        <v>0.484848484848485</v>
      </c>
      <c s="106" r="M695">
        <f>IF(((Z695+AG695)=0),"..",(+Z695/(Z695+AG695)))</f>
        <v>0.5</v>
      </c>
      <c s="106" r="N695">
        <f>IF(((((((X695+Y695)+Z695)+AE695)+AF695)+AG695)=0),"..",(+((X695+Y695)+Z695)/(((((X695+Y695)+Z695)+AE695)+AF695)+AG695)))</f>
        <v>0.489583333333333</v>
      </c>
      <c s="106" r="O695">
        <f>IF(((AA695+AH695)=0),"..",(+AA695/(AA695+AH695)))</f>
        <v>0.620253164556962</v>
      </c>
      <c s="106" r="P695">
        <f>IF(((AB695+AI695)=0),"..",(+AB695/(AB695+AI695)))</f>
        <v>0.8</v>
      </c>
      <c t="str" s="106" r="Q695">
        <f>IF(((AC695+AJ695)=0),"..",(+AC695/(AC695+AJ695)))</f>
        <v>..</v>
      </c>
      <c s="106" r="R695">
        <f>IF(((AD695+AK695)=0),"..",(+(AD695)/(AD695+AK695)))</f>
        <v>0.555555555555556</v>
      </c>
      <c s="134" r="S695">
        <f>+D695</f>
        <v>180</v>
      </c>
      <c s="106" r="T695">
        <f>+V695/S695</f>
        <v>1</v>
      </c>
      <c s="106" r="U695">
        <f>+(AD695+AK695)/S695</f>
        <v>1</v>
      </c>
      <c s="134" r="V695">
        <f>SUM(X695:AB695)+SUM(AE695:AI695)</f>
        <v>180</v>
      </c>
      <c s="134" r="W695">
        <f>+AD695+AK695</f>
        <v>180</v>
      </c>
      <c s="197" r="X695">
        <v>22</v>
      </c>
      <c s="143" r="Y695">
        <v>16</v>
      </c>
      <c s="143" r="Z695">
        <v>9</v>
      </c>
      <c s="143" r="AA695">
        <v>49</v>
      </c>
      <c s="143" r="AB695">
        <v>4</v>
      </c>
      <c s="143" r="AC695">
        <v>0</v>
      </c>
      <c s="143" r="AD695">
        <v>100</v>
      </c>
      <c s="143" r="AE695">
        <v>23</v>
      </c>
      <c s="143" r="AF695">
        <v>17</v>
      </c>
      <c s="143" r="AG695">
        <v>9</v>
      </c>
      <c s="143" r="AH695">
        <v>30</v>
      </c>
      <c s="143" r="AI695">
        <v>1</v>
      </c>
      <c s="143" r="AJ695">
        <v>0</v>
      </c>
      <c s="143" r="AK695">
        <v>80</v>
      </c>
    </row>
    <row r="696">
      <c t="s" s="37" r="A696">
        <v>442</v>
      </c>
      <c t="s" s="67" r="B696">
        <v>950</v>
      </c>
      <c t="s" s="67" r="C696">
        <v>1566</v>
      </c>
      <c s="134" r="D696">
        <v>233</v>
      </c>
      <c s="106" r="E696">
        <f>IF((+$V696=0),"..",(+(X696+AE696)/$V696))</f>
        <v>0.012875536480687</v>
      </c>
      <c s="106" r="F696">
        <f>IF((+$V696=0),"..",(+(Y696+AF696)/$V696))</f>
        <v>0.012875536480687</v>
      </c>
      <c s="106" r="G696">
        <f>IF((+$V696=0),"..",(+(Z696+AG696)/$V696))</f>
        <v>0.021459227467811</v>
      </c>
      <c s="106" r="H696">
        <f>IF((+$V696=0),"..",(+(((X696+Y696)+Z696)+((AE696+AF696)+AG696))/$V696))</f>
        <v>0.047210300429185</v>
      </c>
      <c s="106" r="I696">
        <f>IF((+$V696=0),"..",(+(AA696+AH696)/$V696))</f>
        <v>0.952789699570816</v>
      </c>
      <c s="106" r="J696">
        <f>IF((+$V696=0),"..",(+(AB696+AI696)/$V696))</f>
        <v>0</v>
      </c>
      <c s="106" r="K696">
        <f>IF(((X696+AE696)=0),"..",(+X696/(X696+AE696)))</f>
        <v>0</v>
      </c>
      <c s="106" r="L696">
        <f>IF(((Y696+AF696)=0),"..",(+Y696/(Y696+AF696)))</f>
        <v>0</v>
      </c>
      <c s="106" r="M696">
        <f>IF(((Z696+AG696)=0),"..",(+Z696/(Z696+AG696)))</f>
        <v>0</v>
      </c>
      <c s="106" r="N696">
        <f>IF(((((((X696+Y696)+Z696)+AE696)+AF696)+AG696)=0),"..",(+((X696+Y696)+Z696)/(((((X696+Y696)+Z696)+AE696)+AF696)+AG696)))</f>
        <v>0</v>
      </c>
      <c s="106" r="O696">
        <f>IF(((AA696+AH696)=0),"..",(+AA696/(AA696+AH696)))</f>
        <v>0.063063063063063</v>
      </c>
      <c t="str" s="106" r="P696">
        <f>IF(((AB696+AI696)=0),"..",(+AB696/(AB696+AI696)))</f>
        <v>..</v>
      </c>
      <c t="str" s="106" r="Q696">
        <f>IF(((AC696+AJ696)=0),"..",(+AC696/(AC696+AJ696)))</f>
        <v>..</v>
      </c>
      <c s="106" r="R696">
        <f>IF(((AD696+AK696)=0),"..",(+(AD696)/(AD696+AK696)))</f>
        <v>0.060085836909871</v>
      </c>
      <c s="134" r="S696">
        <f>+D696</f>
        <v>233</v>
      </c>
      <c s="106" r="T696">
        <f>+V696/S696</f>
        <v>1</v>
      </c>
      <c s="106" r="U696">
        <f>+(AD696+AK696)/S696</f>
        <v>1</v>
      </c>
      <c s="134" r="V696">
        <f>SUM(X696:AB696)+SUM(AE696:AI696)</f>
        <v>233</v>
      </c>
      <c s="134" r="W696">
        <f>+AD696+AK696</f>
        <v>233</v>
      </c>
      <c s="205" r="X696">
        <v>0</v>
      </c>
      <c s="198" r="Y696">
        <v>0</v>
      </c>
      <c s="198" r="Z696">
        <v>0</v>
      </c>
      <c s="198" r="AA696">
        <v>14</v>
      </c>
      <c s="198" r="AB696">
        <v>0</v>
      </c>
      <c s="198" r="AC696">
        <v>0</v>
      </c>
      <c s="198" r="AD696">
        <v>14</v>
      </c>
      <c s="198" r="AE696">
        <v>3</v>
      </c>
      <c s="198" r="AF696">
        <v>3</v>
      </c>
      <c s="198" r="AG696">
        <v>5</v>
      </c>
      <c s="198" r="AH696">
        <v>208</v>
      </c>
      <c s="198" r="AI696">
        <v>0</v>
      </c>
      <c s="198" r="AJ696">
        <v>0</v>
      </c>
      <c s="198" r="AK696">
        <v>219</v>
      </c>
    </row>
    <row r="697">
      <c t="s" s="37" r="A697">
        <v>444</v>
      </c>
      <c t="s" s="67" r="B697">
        <v>950</v>
      </c>
      <c t="s" s="67" r="C697">
        <v>1567</v>
      </c>
      <c s="134" r="D697">
        <v>115</v>
      </c>
      <c s="106" r="E697">
        <f>IF((+$V697=0),"..",(+(X697+AE697)/$V697))</f>
        <v>0.043478260869565</v>
      </c>
      <c s="106" r="F697">
        <f>IF((+$V697=0),"..",(+(Y697+AF697)/$V697))</f>
        <v>0.052173913043478</v>
      </c>
      <c s="106" r="G697">
        <f>IF((+$V697=0),"..",(+(Z697+AG697)/$V697))</f>
        <v>0.034782608695652</v>
      </c>
      <c s="106" r="H697">
        <f>IF((+$V697=0),"..",(+(((X697+Y697)+Z697)+((AE697+AF697)+AG697))/$V697))</f>
        <v>0.130434782608696</v>
      </c>
      <c s="106" r="I697">
        <f>IF((+$V697=0),"..",(+(AA697+AH697)/$V697))</f>
        <v>0.773913043478261</v>
      </c>
      <c s="106" r="J697">
        <f>IF((+$V697=0),"..",(+(AB697+AI697)/$V697))</f>
        <v>0.095652173913044</v>
      </c>
      <c s="106" r="K697">
        <f>IF(((X697+AE697)=0),"..",(+X697/(X697+AE697)))</f>
        <v>0.6</v>
      </c>
      <c s="106" r="L697">
        <f>IF(((Y697+AF697)=0),"..",(+Y697/(Y697+AF697)))</f>
        <v>0.5</v>
      </c>
      <c s="106" r="M697">
        <f>IF(((Z697+AG697)=0),"..",(+Z697/(Z697+AG697)))</f>
        <v>0</v>
      </c>
      <c s="106" r="N697">
        <f>IF(((((((X697+Y697)+Z697)+AE697)+AF697)+AG697)=0),"..",(+((X697+Y697)+Z697)/(((((X697+Y697)+Z697)+AE697)+AF697)+AG697)))</f>
        <v>0.4</v>
      </c>
      <c s="106" r="O697">
        <f>IF(((AA697+AH697)=0),"..",(+AA697/(AA697+AH697)))</f>
        <v>0.348314606741573</v>
      </c>
      <c s="106" r="P697">
        <f>IF(((AB697+AI697)=0),"..",(+AB697/(AB697+AI697)))</f>
        <v>0.545454545454545</v>
      </c>
      <c t="str" s="106" r="Q697">
        <f>IF(((AC697+AJ697)=0),"..",(+AC697/(AC697+AJ697)))</f>
        <v>..</v>
      </c>
      <c s="106" r="R697">
        <f>IF(((AD697+AK697)=0),"..",(+(AD697)/(AD697+AK697)))</f>
        <v>0.373913043478261</v>
      </c>
      <c s="134" r="S697">
        <f>+D697</f>
        <v>115</v>
      </c>
      <c s="106" r="T697">
        <f>+V697/S697</f>
        <v>1</v>
      </c>
      <c s="106" r="U697">
        <f>+(AD697+AK697)/S697</f>
        <v>1</v>
      </c>
      <c s="134" r="V697">
        <f>SUM(X697:AB697)+SUM(AE697:AI697)</f>
        <v>115</v>
      </c>
      <c s="134" r="W697">
        <f>+AD697+AK697</f>
        <v>115</v>
      </c>
      <c s="205" r="X697">
        <v>3</v>
      </c>
      <c s="198" r="Y697">
        <v>3</v>
      </c>
      <c s="198" r="Z697">
        <v>0</v>
      </c>
      <c s="198" r="AA697">
        <v>31</v>
      </c>
      <c s="198" r="AB697">
        <v>6</v>
      </c>
      <c s="198" r="AC697">
        <v>0</v>
      </c>
      <c s="198" r="AD697">
        <v>43</v>
      </c>
      <c s="198" r="AE697">
        <v>2</v>
      </c>
      <c s="198" r="AF697">
        <v>3</v>
      </c>
      <c s="198" r="AG697">
        <v>4</v>
      </c>
      <c s="198" r="AH697">
        <v>58</v>
      </c>
      <c s="198" r="AI697">
        <v>5</v>
      </c>
      <c s="198" r="AJ697">
        <v>0</v>
      </c>
      <c s="198" r="AK697">
        <v>72</v>
      </c>
    </row>
    <row r="698">
      <c t="s" s="37" r="A698">
        <v>107</v>
      </c>
      <c t="s" s="67" r="B698">
        <v>950</v>
      </c>
      <c t="s" s="67" r="C698">
        <v>1568</v>
      </c>
      <c s="134" r="D698">
        <v>1236</v>
      </c>
      <c s="106" r="E698">
        <f>IF((+$V698=0),"..",(+(X698+AE698)/$V698))</f>
        <v>0.094660194174757</v>
      </c>
      <c s="106" r="F698">
        <f>IF((+$V698=0),"..",(+(Y698+AF698)/$V698))</f>
        <v>0.084142394822006</v>
      </c>
      <c s="106" r="G698">
        <f>IF((+$V698=0),"..",(+(Z698+AG698)/$V698))</f>
        <v>0.088996763754045</v>
      </c>
      <c s="106" r="H698">
        <f>IF((+$V698=0),"..",(+(((X698+Y698)+Z698)+((AE698+AF698)+AG698))/$V698))</f>
        <v>0.267799352750809</v>
      </c>
      <c s="106" r="I698">
        <f>IF((+$V698=0),"..",(+(AA698+AH698)/$V698))</f>
        <v>0.687702265372168</v>
      </c>
      <c s="106" r="J698">
        <f>IF((+$V698=0),"..",(+(AB698+AI698)/$V698))</f>
        <v>0.044498381877023</v>
      </c>
      <c s="106" r="K698">
        <f>IF(((X698+AE698)=0),"..",(+X698/(X698+AE698)))</f>
        <v>0.512820512820513</v>
      </c>
      <c s="106" r="L698">
        <f>IF(((Y698+AF698)=0),"..",(+Y698/(Y698+AF698)))</f>
        <v>0.490384615384615</v>
      </c>
      <c s="106" r="M698">
        <f>IF(((Z698+AG698)=0),"..",(+Z698/(Z698+AG698)))</f>
        <v>0.427272727272727</v>
      </c>
      <c s="106" r="N698">
        <f>IF(((((((X698+Y698)+Z698)+AE698)+AF698)+AG698)=0),"..",(+((X698+Y698)+Z698)/(((((X698+Y698)+Z698)+AE698)+AF698)+AG698)))</f>
        <v>0.477341389728097</v>
      </c>
      <c s="106" r="O698">
        <f>IF(((AA698+AH698)=0),"..",(+AA698/(AA698+AH698)))</f>
        <v>0.409411764705882</v>
      </c>
      <c s="106" r="P698">
        <f>IF(((AB698+AI698)=0),"..",(+AB698/(AB698+AI698)))</f>
        <v>0.472727272727273</v>
      </c>
      <c t="str" s="106" r="Q698">
        <f>IF(((AC698+AJ698)=0),"..",(+AC698/(AC698+AJ698)))</f>
        <v>..</v>
      </c>
      <c s="106" r="R698">
        <f>IF(((AD698+AK698)=0),"..",(+(AD698)/(AD698+AK698)))</f>
        <v>0.43042071197411</v>
      </c>
      <c s="134" r="S698">
        <f>+D698</f>
        <v>1236</v>
      </c>
      <c s="106" r="T698">
        <f>+V698/S698</f>
        <v>1</v>
      </c>
      <c s="106" r="U698">
        <f>+(AD698+AK698)/S698</f>
        <v>1</v>
      </c>
      <c s="134" r="V698">
        <f>SUM(X698:AB698)+SUM(AE698:AI698)</f>
        <v>1236</v>
      </c>
      <c s="134" r="W698">
        <f>+AD698+AK698</f>
        <v>1236</v>
      </c>
      <c s="205" r="X698">
        <v>60</v>
      </c>
      <c s="198" r="Y698">
        <v>51</v>
      </c>
      <c s="198" r="Z698">
        <v>47</v>
      </c>
      <c s="198" r="AA698">
        <v>348</v>
      </c>
      <c s="198" r="AB698">
        <v>26</v>
      </c>
      <c s="198" r="AC698">
        <v>0</v>
      </c>
      <c s="198" r="AD698">
        <v>532</v>
      </c>
      <c s="198" r="AE698">
        <v>57</v>
      </c>
      <c s="198" r="AF698">
        <v>53</v>
      </c>
      <c s="198" r="AG698">
        <v>63</v>
      </c>
      <c s="198" r="AH698">
        <v>502</v>
      </c>
      <c s="198" r="AI698">
        <v>29</v>
      </c>
      <c s="198" r="AJ698">
        <v>0</v>
      </c>
      <c s="198" r="AK698">
        <v>704</v>
      </c>
    </row>
    <row r="699">
      <c t="s" s="37" r="A699">
        <v>107</v>
      </c>
      <c t="s" s="67" r="B699">
        <v>950</v>
      </c>
      <c t="s" s="67" r="C699">
        <v>1569</v>
      </c>
      <c s="134" r="D699">
        <v>762</v>
      </c>
      <c s="106" r="E699">
        <f>IF((+$V699=0),"..",(+(X699+AE699)/$V699))</f>
        <v>0.078740157480315</v>
      </c>
      <c s="106" r="F699">
        <f>IF((+$V699=0),"..",(+(Y699+AF699)/$V699))</f>
        <v>0.111548556430446</v>
      </c>
      <c s="106" r="G699">
        <f>IF((+$V699=0),"..",(+(Z699+AG699)/$V699))</f>
        <v>0.127296587926509</v>
      </c>
      <c s="106" r="H699">
        <f>IF((+$V699=0),"..",(+(((X699+Y699)+Z699)+((AE699+AF699)+AG699))/$V699))</f>
        <v>0.31758530183727</v>
      </c>
      <c s="106" r="I699">
        <f>IF((+$V699=0),"..",(+(AA699+AH699)/$V699))</f>
        <v>0.673228346456693</v>
      </c>
      <c s="106" r="J699">
        <f>IF((+$V699=0),"..",(+(AB699+AI699)/$V699))</f>
        <v>0.009186351706037</v>
      </c>
      <c s="106" r="K699">
        <f>IF(((X699+AE699)=0),"..",(+X699/(X699+AE699)))</f>
        <v>0.483333333333333</v>
      </c>
      <c s="106" r="L699">
        <f>IF(((Y699+AF699)=0),"..",(+Y699/(Y699+AF699)))</f>
        <v>0.388235294117647</v>
      </c>
      <c s="106" r="M699">
        <f>IF(((Z699+AG699)=0),"..",(+Z699/(Z699+AG699)))</f>
        <v>0.412371134020619</v>
      </c>
      <c s="106" r="N699">
        <f>IF(((((((X699+Y699)+Z699)+AE699)+AF699)+AG699)=0),"..",(+((X699+Y699)+Z699)/(((((X699+Y699)+Z699)+AE699)+AF699)+AG699)))</f>
        <v>0.421487603305785</v>
      </c>
      <c s="106" r="O699">
        <f>IF(((AA699+AH699)=0),"..",(+AA699/(AA699+AH699)))</f>
        <v>0.302144249512671</v>
      </c>
      <c s="106" r="P699">
        <f>IF(((AB699+AI699)=0),"..",(+AB699/(AB699+AI699)))</f>
        <v>0</v>
      </c>
      <c t="str" s="106" r="Q699">
        <f>IF(((AC699+AJ699)=0),"..",(+AC699/(AC699+AJ699)))</f>
        <v>..</v>
      </c>
      <c s="106" r="R699">
        <f>IF(((AD699+AK699)=0),"..",(+(AD699)/(AD699+AK699)))</f>
        <v>0.337270341207349</v>
      </c>
      <c s="134" r="S699">
        <f>+D699</f>
        <v>762</v>
      </c>
      <c s="106" r="T699">
        <f>+V699/S699</f>
        <v>1</v>
      </c>
      <c s="106" r="U699">
        <f>+(AD699+AK699)/S699</f>
        <v>1</v>
      </c>
      <c s="134" r="V699">
        <f>SUM(X699:AB699)+SUM(AE699:AI699)</f>
        <v>762</v>
      </c>
      <c s="134" r="W699">
        <f>+AD699+AK699</f>
        <v>762</v>
      </c>
      <c s="205" r="X699">
        <v>29</v>
      </c>
      <c s="198" r="Y699">
        <v>33</v>
      </c>
      <c s="198" r="Z699">
        <v>40</v>
      </c>
      <c s="198" r="AA699">
        <v>155</v>
      </c>
      <c s="198" r="AB699">
        <v>0</v>
      </c>
      <c s="198" r="AC699">
        <v>0</v>
      </c>
      <c s="198" r="AD699">
        <v>257</v>
      </c>
      <c s="198" r="AE699">
        <v>31</v>
      </c>
      <c s="198" r="AF699">
        <v>52</v>
      </c>
      <c s="198" r="AG699">
        <v>57</v>
      </c>
      <c s="198" r="AH699">
        <v>358</v>
      </c>
      <c s="198" r="AI699">
        <v>7</v>
      </c>
      <c s="198" r="AJ699">
        <v>0</v>
      </c>
      <c s="198" r="AK699">
        <v>505</v>
      </c>
    </row>
    <row r="700">
      <c t="s" s="37" r="A700">
        <v>107</v>
      </c>
      <c t="s" s="67" r="B700">
        <v>950</v>
      </c>
      <c t="s" s="67" r="C700">
        <v>1570</v>
      </c>
      <c s="134" r="D700">
        <v>473</v>
      </c>
      <c s="106" r="E700">
        <f>IF((+$V700=0),"..",(+(X700+AE700)/$V700))</f>
        <v>0.067653276955602</v>
      </c>
      <c s="106" r="F700">
        <f>IF((+$V700=0),"..",(+(Y700+AF700)/$V700))</f>
        <v>0.126849894291755</v>
      </c>
      <c s="106" r="G700">
        <f>IF((+$V700=0),"..",(+(Z700+AG700)/$V700))</f>
        <v>0.145877378435518</v>
      </c>
      <c s="106" r="H700">
        <f>IF((+$V700=0),"..",(+(((X700+Y700)+Z700)+((AE700+AF700)+AG700))/$V700))</f>
        <v>0.340380549682875</v>
      </c>
      <c s="106" r="I700">
        <f>IF((+$V700=0),"..",(+(AA700+AH700)/$V700))</f>
        <v>0.646934460887949</v>
      </c>
      <c s="106" r="J700">
        <f>IF((+$V700=0),"..",(+(AB700+AI700)/$V700))</f>
        <v>0.012684989429176</v>
      </c>
      <c s="106" r="K700">
        <f>IF(((X700+AE700)=0),"..",(+X700/(X700+AE700)))</f>
        <v>0.375</v>
      </c>
      <c s="106" r="L700">
        <f>IF(((Y700+AF700)=0),"..",(+Y700/(Y700+AF700)))</f>
        <v>0.45</v>
      </c>
      <c s="106" r="M700">
        <f>IF(((Z700+AG700)=0),"..",(+Z700/(Z700+AG700)))</f>
        <v>0.507246376811594</v>
      </c>
      <c s="106" r="N700">
        <f>IF(((((((X700+Y700)+Z700)+AE700)+AF700)+AG700)=0),"..",(+((X700+Y700)+Z700)/(((((X700+Y700)+Z700)+AE700)+AF700)+AG700)))</f>
        <v>0.459627329192547</v>
      </c>
      <c s="106" r="O700">
        <f>IF(((AA700+AH700)=0),"..",(+AA700/(AA700+AH700)))</f>
        <v>0.411764705882353</v>
      </c>
      <c s="106" r="P700">
        <f>IF(((AB700+AI700)=0),"..",(+AB700/(AB700+AI700)))</f>
        <v>0.5</v>
      </c>
      <c t="str" s="106" r="Q700">
        <f>IF(((AC700+AJ700)=0),"..",(+AC700/(AC700+AJ700)))</f>
        <v>..</v>
      </c>
      <c s="106" r="R700">
        <f>IF(((AD700+AK700)=0),"..",(+(AD700)/(AD700+AK700)))</f>
        <v>0.429175475687104</v>
      </c>
      <c s="134" r="S700">
        <f>+D700</f>
        <v>473</v>
      </c>
      <c s="106" r="T700">
        <f>+V700/S700</f>
        <v>1</v>
      </c>
      <c s="106" r="U700">
        <f>+(AD700+AK700)/S700</f>
        <v>1</v>
      </c>
      <c s="134" r="V700">
        <f>SUM(X700:AB700)+SUM(AE700:AI700)</f>
        <v>473</v>
      </c>
      <c s="134" r="W700">
        <f>+AD700+AK700</f>
        <v>473</v>
      </c>
      <c s="205" r="X700">
        <v>12</v>
      </c>
      <c s="198" r="Y700">
        <v>27</v>
      </c>
      <c s="198" r="Z700">
        <v>35</v>
      </c>
      <c s="198" r="AA700">
        <v>126</v>
      </c>
      <c s="198" r="AB700">
        <v>3</v>
      </c>
      <c s="198" r="AC700">
        <v>0</v>
      </c>
      <c s="198" r="AD700">
        <v>203</v>
      </c>
      <c s="198" r="AE700">
        <v>20</v>
      </c>
      <c s="198" r="AF700">
        <v>33</v>
      </c>
      <c s="198" r="AG700">
        <v>34</v>
      </c>
      <c s="198" r="AH700">
        <v>180</v>
      </c>
      <c s="198" r="AI700">
        <v>3</v>
      </c>
      <c s="198" r="AJ700">
        <v>0</v>
      </c>
      <c s="198" r="AK700">
        <v>270</v>
      </c>
    </row>
    <row r="701">
      <c t="s" s="37" r="A701">
        <v>107</v>
      </c>
      <c t="s" s="67" r="B701">
        <v>950</v>
      </c>
      <c t="s" s="67" r="C701">
        <v>1571</v>
      </c>
      <c s="134" r="D701">
        <v>360</v>
      </c>
      <c s="106" r="E701">
        <f>IF((+$V701=0),"..",(+(X701+AE701)/$V701))</f>
        <v>0.086111111111111</v>
      </c>
      <c s="106" r="F701">
        <f>IF((+$V701=0),"..",(+(Y701+AF701)/$V701))</f>
        <v>0.111111111111111</v>
      </c>
      <c s="106" r="G701">
        <f>IF((+$V701=0),"..",(+(Z701+AG701)/$V701))</f>
        <v>0.113888888888889</v>
      </c>
      <c s="106" r="H701">
        <f>IF((+$V701=0),"..",(+(((X701+Y701)+Z701)+((AE701+AF701)+AG701))/$V701))</f>
        <v>0.311111111111111</v>
      </c>
      <c s="106" r="I701">
        <f>IF((+$V701=0),"..",(+(AA701+AH701)/$V701))</f>
        <v>0.641666666666667</v>
      </c>
      <c s="106" r="J701">
        <f>IF((+$V701=0),"..",(+(AB701+AI701)/$V701))</f>
        <v>0.047222222222222</v>
      </c>
      <c s="106" r="K701">
        <f>IF(((X701+AE701)=0),"..",(+X701/(X701+AE701)))</f>
        <v>0.354838709677419</v>
      </c>
      <c s="106" r="L701">
        <f>IF(((Y701+AF701)=0),"..",(+Y701/(Y701+AF701)))</f>
        <v>0.45</v>
      </c>
      <c s="106" r="M701">
        <f>IF(((Z701+AG701)=0),"..",(+Z701/(Z701+AG701)))</f>
        <v>0.365853658536585</v>
      </c>
      <c s="106" r="N701">
        <f>IF(((((((X701+Y701)+Z701)+AE701)+AF701)+AG701)=0),"..",(+((X701+Y701)+Z701)/(((((X701+Y701)+Z701)+AE701)+AF701)+AG701)))</f>
        <v>0.392857142857143</v>
      </c>
      <c s="106" r="O701">
        <f>IF(((AA701+AH701)=0),"..",(+AA701/(AA701+AH701)))</f>
        <v>0.441558441558442</v>
      </c>
      <c s="106" r="P701">
        <f>IF(((AB701+AI701)=0),"..",(+AB701/(AB701+AI701)))</f>
        <v>0.588235294117647</v>
      </c>
      <c t="str" s="106" r="Q701">
        <f>IF(((AC701+AJ701)=0),"..",(+AC701/(AC701+AJ701)))</f>
        <v>..</v>
      </c>
      <c s="106" r="R701">
        <f>IF(((AD701+AK701)=0),"..",(+(AD701)/(AD701+AK701)))</f>
        <v>0.433333333333333</v>
      </c>
      <c s="134" r="S701">
        <f>+D701</f>
        <v>360</v>
      </c>
      <c s="106" r="T701">
        <f>+V701/S701</f>
        <v>1</v>
      </c>
      <c s="106" r="U701">
        <f>+(AD701+AK701)/S701</f>
        <v>1</v>
      </c>
      <c s="134" r="V701">
        <f>SUM(X701:AB701)+SUM(AE701:AI701)</f>
        <v>360</v>
      </c>
      <c s="134" r="W701">
        <f>+AD701+AK701</f>
        <v>360</v>
      </c>
      <c s="205" r="X701">
        <v>11</v>
      </c>
      <c s="198" r="Y701">
        <v>18</v>
      </c>
      <c s="198" r="Z701">
        <v>15</v>
      </c>
      <c s="198" r="AA701">
        <v>102</v>
      </c>
      <c s="198" r="AB701">
        <v>10</v>
      </c>
      <c s="198" r="AC701">
        <v>0</v>
      </c>
      <c s="198" r="AD701">
        <v>156</v>
      </c>
      <c s="198" r="AE701">
        <v>20</v>
      </c>
      <c s="198" r="AF701">
        <v>22</v>
      </c>
      <c s="198" r="AG701">
        <v>26</v>
      </c>
      <c s="198" r="AH701">
        <v>129</v>
      </c>
      <c s="198" r="AI701">
        <v>7</v>
      </c>
      <c s="198" r="AJ701">
        <v>0</v>
      </c>
      <c s="198" r="AK701">
        <v>204</v>
      </c>
    </row>
    <row r="702">
      <c t="s" s="37" r="A702">
        <v>107</v>
      </c>
      <c t="s" s="67" r="B702">
        <v>950</v>
      </c>
      <c t="s" s="67" r="C702">
        <v>1572</v>
      </c>
      <c s="134" r="D702">
        <v>639</v>
      </c>
      <c s="106" r="E702">
        <f>IF((+$V702=0),"..",(+(X702+AE702)/$V702))</f>
        <v>0.086071987480438</v>
      </c>
      <c s="106" r="F702">
        <f>IF((+$V702=0),"..",(+(Y702+AF702)/$V702))</f>
        <v>0.07981220657277</v>
      </c>
      <c s="106" r="G702">
        <f>IF((+$V702=0),"..",(+(Z702+AG702)/$V702))</f>
        <v>0.075117370892019</v>
      </c>
      <c s="106" r="H702">
        <f>IF((+$V702=0),"..",(+(((X702+Y702)+Z702)+((AE702+AF702)+AG702))/$V702))</f>
        <v>0.241001564945227</v>
      </c>
      <c s="106" r="I702">
        <f>IF((+$V702=0),"..",(+(AA702+AH702)/$V702))</f>
        <v>0.723004694835681</v>
      </c>
      <c s="106" r="J702">
        <f>IF((+$V702=0),"..",(+(AB702+AI702)/$V702))</f>
        <v>0.035993740219092</v>
      </c>
      <c s="106" r="K702">
        <f>IF(((X702+AE702)=0),"..",(+X702/(X702+AE702)))</f>
        <v>0.436363636363636</v>
      </c>
      <c s="106" r="L702">
        <f>IF(((Y702+AF702)=0),"..",(+Y702/(Y702+AF702)))</f>
        <v>0.431372549019608</v>
      </c>
      <c s="106" r="M702">
        <f>IF(((Z702+AG702)=0),"..",(+Z702/(Z702+AG702)))</f>
        <v>0.458333333333333</v>
      </c>
      <c s="106" r="N702">
        <f>IF(((((((X702+Y702)+Z702)+AE702)+AF702)+AG702)=0),"..",(+((X702+Y702)+Z702)/(((((X702+Y702)+Z702)+AE702)+AF702)+AG702)))</f>
        <v>0.441558441558442</v>
      </c>
      <c s="106" r="O702">
        <f>IF(((AA702+AH702)=0),"..",(+AA702/(AA702+AH702)))</f>
        <v>0.354978354978355</v>
      </c>
      <c s="106" r="P702">
        <f>IF(((AB702+AI702)=0),"..",(+AB702/(AB702+AI702)))</f>
        <v>0.478260869565217</v>
      </c>
      <c t="str" s="106" r="Q702">
        <f>IF(((AC702+AJ702)=0),"..",(+AC702/(AC702+AJ702)))</f>
        <v>..</v>
      </c>
      <c s="106" r="R702">
        <f>IF(((AD702+AK702)=0),"..",(+(AD702)/(AD702+AK702)))</f>
        <v>0.380281690140845</v>
      </c>
      <c s="134" r="S702">
        <f>+D702</f>
        <v>639</v>
      </c>
      <c s="106" r="T702">
        <f>+V702/S702</f>
        <v>1</v>
      </c>
      <c s="106" r="U702">
        <f>+(AD702+AK702)/S702</f>
        <v>1</v>
      </c>
      <c s="134" r="V702">
        <f>SUM(X702:AB702)+SUM(AE702:AI702)</f>
        <v>639</v>
      </c>
      <c s="134" r="W702">
        <f>+AD702+AK702</f>
        <v>639</v>
      </c>
      <c s="205" r="X702">
        <v>24</v>
      </c>
      <c s="198" r="Y702">
        <v>22</v>
      </c>
      <c s="198" r="Z702">
        <v>22</v>
      </c>
      <c s="198" r="AA702">
        <v>164</v>
      </c>
      <c s="198" r="AB702">
        <v>11</v>
      </c>
      <c s="198" r="AC702">
        <v>0</v>
      </c>
      <c s="198" r="AD702">
        <v>243</v>
      </c>
      <c s="198" r="AE702">
        <v>31</v>
      </c>
      <c s="198" r="AF702">
        <v>29</v>
      </c>
      <c s="198" r="AG702">
        <v>26</v>
      </c>
      <c s="198" r="AH702">
        <v>298</v>
      </c>
      <c s="198" r="AI702">
        <v>12</v>
      </c>
      <c s="198" r="AJ702">
        <v>0</v>
      </c>
      <c s="198" r="AK702">
        <v>396</v>
      </c>
    </row>
    <row r="703">
      <c t="s" s="37" r="A703">
        <v>107</v>
      </c>
      <c t="s" s="67" r="B703">
        <v>950</v>
      </c>
      <c t="s" s="67" r="C703">
        <v>1573</v>
      </c>
      <c s="134" r="D703">
        <v>367</v>
      </c>
      <c s="106" r="E703">
        <f>IF((+$V703=0),"..",(+(X703+AE703)/$V703))</f>
        <v>0.095367847411444</v>
      </c>
      <c s="106" r="F703">
        <f>IF((+$V703=0),"..",(+(Y703+AF703)/$V703))</f>
        <v>0.100817438692098</v>
      </c>
      <c s="106" r="G703">
        <f>IF((+$V703=0),"..",(+(Z703+AG703)/$V703))</f>
        <v>0.114441416893733</v>
      </c>
      <c s="106" r="H703">
        <f>IF((+$V703=0),"..",(+(((X703+Y703)+Z703)+((AE703+AF703)+AG703))/$V703))</f>
        <v>0.310626702997275</v>
      </c>
      <c s="106" r="I703">
        <f>IF((+$V703=0),"..",(+(AA703+AH703)/$V703))</f>
        <v>0.626702997275204</v>
      </c>
      <c s="106" r="J703">
        <f>IF((+$V703=0),"..",(+(AB703+AI703)/$V703))</f>
        <v>0.06267029972752</v>
      </c>
      <c s="106" r="K703">
        <f>IF(((X703+AE703)=0),"..",(+X703/(X703+AE703)))</f>
        <v>0.428571428571429</v>
      </c>
      <c s="106" r="L703">
        <f>IF(((Y703+AF703)=0),"..",(+Y703/(Y703+AF703)))</f>
        <v>0.378378378378378</v>
      </c>
      <c s="106" r="M703">
        <f>IF(((Z703+AG703)=0),"..",(+Z703/(Z703+AG703)))</f>
        <v>0.452380952380952</v>
      </c>
      <c s="106" r="N703">
        <f>IF(((((((X703+Y703)+Z703)+AE703)+AF703)+AG703)=0),"..",(+((X703+Y703)+Z703)/(((((X703+Y703)+Z703)+AE703)+AF703)+AG703)))</f>
        <v>0.421052631578947</v>
      </c>
      <c s="106" r="O703">
        <f>IF(((AA703+AH703)=0),"..",(+AA703/(AA703+AH703)))</f>
        <v>0.426086956521739</v>
      </c>
      <c s="106" r="P703">
        <f>IF(((AB703+AI703)=0),"..",(+AB703/(AB703+AI703)))</f>
        <v>0.695652173913044</v>
      </c>
      <c t="str" s="106" r="Q703">
        <f>IF(((AC703+AJ703)=0),"..",(+AC703/(AC703+AJ703)))</f>
        <v>..</v>
      </c>
      <c s="106" r="R703">
        <f>IF(((AD703+AK703)=0),"..",(+(AD703)/(AD703+AK703)))</f>
        <v>0.44141689373297</v>
      </c>
      <c s="134" r="S703">
        <f>+D703</f>
        <v>367</v>
      </c>
      <c s="106" r="T703">
        <f>+V703/S703</f>
        <v>1</v>
      </c>
      <c s="106" r="U703">
        <f>+(AD703+AK703)/S703</f>
        <v>1</v>
      </c>
      <c s="134" r="V703">
        <f>SUM(X703:AB703)+SUM(AE703:AI703)</f>
        <v>367</v>
      </c>
      <c s="134" r="W703">
        <f>+AD703+AK703</f>
        <v>367</v>
      </c>
      <c s="205" r="X703">
        <v>15</v>
      </c>
      <c s="198" r="Y703">
        <v>14</v>
      </c>
      <c s="198" r="Z703">
        <v>19</v>
      </c>
      <c s="198" r="AA703">
        <v>98</v>
      </c>
      <c s="198" r="AB703">
        <v>16</v>
      </c>
      <c s="198" r="AC703">
        <v>0</v>
      </c>
      <c s="198" r="AD703">
        <v>162</v>
      </c>
      <c s="198" r="AE703">
        <v>20</v>
      </c>
      <c s="198" r="AF703">
        <v>23</v>
      </c>
      <c s="198" r="AG703">
        <v>23</v>
      </c>
      <c s="198" r="AH703">
        <v>132</v>
      </c>
      <c s="198" r="AI703">
        <v>7</v>
      </c>
      <c s="198" r="AJ703">
        <v>0</v>
      </c>
      <c s="198" r="AK703">
        <v>205</v>
      </c>
    </row>
    <row r="704">
      <c t="s" s="37" r="A704">
        <v>107</v>
      </c>
      <c t="s" s="67" r="B704">
        <v>950</v>
      </c>
      <c t="s" s="67" r="C704">
        <v>1574</v>
      </c>
      <c s="134" r="D704">
        <v>159</v>
      </c>
      <c s="106" r="E704">
        <f>IF((+$V704=0),"..",(+(X704+AE704)/$V704))</f>
        <v>0.081761006289308</v>
      </c>
      <c s="106" r="F704">
        <f>IF((+$V704=0),"..",(+(Y704+AF704)/$V704))</f>
        <v>0.113207547169811</v>
      </c>
      <c s="106" r="G704">
        <f>IF((+$V704=0),"..",(+(Z704+AG704)/$V704))</f>
        <v>0.088050314465409</v>
      </c>
      <c s="106" r="H704">
        <f>IF((+$V704=0),"..",(+(((X704+Y704)+Z704)+((AE704+AF704)+AG704))/$V704))</f>
        <v>0.283018867924528</v>
      </c>
      <c s="106" r="I704">
        <f>IF((+$V704=0),"..",(+(AA704+AH704)/$V704))</f>
        <v>0.710691823899371</v>
      </c>
      <c s="106" r="J704">
        <f>IF((+$V704=0),"..",(+(AB704+AI704)/$V704))</f>
        <v>0.006289308176101</v>
      </c>
      <c s="106" r="K704">
        <f>IF(((X704+AE704)=0),"..",(+X704/(X704+AE704)))</f>
        <v>0.769230769230769</v>
      </c>
      <c s="106" r="L704">
        <f>IF(((Y704+AF704)=0),"..",(+Y704/(Y704+AF704)))</f>
        <v>0.555555555555556</v>
      </c>
      <c s="106" r="M704">
        <f>IF(((Z704+AG704)=0),"..",(+Z704/(Z704+AG704)))</f>
        <v>0.785714285714286</v>
      </c>
      <c s="106" r="N704">
        <f>IF(((((((X704+Y704)+Z704)+AE704)+AF704)+AG704)=0),"..",(+((X704+Y704)+Z704)/(((((X704+Y704)+Z704)+AE704)+AF704)+AG704)))</f>
        <v>0.688888888888889</v>
      </c>
      <c s="106" r="O704">
        <f>IF(((AA704+AH704)=0),"..",(+AA704/(AA704+AH704)))</f>
        <v>0.469026548672566</v>
      </c>
      <c s="106" r="P704">
        <f>IF(((AB704+AI704)=0),"..",(+AB704/(AB704+AI704)))</f>
        <v>1</v>
      </c>
      <c t="str" s="106" r="Q704">
        <f>IF(((AC704+AJ704)=0),"..",(+AC704/(AC704+AJ704)))</f>
        <v>..</v>
      </c>
      <c s="106" r="R704">
        <f>IF(((AD704+AK704)=0),"..",(+(AD704)/(AD704+AK704)))</f>
        <v>0.534591194968553</v>
      </c>
      <c s="134" r="S704">
        <f>+D704</f>
        <v>159</v>
      </c>
      <c s="106" r="T704">
        <f>+V704/S704</f>
        <v>1</v>
      </c>
      <c s="106" r="U704">
        <f>+(AD704+AK704)/S704</f>
        <v>1</v>
      </c>
      <c s="134" r="V704">
        <f>SUM(X704:AB704)+SUM(AE704:AI704)</f>
        <v>159</v>
      </c>
      <c s="134" r="W704">
        <f>+AD704+AK704</f>
        <v>159</v>
      </c>
      <c s="205" r="X704">
        <v>10</v>
      </c>
      <c s="198" r="Y704">
        <v>10</v>
      </c>
      <c s="198" r="Z704">
        <v>11</v>
      </c>
      <c s="198" r="AA704">
        <v>53</v>
      </c>
      <c s="198" r="AB704">
        <v>1</v>
      </c>
      <c s="198" r="AC704">
        <v>0</v>
      </c>
      <c s="198" r="AD704">
        <v>85</v>
      </c>
      <c s="198" r="AE704">
        <v>3</v>
      </c>
      <c s="198" r="AF704">
        <v>8</v>
      </c>
      <c s="198" r="AG704">
        <v>3</v>
      </c>
      <c s="198" r="AH704">
        <v>60</v>
      </c>
      <c s="198" r="AI704">
        <v>0</v>
      </c>
      <c s="198" r="AJ704">
        <v>0</v>
      </c>
      <c s="198" r="AK704">
        <v>74</v>
      </c>
    </row>
    <row customHeight="1" r="705" ht="10.5">
      <c t="s" s="37" r="A705">
        <v>107</v>
      </c>
      <c t="s" s="67" r="B705">
        <v>950</v>
      </c>
      <c t="s" s="67" r="C705">
        <v>1575</v>
      </c>
      <c s="134" r="D705">
        <v>236</v>
      </c>
      <c s="106" r="E705">
        <f>IF((+$V705=0),"..",(+(X705+AE705)/$V705))</f>
        <v>0.072033898305085</v>
      </c>
      <c s="106" r="F705">
        <f>IF((+$V705=0),"..",(+(Y705+AF705)/$V705))</f>
        <v>0.127118644067797</v>
      </c>
      <c s="106" r="G705">
        <f>IF((+$V705=0),"..",(+(Z705+AG705)/$V705))</f>
        <v>0.10593220338983</v>
      </c>
      <c s="106" r="H705">
        <f>IF((+$V705=0),"..",(+(((X705+Y705)+Z705)+((AE705+AF705)+AG705))/$V705))</f>
        <v>0.305084745762712</v>
      </c>
      <c s="106" r="I705">
        <f>IF((+$V705=0),"..",(+(AA705+AH705)/$V705))</f>
        <v>0.686440677966102</v>
      </c>
      <c s="106" r="J705">
        <f>IF((+$V705=0),"..",(+(AB705+AI705)/$V705))</f>
        <v>0.008474576271186</v>
      </c>
      <c s="106" r="K705">
        <f>IF(((X705+AE705)=0),"..",(+X705/(X705+AE705)))</f>
        <v>0.588235294117647</v>
      </c>
      <c s="106" r="L705">
        <f>IF(((Y705+AF705)=0),"..",(+Y705/(Y705+AF705)))</f>
        <v>0.466666666666667</v>
      </c>
      <c s="106" r="M705">
        <f>IF(((Z705+AG705)=0),"..",(+Z705/(Z705+AG705)))</f>
        <v>0.52</v>
      </c>
      <c s="106" r="N705">
        <f>IF(((((((X705+Y705)+Z705)+AE705)+AF705)+AG705)=0),"..",(+((X705+Y705)+Z705)/(((((X705+Y705)+Z705)+AE705)+AF705)+AG705)))</f>
        <v>0.513888888888889</v>
      </c>
      <c s="106" r="O705">
        <f>IF(((AA705+AH705)=0),"..",(+AA705/(AA705+AH705)))</f>
        <v>0.32716049382716</v>
      </c>
      <c s="106" r="P705">
        <f>IF(((AB705+AI705)=0),"..",(+AB705/(AB705+AI705)))</f>
        <v>0</v>
      </c>
      <c t="str" s="106" r="Q705">
        <f>IF(((AC705+AJ705)=0),"..",(+AC705/(AC705+AJ705)))</f>
        <v>..</v>
      </c>
      <c s="106" r="R705">
        <f>IF(((AD705+AK705)=0),"..",(+(AD705)/(AD705+AK705)))</f>
        <v>0.38135593220339</v>
      </c>
      <c s="134" r="S705">
        <f>+D705</f>
        <v>236</v>
      </c>
      <c s="106" r="T705">
        <f>+V705/S705</f>
        <v>1</v>
      </c>
      <c s="106" r="U705">
        <f>+(AD705+AK705)/S705</f>
        <v>1</v>
      </c>
      <c s="134" r="V705">
        <f>SUM(X705:AB705)+SUM(AE705:AI705)</f>
        <v>236</v>
      </c>
      <c s="134" r="W705">
        <f>+AD705+AK705</f>
        <v>236</v>
      </c>
      <c s="205" r="X705">
        <v>10</v>
      </c>
      <c s="198" r="Y705">
        <v>14</v>
      </c>
      <c s="198" r="Z705">
        <v>13</v>
      </c>
      <c s="198" r="AA705">
        <v>53</v>
      </c>
      <c s="198" r="AB705">
        <v>0</v>
      </c>
      <c s="198" r="AC705">
        <v>0</v>
      </c>
      <c s="198" r="AD705">
        <v>90</v>
      </c>
      <c s="198" r="AE705">
        <v>7</v>
      </c>
      <c s="198" r="AF705">
        <v>16</v>
      </c>
      <c s="198" r="AG705">
        <v>12</v>
      </c>
      <c s="198" r="AH705">
        <v>109</v>
      </c>
      <c s="198" r="AI705">
        <v>2</v>
      </c>
      <c s="198" r="AJ705">
        <v>0</v>
      </c>
      <c s="198" r="AK705">
        <v>146</v>
      </c>
    </row>
    <row r="706">
      <c t="s" s="37" r="A706">
        <v>107</v>
      </c>
      <c t="s" s="67" r="B706">
        <v>950</v>
      </c>
      <c t="s" s="67" r="C706">
        <v>1576</v>
      </c>
      <c s="134" r="D706">
        <v>364</v>
      </c>
      <c s="106" r="E706">
        <f>IF((+$V706=0),"..",(+(X706+AE706)/$V706))</f>
        <v>0.093406593406593</v>
      </c>
      <c s="106" r="F706">
        <f>IF((+$V706=0),"..",(+(Y706+AF706)/$V706))</f>
        <v>0.14010989010989</v>
      </c>
      <c s="106" r="G706">
        <f>IF((+$V706=0),"..",(+(Z706+AG706)/$V706))</f>
        <v>0.101648351648352</v>
      </c>
      <c s="106" r="H706">
        <f>IF((+$V706=0),"..",(+(((X706+Y706)+Z706)+((AE706+AF706)+AG706))/$V706))</f>
        <v>0.335164835164835</v>
      </c>
      <c s="106" r="I706">
        <f>IF((+$V706=0),"..",(+(AA706+AH706)/$V706))</f>
        <v>0.651098901098901</v>
      </c>
      <c s="106" r="J706">
        <f>IF((+$V706=0),"..",(+(AB706+AI706)/$V706))</f>
        <v>0.013736263736264</v>
      </c>
      <c s="106" r="K706">
        <f>IF(((X706+AE706)=0),"..",(+X706/(X706+AE706)))</f>
        <v>0.470588235294118</v>
      </c>
      <c s="106" r="L706">
        <f>IF(((Y706+AF706)=0),"..",(+Y706/(Y706+AF706)))</f>
        <v>0.392156862745098</v>
      </c>
      <c s="106" r="M706">
        <f>IF(((Z706+AG706)=0),"..",(+Z706/(Z706+AG706)))</f>
        <v>0.486486486486486</v>
      </c>
      <c s="106" r="N706">
        <f>IF(((((((X706+Y706)+Z706)+AE706)+AF706)+AG706)=0),"..",(+((X706+Y706)+Z706)/(((((X706+Y706)+Z706)+AE706)+AF706)+AG706)))</f>
        <v>0.442622950819672</v>
      </c>
      <c s="106" r="O706">
        <f>IF(((AA706+AH706)=0),"..",(+AA706/(AA706+AH706)))</f>
        <v>0.443037974683544</v>
      </c>
      <c s="106" r="P706">
        <f>IF(((AB706+AI706)=0),"..",(+AB706/(AB706+AI706)))</f>
        <v>0</v>
      </c>
      <c t="str" s="106" r="Q706">
        <f>IF(((AC706+AJ706)=0),"..",(+AC706/(AC706+AJ706)))</f>
        <v>..</v>
      </c>
      <c s="106" r="R706">
        <f>IF(((AD706+AK706)=0),"..",(+(AD706)/(AD706+AK706)))</f>
        <v>0.436813186813187</v>
      </c>
      <c s="134" r="S706">
        <f>+D706</f>
        <v>364</v>
      </c>
      <c s="106" r="T706">
        <f>+V706/S706</f>
        <v>1</v>
      </c>
      <c s="106" r="U706">
        <f>+(AD706+AK706)/S706</f>
        <v>1</v>
      </c>
      <c s="134" r="V706">
        <f>SUM(X706:AB706)+SUM(AE706:AI706)</f>
        <v>364</v>
      </c>
      <c s="134" r="W706">
        <f>+AD706+AK706</f>
        <v>364</v>
      </c>
      <c s="205" r="X706">
        <v>16</v>
      </c>
      <c s="198" r="Y706">
        <v>20</v>
      </c>
      <c s="198" r="Z706">
        <v>18</v>
      </c>
      <c s="198" r="AA706">
        <v>105</v>
      </c>
      <c s="198" r="AB706">
        <v>0</v>
      </c>
      <c s="198" r="AC706">
        <v>0</v>
      </c>
      <c s="198" r="AD706">
        <v>159</v>
      </c>
      <c s="198" r="AE706">
        <v>18</v>
      </c>
      <c s="198" r="AF706">
        <v>31</v>
      </c>
      <c s="198" r="AG706">
        <v>19</v>
      </c>
      <c s="198" r="AH706">
        <v>132</v>
      </c>
      <c s="198" r="AI706">
        <v>5</v>
      </c>
      <c s="198" r="AJ706">
        <v>0</v>
      </c>
      <c s="198" r="AK706">
        <v>205</v>
      </c>
    </row>
    <row r="707">
      <c t="s" s="37" r="A707">
        <v>107</v>
      </c>
      <c t="s" s="67" r="B707">
        <v>950</v>
      </c>
      <c t="s" s="67" r="C707">
        <v>1577</v>
      </c>
      <c s="134" r="D707">
        <v>645</v>
      </c>
      <c s="106" r="E707">
        <f>IF((+$V707=0),"..",(+(X707+AE707)/$V707))</f>
        <v>0.08062015503876</v>
      </c>
      <c s="106" r="F707">
        <f>IF((+$V707=0),"..",(+(Y707+AF707)/$V707))</f>
        <v>0.089922480620155</v>
      </c>
      <c s="106" r="G707">
        <f>IF((+$V707=0),"..",(+(Z707+AG707)/$V707))</f>
        <v>0.089922480620155</v>
      </c>
      <c s="106" r="H707">
        <f>IF((+$V707=0),"..",(+(((X707+Y707)+Z707)+((AE707+AF707)+AG707))/$V707))</f>
        <v>0.26046511627907</v>
      </c>
      <c s="106" r="I707">
        <f>IF((+$V707=0),"..",(+(AA707+AH707)/$V707))</f>
        <v>0.713178294573644</v>
      </c>
      <c s="106" r="J707">
        <f>IF((+$V707=0),"..",(+(AB707+AI707)/$V707))</f>
        <v>0.026356589147287</v>
      </c>
      <c s="106" r="K707">
        <f>IF(((X707+AE707)=0),"..",(+X707/(X707+AE707)))</f>
        <v>0.596153846153846</v>
      </c>
      <c s="106" r="L707">
        <f>IF(((Y707+AF707)=0),"..",(+Y707/(Y707+AF707)))</f>
        <v>0.5</v>
      </c>
      <c s="106" r="M707">
        <f>IF(((Z707+AG707)=0),"..",(+Z707/(Z707+AG707)))</f>
        <v>0.586206896551724</v>
      </c>
      <c s="106" r="N707">
        <f>IF(((((((X707+Y707)+Z707)+AE707)+AF707)+AG707)=0),"..",(+((X707+Y707)+Z707)/(((((X707+Y707)+Z707)+AE707)+AF707)+AG707)))</f>
        <v>0.55952380952381</v>
      </c>
      <c s="106" r="O707">
        <f>IF(((AA707+AH707)=0),"..",(+AA707/(AA707+AH707)))</f>
        <v>0.417391304347826</v>
      </c>
      <c s="106" r="P707">
        <f>IF(((AB707+AI707)=0),"..",(+AB707/(AB707+AI707)))</f>
        <v>0.411764705882353</v>
      </c>
      <c t="str" s="106" r="Q707">
        <f>IF(((AC707+AJ707)=0),"..",(+AC707/(AC707+AJ707)))</f>
        <v>..</v>
      </c>
      <c s="106" r="R707">
        <f>IF(((AD707+AK707)=0),"..",(+(AD707)/(AD707+AK707)))</f>
        <v>0.454263565891473</v>
      </c>
      <c s="134" r="S707">
        <f>+D707</f>
        <v>645</v>
      </c>
      <c s="106" r="T707">
        <f>+V707/S707</f>
        <v>1</v>
      </c>
      <c s="106" r="U707">
        <f>+(AD707+AK707)/S707</f>
        <v>1</v>
      </c>
      <c s="134" r="V707">
        <f>SUM(X707:AB707)+SUM(AE707:AI707)</f>
        <v>645</v>
      </c>
      <c s="134" r="W707">
        <f>+AD707+AK707</f>
        <v>645</v>
      </c>
      <c s="205" r="X707">
        <v>31</v>
      </c>
      <c s="198" r="Y707">
        <v>29</v>
      </c>
      <c s="198" r="Z707">
        <v>34</v>
      </c>
      <c s="198" r="AA707">
        <v>192</v>
      </c>
      <c s="198" r="AB707">
        <v>7</v>
      </c>
      <c s="198" r="AC707">
        <v>0</v>
      </c>
      <c s="198" r="AD707">
        <v>293</v>
      </c>
      <c s="198" r="AE707">
        <v>21</v>
      </c>
      <c s="198" r="AF707">
        <v>29</v>
      </c>
      <c s="198" r="AG707">
        <v>24</v>
      </c>
      <c s="198" r="AH707">
        <v>268</v>
      </c>
      <c s="198" r="AI707">
        <v>10</v>
      </c>
      <c s="198" r="AJ707">
        <v>0</v>
      </c>
      <c s="198" r="AK707">
        <v>352</v>
      </c>
    </row>
    <row r="708">
      <c t="s" s="37" r="A708">
        <v>107</v>
      </c>
      <c t="s" s="67" r="B708">
        <v>950</v>
      </c>
      <c t="s" s="67" r="C708">
        <v>1578</v>
      </c>
      <c s="134" r="D708">
        <v>747</v>
      </c>
      <c s="106" r="E708">
        <f>IF((+$V708=0),"..",(+(X708+AE708)/$V708))</f>
        <v>0.092369477911647</v>
      </c>
      <c s="106" r="F708">
        <f>IF((+$V708=0),"..",(+(Y708+AF708)/$V708))</f>
        <v>0.13520749665328</v>
      </c>
      <c s="106" r="G708">
        <f>IF((+$V708=0),"..",(+(Z708+AG708)/$V708))</f>
        <v>0.117804551539491</v>
      </c>
      <c s="106" r="H708">
        <f>IF((+$V708=0),"..",(+(((X708+Y708)+Z708)+((AE708+AF708)+AG708))/$V708))</f>
        <v>0.345381526104418</v>
      </c>
      <c s="106" r="I708">
        <f>IF((+$V708=0),"..",(+(AA708+AH708)/$V708))</f>
        <v>0.641231593038822</v>
      </c>
      <c s="106" r="J708">
        <f>IF((+$V708=0),"..",(+(AB708+AI708)/$V708))</f>
        <v>0.01338688085676</v>
      </c>
      <c s="106" r="K708">
        <f>IF(((X708+AE708)=0),"..",(+X708/(X708+AE708)))</f>
        <v>0.478260869565217</v>
      </c>
      <c s="106" r="L708">
        <f>IF(((Y708+AF708)=0),"..",(+Y708/(Y708+AF708)))</f>
        <v>0.435643564356436</v>
      </c>
      <c s="106" r="M708">
        <f>IF(((Z708+AG708)=0),"..",(+Z708/(Z708+AG708)))</f>
        <v>0.386363636363636</v>
      </c>
      <c s="106" r="N708">
        <f>IF(((((((X708+Y708)+Z708)+AE708)+AF708)+AG708)=0),"..",(+((X708+Y708)+Z708)/(((((X708+Y708)+Z708)+AE708)+AF708)+AG708)))</f>
        <v>0.430232558139535</v>
      </c>
      <c s="106" r="O708">
        <f>IF(((AA708+AH708)=0),"..",(+AA708/(AA708+AH708)))</f>
        <v>0.359081419624217</v>
      </c>
      <c s="106" r="P708">
        <f>IF(((AB708+AI708)=0),"..",(+AB708/(AB708+AI708)))</f>
        <v>0.4</v>
      </c>
      <c t="str" s="106" r="Q708">
        <f>IF(((AC708+AJ708)=0),"..",(+AC708/(AC708+AJ708)))</f>
        <v>..</v>
      </c>
      <c s="106" r="R708">
        <f>IF(((AD708+AK708)=0),"..",(+(AD708)/(AD708+AK708)))</f>
        <v>0.384203480589023</v>
      </c>
      <c s="134" r="S708">
        <f>+D708</f>
        <v>747</v>
      </c>
      <c s="106" r="T708">
        <f>+V708/S708</f>
        <v>1</v>
      </c>
      <c s="106" r="U708">
        <f>+(AD708+AK708)/S708</f>
        <v>1</v>
      </c>
      <c s="134" r="V708">
        <f>SUM(X708:AB708)+SUM(AE708:AI708)</f>
        <v>747</v>
      </c>
      <c s="134" r="W708">
        <f>+AD708+AK708</f>
        <v>747</v>
      </c>
      <c s="205" r="X708">
        <v>33</v>
      </c>
      <c s="198" r="Y708">
        <v>44</v>
      </c>
      <c s="198" r="Z708">
        <v>34</v>
      </c>
      <c s="198" r="AA708">
        <v>172</v>
      </c>
      <c s="198" r="AB708">
        <v>4</v>
      </c>
      <c s="198" r="AC708">
        <v>0</v>
      </c>
      <c s="198" r="AD708">
        <v>287</v>
      </c>
      <c s="198" r="AE708">
        <v>36</v>
      </c>
      <c s="198" r="AF708">
        <v>57</v>
      </c>
      <c s="198" r="AG708">
        <v>54</v>
      </c>
      <c s="198" r="AH708">
        <v>307</v>
      </c>
      <c s="198" r="AI708">
        <v>6</v>
      </c>
      <c s="198" r="AJ708">
        <v>0</v>
      </c>
      <c s="198" r="AK708">
        <v>460</v>
      </c>
    </row>
    <row r="709">
      <c t="s" s="37" r="A709">
        <v>107</v>
      </c>
      <c t="s" s="67" r="B709">
        <v>950</v>
      </c>
      <c t="s" s="67" r="C709">
        <v>1579</v>
      </c>
      <c s="134" r="D709">
        <v>136</v>
      </c>
      <c s="106" r="E709">
        <f>IF((+$V709=0),"..",(+(X709+AE709)/$V709))</f>
        <v>0.058823529411765</v>
      </c>
      <c s="106" r="F709">
        <f>IF((+$V709=0),"..",(+(Y709+AF709)/$V709))</f>
        <v>0.022058823529412</v>
      </c>
      <c s="106" r="G709">
        <f>IF((+$V709=0),"..",(+(Z709+AG709)/$V709))</f>
        <v>0.110294117647059</v>
      </c>
      <c s="106" r="H709">
        <f>IF((+$V709=0),"..",(+(((X709+Y709)+Z709)+((AE709+AF709)+AG709))/$V709))</f>
        <v>0.191176470588235</v>
      </c>
      <c s="106" r="I709">
        <f>IF((+$V709=0),"..",(+(AA709+AH709)/$V709))</f>
        <v>0.801470588235294</v>
      </c>
      <c s="106" r="J709">
        <f>IF((+$V709=0),"..",(+(AB709+AI709)/$V709))</f>
        <v>0.007352941176471</v>
      </c>
      <c s="106" r="K709">
        <f>IF(((X709+AE709)=0),"..",(+X709/(X709+AE709)))</f>
        <v>0.875</v>
      </c>
      <c s="106" r="L709">
        <f>IF(((Y709+AF709)=0),"..",(+Y709/(Y709+AF709)))</f>
        <v>0</v>
      </c>
      <c s="106" r="M709">
        <f>IF(((Z709+AG709)=0),"..",(+Z709/(Z709+AG709)))</f>
        <v>0.6</v>
      </c>
      <c s="106" r="N709">
        <f>IF(((((((X709+Y709)+Z709)+AE709)+AF709)+AG709)=0),"..",(+((X709+Y709)+Z709)/(((((X709+Y709)+Z709)+AE709)+AF709)+AG709)))</f>
        <v>0.615384615384615</v>
      </c>
      <c s="106" r="O709">
        <f>IF(((AA709+AH709)=0),"..",(+AA709/(AA709+AH709)))</f>
        <v>0.348623853211009</v>
      </c>
      <c s="106" r="P709">
        <f>IF(((AB709+AI709)=0),"..",(+AB709/(AB709+AI709)))</f>
        <v>1</v>
      </c>
      <c t="str" s="106" r="Q709">
        <f>IF(((AC709+AJ709)=0),"..",(+AC709/(AC709+AJ709)))</f>
        <v>..</v>
      </c>
      <c s="106" r="R709">
        <f>IF(((AD709+AK709)=0),"..",(+(AD709)/(AD709+AK709)))</f>
        <v>0.404411764705882</v>
      </c>
      <c s="134" r="S709">
        <f>+D709</f>
        <v>136</v>
      </c>
      <c s="106" r="T709">
        <f>+V709/S709</f>
        <v>1</v>
      </c>
      <c s="106" r="U709">
        <f>+(AD709+AK709)/S709</f>
        <v>1</v>
      </c>
      <c s="134" r="V709">
        <f>SUM(X709:AB709)+SUM(AE709:AI709)</f>
        <v>136</v>
      </c>
      <c s="134" r="W709">
        <f>+AD709+AK709</f>
        <v>136</v>
      </c>
      <c s="205" r="X709">
        <v>7</v>
      </c>
      <c s="198" r="Y709">
        <v>0</v>
      </c>
      <c s="198" r="Z709">
        <v>9</v>
      </c>
      <c s="198" r="AA709">
        <v>38</v>
      </c>
      <c s="198" r="AB709">
        <v>1</v>
      </c>
      <c s="198" r="AC709">
        <v>0</v>
      </c>
      <c s="198" r="AD709">
        <v>55</v>
      </c>
      <c s="198" r="AE709">
        <v>1</v>
      </c>
      <c s="198" r="AF709">
        <v>3</v>
      </c>
      <c s="198" r="AG709">
        <v>6</v>
      </c>
      <c s="198" r="AH709">
        <v>71</v>
      </c>
      <c s="198" r="AI709">
        <v>0</v>
      </c>
      <c s="198" r="AJ709">
        <v>0</v>
      </c>
      <c s="198" r="AK709">
        <v>81</v>
      </c>
    </row>
    <row r="710">
      <c t="s" s="37" r="A710">
        <v>107</v>
      </c>
      <c t="s" s="67" r="B710">
        <v>950</v>
      </c>
      <c t="s" s="67" r="C710">
        <v>1580</v>
      </c>
      <c s="134" r="D710">
        <v>577</v>
      </c>
      <c s="106" r="E710">
        <f>IF((+$V710=0),"..",(+(X710+AE710)/$V710))</f>
        <v>0.093587521663778</v>
      </c>
      <c s="106" r="F710">
        <f>IF((+$V710=0),"..",(+(Y710+AF710)/$V710))</f>
        <v>0.123050259965338</v>
      </c>
      <c s="106" r="G710">
        <f>IF((+$V710=0),"..",(+(Z710+AG710)/$V710))</f>
        <v>0.11265164644714</v>
      </c>
      <c s="106" r="H710">
        <f>IF((+$V710=0),"..",(+(((X710+Y710)+Z710)+((AE710+AF710)+AG710))/$V710))</f>
        <v>0.329289428076256</v>
      </c>
      <c s="106" r="I710">
        <f>IF((+$V710=0),"..",(+(AA710+AH710)/$V710))</f>
        <v>0.665511265164645</v>
      </c>
      <c s="106" r="J710">
        <f>IF((+$V710=0),"..",(+(AB710+AI710)/$V710))</f>
        <v>0.005199306759099</v>
      </c>
      <c s="106" r="K710">
        <f>IF(((X710+AE710)=0),"..",(+X710/(X710+AE710)))</f>
        <v>0.574074074074074</v>
      </c>
      <c s="106" r="L710">
        <f>IF(((Y710+AF710)=0),"..",(+Y710/(Y710+AF710)))</f>
        <v>0.408450704225352</v>
      </c>
      <c s="106" r="M710">
        <f>IF(((Z710+AG710)=0),"..",(+Z710/(Z710+AG710)))</f>
        <v>0.507692307692308</v>
      </c>
      <c s="106" r="N710">
        <f>IF(((((((X710+Y710)+Z710)+AE710)+AF710)+AG710)=0),"..",(+((X710+Y710)+Z710)/(((((X710+Y710)+Z710)+AE710)+AF710)+AG710)))</f>
        <v>0.489473684210526</v>
      </c>
      <c s="106" r="O710">
        <f>IF(((AA710+AH710)=0),"..",(+AA710/(AA710+AH710)))</f>
        <v>0.432291666666667</v>
      </c>
      <c s="106" r="P710">
        <f>IF(((AB710+AI710)=0),"..",(+AB710/(AB710+AI710)))</f>
        <v>0.666666666666667</v>
      </c>
      <c t="str" s="106" r="Q710">
        <f>IF(((AC710+AJ710)=0),"..",(+AC710/(AC710+AJ710)))</f>
        <v>..</v>
      </c>
      <c s="106" r="R710">
        <f>IF(((AD710+AK710)=0),"..",(+(AD710)/(AD710+AK710)))</f>
        <v>0.452339688041594</v>
      </c>
      <c s="134" r="S710">
        <f>+D710</f>
        <v>577</v>
      </c>
      <c s="106" r="T710">
        <f>+V710/S710</f>
        <v>1</v>
      </c>
      <c s="106" r="U710">
        <f>+(AD710+AK710)/S710</f>
        <v>1</v>
      </c>
      <c s="134" r="V710">
        <f>SUM(X710:AB710)+SUM(AE710:AI710)</f>
        <v>577</v>
      </c>
      <c s="134" r="W710">
        <f>+AD710+AK710</f>
        <v>577</v>
      </c>
      <c s="172" r="X710">
        <v>31</v>
      </c>
      <c s="114" r="Y710">
        <v>29</v>
      </c>
      <c s="114" r="Z710">
        <v>33</v>
      </c>
      <c s="114" r="AA710">
        <v>166</v>
      </c>
      <c s="114" r="AB710">
        <v>2</v>
      </c>
      <c s="114" r="AC710">
        <v>0</v>
      </c>
      <c s="114" r="AD710">
        <v>261</v>
      </c>
      <c s="114" r="AE710">
        <v>23</v>
      </c>
      <c s="114" r="AF710">
        <v>42</v>
      </c>
      <c s="114" r="AG710">
        <v>32</v>
      </c>
      <c s="114" r="AH710">
        <v>218</v>
      </c>
      <c s="114" r="AI710">
        <v>1</v>
      </c>
      <c s="114" r="AJ710">
        <v>0</v>
      </c>
      <c s="114" r="AK710">
        <v>316</v>
      </c>
    </row>
    <row r="711">
      <c t="s" s="37" r="A711">
        <v>107</v>
      </c>
      <c t="s" s="67" r="B711">
        <v>950</v>
      </c>
      <c t="s" s="67" r="C711">
        <v>1581</v>
      </c>
      <c s="134" r="D711">
        <v>1737</v>
      </c>
      <c s="106" r="E711">
        <f>IF((+$V711=0),"..",(+(X711+AE711)/$V711))</f>
        <v>0.065630397236615</v>
      </c>
      <c s="106" r="F711">
        <f>IF((+$V711=0),"..",(+(Y711+AF711)/$V711))</f>
        <v>0.086355785837651</v>
      </c>
      <c s="106" r="G711">
        <f>IF((+$V711=0),"..",(+(Z711+AG711)/$V711))</f>
        <v>0.101324122049511</v>
      </c>
      <c s="106" r="H711">
        <f>IF((+$V711=0),"..",(+(((X711+Y711)+Z711)+((AE711+AF711)+AG711))/$V711))</f>
        <v>0.253310305123777</v>
      </c>
      <c s="106" r="I711">
        <f>IF((+$V711=0),"..",(+(AA711+AH711)/$V711))</f>
        <v>0.71790443293034</v>
      </c>
      <c s="106" r="J711">
        <f>IF((+$V711=0),"..",(+(AB711+AI711)/$V711))</f>
        <v>0.028785261945884</v>
      </c>
      <c s="106" r="K711">
        <f>IF(((X711+AE711)=0),"..",(+X711/(X711+AE711)))</f>
        <v>0.385964912280702</v>
      </c>
      <c s="106" r="L711">
        <f>IF(((Y711+AF711)=0),"..",(+Y711/(Y711+AF711)))</f>
        <v>0.44</v>
      </c>
      <c s="106" r="M711">
        <f>IF(((Z711+AG711)=0),"..",(+Z711/(Z711+AG711)))</f>
        <v>0.340909090909091</v>
      </c>
      <c s="106" r="N711">
        <f>IF(((((((X711+Y711)+Z711)+AE711)+AF711)+AG711)=0),"..",(+((X711+Y711)+Z711)/(((((X711+Y711)+Z711)+AE711)+AF711)+AG711)))</f>
        <v>0.386363636363636</v>
      </c>
      <c s="106" r="O711">
        <f>IF(((AA711+AH711)=0),"..",(+AA711/(AA711+AH711)))</f>
        <v>0.329591018444266</v>
      </c>
      <c s="106" r="P711">
        <f>IF(((AB711+AI711)=0),"..",(+AB711/(AB711+AI711)))</f>
        <v>0.4</v>
      </c>
      <c t="str" s="106" r="Q711">
        <f>IF(((AC711+AJ711)=0),"..",(+AC711/(AC711+AJ711)))</f>
        <v>..</v>
      </c>
      <c s="106" r="R711">
        <f>IF(((AD711+AK711)=0),"..",(+(AD711)/(AD711+AK711)))</f>
        <v>0.345998848589522</v>
      </c>
      <c s="134" r="S711">
        <f>+D711</f>
        <v>1737</v>
      </c>
      <c s="106" r="T711">
        <f>+V711/S711</f>
        <v>1</v>
      </c>
      <c s="106" r="U711">
        <f>+(AD711+AK711)/S711</f>
        <v>1</v>
      </c>
      <c s="134" r="V711">
        <f>SUM(X711:AB711)+SUM(AE711:AI711)</f>
        <v>1737</v>
      </c>
      <c s="134" r="W711">
        <f>+AD711+AK711</f>
        <v>1737</v>
      </c>
      <c s="197" r="X711">
        <v>44</v>
      </c>
      <c s="143" r="Y711">
        <v>66</v>
      </c>
      <c s="143" r="Z711">
        <v>60</v>
      </c>
      <c s="143" r="AA711">
        <v>411</v>
      </c>
      <c s="143" r="AB711">
        <v>20</v>
      </c>
      <c s="143" r="AC711">
        <v>0</v>
      </c>
      <c s="143" r="AD711">
        <v>601</v>
      </c>
      <c s="143" r="AE711">
        <v>70</v>
      </c>
      <c s="143" r="AF711">
        <v>84</v>
      </c>
      <c s="143" r="AG711">
        <v>116</v>
      </c>
      <c s="143" r="AH711">
        <v>836</v>
      </c>
      <c s="143" r="AI711">
        <v>30</v>
      </c>
      <c s="143" r="AJ711">
        <v>0</v>
      </c>
      <c s="143" r="AK711">
        <v>1136</v>
      </c>
    </row>
    <row r="712">
      <c t="s" s="37" r="A712">
        <v>107</v>
      </c>
      <c t="s" s="67" r="B712">
        <v>950</v>
      </c>
      <c t="s" s="67" r="C712">
        <v>1582</v>
      </c>
      <c s="134" r="D712">
        <v>149</v>
      </c>
      <c s="106" r="E712">
        <f>IF((+$V712=0),"..",(+(X712+AE712)/$V712))</f>
        <v>0.060402684563758</v>
      </c>
      <c s="106" r="F712">
        <f>IF((+$V712=0),"..",(+(Y712+AF712)/$V712))</f>
        <v>0.033557046979866</v>
      </c>
      <c s="106" r="G712">
        <f>IF((+$V712=0),"..",(+(Z712+AG712)/$V712))</f>
        <v>0.067114093959732</v>
      </c>
      <c s="106" r="H712">
        <f>IF((+$V712=0),"..",(+(((X712+Y712)+Z712)+((AE712+AF712)+AG712))/$V712))</f>
        <v>0.161073825503356</v>
      </c>
      <c s="106" r="I712">
        <f>IF((+$V712=0),"..",(+(AA712+AH712)/$V712))</f>
        <v>0.838926174496644</v>
      </c>
      <c s="106" r="J712">
        <f>IF((+$V712=0),"..",(+(AB712+AI712)/$V712))</f>
        <v>0</v>
      </c>
      <c s="106" r="K712">
        <f>IF(((X712+AE712)=0),"..",(+X712/(X712+AE712)))</f>
        <v>0.444444444444444</v>
      </c>
      <c s="106" r="L712">
        <f>IF(((Y712+AF712)=0),"..",(+Y712/(Y712+AF712)))</f>
        <v>0.4</v>
      </c>
      <c s="106" r="M712">
        <f>IF(((Z712+AG712)=0),"..",(+Z712/(Z712+AG712)))</f>
        <v>0.2</v>
      </c>
      <c s="106" r="N712">
        <f>IF(((((((X712+Y712)+Z712)+AE712)+AF712)+AG712)=0),"..",(+((X712+Y712)+Z712)/(((((X712+Y712)+Z712)+AE712)+AF712)+AG712)))</f>
        <v>0.333333333333333</v>
      </c>
      <c s="106" r="O712">
        <f>IF(((AA712+AH712)=0),"..",(+AA712/(AA712+AH712)))</f>
        <v>0.2</v>
      </c>
      <c t="str" s="106" r="P712">
        <f>IF(((AB712+AI712)=0),"..",(+AB712/(AB712+AI712)))</f>
        <v>..</v>
      </c>
      <c t="str" s="106" r="Q712">
        <f>IF(((AC712+AJ712)=0),"..",(+AC712/(AC712+AJ712)))</f>
        <v>..</v>
      </c>
      <c s="106" r="R712">
        <f>IF(((AD712+AK712)=0),"..",(+(AD712)/(AD712+AK712)))</f>
        <v>0.221476510067114</v>
      </c>
      <c s="134" r="S712">
        <f>+D712</f>
        <v>149</v>
      </c>
      <c s="106" r="T712">
        <f>+V712/S712</f>
        <v>1</v>
      </c>
      <c s="106" r="U712">
        <f>+(AD712+AK712)/S712</f>
        <v>1</v>
      </c>
      <c s="134" r="V712">
        <f>SUM(X712:AB712)+SUM(AE712:AI712)</f>
        <v>149</v>
      </c>
      <c s="134" r="W712">
        <f>+AD712+AK712</f>
        <v>149</v>
      </c>
      <c s="205" r="X712">
        <v>4</v>
      </c>
      <c s="198" r="Y712">
        <v>2</v>
      </c>
      <c s="198" r="Z712">
        <v>2</v>
      </c>
      <c s="198" r="AA712">
        <v>25</v>
      </c>
      <c s="198" r="AB712">
        <v>0</v>
      </c>
      <c s="198" r="AC712">
        <v>0</v>
      </c>
      <c s="198" r="AD712">
        <v>33</v>
      </c>
      <c s="198" r="AE712">
        <v>5</v>
      </c>
      <c s="198" r="AF712">
        <v>3</v>
      </c>
      <c s="198" r="AG712">
        <v>8</v>
      </c>
      <c s="198" r="AH712">
        <v>100</v>
      </c>
      <c s="198" r="AI712">
        <v>0</v>
      </c>
      <c s="198" r="AJ712">
        <v>0</v>
      </c>
      <c s="198" r="AK712">
        <v>116</v>
      </c>
    </row>
    <row r="713">
      <c t="s" s="37" r="A713">
        <v>107</v>
      </c>
      <c t="s" s="67" r="B713">
        <v>950</v>
      </c>
      <c t="s" s="67" r="C713">
        <v>1583</v>
      </c>
      <c s="134" r="D713">
        <v>256</v>
      </c>
      <c s="106" r="E713">
        <f>IF((+$V713=0),"..",(+(X713+AE713)/$V713))</f>
        <v>0.10546875</v>
      </c>
      <c s="106" r="F713">
        <f>IF((+$V713=0),"..",(+(Y713+AF713)/$V713))</f>
        <v>0.140625</v>
      </c>
      <c s="106" r="G713">
        <f>IF((+$V713=0),"..",(+(Z713+AG713)/$V713))</f>
        <v>0.1328125</v>
      </c>
      <c s="106" r="H713">
        <f>IF((+$V713=0),"..",(+(((X713+Y713)+Z713)+((AE713+AF713)+AG713))/$V713))</f>
        <v>0.37890625</v>
      </c>
      <c s="106" r="I713">
        <f>IF((+$V713=0),"..",(+(AA713+AH713)/$V713))</f>
        <v>0.60546875</v>
      </c>
      <c s="106" r="J713">
        <f>IF((+$V713=0),"..",(+(AB713+AI713)/$V713))</f>
        <v>0.015625</v>
      </c>
      <c s="106" r="K713">
        <f>IF(((X713+AE713)=0),"..",(+X713/(X713+AE713)))</f>
        <v>0.481481481481481</v>
      </c>
      <c s="106" r="L713">
        <f>IF(((Y713+AF713)=0),"..",(+Y713/(Y713+AF713)))</f>
        <v>0.527777777777778</v>
      </c>
      <c s="106" r="M713">
        <f>IF(((Z713+AG713)=0),"..",(+Z713/(Z713+AG713)))</f>
        <v>0.382352941176471</v>
      </c>
      <c s="106" r="N713">
        <f>IF(((((((X713+Y713)+Z713)+AE713)+AF713)+AG713)=0),"..",(+((X713+Y713)+Z713)/(((((X713+Y713)+Z713)+AE713)+AF713)+AG713)))</f>
        <v>0.463917525773196</v>
      </c>
      <c s="106" r="O713">
        <f>IF(((AA713+AH713)=0),"..",(+AA713/(AA713+AH713)))</f>
        <v>0.4</v>
      </c>
      <c s="106" r="P713">
        <f>IF(((AB713+AI713)=0),"..",(+AB713/(AB713+AI713)))</f>
        <v>0.5</v>
      </c>
      <c t="str" s="106" r="Q713">
        <f>IF(((AC713+AJ713)=0),"..",(+AC713/(AC713+AJ713)))</f>
        <v>..</v>
      </c>
      <c s="106" r="R713">
        <f>IF(((AD713+AK713)=0),"..",(+(AD713)/(AD713+AK713)))</f>
        <v>0.42578125</v>
      </c>
      <c s="134" r="S713">
        <f>+D713</f>
        <v>256</v>
      </c>
      <c s="106" r="T713">
        <f>+V713/S713</f>
        <v>1</v>
      </c>
      <c s="106" r="U713">
        <f>+(AD713+AK713)/S713</f>
        <v>1</v>
      </c>
      <c s="134" r="V713">
        <f>SUM(X713:AB713)+SUM(AE713:AI713)</f>
        <v>256</v>
      </c>
      <c s="134" r="W713">
        <f>+AD713+AK713</f>
        <v>256</v>
      </c>
      <c s="205" r="X713">
        <v>13</v>
      </c>
      <c s="198" r="Y713">
        <v>19</v>
      </c>
      <c s="198" r="Z713">
        <v>13</v>
      </c>
      <c s="198" r="AA713">
        <v>62</v>
      </c>
      <c s="198" r="AB713">
        <v>2</v>
      </c>
      <c s="198" r="AC713">
        <v>0</v>
      </c>
      <c s="198" r="AD713">
        <v>109</v>
      </c>
      <c s="198" r="AE713">
        <v>14</v>
      </c>
      <c s="198" r="AF713">
        <v>17</v>
      </c>
      <c s="198" r="AG713">
        <v>21</v>
      </c>
      <c s="198" r="AH713">
        <v>93</v>
      </c>
      <c s="198" r="AI713">
        <v>2</v>
      </c>
      <c s="198" r="AJ713">
        <v>0</v>
      </c>
      <c s="198" r="AK713">
        <v>147</v>
      </c>
    </row>
    <row r="714">
      <c t="s" s="37" r="A714">
        <v>107</v>
      </c>
      <c t="s" s="67" r="B714">
        <v>950</v>
      </c>
      <c t="s" s="67" r="C714">
        <v>1584</v>
      </c>
      <c s="134" r="D714">
        <v>304</v>
      </c>
      <c s="106" r="E714">
        <f>IF((+$V714=0),"..",(+(X714+AE714)/$V714))</f>
        <v>0.088815789473684</v>
      </c>
      <c s="106" r="F714">
        <f>IF((+$V714=0),"..",(+(Y714+AF714)/$V714))</f>
        <v>0.115131578947368</v>
      </c>
      <c s="106" r="G714">
        <f>IF((+$V714=0),"..",(+(Z714+AG714)/$V714))</f>
        <v>0.055921052631579</v>
      </c>
      <c s="106" r="H714">
        <f>IF((+$V714=0),"..",(+(((X714+Y714)+Z714)+((AE714+AF714)+AG714))/$V714))</f>
        <v>0.259868421052632</v>
      </c>
      <c s="106" r="I714">
        <f>IF((+$V714=0),"..",(+(AA714+AH714)/$V714))</f>
        <v>0.720394736842105</v>
      </c>
      <c s="106" r="J714">
        <f>IF((+$V714=0),"..",(+(AB714+AI714)/$V714))</f>
        <v>0.019736842105263</v>
      </c>
      <c s="106" r="K714">
        <f>IF(((X714+AE714)=0),"..",(+X714/(X714+AE714)))</f>
        <v>0.555555555555556</v>
      </c>
      <c s="106" r="L714">
        <f>IF(((Y714+AF714)=0),"..",(+Y714/(Y714+AF714)))</f>
        <v>0.6</v>
      </c>
      <c s="106" r="M714">
        <f>IF(((Z714+AG714)=0),"..",(+Z714/(Z714+AG714)))</f>
        <v>0.294117647058824</v>
      </c>
      <c s="106" r="N714">
        <f>IF(((((((X714+Y714)+Z714)+AE714)+AF714)+AG714)=0),"..",(+((X714+Y714)+Z714)/(((((X714+Y714)+Z714)+AE714)+AF714)+AG714)))</f>
        <v>0.518987341772152</v>
      </c>
      <c s="106" r="O714">
        <f>IF(((AA714+AH714)=0),"..",(+AA714/(AA714+AH714)))</f>
        <v>0.374429223744292</v>
      </c>
      <c s="106" r="P714">
        <f>IF(((AB714+AI714)=0),"..",(+AB714/(AB714+AI714)))</f>
        <v>0.666666666666667</v>
      </c>
      <c t="str" s="106" r="Q714">
        <f>IF(((AC714+AJ714)=0),"..",(+AC714/(AC714+AJ714)))</f>
        <v>..</v>
      </c>
      <c s="106" r="R714">
        <f>IF(((AD714+AK714)=0),"..",(+(AD714)/(AD714+AK714)))</f>
        <v>0.417763157894737</v>
      </c>
      <c s="134" r="S714">
        <f>+D714</f>
        <v>304</v>
      </c>
      <c s="106" r="T714">
        <f>+V714/S714</f>
        <v>1</v>
      </c>
      <c s="106" r="U714">
        <f>+(AD714+AK714)/S714</f>
        <v>1</v>
      </c>
      <c s="134" r="V714">
        <f>SUM(X714:AB714)+SUM(AE714:AI714)</f>
        <v>304</v>
      </c>
      <c s="134" r="W714">
        <f>+AD714+AK714</f>
        <v>304</v>
      </c>
      <c s="205" r="X714">
        <v>15</v>
      </c>
      <c s="198" r="Y714">
        <v>21</v>
      </c>
      <c s="198" r="Z714">
        <v>5</v>
      </c>
      <c s="198" r="AA714">
        <v>82</v>
      </c>
      <c s="198" r="AB714">
        <v>4</v>
      </c>
      <c s="198" r="AC714">
        <v>0</v>
      </c>
      <c s="198" r="AD714">
        <v>127</v>
      </c>
      <c s="198" r="AE714">
        <v>12</v>
      </c>
      <c s="198" r="AF714">
        <v>14</v>
      </c>
      <c s="198" r="AG714">
        <v>12</v>
      </c>
      <c s="198" r="AH714">
        <v>137</v>
      </c>
      <c s="198" r="AI714">
        <v>2</v>
      </c>
      <c s="198" r="AJ714">
        <v>0</v>
      </c>
      <c s="198" r="AK714">
        <v>177</v>
      </c>
    </row>
    <row r="715">
      <c t="s" s="37" r="A715">
        <v>107</v>
      </c>
      <c t="s" s="67" r="B715">
        <v>950</v>
      </c>
      <c t="s" s="67" r="C715">
        <v>1585</v>
      </c>
      <c s="134" r="D715">
        <v>1106</v>
      </c>
      <c s="106" r="E715">
        <f>IF((+$V715=0),"..",(+(X715+AE715)/$V715))</f>
        <v>0.047016274864376</v>
      </c>
      <c s="106" r="F715">
        <f>IF((+$V715=0),"..",(+(Y715+AF715)/$V715))</f>
        <v>0.067811934900542</v>
      </c>
      <c s="106" r="G715">
        <f>IF((+$V715=0),"..",(+(Z715+AG715)/$V715))</f>
        <v>0.097649186256781</v>
      </c>
      <c s="106" r="H715">
        <f>IF((+$V715=0),"..",(+(((X715+Y715)+Z715)+((AE715+AF715)+AG715))/$V715))</f>
        <v>0.2124773960217</v>
      </c>
      <c s="106" r="I715">
        <f>IF((+$V715=0),"..",(+(AA715+AH715)/$V715))</f>
        <v>0.760397830018083</v>
      </c>
      <c s="106" r="J715">
        <f>IF((+$V715=0),"..",(+(AB715+AI715)/$V715))</f>
        <v>0.027124773960217</v>
      </c>
      <c s="106" r="K715">
        <f>IF(((X715+AE715)=0),"..",(+X715/(X715+AE715)))</f>
        <v>0.461538461538462</v>
      </c>
      <c s="106" r="L715">
        <f>IF(((Y715+AF715)=0),"..",(+Y715/(Y715+AF715)))</f>
        <v>0.506666666666667</v>
      </c>
      <c s="106" r="M715">
        <f>IF(((Z715+AG715)=0),"..",(+Z715/(Z715+AG715)))</f>
        <v>0.416666666666667</v>
      </c>
      <c s="106" r="N715">
        <f>IF(((((((X715+Y715)+Z715)+AE715)+AF715)+AG715)=0),"..",(+((X715+Y715)+Z715)/(((((X715+Y715)+Z715)+AE715)+AF715)+AG715)))</f>
        <v>0.45531914893617</v>
      </c>
      <c s="106" r="O715">
        <f>IF(((AA715+AH715)=0),"..",(+AA715/(AA715+AH715)))</f>
        <v>0.448275862068966</v>
      </c>
      <c s="106" r="P715">
        <f>IF(((AB715+AI715)=0),"..",(+AB715/(AB715+AI715)))</f>
        <v>0.666666666666667</v>
      </c>
      <c t="str" s="106" r="Q715">
        <f>IF(((AC715+AJ715)=0),"..",(+AC715/(AC715+AJ715)))</f>
        <v>..</v>
      </c>
      <c s="106" r="R715">
        <f>IF(((AD715+AK715)=0),"..",(+(AD715)/(AD715+AK715)))</f>
        <v>0.455696202531646</v>
      </c>
      <c s="134" r="S715">
        <f>+D715</f>
        <v>1106</v>
      </c>
      <c s="106" r="T715">
        <f>+V715/S715</f>
        <v>1</v>
      </c>
      <c s="106" r="U715">
        <f>+(AD715+AK715)/S715</f>
        <v>1</v>
      </c>
      <c s="134" r="V715">
        <f>SUM(X715:AB715)+SUM(AE715:AI715)</f>
        <v>1106</v>
      </c>
      <c s="134" r="W715">
        <f>+AD715+AK715</f>
        <v>1106</v>
      </c>
      <c s="205" r="X715">
        <v>24</v>
      </c>
      <c s="198" r="Y715">
        <v>38</v>
      </c>
      <c s="198" r="Z715">
        <v>45</v>
      </c>
      <c s="198" r="AA715">
        <v>377</v>
      </c>
      <c s="198" r="AB715">
        <v>20</v>
      </c>
      <c s="198" r="AC715">
        <v>0</v>
      </c>
      <c s="198" r="AD715">
        <v>504</v>
      </c>
      <c s="198" r="AE715">
        <v>28</v>
      </c>
      <c s="198" r="AF715">
        <v>37</v>
      </c>
      <c s="198" r="AG715">
        <v>63</v>
      </c>
      <c s="198" r="AH715">
        <v>464</v>
      </c>
      <c s="198" r="AI715">
        <v>10</v>
      </c>
      <c s="198" r="AJ715">
        <v>0</v>
      </c>
      <c s="198" r="AK715">
        <v>602</v>
      </c>
    </row>
    <row r="716">
      <c t="s" s="37" r="A716">
        <v>107</v>
      </c>
      <c t="s" s="67" r="B716">
        <v>950</v>
      </c>
      <c t="s" s="67" r="C716">
        <v>1586</v>
      </c>
      <c s="134" r="D716">
        <v>506</v>
      </c>
      <c s="106" r="E716">
        <f>IF((+$V716=0),"..",(+(X716+AE716)/$V716))</f>
        <v>0.063241106719368</v>
      </c>
      <c s="106" r="F716">
        <f>IF((+$V716=0),"..",(+(Y716+AF716)/$V716))</f>
        <v>0.100790513833992</v>
      </c>
      <c s="106" r="G716">
        <f>IF((+$V716=0),"..",(+(Z716+AG716)/$V716))</f>
        <v>0.120553359683794</v>
      </c>
      <c s="106" r="H716">
        <f>IF((+$V716=0),"..",(+(((X716+Y716)+Z716)+((AE716+AF716)+AG716))/$V716))</f>
        <v>0.284584980237154</v>
      </c>
      <c s="106" r="I716">
        <f>IF((+$V716=0),"..",(+(AA716+AH716)/$V716))</f>
        <v>0.66403162055336</v>
      </c>
      <c s="106" r="J716">
        <f>IF((+$V716=0),"..",(+(AB716+AI716)/$V716))</f>
        <v>0.051383399209486</v>
      </c>
      <c s="106" r="K716">
        <f>IF(((X716+AE716)=0),"..",(+X716/(X716+AE716)))</f>
        <v>0.375</v>
      </c>
      <c s="106" r="L716">
        <f>IF(((Y716+AF716)=0),"..",(+Y716/(Y716+AF716)))</f>
        <v>0.490196078431372</v>
      </c>
      <c s="106" r="M716">
        <f>IF(((Z716+AG716)=0),"..",(+Z716/(Z716+AG716)))</f>
        <v>0.491803278688525</v>
      </c>
      <c s="106" r="N716">
        <f>IF(((((((X716+Y716)+Z716)+AE716)+AF716)+AG716)=0),"..",(+((X716+Y716)+Z716)/(((((X716+Y716)+Z716)+AE716)+AF716)+AG716)))</f>
        <v>0.465277777777778</v>
      </c>
      <c s="106" r="O716">
        <f>IF(((AA716+AH716)=0),"..",(+AA716/(AA716+AH716)))</f>
        <v>0.407738095238095</v>
      </c>
      <c s="106" r="P716">
        <f>IF(((AB716+AI716)=0),"..",(+AB716/(AB716+AI716)))</f>
        <v>0.269230769230769</v>
      </c>
      <c t="str" s="106" r="Q716">
        <f>IF(((AC716+AJ716)=0),"..",(+AC716/(AC716+AJ716)))</f>
        <v>..</v>
      </c>
      <c s="106" r="R716">
        <f>IF(((AD716+AK716)=0),"..",(+(AD716)/(AD716+AK716)))</f>
        <v>0.41699604743083</v>
      </c>
      <c s="134" r="S716">
        <f>+D716</f>
        <v>506</v>
      </c>
      <c s="106" r="T716">
        <f>+V716/S716</f>
        <v>1</v>
      </c>
      <c s="106" r="U716">
        <f>+(AD716+AK716)/S716</f>
        <v>1</v>
      </c>
      <c s="134" r="V716">
        <f>SUM(X716:AB716)+SUM(AE716:AI716)</f>
        <v>506</v>
      </c>
      <c s="134" r="W716">
        <f>+AD716+AK716</f>
        <v>506</v>
      </c>
      <c s="205" r="X716">
        <v>12</v>
      </c>
      <c s="198" r="Y716">
        <v>25</v>
      </c>
      <c s="198" r="Z716">
        <v>30</v>
      </c>
      <c s="198" r="AA716">
        <v>137</v>
      </c>
      <c s="198" r="AB716">
        <v>7</v>
      </c>
      <c s="198" r="AC716">
        <v>0</v>
      </c>
      <c s="198" r="AD716">
        <v>211</v>
      </c>
      <c s="198" r="AE716">
        <v>20</v>
      </c>
      <c s="198" r="AF716">
        <v>26</v>
      </c>
      <c s="198" r="AG716">
        <v>31</v>
      </c>
      <c s="198" r="AH716">
        <v>199</v>
      </c>
      <c s="198" r="AI716">
        <v>19</v>
      </c>
      <c s="198" r="AJ716">
        <v>0</v>
      </c>
      <c s="198" r="AK716">
        <v>295</v>
      </c>
    </row>
    <row r="717">
      <c t="s" s="37" r="A717">
        <v>107</v>
      </c>
      <c t="s" s="67" r="B717">
        <v>950</v>
      </c>
      <c t="s" s="67" r="C717">
        <v>1587</v>
      </c>
      <c s="134" r="D717">
        <v>692</v>
      </c>
      <c s="106" r="E717">
        <f>IF((+$V717=0),"..",(+(X717+AE717)/$V717))</f>
        <v>0.098265895953757</v>
      </c>
      <c s="106" r="F717">
        <f>IF((+$V717=0),"..",(+(Y717+AF717)/$V717))</f>
        <v>0.125722543352601</v>
      </c>
      <c s="106" r="G717">
        <f>IF((+$V717=0),"..",(+(Z717+AG717)/$V717))</f>
        <v>0.104046242774566</v>
      </c>
      <c s="106" r="H717">
        <f>IF((+$V717=0),"..",(+(((X717+Y717)+Z717)+((AE717+AF717)+AG717))/$V717))</f>
        <v>0.328034682080925</v>
      </c>
      <c s="106" r="I717">
        <f>IF((+$V717=0),"..",(+(AA717+AH717)/$V717))</f>
        <v>0.660404624277457</v>
      </c>
      <c s="106" r="J717">
        <f>IF((+$V717=0),"..",(+(AB717+AI717)/$V717))</f>
        <v>0.011560693641618</v>
      </c>
      <c s="106" r="K717">
        <f>IF(((X717+AE717)=0),"..",(+X717/(X717+AE717)))</f>
        <v>0.426470588235294</v>
      </c>
      <c s="106" r="L717">
        <f>IF(((Y717+AF717)=0),"..",(+Y717/(Y717+AF717)))</f>
        <v>0.517241379310345</v>
      </c>
      <c s="106" r="M717">
        <f>IF(((Z717+AG717)=0),"..",(+Z717/(Z717+AG717)))</f>
        <v>0.541666666666667</v>
      </c>
      <c s="106" r="N717">
        <f>IF(((((((X717+Y717)+Z717)+AE717)+AF717)+AG717)=0),"..",(+((X717+Y717)+Z717)/(((((X717+Y717)+Z717)+AE717)+AF717)+AG717)))</f>
        <v>0.497797356828194</v>
      </c>
      <c s="106" r="O717">
        <f>IF(((AA717+AH717)=0),"..",(+AA717/(AA717+AH717)))</f>
        <v>0.442013129102845</v>
      </c>
      <c s="106" r="P717">
        <f>IF(((AB717+AI717)=0),"..",(+AB717/(AB717+AI717)))</f>
        <v>0.5</v>
      </c>
      <c t="str" s="106" r="Q717">
        <f>IF(((AC717+AJ717)=0),"..",(+AC717/(AC717+AJ717)))</f>
        <v>..</v>
      </c>
      <c s="106" r="R717">
        <f>IF(((AD717+AK717)=0),"..",(+(AD717)/(AD717+AK717)))</f>
        <v>0.460982658959538</v>
      </c>
      <c s="134" r="S717">
        <f>+D717</f>
        <v>692</v>
      </c>
      <c s="106" r="T717">
        <f>+V717/S717</f>
        <v>1</v>
      </c>
      <c s="106" r="U717">
        <f>+(AD717+AK717)/S717</f>
        <v>1</v>
      </c>
      <c s="134" r="V717">
        <f>SUM(X717:AB717)+SUM(AE717:AI717)</f>
        <v>692</v>
      </c>
      <c s="134" r="W717">
        <f>+AD717+AK717</f>
        <v>692</v>
      </c>
      <c s="205" r="X717">
        <v>29</v>
      </c>
      <c s="198" r="Y717">
        <v>45</v>
      </c>
      <c s="198" r="Z717">
        <v>39</v>
      </c>
      <c s="198" r="AA717">
        <v>202</v>
      </c>
      <c s="198" r="AB717">
        <v>4</v>
      </c>
      <c s="198" r="AC717">
        <v>0</v>
      </c>
      <c s="198" r="AD717">
        <v>319</v>
      </c>
      <c s="198" r="AE717">
        <v>39</v>
      </c>
      <c s="198" r="AF717">
        <v>42</v>
      </c>
      <c s="198" r="AG717">
        <v>33</v>
      </c>
      <c s="198" r="AH717">
        <v>255</v>
      </c>
      <c s="198" r="AI717">
        <v>4</v>
      </c>
      <c s="198" r="AJ717">
        <v>0</v>
      </c>
      <c s="198" r="AK717">
        <v>373</v>
      </c>
    </row>
    <row r="718">
      <c t="s" s="37" r="A718">
        <v>107</v>
      </c>
      <c t="s" s="67" r="B718">
        <v>950</v>
      </c>
      <c t="s" s="67" r="C718">
        <v>1588</v>
      </c>
      <c s="134" r="D718">
        <v>282</v>
      </c>
      <c s="106" r="E718">
        <f>IF((+$V718=0),"..",(+(X718+AE718)/$V718))</f>
        <v>0.078014184397163</v>
      </c>
      <c s="106" r="F718">
        <f>IF((+$V718=0),"..",(+(Y718+AF718)/$V718))</f>
        <v>0.109929078014184</v>
      </c>
      <c s="106" r="G718">
        <f>IF((+$V718=0),"..",(+(Z718+AG718)/$V718))</f>
        <v>0.099290780141844</v>
      </c>
      <c s="106" r="H718">
        <f>IF((+$V718=0),"..",(+(((X718+Y718)+Z718)+((AE718+AF718)+AG718))/$V718))</f>
        <v>0.287234042553192</v>
      </c>
      <c s="106" r="I718">
        <f>IF((+$V718=0),"..",(+(AA718+AH718)/$V718))</f>
        <v>0.702127659574468</v>
      </c>
      <c s="106" r="J718">
        <f>IF((+$V718=0),"..",(+(AB718+AI718)/$V718))</f>
        <v>0.01063829787234</v>
      </c>
      <c s="106" r="K718">
        <f>IF(((X718+AE718)=0),"..",(+X718/(X718+AE718)))</f>
        <v>0.545454545454545</v>
      </c>
      <c s="106" r="L718">
        <f>IF(((Y718+AF718)=0),"..",(+Y718/(Y718+AF718)))</f>
        <v>0.548387096774194</v>
      </c>
      <c s="106" r="M718">
        <f>IF(((Z718+AG718)=0),"..",(+Z718/(Z718+AG718)))</f>
        <v>0.5</v>
      </c>
      <c s="106" r="N718">
        <f>IF(((((((X718+Y718)+Z718)+AE718)+AF718)+AG718)=0),"..",(+((X718+Y718)+Z718)/(((((X718+Y718)+Z718)+AE718)+AF718)+AG718)))</f>
        <v>0.530864197530864</v>
      </c>
      <c s="106" r="O718">
        <f>IF(((AA718+AH718)=0),"..",(+AA718/(AA718+AH718)))</f>
        <v>0.409090909090909</v>
      </c>
      <c s="106" r="P718">
        <f>IF(((AB718+AI718)=0),"..",(+AB718/(AB718+AI718)))</f>
        <v>0.333333333333333</v>
      </c>
      <c t="str" s="106" r="Q718">
        <f>IF(((AC718+AJ718)=0),"..",(+AC718/(AC718+AJ718)))</f>
        <v>..</v>
      </c>
      <c s="106" r="R718">
        <f>IF(((AD718+AK718)=0),"..",(+(AD718)/(AD718+AK718)))</f>
        <v>0.443262411347518</v>
      </c>
      <c s="134" r="S718">
        <f>+D718</f>
        <v>282</v>
      </c>
      <c s="106" r="T718">
        <f>+V718/S718</f>
        <v>1</v>
      </c>
      <c s="106" r="U718">
        <f>+(AD718+AK718)/S718</f>
        <v>1</v>
      </c>
      <c s="134" r="V718">
        <f>SUM(X718:AB718)+SUM(AE718:AI718)</f>
        <v>282</v>
      </c>
      <c s="134" r="W718">
        <f>+AD718+AK718</f>
        <v>282</v>
      </c>
      <c s="205" r="X718">
        <v>12</v>
      </c>
      <c s="198" r="Y718">
        <v>17</v>
      </c>
      <c s="198" r="Z718">
        <v>14</v>
      </c>
      <c s="198" r="AA718">
        <v>81</v>
      </c>
      <c s="198" r="AB718">
        <v>1</v>
      </c>
      <c s="198" r="AC718">
        <v>0</v>
      </c>
      <c s="198" r="AD718">
        <v>125</v>
      </c>
      <c s="198" r="AE718">
        <v>10</v>
      </c>
      <c s="198" r="AF718">
        <v>14</v>
      </c>
      <c s="198" r="AG718">
        <v>14</v>
      </c>
      <c s="198" r="AH718">
        <v>117</v>
      </c>
      <c s="198" r="AI718">
        <v>2</v>
      </c>
      <c s="198" r="AJ718">
        <v>0</v>
      </c>
      <c s="198" r="AK718">
        <v>157</v>
      </c>
    </row>
    <row customHeight="1" r="719" ht="10.5">
      <c t="s" s="37" r="A719">
        <v>107</v>
      </c>
      <c t="s" s="67" r="B719">
        <v>950</v>
      </c>
      <c t="s" s="67" r="C719">
        <v>1589</v>
      </c>
      <c s="134" r="D719">
        <v>565</v>
      </c>
      <c s="106" r="E719">
        <f>IF((+$V719=0),"..",(+(X719+AE719)/$V719))</f>
        <v>0.031858407079646</v>
      </c>
      <c s="106" r="F719">
        <f>IF((+$V719=0),"..",(+(Y719+AF719)/$V719))</f>
        <v>0.054867256637168</v>
      </c>
      <c s="106" r="G719">
        <f>IF((+$V719=0),"..",(+(Z719+AG719)/$V719))</f>
        <v>0.070796460176991</v>
      </c>
      <c s="106" r="H719">
        <f>IF((+$V719=0),"..",(+(((X719+Y719)+Z719)+((AE719+AF719)+AG719))/$V719))</f>
        <v>0.157522123893805</v>
      </c>
      <c s="106" r="I719">
        <f>IF((+$V719=0),"..",(+(AA719+AH719)/$V719))</f>
        <v>0.823008849557522</v>
      </c>
      <c s="106" r="J719">
        <f>IF((+$V719=0),"..",(+(AB719+AI719)/$V719))</f>
        <v>0.019469026548673</v>
      </c>
      <c s="106" r="K719">
        <f>IF(((X719+AE719)=0),"..",(+X719/(X719+AE719)))</f>
        <v>0.611111111111111</v>
      </c>
      <c s="106" r="L719">
        <f>IF(((Y719+AF719)=0),"..",(+Y719/(Y719+AF719)))</f>
        <v>0.548387096774194</v>
      </c>
      <c s="106" r="M719">
        <f>IF(((Z719+AG719)=0),"..",(+Z719/(Z719+AG719)))</f>
        <v>0.5</v>
      </c>
      <c s="106" r="N719">
        <f>IF(((((((X719+Y719)+Z719)+AE719)+AF719)+AG719)=0),"..",(+((X719+Y719)+Z719)/(((((X719+Y719)+Z719)+AE719)+AF719)+AG719)))</f>
        <v>0.539325842696629</v>
      </c>
      <c s="106" r="O719">
        <f>IF(((AA719+AH719)=0),"..",(+AA719/(AA719+AH719)))</f>
        <v>0.4</v>
      </c>
      <c s="106" r="P719">
        <f>IF(((AB719+AI719)=0),"..",(+AB719/(AB719+AI719)))</f>
        <v>0.454545454545454</v>
      </c>
      <c t="str" s="106" r="Q719">
        <f>IF(((AC719+AJ719)=0),"..",(+AC719/(AC719+AJ719)))</f>
        <v>..</v>
      </c>
      <c s="106" r="R719">
        <f>IF(((AD719+AK719)=0),"..",(+(AD719)/(AD719+AK719)))</f>
        <v>0.423008849557522</v>
      </c>
      <c s="134" r="S719">
        <f>+D719</f>
        <v>565</v>
      </c>
      <c s="106" r="T719">
        <f>+V719/S719</f>
        <v>1</v>
      </c>
      <c s="106" r="U719">
        <f>+(AD719+AK719)/S719</f>
        <v>1</v>
      </c>
      <c s="134" r="V719">
        <f>SUM(X719:AB719)+SUM(AE719:AI719)</f>
        <v>565</v>
      </c>
      <c s="134" r="W719">
        <f>+AD719+AK719</f>
        <v>565</v>
      </c>
      <c s="205" r="X719">
        <v>11</v>
      </c>
      <c s="198" r="Y719">
        <v>17</v>
      </c>
      <c s="198" r="Z719">
        <v>20</v>
      </c>
      <c s="198" r="AA719">
        <v>186</v>
      </c>
      <c s="198" r="AB719">
        <v>5</v>
      </c>
      <c s="198" r="AC719">
        <v>0</v>
      </c>
      <c s="198" r="AD719">
        <v>239</v>
      </c>
      <c s="198" r="AE719">
        <v>7</v>
      </c>
      <c s="198" r="AF719">
        <v>14</v>
      </c>
      <c s="198" r="AG719">
        <v>20</v>
      </c>
      <c s="198" r="AH719">
        <v>279</v>
      </c>
      <c s="198" r="AI719">
        <v>6</v>
      </c>
      <c s="198" r="AJ719">
        <v>0</v>
      </c>
      <c s="198" r="AK719">
        <v>326</v>
      </c>
    </row>
    <row r="720">
      <c t="s" s="37" r="A720">
        <v>107</v>
      </c>
      <c t="s" s="67" r="B720">
        <v>950</v>
      </c>
      <c t="s" s="67" r="C720">
        <v>1590</v>
      </c>
      <c s="134" r="D720">
        <v>350</v>
      </c>
      <c s="106" r="E720">
        <f>IF((+$V720=0),"..",(+(X720+AE720)/$V720))</f>
        <v>0.051428571428571</v>
      </c>
      <c s="106" r="F720">
        <f>IF((+$V720=0),"..",(+(Y720+AF720)/$V720))</f>
        <v>0.105714285714286</v>
      </c>
      <c s="106" r="G720">
        <f>IF((+$V720=0),"..",(+(Z720+AG720)/$V720))</f>
        <v>0.094285714285714</v>
      </c>
      <c s="106" r="H720">
        <f>IF((+$V720=0),"..",(+(((X720+Y720)+Z720)+((AE720+AF720)+AG720))/$V720))</f>
        <v>0.251428571428571</v>
      </c>
      <c s="106" r="I720">
        <f>IF((+$V720=0),"..",(+(AA720+AH720)/$V720))</f>
        <v>0.72</v>
      </c>
      <c s="106" r="J720">
        <f>IF((+$V720=0),"..",(+(AB720+AI720)/$V720))</f>
        <v>0.028571428571429</v>
      </c>
      <c s="106" r="K720">
        <f>IF(((X720+AE720)=0),"..",(+X720/(X720+AE720)))</f>
        <v>0.5</v>
      </c>
      <c s="106" r="L720">
        <f>IF(((Y720+AF720)=0),"..",(+Y720/(Y720+AF720)))</f>
        <v>0.648648648648649</v>
      </c>
      <c s="106" r="M720">
        <f>IF(((Z720+AG720)=0),"..",(+Z720/(Z720+AG720)))</f>
        <v>0.333333333333333</v>
      </c>
      <c s="106" r="N720">
        <f>IF(((((((X720+Y720)+Z720)+AE720)+AF720)+AG720)=0),"..",(+((X720+Y720)+Z720)/(((((X720+Y720)+Z720)+AE720)+AF720)+AG720)))</f>
        <v>0.5</v>
      </c>
      <c s="106" r="O720">
        <f>IF(((AA720+AH720)=0),"..",(+AA720/(AA720+AH720)))</f>
        <v>0.44047619047619</v>
      </c>
      <c s="106" r="P720">
        <f>IF(((AB720+AI720)=0),"..",(+AB720/(AB720+AI720)))</f>
        <v>0.6</v>
      </c>
      <c t="str" s="106" r="Q720">
        <f>IF(((AC720+AJ720)=0),"..",(+AC720/(AC720+AJ720)))</f>
        <v>..</v>
      </c>
      <c s="106" r="R720">
        <f>IF(((AD720+AK720)=0),"..",(+(AD720)/(AD720+AK720)))</f>
        <v>0.46</v>
      </c>
      <c s="134" r="S720">
        <f>+D720</f>
        <v>350</v>
      </c>
      <c s="106" r="T720">
        <f>+V720/S720</f>
        <v>1</v>
      </c>
      <c s="106" r="U720">
        <f>+(AD720+AK720)/S720</f>
        <v>1</v>
      </c>
      <c s="134" r="V720">
        <f>SUM(X720:AB720)+SUM(AE720:AI720)</f>
        <v>350</v>
      </c>
      <c s="134" r="W720">
        <f>+AD720+AK720</f>
        <v>350</v>
      </c>
      <c s="205" r="X720">
        <v>9</v>
      </c>
      <c s="198" r="Y720">
        <v>24</v>
      </c>
      <c s="198" r="Z720">
        <v>11</v>
      </c>
      <c s="198" r="AA720">
        <v>111</v>
      </c>
      <c s="198" r="AB720">
        <v>6</v>
      </c>
      <c s="198" r="AC720">
        <v>0</v>
      </c>
      <c s="198" r="AD720">
        <v>161</v>
      </c>
      <c s="198" r="AE720">
        <v>9</v>
      </c>
      <c s="198" r="AF720">
        <v>13</v>
      </c>
      <c s="198" r="AG720">
        <v>22</v>
      </c>
      <c s="198" r="AH720">
        <v>141</v>
      </c>
      <c s="198" r="AI720">
        <v>4</v>
      </c>
      <c s="198" r="AJ720">
        <v>0</v>
      </c>
      <c s="198" r="AK720">
        <v>189</v>
      </c>
    </row>
    <row r="721">
      <c t="s" s="37" r="A721">
        <v>107</v>
      </c>
      <c t="s" s="67" r="B721">
        <v>950</v>
      </c>
      <c t="s" s="67" r="C721">
        <v>1591</v>
      </c>
      <c s="134" r="D721">
        <v>271</v>
      </c>
      <c s="106" r="E721">
        <f>IF((+$V721=0),"..",(+(X721+AE721)/$V721))</f>
        <v>0.055350553505535</v>
      </c>
      <c s="106" r="F721">
        <f>IF((+$V721=0),"..",(+(Y721+AF721)/$V721))</f>
        <v>0.07380073800738</v>
      </c>
      <c s="106" r="G721">
        <f>IF((+$V721=0),"..",(+(Z721+AG721)/$V721))</f>
        <v>0.118081180811808</v>
      </c>
      <c s="106" r="H721">
        <f>IF((+$V721=0),"..",(+(((X721+Y721)+Z721)+((AE721+AF721)+AG721))/$V721))</f>
        <v>0.247232472324723</v>
      </c>
      <c s="106" r="I721">
        <f>IF((+$V721=0),"..",(+(AA721+AH721)/$V721))</f>
        <v>0.693726937269373</v>
      </c>
      <c s="106" r="J721">
        <f>IF((+$V721=0),"..",(+(AB721+AI721)/$V721))</f>
        <v>0.059040590405904</v>
      </c>
      <c s="106" r="K721">
        <f>IF(((X721+AE721)=0),"..",(+X721/(X721+AE721)))</f>
        <v>0.466666666666667</v>
      </c>
      <c s="106" r="L721">
        <f>IF(((Y721+AF721)=0),"..",(+Y721/(Y721+AF721)))</f>
        <v>0.55</v>
      </c>
      <c s="106" r="M721">
        <f>IF(((Z721+AG721)=0),"..",(+Z721/(Z721+AG721)))</f>
        <v>0.40625</v>
      </c>
      <c s="106" r="N721">
        <f>IF(((((((X721+Y721)+Z721)+AE721)+AF721)+AG721)=0),"..",(+((X721+Y721)+Z721)/(((((X721+Y721)+Z721)+AE721)+AF721)+AG721)))</f>
        <v>0.462686567164179</v>
      </c>
      <c s="106" r="O721">
        <f>IF(((AA721+AH721)=0),"..",(+AA721/(AA721+AH721)))</f>
        <v>0.436170212765957</v>
      </c>
      <c s="106" r="P721">
        <f>IF(((AB721+AI721)=0),"..",(+AB721/(AB721+AI721)))</f>
        <v>0.375</v>
      </c>
      <c t="str" s="106" r="Q721">
        <f>IF(((AC721+AJ721)=0),"..",(+AC721/(AC721+AJ721)))</f>
        <v>..</v>
      </c>
      <c s="106" r="R721">
        <f>IF(((AD721+AK721)=0),"..",(+(AD721)/(AD721+AK721)))</f>
        <v>0.439114391143911</v>
      </c>
      <c s="134" r="S721">
        <f>+D721</f>
        <v>271</v>
      </c>
      <c s="106" r="T721">
        <f>+V721/S721</f>
        <v>1</v>
      </c>
      <c s="106" r="U721">
        <f>+(AD721+AK721)/S721</f>
        <v>1</v>
      </c>
      <c s="134" r="V721">
        <f>SUM(X721:AB721)+SUM(AE721:AI721)</f>
        <v>271</v>
      </c>
      <c s="134" r="W721">
        <f>+AD721+AK721</f>
        <v>271</v>
      </c>
      <c s="205" r="X721">
        <v>7</v>
      </c>
      <c s="198" r="Y721">
        <v>11</v>
      </c>
      <c s="198" r="Z721">
        <v>13</v>
      </c>
      <c s="198" r="AA721">
        <v>82</v>
      </c>
      <c s="198" r="AB721">
        <v>6</v>
      </c>
      <c s="198" r="AC721">
        <v>0</v>
      </c>
      <c s="198" r="AD721">
        <v>119</v>
      </c>
      <c s="198" r="AE721">
        <v>8</v>
      </c>
      <c s="198" r="AF721">
        <v>9</v>
      </c>
      <c s="198" r="AG721">
        <v>19</v>
      </c>
      <c s="198" r="AH721">
        <v>106</v>
      </c>
      <c s="198" r="AI721">
        <v>10</v>
      </c>
      <c s="198" r="AJ721">
        <v>0</v>
      </c>
      <c s="198" r="AK721">
        <v>152</v>
      </c>
    </row>
    <row r="722">
      <c t="s" s="37" r="A722">
        <v>107</v>
      </c>
      <c t="s" s="67" r="B722">
        <v>950</v>
      </c>
      <c t="s" s="67" r="C722">
        <v>1592</v>
      </c>
      <c s="134" r="D722">
        <v>544</v>
      </c>
      <c s="106" r="E722">
        <f>IF((+$V722=0),"..",(+(X722+AE722)/$V722))</f>
        <v>0.095588235294118</v>
      </c>
      <c s="106" r="F722">
        <f>IF((+$V722=0),"..",(+(Y722+AF722)/$V722))</f>
        <v>0.099264705882353</v>
      </c>
      <c s="106" r="G722">
        <f>IF((+$V722=0),"..",(+(Z722+AG722)/$V722))</f>
        <v>0.104779411764706</v>
      </c>
      <c s="106" r="H722">
        <f>IF((+$V722=0),"..",(+(((X722+Y722)+Z722)+((AE722+AF722)+AG722))/$V722))</f>
        <v>0.299632352941176</v>
      </c>
      <c s="106" r="I722">
        <f>IF((+$V722=0),"..",(+(AA722+AH722)/$V722))</f>
        <v>0.658088235294118</v>
      </c>
      <c s="106" r="J722">
        <f>IF((+$V722=0),"..",(+(AB722+AI722)/$V722))</f>
        <v>0.042279411764706</v>
      </c>
      <c s="106" r="K722">
        <f>IF(((X722+AE722)=0),"..",(+X722/(X722+AE722)))</f>
        <v>0.461538461538462</v>
      </c>
      <c s="106" r="L722">
        <f>IF(((Y722+AF722)=0),"..",(+Y722/(Y722+AF722)))</f>
        <v>0.481481481481481</v>
      </c>
      <c s="106" r="M722">
        <f>IF(((Z722+AG722)=0),"..",(+Z722/(Z722+AG722)))</f>
        <v>0.56140350877193</v>
      </c>
      <c s="106" r="N722">
        <f>IF(((((((X722+Y722)+Z722)+AE722)+AF722)+AG722)=0),"..",(+((X722+Y722)+Z722)/(((((X722+Y722)+Z722)+AE722)+AF722)+AG722)))</f>
        <v>0.503067484662577</v>
      </c>
      <c s="106" r="O722">
        <f>IF(((AA722+AH722)=0),"..",(+AA722/(AA722+AH722)))</f>
        <v>0.421787709497207</v>
      </c>
      <c s="106" r="P722">
        <f>IF(((AB722+AI722)=0),"..",(+AB722/(AB722+AI722)))</f>
        <v>0.434782608695652</v>
      </c>
      <c t="str" s="106" r="Q722">
        <f>IF(((AC722+AJ722)=0),"..",(+AC722/(AC722+AJ722)))</f>
        <v>..</v>
      </c>
      <c s="106" r="R722">
        <f>IF(((AD722+AK722)=0),"..",(+(AD722)/(AD722+AK722)))</f>
        <v>0.446691176470588</v>
      </c>
      <c s="134" r="S722">
        <f>+D722</f>
        <v>544</v>
      </c>
      <c s="106" r="T722">
        <f>+V722/S722</f>
        <v>1</v>
      </c>
      <c s="106" r="U722">
        <f>+(AD722+AK722)/S722</f>
        <v>1</v>
      </c>
      <c s="134" r="V722">
        <f>SUM(X722:AB722)+SUM(AE722:AI722)</f>
        <v>544</v>
      </c>
      <c s="134" r="W722">
        <f>+AD722+AK722</f>
        <v>544</v>
      </c>
      <c s="205" r="X722">
        <v>24</v>
      </c>
      <c s="198" r="Y722">
        <v>26</v>
      </c>
      <c s="198" r="Z722">
        <v>32</v>
      </c>
      <c s="198" r="AA722">
        <v>151</v>
      </c>
      <c s="198" r="AB722">
        <v>10</v>
      </c>
      <c s="198" r="AC722">
        <v>0</v>
      </c>
      <c s="198" r="AD722">
        <v>243</v>
      </c>
      <c s="198" r="AE722">
        <v>28</v>
      </c>
      <c s="198" r="AF722">
        <v>28</v>
      </c>
      <c s="198" r="AG722">
        <v>25</v>
      </c>
      <c s="198" r="AH722">
        <v>207</v>
      </c>
      <c s="198" r="AI722">
        <v>13</v>
      </c>
      <c s="198" r="AJ722">
        <v>0</v>
      </c>
      <c s="198" r="AK722">
        <v>301</v>
      </c>
    </row>
    <row r="723">
      <c t="s" s="37" r="A723">
        <v>107</v>
      </c>
      <c t="s" s="67" r="B723">
        <v>950</v>
      </c>
      <c t="s" s="67" r="C723">
        <v>1593</v>
      </c>
      <c s="134" r="D723">
        <v>2255</v>
      </c>
      <c s="106" r="E723">
        <f>IF((+$V723=0),"..",(+(X723+AE723)/$V723))</f>
        <v>0.086474501108647</v>
      </c>
      <c s="106" r="F723">
        <f>IF((+$V723=0),"..",(+(Y723+AF723)/$V723))</f>
        <v>0.143680709534368</v>
      </c>
      <c s="106" r="G723">
        <f>IF((+$V723=0),"..",(+(Z723+AG723)/$V723))</f>
        <v>0.137028824833703</v>
      </c>
      <c s="106" r="H723">
        <f>IF((+$V723=0),"..",(+(((X723+Y723)+Z723)+((AE723+AF723)+AG723))/$V723))</f>
        <v>0.367184035476718</v>
      </c>
      <c s="106" r="I723">
        <f>IF((+$V723=0),"..",(+(AA723+AH723)/$V723))</f>
        <v>0.616407982261641</v>
      </c>
      <c s="106" r="J723">
        <f>IF((+$V723=0),"..",(+(AB723+AI723)/$V723))</f>
        <v>0.016407982261641</v>
      </c>
      <c s="106" r="K723">
        <f>IF(((X723+AE723)=0),"..",(+X723/(X723+AE723)))</f>
        <v>0.517948717948718</v>
      </c>
      <c s="106" r="L723">
        <f>IF(((Y723+AF723)=0),"..",(+Y723/(Y723+AF723)))</f>
        <v>0.481481481481481</v>
      </c>
      <c s="106" r="M723">
        <f>IF(((Z723+AG723)=0),"..",(+Z723/(Z723+AG723)))</f>
        <v>0.420711974110032</v>
      </c>
      <c s="106" r="N723">
        <f>IF(((((((X723+Y723)+Z723)+AE723)+AF723)+AG723)=0),"..",(+((X723+Y723)+Z723)/(((((X723+Y723)+Z723)+AE723)+AF723)+AG723)))</f>
        <v>0.467391304347826</v>
      </c>
      <c s="106" r="O723">
        <f>IF(((AA723+AH723)=0),"..",(+AA723/(AA723+AH723)))</f>
        <v>0.410071942446043</v>
      </c>
      <c s="106" r="P723">
        <f>IF(((AB723+AI723)=0),"..",(+AB723/(AB723+AI723)))</f>
        <v>0.378378378378378</v>
      </c>
      <c t="str" s="106" r="Q723">
        <f>IF(((AC723+AJ723)=0),"..",(+AC723/(AC723+AJ723)))</f>
        <v>..</v>
      </c>
      <c s="106" r="R723">
        <f>IF(((AD723+AK723)=0),"..",(+(AD723)/(AD723+AK723)))</f>
        <v>0.43059866962306</v>
      </c>
      <c s="134" r="S723">
        <f>+D723</f>
        <v>2255</v>
      </c>
      <c s="106" r="T723">
        <f>+V723/S723</f>
        <v>1</v>
      </c>
      <c s="106" r="U723">
        <f>+(AD723+AK723)/S723</f>
        <v>1</v>
      </c>
      <c s="134" r="V723">
        <f>SUM(X723:AB723)+SUM(AE723:AI723)</f>
        <v>2255</v>
      </c>
      <c s="134" r="W723">
        <f>+AD723+AK723</f>
        <v>2255</v>
      </c>
      <c s="205" r="X723">
        <v>101</v>
      </c>
      <c s="198" r="Y723">
        <v>156</v>
      </c>
      <c s="198" r="Z723">
        <v>130</v>
      </c>
      <c s="198" r="AA723">
        <v>570</v>
      </c>
      <c s="198" r="AB723">
        <v>14</v>
      </c>
      <c s="198" r="AC723">
        <v>0</v>
      </c>
      <c s="198" r="AD723">
        <v>971</v>
      </c>
      <c s="198" r="AE723">
        <v>94</v>
      </c>
      <c s="198" r="AF723">
        <v>168</v>
      </c>
      <c s="198" r="AG723">
        <v>179</v>
      </c>
      <c s="198" r="AH723">
        <v>820</v>
      </c>
      <c s="198" r="AI723">
        <v>23</v>
      </c>
      <c s="198" r="AJ723">
        <v>0</v>
      </c>
      <c s="198" r="AK723">
        <v>1284</v>
      </c>
    </row>
    <row r="724">
      <c t="s" s="37" r="A724">
        <v>107</v>
      </c>
      <c t="s" s="67" r="B724">
        <v>950</v>
      </c>
      <c t="s" s="67" r="C724">
        <v>1594</v>
      </c>
      <c s="134" r="D724">
        <v>210</v>
      </c>
      <c s="106" r="E724">
        <f>IF((+$V724=0),"..",(+(X724+AE724)/$V724))</f>
        <v>0.095238095238095</v>
      </c>
      <c s="106" r="F724">
        <f>IF((+$V724=0),"..",(+(Y724+AF724)/$V724))</f>
        <v>0.123809523809524</v>
      </c>
      <c s="106" r="G724">
        <f>IF((+$V724=0),"..",(+(Z724+AG724)/$V724))</f>
        <v>0.1</v>
      </c>
      <c s="106" r="H724">
        <f>IF((+$V724=0),"..",(+(((X724+Y724)+Z724)+((AE724+AF724)+AG724))/$V724))</f>
        <v>0.319047619047619</v>
      </c>
      <c s="106" r="I724">
        <f>IF((+$V724=0),"..",(+(AA724+AH724)/$V724))</f>
        <v>0.638095238095238</v>
      </c>
      <c s="106" r="J724">
        <f>IF((+$V724=0),"..",(+(AB724+AI724)/$V724))</f>
        <v>0.042857142857143</v>
      </c>
      <c s="106" r="K724">
        <f>IF(((X724+AE724)=0),"..",(+X724/(X724+AE724)))</f>
        <v>0.3</v>
      </c>
      <c s="106" r="L724">
        <f>IF(((Y724+AF724)=0),"..",(+Y724/(Y724+AF724)))</f>
        <v>0.653846153846154</v>
      </c>
      <c s="106" r="M724">
        <f>IF(((Z724+AG724)=0),"..",(+Z724/(Z724+AG724)))</f>
        <v>0.428571428571429</v>
      </c>
      <c s="106" r="N724">
        <f>IF(((((((X724+Y724)+Z724)+AE724)+AF724)+AG724)=0),"..",(+((X724+Y724)+Z724)/(((((X724+Y724)+Z724)+AE724)+AF724)+AG724)))</f>
        <v>0.477611940298507</v>
      </c>
      <c s="106" r="O724">
        <f>IF(((AA724+AH724)=0),"..",(+AA724/(AA724+AH724)))</f>
        <v>0.425373134328358</v>
      </c>
      <c s="106" r="P724">
        <f>IF(((AB724+AI724)=0),"..",(+AB724/(AB724+AI724)))</f>
        <v>0.333333333333333</v>
      </c>
      <c t="str" s="106" r="Q724">
        <f>IF(((AC724+AJ724)=0),"..",(+AC724/(AC724+AJ724)))</f>
        <v>..</v>
      </c>
      <c s="106" r="R724">
        <f>IF(((AD724+AK724)=0),"..",(+(AD724)/(AD724+AK724)))</f>
        <v>0.438095238095238</v>
      </c>
      <c s="134" r="S724">
        <f>+D724</f>
        <v>210</v>
      </c>
      <c s="106" r="T724">
        <f>+V724/S724</f>
        <v>1</v>
      </c>
      <c s="106" r="U724">
        <f>+(AD724+AK724)/S724</f>
        <v>1</v>
      </c>
      <c s="134" r="V724">
        <f>SUM(X724:AB724)+SUM(AE724:AI724)</f>
        <v>210</v>
      </c>
      <c s="134" r="W724">
        <f>+AD724+AK724</f>
        <v>210</v>
      </c>
      <c s="205" r="X724">
        <v>6</v>
      </c>
      <c s="198" r="Y724">
        <v>17</v>
      </c>
      <c s="198" r="Z724">
        <v>9</v>
      </c>
      <c s="198" r="AA724">
        <v>57</v>
      </c>
      <c s="198" r="AB724">
        <v>3</v>
      </c>
      <c s="198" r="AC724">
        <v>0</v>
      </c>
      <c s="198" r="AD724">
        <v>92</v>
      </c>
      <c s="198" r="AE724">
        <v>14</v>
      </c>
      <c s="198" r="AF724">
        <v>9</v>
      </c>
      <c s="198" r="AG724">
        <v>12</v>
      </c>
      <c s="198" r="AH724">
        <v>77</v>
      </c>
      <c s="198" r="AI724">
        <v>6</v>
      </c>
      <c s="198" r="AJ724">
        <v>0</v>
      </c>
      <c s="198" r="AK724">
        <v>118</v>
      </c>
    </row>
    <row r="725">
      <c t="s" s="37" r="A725">
        <v>85</v>
      </c>
      <c t="s" s="67" r="B725">
        <v>917</v>
      </c>
      <c t="s" s="67" r="C725">
        <v>1595</v>
      </c>
      <c s="134" r="D725">
        <v>28000</v>
      </c>
      <c t="str" s="106" r="E725">
        <f>IF((+$V725=0),"..",(+(X725+AE725)/$V725))</f>
        <v>..</v>
      </c>
      <c t="str" s="106" r="F725">
        <f>IF((+$V725=0),"..",(+(Y725+AF725)/$V725))</f>
        <v>..</v>
      </c>
      <c t="str" s="106" r="G725">
        <f>IF((+$V725=0),"..",(+(Z725+AG725)/$V725))</f>
        <v>..</v>
      </c>
      <c t="str" s="106" r="H725">
        <f>IF((+$V725=0),"..",(+(((X725+Y725)+Z725)+((AE725+AF725)+AG725))/$V725))</f>
        <v>..</v>
      </c>
      <c t="str" s="106" r="I725">
        <f>IF((+$V725=0),"..",(+(AA725+AH725)/$V725))</f>
        <v>..</v>
      </c>
      <c t="str" s="106" r="J725">
        <f>IF((+$V725=0),"..",(+(AB725+AI725)/$V725))</f>
        <v>..</v>
      </c>
      <c t="str" s="106" r="K725">
        <f>IF(((X725+AE725)=0),"..",(+X725/(X725+AE725)))</f>
        <v>..</v>
      </c>
      <c t="str" s="106" r="L725">
        <f>IF(((Y725+AF725)=0),"..",(+Y725/(Y725+AF725)))</f>
        <v>..</v>
      </c>
      <c t="str" s="106" r="M725">
        <f>IF(((Z725+AG725)=0),"..",(+Z725/(Z725+AG725)))</f>
        <v>..</v>
      </c>
      <c t="str" s="106" r="N725">
        <f>IF(((((((X725+Y725)+Z725)+AE725)+AF725)+AG725)=0),"..",(+((X725+Y725)+Z725)/(((((X725+Y725)+Z725)+AE725)+AF725)+AG725)))</f>
        <v>..</v>
      </c>
      <c t="str" s="106" r="O725">
        <f>IF(((AA725+AH725)=0),"..",(+AA725/(AA725+AH725)))</f>
        <v>..</v>
      </c>
      <c t="str" s="106" r="P725">
        <f>IF(((AB725+AI725)=0),"..",(+AB725/(AB725+AI725)))</f>
        <v>..</v>
      </c>
      <c t="str" s="106" r="Q725">
        <f>IF(((AC725+AJ725)=0),"..",(+AC725/(AC725+AJ725)))</f>
        <v>..</v>
      </c>
      <c t="str" s="106" r="R725">
        <f>IF(((AD725+AK725)=0),"..",(+(AD725)/(AD725+AK725)))</f>
        <v>..</v>
      </c>
      <c s="134" r="S725">
        <f>+D725</f>
        <v>28000</v>
      </c>
      <c s="106" r="T725">
        <f>+V725/S725</f>
        <v>0</v>
      </c>
      <c s="106" r="U725">
        <f>+(AD725+AK725)/S725</f>
        <v>0</v>
      </c>
      <c s="134" r="V725">
        <f>SUM(X725:AB725)+SUM(AE725:AI725)</f>
        <v>0</v>
      </c>
      <c s="134" r="W725">
        <f>+AD725+AK725</f>
        <v>0</v>
      </c>
      <c s="205" r="X725">
        <v>0</v>
      </c>
      <c s="198" r="Y725">
        <v>0</v>
      </c>
      <c s="198" r="Z725">
        <v>0</v>
      </c>
      <c s="198" r="AA725">
        <v>0</v>
      </c>
      <c s="198" r="AB725">
        <v>0</v>
      </c>
      <c s="198" r="AC725">
        <v>0</v>
      </c>
      <c s="198" r="AD725">
        <v>0</v>
      </c>
      <c s="198" r="AE725">
        <v>0</v>
      </c>
      <c s="198" r="AF725">
        <v>0</v>
      </c>
      <c s="198" r="AG725">
        <v>0</v>
      </c>
      <c s="198" r="AH725">
        <v>0</v>
      </c>
      <c s="198" r="AI725">
        <v>0</v>
      </c>
      <c s="198" r="AJ725">
        <v>0</v>
      </c>
      <c s="198" r="AK725">
        <v>0</v>
      </c>
    </row>
    <row r="726">
      <c t="s" s="37" r="A726">
        <v>85</v>
      </c>
      <c t="s" s="67" r="B726">
        <v>917</v>
      </c>
      <c t="s" s="67" r="C726">
        <v>1596</v>
      </c>
      <c s="134" r="D726">
        <v>5000</v>
      </c>
      <c t="str" s="106" r="E726">
        <f>IF((+$V726=0),"..",(+(X726+AE726)/$V726))</f>
        <v>..</v>
      </c>
      <c t="str" s="106" r="F726">
        <f>IF((+$V726=0),"..",(+(Y726+AF726)/$V726))</f>
        <v>..</v>
      </c>
      <c t="str" s="106" r="G726">
        <f>IF((+$V726=0),"..",(+(Z726+AG726)/$V726))</f>
        <v>..</v>
      </c>
      <c t="str" s="106" r="H726">
        <f>IF((+$V726=0),"..",(+(((X726+Y726)+Z726)+((AE726+AF726)+AG726))/$V726))</f>
        <v>..</v>
      </c>
      <c t="str" s="106" r="I726">
        <f>IF((+$V726=0),"..",(+(AA726+AH726)/$V726))</f>
        <v>..</v>
      </c>
      <c t="str" s="106" r="J726">
        <f>IF((+$V726=0),"..",(+(AB726+AI726)/$V726))</f>
        <v>..</v>
      </c>
      <c t="str" s="106" r="K726">
        <f>IF(((X726+AE726)=0),"..",(+X726/(X726+AE726)))</f>
        <v>..</v>
      </c>
      <c t="str" s="106" r="L726">
        <f>IF(((Y726+AF726)=0),"..",(+Y726/(Y726+AF726)))</f>
        <v>..</v>
      </c>
      <c t="str" s="106" r="M726">
        <f>IF(((Z726+AG726)=0),"..",(+Z726/(Z726+AG726)))</f>
        <v>..</v>
      </c>
      <c t="str" s="106" r="N726">
        <f>IF(((((((X726+Y726)+Z726)+AE726)+AF726)+AG726)=0),"..",(+((X726+Y726)+Z726)/(((((X726+Y726)+Z726)+AE726)+AF726)+AG726)))</f>
        <v>..</v>
      </c>
      <c t="str" s="106" r="O726">
        <f>IF(((AA726+AH726)=0),"..",(+AA726/(AA726+AH726)))</f>
        <v>..</v>
      </c>
      <c t="str" s="106" r="P726">
        <f>IF(((AB726+AI726)=0),"..",(+AB726/(AB726+AI726)))</f>
        <v>..</v>
      </c>
      <c t="str" s="106" r="Q726">
        <f>IF(((AC726+AJ726)=0),"..",(+AC726/(AC726+AJ726)))</f>
        <v>..</v>
      </c>
      <c t="str" s="106" r="R726">
        <f>IF(((AD726+AK726)=0),"..",(+(AD726)/(AD726+AK726)))</f>
        <v>..</v>
      </c>
      <c s="134" r="S726">
        <f>+D726</f>
        <v>5000</v>
      </c>
      <c s="106" r="T726">
        <f>+V726/S726</f>
        <v>0</v>
      </c>
      <c s="106" r="U726">
        <f>+(AD726+AK726)/S726</f>
        <v>0</v>
      </c>
      <c s="134" r="V726">
        <f>SUM(X726:AB726)+SUM(AE726:AI726)</f>
        <v>0</v>
      </c>
      <c s="134" r="W726">
        <f>+AD726+AK726</f>
        <v>0</v>
      </c>
      <c s="205" r="X726">
        <v>0</v>
      </c>
      <c s="198" r="Y726">
        <v>0</v>
      </c>
      <c s="198" r="Z726">
        <v>0</v>
      </c>
      <c s="198" r="AA726">
        <v>0</v>
      </c>
      <c s="198" r="AB726">
        <v>0</v>
      </c>
      <c s="198" r="AC726">
        <v>0</v>
      </c>
      <c s="198" r="AD726">
        <v>0</v>
      </c>
      <c s="198" r="AE726">
        <v>0</v>
      </c>
      <c s="198" r="AF726">
        <v>0</v>
      </c>
      <c s="198" r="AG726">
        <v>0</v>
      </c>
      <c s="198" r="AH726">
        <v>0</v>
      </c>
      <c s="198" r="AI726">
        <v>0</v>
      </c>
      <c s="198" r="AJ726">
        <v>0</v>
      </c>
      <c s="198" r="AK726">
        <v>0</v>
      </c>
    </row>
    <row r="727">
      <c t="s" s="37" r="A727">
        <v>85</v>
      </c>
      <c t="s" s="67" r="B727">
        <v>917</v>
      </c>
      <c t="s" s="67" r="C727">
        <v>1597</v>
      </c>
      <c s="134" r="D727">
        <v>98000</v>
      </c>
      <c t="str" s="106" r="E727">
        <f>IF((+$V727=0),"..",(+(X727+AE727)/$V727))</f>
        <v>..</v>
      </c>
      <c t="str" s="106" r="F727">
        <f>IF((+$V727=0),"..",(+(Y727+AF727)/$V727))</f>
        <v>..</v>
      </c>
      <c t="str" s="106" r="G727">
        <f>IF((+$V727=0),"..",(+(Z727+AG727)/$V727))</f>
        <v>..</v>
      </c>
      <c t="str" s="106" r="H727">
        <f>IF((+$V727=0),"..",(+(((X727+Y727)+Z727)+((AE727+AF727)+AG727))/$V727))</f>
        <v>..</v>
      </c>
      <c t="str" s="106" r="I727">
        <f>IF((+$V727=0),"..",(+(AA727+AH727)/$V727))</f>
        <v>..</v>
      </c>
      <c t="str" s="106" r="J727">
        <f>IF((+$V727=0),"..",(+(AB727+AI727)/$V727))</f>
        <v>..</v>
      </c>
      <c t="str" s="106" r="K727">
        <f>IF(((X727+AE727)=0),"..",(+X727/(X727+AE727)))</f>
        <v>..</v>
      </c>
      <c t="str" s="106" r="L727">
        <f>IF(((Y727+AF727)=0),"..",(+Y727/(Y727+AF727)))</f>
        <v>..</v>
      </c>
      <c t="str" s="106" r="M727">
        <f>IF(((Z727+AG727)=0),"..",(+Z727/(Z727+AG727)))</f>
        <v>..</v>
      </c>
      <c t="str" s="106" r="N727">
        <f>IF(((((((X727+Y727)+Z727)+AE727)+AF727)+AG727)=0),"..",(+((X727+Y727)+Z727)/(((((X727+Y727)+Z727)+AE727)+AF727)+AG727)))</f>
        <v>..</v>
      </c>
      <c t="str" s="106" r="O727">
        <f>IF(((AA727+AH727)=0),"..",(+AA727/(AA727+AH727)))</f>
        <v>..</v>
      </c>
      <c t="str" s="106" r="P727">
        <f>IF(((AB727+AI727)=0),"..",(+AB727/(AB727+AI727)))</f>
        <v>..</v>
      </c>
      <c t="str" s="106" r="Q727">
        <f>IF(((AC727+AJ727)=0),"..",(+AC727/(AC727+AJ727)))</f>
        <v>..</v>
      </c>
      <c t="str" s="106" r="R727">
        <f>IF(((AD727+AK727)=0),"..",(+(AD727)/(AD727+AK727)))</f>
        <v>..</v>
      </c>
      <c s="134" r="S727">
        <f>+D727</f>
        <v>98000</v>
      </c>
      <c s="106" r="T727">
        <f>+V727/S727</f>
        <v>0</v>
      </c>
      <c s="106" r="U727">
        <f>+(AD727+AK727)/S727</f>
        <v>0</v>
      </c>
      <c s="134" r="V727">
        <f>SUM(X727:AB727)+SUM(AE727:AI727)</f>
        <v>0</v>
      </c>
      <c s="134" r="W727">
        <f>+AD727+AK727</f>
        <v>0</v>
      </c>
      <c s="205" r="X727">
        <v>0</v>
      </c>
      <c s="198" r="Y727">
        <v>0</v>
      </c>
      <c s="198" r="Z727">
        <v>0</v>
      </c>
      <c s="198" r="AA727">
        <v>0</v>
      </c>
      <c s="198" r="AB727">
        <v>0</v>
      </c>
      <c s="198" r="AC727">
        <v>0</v>
      </c>
      <c s="198" r="AD727">
        <v>0</v>
      </c>
      <c s="198" r="AE727">
        <v>0</v>
      </c>
      <c s="198" r="AF727">
        <v>0</v>
      </c>
      <c s="198" r="AG727">
        <v>0</v>
      </c>
      <c s="198" r="AH727">
        <v>0</v>
      </c>
      <c s="198" r="AI727">
        <v>0</v>
      </c>
      <c s="198" r="AJ727">
        <v>0</v>
      </c>
      <c s="198" r="AK727">
        <v>0</v>
      </c>
    </row>
    <row r="728">
      <c t="s" s="37" r="A728">
        <v>85</v>
      </c>
      <c t="s" s="67" r="B728">
        <v>917</v>
      </c>
      <c t="s" s="67" r="C728">
        <v>1598</v>
      </c>
      <c s="134" r="D728">
        <v>44000</v>
      </c>
      <c t="str" s="106" r="E728">
        <f>IF((+$V728=0),"..",(+(X728+AE728)/$V728))</f>
        <v>..</v>
      </c>
      <c t="str" s="106" r="F728">
        <f>IF((+$V728=0),"..",(+(Y728+AF728)/$V728))</f>
        <v>..</v>
      </c>
      <c t="str" s="106" r="G728">
        <f>IF((+$V728=0),"..",(+(Z728+AG728)/$V728))</f>
        <v>..</v>
      </c>
      <c t="str" s="106" r="H728">
        <f>IF((+$V728=0),"..",(+(((X728+Y728)+Z728)+((AE728+AF728)+AG728))/$V728))</f>
        <v>..</v>
      </c>
      <c t="str" s="106" r="I728">
        <f>IF((+$V728=0),"..",(+(AA728+AH728)/$V728))</f>
        <v>..</v>
      </c>
      <c t="str" s="106" r="J728">
        <f>IF((+$V728=0),"..",(+(AB728+AI728)/$V728))</f>
        <v>..</v>
      </c>
      <c t="str" s="106" r="K728">
        <f>IF(((X728+AE728)=0),"..",(+X728/(X728+AE728)))</f>
        <v>..</v>
      </c>
      <c t="str" s="106" r="L728">
        <f>IF(((Y728+AF728)=0),"..",(+Y728/(Y728+AF728)))</f>
        <v>..</v>
      </c>
      <c t="str" s="106" r="M728">
        <f>IF(((Z728+AG728)=0),"..",(+Z728/(Z728+AG728)))</f>
        <v>..</v>
      </c>
      <c t="str" s="106" r="N728">
        <f>IF(((((((X728+Y728)+Z728)+AE728)+AF728)+AG728)=0),"..",(+((X728+Y728)+Z728)/(((((X728+Y728)+Z728)+AE728)+AF728)+AG728)))</f>
        <v>..</v>
      </c>
      <c t="str" s="106" r="O728">
        <f>IF(((AA728+AH728)=0),"..",(+AA728/(AA728+AH728)))</f>
        <v>..</v>
      </c>
      <c t="str" s="106" r="P728">
        <f>IF(((AB728+AI728)=0),"..",(+AB728/(AB728+AI728)))</f>
        <v>..</v>
      </c>
      <c t="str" s="106" r="Q728">
        <f>IF(((AC728+AJ728)=0),"..",(+AC728/(AC728+AJ728)))</f>
        <v>..</v>
      </c>
      <c t="str" s="106" r="R728">
        <f>IF(((AD728+AK728)=0),"..",(+(AD728)/(AD728+AK728)))</f>
        <v>..</v>
      </c>
      <c s="134" r="S728">
        <f>+D728</f>
        <v>44000</v>
      </c>
      <c s="106" r="T728">
        <f>+V728/S728</f>
        <v>0</v>
      </c>
      <c s="106" r="U728">
        <f>+(AD728+AK728)/S728</f>
        <v>0</v>
      </c>
      <c s="134" r="V728">
        <f>SUM(X728:AB728)+SUM(AE728:AI728)</f>
        <v>0</v>
      </c>
      <c s="134" r="W728">
        <f>+AD728+AK728</f>
        <v>0</v>
      </c>
      <c s="205" r="X728">
        <v>0</v>
      </c>
      <c s="198" r="Y728">
        <v>0</v>
      </c>
      <c s="198" r="Z728">
        <v>0</v>
      </c>
      <c s="198" r="AA728">
        <v>0</v>
      </c>
      <c s="198" r="AB728">
        <v>0</v>
      </c>
      <c s="198" r="AC728">
        <v>0</v>
      </c>
      <c s="198" r="AD728">
        <v>0</v>
      </c>
      <c s="198" r="AE728">
        <v>0</v>
      </c>
      <c s="198" r="AF728">
        <v>0</v>
      </c>
      <c s="198" r="AG728">
        <v>0</v>
      </c>
      <c s="198" r="AH728">
        <v>0</v>
      </c>
      <c s="198" r="AI728">
        <v>0</v>
      </c>
      <c s="198" r="AJ728">
        <v>0</v>
      </c>
      <c s="198" r="AK728">
        <v>0</v>
      </c>
    </row>
    <row r="729">
      <c t="s" s="37" r="A729">
        <v>85</v>
      </c>
      <c t="s" s="67" r="B729">
        <v>917</v>
      </c>
      <c t="s" s="67" r="C729">
        <v>1599</v>
      </c>
      <c s="134" r="D729">
        <v>1884</v>
      </c>
      <c s="106" r="E729">
        <f>IF((+$V729=0),"..",(+(X729+AE729)/$V729))</f>
        <v>0.151273885350318</v>
      </c>
      <c s="106" r="F729">
        <f>IF((+$V729=0),"..",(+(Y729+AF729)/$V729))</f>
        <v>0.29140127388535</v>
      </c>
      <c s="106" r="G729">
        <f>IF((+$V729=0),"..",(+(Z729+AG729)/$V729))</f>
        <v>0.273354564755839</v>
      </c>
      <c s="106" r="H729">
        <f>IF((+$V729=0),"..",(+(((X729+Y729)+Z729)+((AE729+AF729)+AG729))/$V729))</f>
        <v>0.716029723991508</v>
      </c>
      <c s="106" r="I729">
        <f>IF((+$V729=0),"..",(+(AA729+AH729)/$V729))</f>
        <v>0.273354564755839</v>
      </c>
      <c s="106" r="J729">
        <f>IF((+$V729=0),"..",(+(AB729+AI729)/$V729))</f>
        <v>0.010615711252654</v>
      </c>
      <c s="106" r="K729">
        <f>IF(((X729+AE729)=0),"..",(+X729/(X729+AE729)))</f>
        <v>0.452631578947368</v>
      </c>
      <c s="106" r="L729">
        <f>IF(((Y729+AF729)=0),"..",(+Y729/(Y729+AF729)))</f>
        <v>0.446265938069217</v>
      </c>
      <c s="106" r="M729">
        <f>IF(((Z729+AG729)=0),"..",(+Z729/(Z729+AG729)))</f>
        <v>0.427184466019417</v>
      </c>
      <c s="106" r="N729">
        <f>IF(((((((X729+Y729)+Z729)+AE729)+AF729)+AG729)=0),"..",(+((X729+Y729)+Z729)/(((((X729+Y729)+Z729)+AE729)+AF729)+AG729)))</f>
        <v>0.440326167531505</v>
      </c>
      <c s="106" r="O729">
        <f>IF(((AA729+AH729)=0),"..",(+AA729/(AA729+AH729)))</f>
        <v>0.520388349514563</v>
      </c>
      <c s="106" r="P729">
        <f>IF(((AB729+AI729)=0),"..",(+AB729/(AB729+AI729)))</f>
        <v>0.85</v>
      </c>
      <c t="str" s="106" r="Q729">
        <f>IF(((AC729+AJ729)=0),"..",(+AC729/(AC729+AJ729)))</f>
        <v>..</v>
      </c>
      <c s="106" r="R729">
        <f>IF(((AD729+AK729)=0),"..",(+(AD729)/(AD729+AK729)))</f>
        <v>0.46656050955414</v>
      </c>
      <c s="134" r="S729">
        <f>+D729</f>
        <v>1884</v>
      </c>
      <c s="106" r="T729">
        <f>+V729/S729</f>
        <v>1</v>
      </c>
      <c s="106" r="U729">
        <f>+(AD729+AK729)/S729</f>
        <v>1</v>
      </c>
      <c s="134" r="V729">
        <f>SUM(X729:AB729)+SUM(AE729:AI729)</f>
        <v>1884</v>
      </c>
      <c s="134" r="W729">
        <f>+AD729+AK729</f>
        <v>1884</v>
      </c>
      <c s="205" r="X729">
        <v>129</v>
      </c>
      <c s="198" r="Y729">
        <v>245</v>
      </c>
      <c s="198" r="Z729">
        <v>220</v>
      </c>
      <c s="198" r="AA729">
        <v>268</v>
      </c>
      <c s="198" r="AB729">
        <v>17</v>
      </c>
      <c s="198" r="AC729">
        <v>0</v>
      </c>
      <c s="198" r="AD729">
        <v>879</v>
      </c>
      <c s="198" r="AE729">
        <v>156</v>
      </c>
      <c s="198" r="AF729">
        <v>304</v>
      </c>
      <c s="198" r="AG729">
        <v>295</v>
      </c>
      <c s="198" r="AH729">
        <v>247</v>
      </c>
      <c s="198" r="AI729">
        <v>3</v>
      </c>
      <c s="198" r="AJ729">
        <v>0</v>
      </c>
      <c s="198" r="AK729">
        <v>1005</v>
      </c>
    </row>
    <row r="730">
      <c t="s" s="37" r="A730">
        <v>85</v>
      </c>
      <c t="s" s="67" r="B730">
        <v>917</v>
      </c>
      <c t="s" s="67" r="C730">
        <v>1600</v>
      </c>
      <c s="134" r="D730">
        <v>4300</v>
      </c>
      <c t="str" s="106" r="E730">
        <f>IF((+$V730=0),"..",(+(X730+AE730)/$V730))</f>
        <v>..</v>
      </c>
      <c t="str" s="106" r="F730">
        <f>IF((+$V730=0),"..",(+(Y730+AF730)/$V730))</f>
        <v>..</v>
      </c>
      <c t="str" s="106" r="G730">
        <f>IF((+$V730=0),"..",(+(Z730+AG730)/$V730))</f>
        <v>..</v>
      </c>
      <c t="str" s="106" r="H730">
        <f>IF((+$V730=0),"..",(+(((X730+Y730)+Z730)+((AE730+AF730)+AG730))/$V730))</f>
        <v>..</v>
      </c>
      <c t="str" s="106" r="I730">
        <f>IF((+$V730=0),"..",(+(AA730+AH730)/$V730))</f>
        <v>..</v>
      </c>
      <c t="str" s="106" r="J730">
        <f>IF((+$V730=0),"..",(+(AB730+AI730)/$V730))</f>
        <v>..</v>
      </c>
      <c t="str" s="106" r="K730">
        <f>IF(((X730+AE730)=0),"..",(+X730/(X730+AE730)))</f>
        <v>..</v>
      </c>
      <c t="str" s="106" r="L730">
        <f>IF(((Y730+AF730)=0),"..",(+Y730/(Y730+AF730)))</f>
        <v>..</v>
      </c>
      <c t="str" s="106" r="M730">
        <f>IF(((Z730+AG730)=0),"..",(+Z730/(Z730+AG730)))</f>
        <v>..</v>
      </c>
      <c t="str" s="106" r="N730">
        <f>IF(((((((X730+Y730)+Z730)+AE730)+AF730)+AG730)=0),"..",(+((X730+Y730)+Z730)/(((((X730+Y730)+Z730)+AE730)+AF730)+AG730)))</f>
        <v>..</v>
      </c>
      <c t="str" s="106" r="O730">
        <f>IF(((AA730+AH730)=0),"..",(+AA730/(AA730+AH730)))</f>
        <v>..</v>
      </c>
      <c t="str" s="106" r="P730">
        <f>IF(((AB730+AI730)=0),"..",(+AB730/(AB730+AI730)))</f>
        <v>..</v>
      </c>
      <c t="str" s="106" r="Q730">
        <f>IF(((AC730+AJ730)=0),"..",(+AC730/(AC730+AJ730)))</f>
        <v>..</v>
      </c>
      <c t="str" s="106" r="R730">
        <f>IF(((AD730+AK730)=0),"..",(+(AD730)/(AD730+AK730)))</f>
        <v>..</v>
      </c>
      <c s="134" r="S730">
        <f>+D730</f>
        <v>4300</v>
      </c>
      <c s="106" r="T730">
        <f>+V730/S730</f>
        <v>0</v>
      </c>
      <c s="106" r="U730">
        <f>+(AD730+AK730)/S730</f>
        <v>0</v>
      </c>
      <c s="134" r="V730">
        <f>SUM(X730:AB730)+SUM(AE730:AI730)</f>
        <v>0</v>
      </c>
      <c s="134" r="W730">
        <f>+AD730+AK730</f>
        <v>0</v>
      </c>
      <c s="205" r="X730">
        <v>0</v>
      </c>
      <c s="198" r="Y730">
        <v>0</v>
      </c>
      <c s="198" r="Z730">
        <v>0</v>
      </c>
      <c s="198" r="AA730">
        <v>0</v>
      </c>
      <c s="198" r="AB730">
        <v>0</v>
      </c>
      <c s="198" r="AC730">
        <v>0</v>
      </c>
      <c s="198" r="AD730">
        <v>0</v>
      </c>
      <c s="198" r="AE730">
        <v>0</v>
      </c>
      <c s="198" r="AF730">
        <v>0</v>
      </c>
      <c s="198" r="AG730">
        <v>0</v>
      </c>
      <c s="198" r="AH730">
        <v>0</v>
      </c>
      <c s="198" r="AI730">
        <v>0</v>
      </c>
      <c s="198" r="AJ730">
        <v>0</v>
      </c>
      <c s="198" r="AK730">
        <v>0</v>
      </c>
    </row>
    <row r="731">
      <c t="s" s="37" r="A731">
        <v>85</v>
      </c>
      <c t="s" s="67" r="B731">
        <v>917</v>
      </c>
      <c t="s" s="67" r="C731">
        <v>1601</v>
      </c>
      <c s="134" r="D731">
        <v>17442</v>
      </c>
      <c s="106" r="E731">
        <f>IF((+$V731=0),"..",(+(X731+AE731)/$V731))</f>
        <v>0.206914344685243</v>
      </c>
      <c s="106" r="F731">
        <f>IF((+$V731=0),"..",(+(Y731+AF731)/$V731))</f>
        <v>0.238676757252609</v>
      </c>
      <c s="106" r="G731">
        <f>IF((+$V731=0),"..",(+(Z731+AG731)/$V731))</f>
        <v>0.141153537438367</v>
      </c>
      <c s="106" r="H731">
        <f>IF((+$V731=0),"..",(+(((X731+Y731)+Z731)+((AE731+AF731)+AG731))/$V731))</f>
        <v>0.586744639376218</v>
      </c>
      <c s="106" r="I731">
        <f>IF((+$V731=0),"..",(+(AA731+AH731)/$V731))</f>
        <v>0.381263616557734</v>
      </c>
      <c s="106" r="J731">
        <f>IF((+$V731=0),"..",(+(AB731+AI731)/$V731))</f>
        <v>0.031991744066048</v>
      </c>
      <c s="106" r="K731">
        <f>IF(((X731+AE731)=0),"..",(+X731/(X731+AE731)))</f>
        <v>0.510667775006927</v>
      </c>
      <c s="106" r="L731">
        <f>IF(((Y731+AF731)=0),"..",(+Y731/(Y731+AF731)))</f>
        <v>0.513812154696133</v>
      </c>
      <c s="106" r="M731">
        <f>IF(((Z731+AG731)=0),"..",(+Z731/(Z731+AG731)))</f>
        <v>0.478878960194963</v>
      </c>
      <c s="106" r="N731">
        <f>IF(((((((X731+Y731)+Z731)+AE731)+AF731)+AG731)=0),"..",(+((X731+Y731)+Z731)/(((((X731+Y731)+Z731)+AE731)+AF731)+AG731)))</f>
        <v>0.504299394176275</v>
      </c>
      <c s="106" r="O731">
        <f>IF(((AA731+AH731)=0),"..",(+AA731/(AA731+AH731)))</f>
        <v>0.525413533834586</v>
      </c>
      <c s="106" r="P731">
        <f>IF(((AB731+AI731)=0),"..",(+AB731/(AB731+AI731)))</f>
        <v>0.473118279569892</v>
      </c>
      <c t="str" s="106" r="Q731">
        <f>IF(((AC731+AJ731)=0),"..",(+AC731/(AC731+AJ731)))</f>
        <v>..</v>
      </c>
      <c s="106" r="R731">
        <f>IF(((AD731+AK731)=0),"..",(+(AD731)/(AD731+AK731)))</f>
        <v>0.511351909184726</v>
      </c>
      <c s="134" r="S731">
        <f>+D731</f>
        <v>17442</v>
      </c>
      <c s="106" r="T731">
        <f>+V731/S731</f>
        <v>1</v>
      </c>
      <c s="106" r="U731">
        <f>+(AD731+AK731)/S731</f>
        <v>1</v>
      </c>
      <c s="134" r="V731">
        <f>SUM(X731:AB731)+SUM(AE731:AI731)</f>
        <v>17442</v>
      </c>
      <c s="134" r="W731">
        <f>+AD731+AK731</f>
        <v>17442</v>
      </c>
      <c s="205" r="X731">
        <v>1843</v>
      </c>
      <c s="198" r="Y731">
        <v>2139</v>
      </c>
      <c s="198" r="Z731">
        <v>1179</v>
      </c>
      <c s="198" r="AA731">
        <v>3494</v>
      </c>
      <c s="198" r="AB731">
        <v>264</v>
      </c>
      <c s="198" r="AC731">
        <v>0</v>
      </c>
      <c s="198" r="AD731">
        <v>8919</v>
      </c>
      <c s="198" r="AE731">
        <v>1766</v>
      </c>
      <c s="198" r="AF731">
        <v>2024</v>
      </c>
      <c s="198" r="AG731">
        <v>1283</v>
      </c>
      <c s="198" r="AH731">
        <v>3156</v>
      </c>
      <c s="198" r="AI731">
        <v>294</v>
      </c>
      <c s="198" r="AJ731">
        <v>0</v>
      </c>
      <c s="198" r="AK731">
        <v>8523</v>
      </c>
    </row>
    <row r="732">
      <c t="s" s="37" r="A732">
        <v>85</v>
      </c>
      <c t="s" s="67" r="B732">
        <v>917</v>
      </c>
      <c t="s" s="67" r="C732">
        <v>1602</v>
      </c>
      <c s="134" r="D732">
        <v>4473</v>
      </c>
      <c s="106" r="E732">
        <f>IF((+$V732=0),"..",(+(X732+AE732)/$V732))</f>
        <v>0.128772635814889</v>
      </c>
      <c s="106" r="F732">
        <f>IF((+$V732=0),"..",(+(Y732+AF732)/$V732))</f>
        <v>0.213950368879946</v>
      </c>
      <c s="106" r="G732">
        <f>IF((+$V732=0),"..",(+(Z732+AG732)/$V732))</f>
        <v>0.176615247037782</v>
      </c>
      <c s="106" r="H732">
        <f>IF((+$V732=0),"..",(+(((X732+Y732)+Z732)+((AE732+AF732)+AG732))/$V732))</f>
        <v>0.519338251732618</v>
      </c>
      <c s="106" r="I732">
        <f>IF((+$V732=0),"..",(+(AA732+AH732)/$V732))</f>
        <v>0.443103062821373</v>
      </c>
      <c s="106" r="J732">
        <f>IF((+$V732=0),"..",(+(AB732+AI732)/$V732))</f>
        <v>0.037558685446009</v>
      </c>
      <c s="106" r="K732">
        <f>IF(((X732+AE732)=0),"..",(+X732/(X732+AE732)))</f>
        <v>0.515625</v>
      </c>
      <c s="106" r="L732">
        <f>IF(((Y732+AF732)=0),"..",(+Y732/(Y732+AF732)))</f>
        <v>0.510971786833856</v>
      </c>
      <c s="106" r="M732">
        <f>IF(((Z732+AG732)=0),"..",(+Z732/(Z732+AG732)))</f>
        <v>0.482278481012658</v>
      </c>
      <c s="106" r="N732">
        <f>IF(((((((X732+Y732)+Z732)+AE732)+AF732)+AG732)=0),"..",(+((X732+Y732)+Z732)/(((((X732+Y732)+Z732)+AE732)+AF732)+AG732)))</f>
        <v>0.502367628067154</v>
      </c>
      <c s="106" r="O732">
        <f>IF(((AA732+AH732)=0),"..",(+AA732/(AA732+AH732)))</f>
        <v>0.525227043390515</v>
      </c>
      <c s="106" r="P732">
        <f>IF(((AB732+AI732)=0),"..",(+AB732/(AB732+AI732)))</f>
        <v>0.547619047619048</v>
      </c>
      <c t="str" s="106" r="Q732">
        <f>IF(((AC732+AJ732)=0),"..",(+AC732/(AC732+AJ732)))</f>
        <v>..</v>
      </c>
      <c s="106" r="R732">
        <f>IF(((AD732+AK732)=0),"..",(+(AD732)/(AD732+AK732)))</f>
        <v>0.514196288844176</v>
      </c>
      <c s="134" r="S732">
        <f>+D732</f>
        <v>4473</v>
      </c>
      <c s="106" r="T732">
        <f>+V732/S732</f>
        <v>1</v>
      </c>
      <c s="106" r="U732">
        <f>+(AD732+AK732)/S732</f>
        <v>1</v>
      </c>
      <c s="134" r="V732">
        <f>SUM(X732:AB732)+SUM(AE732:AI732)</f>
        <v>4473</v>
      </c>
      <c s="134" r="W732">
        <f>+AD732+AK732</f>
        <v>4473</v>
      </c>
      <c s="205" r="X732">
        <v>297</v>
      </c>
      <c s="198" r="Y732">
        <v>489</v>
      </c>
      <c s="198" r="Z732">
        <v>381</v>
      </c>
      <c s="198" r="AA732">
        <v>1041</v>
      </c>
      <c s="198" r="AB732">
        <v>92</v>
      </c>
      <c s="198" r="AC732">
        <v>0</v>
      </c>
      <c s="198" r="AD732">
        <v>2300</v>
      </c>
      <c s="198" r="AE732">
        <v>279</v>
      </c>
      <c s="198" r="AF732">
        <v>468</v>
      </c>
      <c s="198" r="AG732">
        <v>409</v>
      </c>
      <c s="198" r="AH732">
        <v>941</v>
      </c>
      <c s="198" r="AI732">
        <v>76</v>
      </c>
      <c s="198" r="AJ732">
        <v>0</v>
      </c>
      <c s="198" r="AK732">
        <v>2173</v>
      </c>
    </row>
    <row r="733">
      <c t="s" s="37" r="A733">
        <v>85</v>
      </c>
      <c t="s" s="67" r="B733">
        <v>917</v>
      </c>
      <c t="s" s="67" r="C733">
        <v>1603</v>
      </c>
      <c s="134" r="D733">
        <v>122000</v>
      </c>
      <c t="str" s="106" r="E733">
        <f>IF((+$V733=0),"..",(+(X733+AE733)/$V733))</f>
        <v>..</v>
      </c>
      <c t="str" s="106" r="F733">
        <f>IF((+$V733=0),"..",(+(Y733+AF733)/$V733))</f>
        <v>..</v>
      </c>
      <c t="str" s="106" r="G733">
        <f>IF((+$V733=0),"..",(+(Z733+AG733)/$V733))</f>
        <v>..</v>
      </c>
      <c t="str" s="106" r="H733">
        <f>IF((+$V733=0),"..",(+(((X733+Y733)+Z733)+((AE733+AF733)+AG733))/$V733))</f>
        <v>..</v>
      </c>
      <c t="str" s="106" r="I733">
        <f>IF((+$V733=0),"..",(+(AA733+AH733)/$V733))</f>
        <v>..</v>
      </c>
      <c t="str" s="106" r="J733">
        <f>IF((+$V733=0),"..",(+(AB733+AI733)/$V733))</f>
        <v>..</v>
      </c>
      <c t="str" s="106" r="K733">
        <f>IF(((X733+AE733)=0),"..",(+X733/(X733+AE733)))</f>
        <v>..</v>
      </c>
      <c t="str" s="106" r="L733">
        <f>IF(((Y733+AF733)=0),"..",(+Y733/(Y733+AF733)))</f>
        <v>..</v>
      </c>
      <c t="str" s="106" r="M733">
        <f>IF(((Z733+AG733)=0),"..",(+Z733/(Z733+AG733)))</f>
        <v>..</v>
      </c>
      <c t="str" s="106" r="N733">
        <f>IF(((((((X733+Y733)+Z733)+AE733)+AF733)+AG733)=0),"..",(+((X733+Y733)+Z733)/(((((X733+Y733)+Z733)+AE733)+AF733)+AG733)))</f>
        <v>..</v>
      </c>
      <c t="str" s="106" r="O733">
        <f>IF(((AA733+AH733)=0),"..",(+AA733/(AA733+AH733)))</f>
        <v>..</v>
      </c>
      <c t="str" s="106" r="P733">
        <f>IF(((AB733+AI733)=0),"..",(+AB733/(AB733+AI733)))</f>
        <v>..</v>
      </c>
      <c t="str" s="106" r="Q733">
        <f>IF(((AC733+AJ733)=0),"..",(+AC733/(AC733+AJ733)))</f>
        <v>..</v>
      </c>
      <c t="str" s="106" r="R733">
        <f>IF(((AD733+AK733)=0),"..",(+(AD733)/(AD733+AK733)))</f>
        <v>..</v>
      </c>
      <c s="134" r="S733">
        <f>+D733</f>
        <v>122000</v>
      </c>
      <c s="106" r="T733">
        <f>+V733/S733</f>
        <v>0</v>
      </c>
      <c s="106" r="U733">
        <f>+(AD733+AK733)/S733</f>
        <v>0</v>
      </c>
      <c s="134" r="V733">
        <f>SUM(X733:AB733)+SUM(AE733:AI733)</f>
        <v>0</v>
      </c>
      <c s="134" r="W733">
        <f>+AD733+AK733</f>
        <v>0</v>
      </c>
      <c s="172" r="X733">
        <v>0</v>
      </c>
      <c s="114" r="Y733">
        <v>0</v>
      </c>
      <c s="114" r="Z733">
        <v>0</v>
      </c>
      <c s="114" r="AA733">
        <v>0</v>
      </c>
      <c s="114" r="AB733">
        <v>0</v>
      </c>
      <c s="114" r="AC733">
        <v>0</v>
      </c>
      <c s="114" r="AD733">
        <v>0</v>
      </c>
      <c s="114" r="AE733">
        <v>0</v>
      </c>
      <c s="114" r="AF733">
        <v>0</v>
      </c>
      <c s="114" r="AG733">
        <v>0</v>
      </c>
      <c s="114" r="AH733">
        <v>0</v>
      </c>
      <c s="114" r="AI733">
        <v>0</v>
      </c>
      <c s="114" r="AJ733">
        <v>0</v>
      </c>
      <c s="114" r="AK733">
        <v>0</v>
      </c>
    </row>
    <row r="734">
      <c t="s" s="37" r="A734">
        <v>85</v>
      </c>
      <c t="s" s="67" r="B734">
        <v>917</v>
      </c>
      <c t="s" s="67" r="C734">
        <v>1604</v>
      </c>
      <c s="134" r="D734">
        <v>20606</v>
      </c>
      <c s="106" r="E734">
        <f>IF((+$V734=0),"..",(+(X734+AE734)/$V734))</f>
        <v>0.184412307095021</v>
      </c>
      <c s="106" r="F734">
        <f>IF((+$V734=0),"..",(+(Y734+AF734)/$V734))</f>
        <v>0.232650684266718</v>
      </c>
      <c s="106" r="G734">
        <f>IF((+$V734=0),"..",(+(Z734+AG734)/$V734))</f>
        <v>0.139182762302242</v>
      </c>
      <c s="106" r="H734">
        <f>IF((+$V734=0),"..",(+(((X734+Y734)+Z734)+((AE734+AF734)+AG734))/$V734))</f>
        <v>0.556245753663981</v>
      </c>
      <c s="106" r="I734">
        <f>IF((+$V734=0),"..",(+(AA734+AH734)/$V734))</f>
        <v>0.421527710375619</v>
      </c>
      <c s="106" r="J734">
        <f>IF((+$V734=0),"..",(+(AB734+AI734)/$V734))</f>
        <v>0.0222265359604</v>
      </c>
      <c s="106" r="K734">
        <f>IF(((X734+AE734)=0),"..",(+X734/(X734+AE734)))</f>
        <v>0.502368421052632</v>
      </c>
      <c s="106" r="L734">
        <f>IF(((Y734+AF734)=0),"..",(+Y734/(Y734+AF734)))</f>
        <v>0.497914059240718</v>
      </c>
      <c s="106" r="M734">
        <f>IF(((Z734+AG734)=0),"..",(+Z734/(Z734+AG734)))</f>
        <v>0.49860529986053</v>
      </c>
      <c s="106" r="N734">
        <f>IF(((((((X734+Y734)+Z734)+AE734)+AF734)+AG734)=0),"..",(+((X734+Y734)+Z734)/(((((X734+Y734)+Z734)+AE734)+AF734)+AG734)))</f>
        <v>0.499563775955331</v>
      </c>
      <c s="106" r="O734">
        <f>IF(((AA734+AH734)=0),"..",(+AA734/(AA734+AH734)))</f>
        <v>0.509325351139765</v>
      </c>
      <c s="106" r="P734">
        <f>IF(((AB734+AI734)=0),"..",(+AB734/(AB734+AI734)))</f>
        <v>0.543668122270742</v>
      </c>
      <c t="str" s="106" r="Q734">
        <f>IF(((AC734+AJ734)=0),"..",(+AC734/(AC734+AJ734)))</f>
        <v>..</v>
      </c>
      <c s="106" r="R734">
        <f>IF(((AD734+AK734)=0),"..",(+(AD734)/(AD734+AK734)))</f>
        <v>0.504658837231874</v>
      </c>
      <c s="134" r="S734">
        <f>+D734</f>
        <v>20606</v>
      </c>
      <c s="106" r="T734">
        <f>+V734/S734</f>
        <v>1</v>
      </c>
      <c s="106" r="U734">
        <f>+(AD734+AK734)/S734</f>
        <v>1</v>
      </c>
      <c s="134" r="V734">
        <f>SUM(X734:AB734)+SUM(AE734:AI734)</f>
        <v>20606</v>
      </c>
      <c s="134" r="W734">
        <f>+AD734+AK734</f>
        <v>20606</v>
      </c>
      <c s="197" r="X734">
        <v>1909</v>
      </c>
      <c s="143" r="Y734">
        <v>2387</v>
      </c>
      <c s="143" r="Z734">
        <v>1430</v>
      </c>
      <c s="143" r="AA734">
        <v>4424</v>
      </c>
      <c s="143" r="AB734">
        <v>249</v>
      </c>
      <c s="143" r="AC734">
        <v>0</v>
      </c>
      <c s="143" r="AD734">
        <v>10399</v>
      </c>
      <c s="143" r="AE734">
        <v>1891</v>
      </c>
      <c s="143" r="AF734">
        <v>2407</v>
      </c>
      <c s="143" r="AG734">
        <v>1438</v>
      </c>
      <c s="143" r="AH734">
        <v>4262</v>
      </c>
      <c s="143" r="AI734">
        <v>209</v>
      </c>
      <c s="143" r="AJ734">
        <v>0</v>
      </c>
      <c s="143" r="AK734">
        <v>10207</v>
      </c>
    </row>
    <row r="735">
      <c t="s" s="37" r="A735">
        <v>85</v>
      </c>
      <c t="s" s="67" r="B735">
        <v>917</v>
      </c>
      <c t="s" s="67" r="C735">
        <v>1605</v>
      </c>
      <c s="134" r="D735">
        <v>787</v>
      </c>
      <c s="106" r="E735">
        <f>IF((+$V735=0),"..",(+(X735+AE735)/$V735))</f>
        <v>0.118170266836086</v>
      </c>
      <c s="106" r="F735">
        <f>IF((+$V735=0),"..",(+(Y735+AF735)/$V735))</f>
        <v>0.21728081321474</v>
      </c>
      <c s="106" r="G735">
        <f>IF((+$V735=0),"..",(+(Z735+AG735)/$V735))</f>
        <v>0.180432020330368</v>
      </c>
      <c s="106" r="H735">
        <f>IF((+$V735=0),"..",(+(((X735+Y735)+Z735)+((AE735+AF735)+AG735))/$V735))</f>
        <v>0.515883100381194</v>
      </c>
      <c s="106" r="I735">
        <f>IF((+$V735=0),"..",(+(AA735+AH735)/$V735))</f>
        <v>0.454891994917408</v>
      </c>
      <c s="106" r="J735">
        <f>IF((+$V735=0),"..",(+(AB735+AI735)/$V735))</f>
        <v>0.029224904701398</v>
      </c>
      <c s="106" r="K735">
        <f>IF(((X735+AE735)=0),"..",(+X735/(X735+AE735)))</f>
        <v>0.548387096774194</v>
      </c>
      <c s="106" r="L735">
        <f>IF(((Y735+AF735)=0),"..",(+Y735/(Y735+AF735)))</f>
        <v>0.461988304093567</v>
      </c>
      <c s="106" r="M735">
        <f>IF(((Z735+AG735)=0),"..",(+Z735/(Z735+AG735)))</f>
        <v>0.422535211267606</v>
      </c>
      <c s="106" r="N735">
        <f>IF(((((((X735+Y735)+Z735)+AE735)+AF735)+AG735)=0),"..",(+((X735+Y735)+Z735)/(((((X735+Y735)+Z735)+AE735)+AF735)+AG735)))</f>
        <v>0.467980295566502</v>
      </c>
      <c s="106" r="O735">
        <f>IF(((AA735+AH735)=0),"..",(+AA735/(AA735+AH735)))</f>
        <v>0.511173184357542</v>
      </c>
      <c s="106" r="P735">
        <f>IF(((AB735+AI735)=0),"..",(+AB735/(AB735+AI735)))</f>
        <v>0.695652173913044</v>
      </c>
      <c t="str" s="106" r="Q735">
        <f>IF(((AC735+AJ735)=0),"..",(+AC735/(AC735+AJ735)))</f>
        <v>..</v>
      </c>
      <c s="106" r="R735">
        <f>IF(((AD735+AK735)=0),"..",(+(AD735)/(AD735+AK735)))</f>
        <v>0.49428208386277</v>
      </c>
      <c s="134" r="S735">
        <f>+D735</f>
        <v>787</v>
      </c>
      <c s="106" r="T735">
        <f>+V735/S735</f>
        <v>1</v>
      </c>
      <c s="106" r="U735">
        <f>+(AD735+AK735)/S735</f>
        <v>1</v>
      </c>
      <c s="134" r="V735">
        <f>SUM(X735:AB735)+SUM(AE735:AI735)</f>
        <v>787</v>
      </c>
      <c s="134" r="W735">
        <f>+AD735+AK735</f>
        <v>787</v>
      </c>
      <c s="205" r="X735">
        <v>51</v>
      </c>
      <c s="198" r="Y735">
        <v>79</v>
      </c>
      <c s="198" r="Z735">
        <v>60</v>
      </c>
      <c s="198" r="AA735">
        <v>183</v>
      </c>
      <c s="198" r="AB735">
        <v>16</v>
      </c>
      <c s="198" r="AC735">
        <v>0</v>
      </c>
      <c s="198" r="AD735">
        <v>389</v>
      </c>
      <c s="198" r="AE735">
        <v>42</v>
      </c>
      <c s="198" r="AF735">
        <v>92</v>
      </c>
      <c s="198" r="AG735">
        <v>82</v>
      </c>
      <c s="198" r="AH735">
        <v>175</v>
      </c>
      <c s="198" r="AI735">
        <v>7</v>
      </c>
      <c s="198" r="AJ735">
        <v>0</v>
      </c>
      <c s="198" r="AK735">
        <v>398</v>
      </c>
    </row>
    <row r="736">
      <c t="s" s="37" r="A736">
        <v>85</v>
      </c>
      <c t="s" s="67" r="B736">
        <v>917</v>
      </c>
      <c t="s" s="67" r="C736">
        <v>1606</v>
      </c>
      <c s="134" r="D736">
        <v>55000</v>
      </c>
      <c t="str" s="106" r="E736">
        <f>IF((+$V736=0),"..",(+(X736+AE736)/$V736))</f>
        <v>..</v>
      </c>
      <c t="str" s="106" r="F736">
        <f>IF((+$V736=0),"..",(+(Y736+AF736)/$V736))</f>
        <v>..</v>
      </c>
      <c t="str" s="106" r="G736">
        <f>IF((+$V736=0),"..",(+(Z736+AG736)/$V736))</f>
        <v>..</v>
      </c>
      <c t="str" s="106" r="H736">
        <f>IF((+$V736=0),"..",(+(((X736+Y736)+Z736)+((AE736+AF736)+AG736))/$V736))</f>
        <v>..</v>
      </c>
      <c t="str" s="106" r="I736">
        <f>IF((+$V736=0),"..",(+(AA736+AH736)/$V736))</f>
        <v>..</v>
      </c>
      <c t="str" s="106" r="J736">
        <f>IF((+$V736=0),"..",(+(AB736+AI736)/$V736))</f>
        <v>..</v>
      </c>
      <c t="str" s="106" r="K736">
        <f>IF(((X736+AE736)=0),"..",(+X736/(X736+AE736)))</f>
        <v>..</v>
      </c>
      <c t="str" s="106" r="L736">
        <f>IF(((Y736+AF736)=0),"..",(+Y736/(Y736+AF736)))</f>
        <v>..</v>
      </c>
      <c t="str" s="106" r="M736">
        <f>IF(((Z736+AG736)=0),"..",(+Z736/(Z736+AG736)))</f>
        <v>..</v>
      </c>
      <c t="str" s="106" r="N736">
        <f>IF(((((((X736+Y736)+Z736)+AE736)+AF736)+AG736)=0),"..",(+((X736+Y736)+Z736)/(((((X736+Y736)+Z736)+AE736)+AF736)+AG736)))</f>
        <v>..</v>
      </c>
      <c t="str" s="106" r="O736">
        <f>IF(((AA736+AH736)=0),"..",(+AA736/(AA736+AH736)))</f>
        <v>..</v>
      </c>
      <c t="str" s="106" r="P736">
        <f>IF(((AB736+AI736)=0),"..",(+AB736/(AB736+AI736)))</f>
        <v>..</v>
      </c>
      <c t="str" s="106" r="Q736">
        <f>IF(((AC736+AJ736)=0),"..",(+AC736/(AC736+AJ736)))</f>
        <v>..</v>
      </c>
      <c t="str" s="106" r="R736">
        <f>IF(((AD736+AK736)=0),"..",(+(AD736)/(AD736+AK736)))</f>
        <v>..</v>
      </c>
      <c s="134" r="S736">
        <f>+D736</f>
        <v>55000</v>
      </c>
      <c s="106" r="T736">
        <f>+V736/S736</f>
        <v>0</v>
      </c>
      <c s="106" r="U736">
        <f>+(AD736+AK736)/S736</f>
        <v>0</v>
      </c>
      <c s="134" r="V736">
        <f>SUM(X736:AB736)+SUM(AE736:AI736)</f>
        <v>0</v>
      </c>
      <c s="134" r="W736">
        <f>+AD736+AK736</f>
        <v>0</v>
      </c>
      <c s="205" r="X736">
        <v>0</v>
      </c>
      <c s="198" r="Y736">
        <v>0</v>
      </c>
      <c s="198" r="Z736">
        <v>0</v>
      </c>
      <c s="198" r="AA736">
        <v>0</v>
      </c>
      <c s="198" r="AB736">
        <v>0</v>
      </c>
      <c s="198" r="AC736">
        <v>0</v>
      </c>
      <c s="198" r="AD736">
        <v>0</v>
      </c>
      <c s="198" r="AE736">
        <v>0</v>
      </c>
      <c s="198" r="AF736">
        <v>0</v>
      </c>
      <c s="198" r="AG736">
        <v>0</v>
      </c>
      <c s="198" r="AH736">
        <v>0</v>
      </c>
      <c s="198" r="AI736">
        <v>0</v>
      </c>
      <c s="198" r="AJ736">
        <v>0</v>
      </c>
      <c s="198" r="AK736">
        <v>0</v>
      </c>
    </row>
    <row r="737">
      <c t="s" s="37" r="A737">
        <v>85</v>
      </c>
      <c t="s" s="67" r="B737">
        <v>917</v>
      </c>
      <c t="s" s="67" r="C737">
        <v>1607</v>
      </c>
      <c s="134" r="D737">
        <v>52249</v>
      </c>
      <c s="106" r="E737">
        <f>IF((+$V737=0),"..",(+(X737+AE737)/$V737))</f>
        <v>0.20080767096021</v>
      </c>
      <c s="106" r="F737">
        <f>IF((+$V737=0),"..",(+(Y737+AF737)/$V737))</f>
        <v>0.221324810044211</v>
      </c>
      <c s="106" r="G737">
        <f>IF((+$V737=0),"..",(+(Z737+AG737)/$V737))</f>
        <v>0.11919845355892</v>
      </c>
      <c s="106" r="H737">
        <f>IF((+$V737=0),"..",(+(((X737+Y737)+Z737)+((AE737+AF737)+AG737))/$V737))</f>
        <v>0.541330934563341</v>
      </c>
      <c s="106" r="I737">
        <f>IF((+$V737=0),"..",(+(AA737+AH737)/$V737))</f>
        <v>0.441807498708109</v>
      </c>
      <c s="106" r="J737">
        <f>IF((+$V737=0),"..",(+(AB737+AI737)/$V737))</f>
        <v>0.01686156672855</v>
      </c>
      <c s="106" r="K737">
        <f>IF(((X737+AE737)=0),"..",(+X737/(X737+AE737)))</f>
        <v>0.499428135722455</v>
      </c>
      <c s="106" r="L737">
        <f>IF(((Y737+AF737)=0),"..",(+Y737/(Y737+AF737)))</f>
        <v>0.5038913870633</v>
      </c>
      <c s="106" r="M737">
        <f>IF(((Z737+AG737)=0),"..",(+Z737/(Z737+AG737)))</f>
        <v>0.483622350674374</v>
      </c>
      <c s="106" r="N737">
        <f>IF(((((((X737+Y737)+Z737)+AE737)+AF737)+AG737)=0),"..",(+((X737+Y737)+Z737)/(((((X737+Y737)+Z737)+AE737)+AF737)+AG737)))</f>
        <v>0.49777259227832</v>
      </c>
      <c s="106" r="O737">
        <f>IF(((AA737+AH737)=0),"..",(+AA737/(AA737+AH737)))</f>
        <v>0.482845260786692</v>
      </c>
      <c s="106" r="P737">
        <f>IF(((AB737+AI737)=0),"..",(+AB737/(AB737+AI737)))</f>
        <v>0.491486946651532</v>
      </c>
      <c t="str" s="106" r="Q737">
        <f>IF(((AC737+AJ737)=0),"..",(+AC737/(AC737+AJ737)))</f>
        <v>..</v>
      </c>
      <c s="106" r="R737">
        <f>IF(((AD737+AK737)=0),"..",(+(AD737)/(AD737+AK737)))</f>
        <v>0.491071599456449</v>
      </c>
      <c s="134" r="S737">
        <f>+D737</f>
        <v>52249</v>
      </c>
      <c s="106" r="T737">
        <f>+V737/S737</f>
        <v>1</v>
      </c>
      <c s="106" r="U737">
        <f>+(AD737+AK737)/S737</f>
        <v>1</v>
      </c>
      <c s="134" r="V737">
        <f>SUM(X737:AB737)+SUM(AE737:AI737)</f>
        <v>52249</v>
      </c>
      <c s="134" r="W737">
        <f>+AD737+AK737</f>
        <v>52249</v>
      </c>
      <c s="205" r="X737">
        <v>5240</v>
      </c>
      <c s="198" r="Y737">
        <v>5827</v>
      </c>
      <c s="198" r="Z737">
        <v>3012</v>
      </c>
      <c s="198" r="AA737">
        <v>11146</v>
      </c>
      <c s="198" r="AB737">
        <v>433</v>
      </c>
      <c s="198" r="AC737">
        <v>0</v>
      </c>
      <c s="198" r="AD737">
        <v>25658</v>
      </c>
      <c s="198" r="AE737">
        <v>5252</v>
      </c>
      <c s="198" r="AF737">
        <v>5737</v>
      </c>
      <c s="198" r="AG737">
        <v>3216</v>
      </c>
      <c s="198" r="AH737">
        <v>11938</v>
      </c>
      <c s="198" r="AI737">
        <v>448</v>
      </c>
      <c s="198" r="AJ737">
        <v>0</v>
      </c>
      <c s="198" r="AK737">
        <v>26591</v>
      </c>
    </row>
    <row customHeight="1" r="738" ht="10.5">
      <c t="s" s="37" r="A738">
        <v>85</v>
      </c>
      <c t="s" s="67" r="B738">
        <v>917</v>
      </c>
      <c t="s" s="67" r="C738">
        <v>1608</v>
      </c>
      <c s="134" r="D738">
        <v>2032</v>
      </c>
      <c s="106" r="E738">
        <f>IF((+$V738=0),"..",(+(X738+AE738)/$V738))</f>
        <v>0.184055118110236</v>
      </c>
      <c s="106" r="F738">
        <f>IF((+$V738=0),"..",(+(Y738+AF738)/$V738))</f>
        <v>0.233267716535433</v>
      </c>
      <c s="106" r="G738">
        <f>IF((+$V738=0),"..",(+(Z738+AG738)/$V738))</f>
        <v>0.138779527559055</v>
      </c>
      <c s="106" r="H738">
        <f>IF((+$V738=0),"..",(+(((X738+Y738)+Z738)+((AE738+AF738)+AG738))/$V738))</f>
        <v>0.556102362204724</v>
      </c>
      <c s="106" r="I738">
        <f>IF((+$V738=0),"..",(+(AA738+AH738)/$V738))</f>
        <v>0.418307086614173</v>
      </c>
      <c s="106" r="J738">
        <f>IF((+$V738=0),"..",(+(AB738+AI738)/$V738))</f>
        <v>0.025590551181102</v>
      </c>
      <c s="106" r="K738">
        <f>IF(((X738+AE738)=0),"..",(+X738/(X738+AE738)))</f>
        <v>0.513368983957219</v>
      </c>
      <c s="106" r="L738">
        <f>IF(((Y738+AF738)=0),"..",(+Y738/(Y738+AF738)))</f>
        <v>0.516877637130802</v>
      </c>
      <c s="106" r="M738">
        <f>IF(((Z738+AG738)=0),"..",(+Z738/(Z738+AG738)))</f>
        <v>0.50354609929078</v>
      </c>
      <c s="106" r="N738">
        <f>IF(((((((X738+Y738)+Z738)+AE738)+AF738)+AG738)=0),"..",(+((X738+Y738)+Z738)/(((((X738+Y738)+Z738)+AE738)+AF738)+AG738)))</f>
        <v>0.512389380530974</v>
      </c>
      <c s="106" r="O738">
        <f>IF(((AA738+AH738)=0),"..",(+AA738/(AA738+AH738)))</f>
        <v>0.495294117647059</v>
      </c>
      <c s="106" r="P738">
        <f>IF(((AB738+AI738)=0),"..",(+AB738/(AB738+AI738)))</f>
        <v>0.480769230769231</v>
      </c>
      <c t="str" s="106" r="Q738">
        <f>IF(((AC738+AJ738)=0),"..",(+AC738/(AC738+AJ738)))</f>
        <v>..</v>
      </c>
      <c s="106" r="R738">
        <f>IF(((AD738+AK738)=0),"..",(+(AD738)/(AD738+AK738)))</f>
        <v>0.504429133858268</v>
      </c>
      <c s="134" r="S738">
        <f>+D738</f>
        <v>2032</v>
      </c>
      <c s="106" r="T738">
        <f>+V738/S738</f>
        <v>1</v>
      </c>
      <c s="106" r="U738">
        <f>+(AD738+AK738)/S738</f>
        <v>1</v>
      </c>
      <c s="134" r="V738">
        <f>SUM(X738:AB738)+SUM(AE738:AI738)</f>
        <v>2032</v>
      </c>
      <c s="134" r="W738">
        <f>+AD738+AK738</f>
        <v>2032</v>
      </c>
      <c s="205" r="X738">
        <v>192</v>
      </c>
      <c s="198" r="Y738">
        <v>245</v>
      </c>
      <c s="198" r="Z738">
        <v>142</v>
      </c>
      <c s="198" r="AA738">
        <v>421</v>
      </c>
      <c s="198" r="AB738">
        <v>25</v>
      </c>
      <c s="198" r="AC738">
        <v>0</v>
      </c>
      <c s="198" r="AD738">
        <v>1025</v>
      </c>
      <c s="198" r="AE738">
        <v>182</v>
      </c>
      <c s="198" r="AF738">
        <v>229</v>
      </c>
      <c s="198" r="AG738">
        <v>140</v>
      </c>
      <c s="198" r="AH738">
        <v>429</v>
      </c>
      <c s="198" r="AI738">
        <v>27</v>
      </c>
      <c s="198" r="AJ738">
        <v>0</v>
      </c>
      <c s="198" r="AK738">
        <v>1007</v>
      </c>
    </row>
    <row r="739">
      <c t="s" s="37" r="A739">
        <v>85</v>
      </c>
      <c t="s" s="67" r="B739">
        <v>917</v>
      </c>
      <c t="s" s="67" r="C739">
        <v>1609</v>
      </c>
      <c s="134" r="D739">
        <v>90000</v>
      </c>
      <c t="str" s="106" r="E739">
        <f>IF((+$V739=0),"..",(+(X739+AE739)/$V739))</f>
        <v>..</v>
      </c>
      <c t="str" s="106" r="F739">
        <f>IF((+$V739=0),"..",(+(Y739+AF739)/$V739))</f>
        <v>..</v>
      </c>
      <c t="str" s="106" r="G739">
        <f>IF((+$V739=0),"..",(+(Z739+AG739)/$V739))</f>
        <v>..</v>
      </c>
      <c t="str" s="106" r="H739">
        <f>IF((+$V739=0),"..",(+(((X739+Y739)+Z739)+((AE739+AF739)+AG739))/$V739))</f>
        <v>..</v>
      </c>
      <c t="str" s="106" r="I739">
        <f>IF((+$V739=0),"..",(+(AA739+AH739)/$V739))</f>
        <v>..</v>
      </c>
      <c t="str" s="106" r="J739">
        <f>IF((+$V739=0),"..",(+(AB739+AI739)/$V739))</f>
        <v>..</v>
      </c>
      <c t="str" s="106" r="K739">
        <f>IF(((X739+AE739)=0),"..",(+X739/(X739+AE739)))</f>
        <v>..</v>
      </c>
      <c t="str" s="106" r="L739">
        <f>IF(((Y739+AF739)=0),"..",(+Y739/(Y739+AF739)))</f>
        <v>..</v>
      </c>
      <c t="str" s="106" r="M739">
        <f>IF(((Z739+AG739)=0),"..",(+Z739/(Z739+AG739)))</f>
        <v>..</v>
      </c>
      <c t="str" s="106" r="N739">
        <f>IF(((((((X739+Y739)+Z739)+AE739)+AF739)+AG739)=0),"..",(+((X739+Y739)+Z739)/(((((X739+Y739)+Z739)+AE739)+AF739)+AG739)))</f>
        <v>..</v>
      </c>
      <c t="str" s="106" r="O739">
        <f>IF(((AA739+AH739)=0),"..",(+AA739/(AA739+AH739)))</f>
        <v>..</v>
      </c>
      <c t="str" s="106" r="P739">
        <f>IF(((AB739+AI739)=0),"..",(+AB739/(AB739+AI739)))</f>
        <v>..</v>
      </c>
      <c t="str" s="106" r="Q739">
        <f>IF(((AC739+AJ739)=0),"..",(+AC739/(AC739+AJ739)))</f>
        <v>..</v>
      </c>
      <c t="str" s="106" r="R739">
        <f>IF(((AD739+AK739)=0),"..",(+(AD739)/(AD739+AK739)))</f>
        <v>..</v>
      </c>
      <c s="134" r="S739">
        <f>+D739</f>
        <v>90000</v>
      </c>
      <c s="106" r="T739">
        <f>+V739/S739</f>
        <v>0</v>
      </c>
      <c s="106" r="U739">
        <f>+(AD739+AK739)/S739</f>
        <v>0</v>
      </c>
      <c s="134" r="V739">
        <f>SUM(X739:AB739)+SUM(AE739:AI739)</f>
        <v>0</v>
      </c>
      <c s="134" r="W739">
        <f>+AD739+AK739</f>
        <v>0</v>
      </c>
      <c s="172" r="X739">
        <v>0</v>
      </c>
      <c s="114" r="Y739">
        <v>0</v>
      </c>
      <c s="114" r="Z739">
        <v>0</v>
      </c>
      <c s="114" r="AA739">
        <v>0</v>
      </c>
      <c s="114" r="AB739">
        <v>0</v>
      </c>
      <c s="114" r="AC739">
        <v>0</v>
      </c>
      <c s="114" r="AD739">
        <v>0</v>
      </c>
      <c s="114" r="AE739">
        <v>0</v>
      </c>
      <c s="114" r="AF739">
        <v>0</v>
      </c>
      <c s="114" r="AG739">
        <v>0</v>
      </c>
      <c s="114" r="AH739">
        <v>0</v>
      </c>
      <c s="114" r="AI739">
        <v>0</v>
      </c>
      <c s="114" r="AJ739">
        <v>0</v>
      </c>
      <c s="114" r="AK739">
        <v>0</v>
      </c>
    </row>
    <row r="740">
      <c t="s" s="37" r="A740">
        <v>85</v>
      </c>
      <c t="s" s="67" r="B740">
        <v>917</v>
      </c>
      <c t="s" s="67" r="C740">
        <v>1610</v>
      </c>
      <c s="134" r="D740">
        <v>8497</v>
      </c>
      <c s="106" r="E740">
        <f>IF((+$V740=0),"..",(+(X740+AE740)/$V740))</f>
        <v>0.180887372013652</v>
      </c>
      <c s="106" r="F740">
        <f>IF((+$V740=0),"..",(+(Y740+AF740)/$V740))</f>
        <v>0.244556902436154</v>
      </c>
      <c s="106" r="G740">
        <f>IF((+$V740=0),"..",(+(Z740+AG740)/$V740))</f>
        <v>0.156408144050841</v>
      </c>
      <c s="106" r="H740">
        <f>IF((+$V740=0),"..",(+(((X740+Y740)+Z740)+((AE740+AF740)+AG740))/$V740))</f>
        <v>0.581852418500647</v>
      </c>
      <c s="106" r="I740">
        <f>IF((+$V740=0),"..",(+(AA740+AH740)/$V740))</f>
        <v>0.399317406143345</v>
      </c>
      <c s="106" r="J740">
        <f>IF((+$V740=0),"..",(+(AB740+AI740)/$V740))</f>
        <v>0.018830175356008</v>
      </c>
      <c s="106" r="K740">
        <f>IF(((X740+AE740)=0),"..",(+X740/(X740+AE740)))</f>
        <v>0.495120364346129</v>
      </c>
      <c s="106" r="L740">
        <f>IF(((Y740+AF740)=0),"..",(+Y740/(Y740+AF740)))</f>
        <v>0.501924927815207</v>
      </c>
      <c s="106" r="M740">
        <f>IF(((Z740+AG740)=0),"..",(+Z740/(Z740+AG740)))</f>
        <v>0.492851768246802</v>
      </c>
      <c s="106" r="N740">
        <f>IF(((((((X740+Y740)+Z740)+AE740)+AF740)+AG740)=0),"..",(+((X740+Y740)+Z740)/(((((X740+Y740)+Z740)+AE740)+AF740)+AG740)))</f>
        <v>0.497370550161812</v>
      </c>
      <c s="106" r="O740">
        <f>IF(((AA740+AH740)=0),"..",(+AA740/(AA740+AH740)))</f>
        <v>0.582670203359858</v>
      </c>
      <c s="106" r="P740">
        <f>IF(((AB740+AI740)=0),"..",(+AB740/(AB740+AI740)))</f>
        <v>0.65</v>
      </c>
      <c t="str" s="106" r="Q740">
        <f>IF(((AC740+AJ740)=0),"..",(+AC740/(AC740+AJ740)))</f>
        <v>..</v>
      </c>
      <c s="106" r="R740">
        <f>IF(((AD740+AK740)=0),"..",(+(AD740)/(AD740+AK740)))</f>
        <v>0.534306225726727</v>
      </c>
      <c s="134" r="S740">
        <f>+D740</f>
        <v>8497</v>
      </c>
      <c s="106" r="T740">
        <f>+V740/S740</f>
        <v>1</v>
      </c>
      <c s="106" r="U740">
        <f>+(AD740+AK740)/S740</f>
        <v>1</v>
      </c>
      <c s="134" r="V740">
        <f>SUM(X740:AB740)+SUM(AE740:AI740)</f>
        <v>8497</v>
      </c>
      <c s="134" r="W740">
        <f>+AD740+AK740</f>
        <v>8497</v>
      </c>
      <c s="193" r="X740">
        <v>761</v>
      </c>
      <c s="38" r="Y740">
        <v>1043</v>
      </c>
      <c s="38" r="Z740">
        <v>655</v>
      </c>
      <c s="38" r="AA740">
        <v>1977</v>
      </c>
      <c s="38" r="AB740">
        <v>104</v>
      </c>
      <c s="38" r="AC740">
        <v>0</v>
      </c>
      <c s="38" r="AD740">
        <v>4540</v>
      </c>
      <c s="38" r="AE740">
        <v>776</v>
      </c>
      <c s="38" r="AF740">
        <v>1035</v>
      </c>
      <c s="38" r="AG740">
        <v>674</v>
      </c>
      <c s="38" r="AH740">
        <v>1416</v>
      </c>
      <c s="38" r="AI740">
        <v>56</v>
      </c>
      <c s="38" r="AJ740">
        <v>0</v>
      </c>
      <c s="38" r="AK740">
        <v>3957</v>
      </c>
    </row>
    <row r="741">
      <c t="s" s="37" r="A741">
        <v>85</v>
      </c>
      <c t="s" s="67" r="B741">
        <v>917</v>
      </c>
      <c t="s" s="67" r="C741">
        <v>1611</v>
      </c>
      <c s="134" r="D741">
        <v>2432</v>
      </c>
      <c s="106" r="E741">
        <f>IF((+$V741=0),"..",(+(X741+AE741)/$V741))</f>
        <v>0.188733552631579</v>
      </c>
      <c s="106" r="F741">
        <f>IF((+$V741=0),"..",(+(Y741+AF741)/$V741))</f>
        <v>0.243832236842105</v>
      </c>
      <c s="106" r="G741">
        <f>IF((+$V741=0),"..",(+(Z741+AG741)/$V741))</f>
        <v>0.152960526315789</v>
      </c>
      <c s="106" r="H741">
        <f>IF((+$V741=0),"..",(+(((X741+Y741)+Z741)+((AE741+AF741)+AG741))/$V741))</f>
        <v>0.585526315789474</v>
      </c>
      <c s="106" r="I741">
        <f>IF((+$V741=0),"..",(+(AA741+AH741)/$V741))</f>
        <v>0.395970394736842</v>
      </c>
      <c s="106" r="J741">
        <f>IF((+$V741=0),"..",(+(AB741+AI741)/$V741))</f>
        <v>0.018503289473684</v>
      </c>
      <c s="106" r="K741">
        <f>IF(((X741+AE741)=0),"..",(+X741/(X741+AE741)))</f>
        <v>0.470588235294118</v>
      </c>
      <c s="106" r="L741">
        <f>IF(((Y741+AF741)=0),"..",(+Y741/(Y741+AF741)))</f>
        <v>0.458684654300169</v>
      </c>
      <c s="106" r="M741">
        <f>IF(((Z741+AG741)=0),"..",(+Z741/(Z741+AG741)))</f>
        <v>0.53494623655914</v>
      </c>
      <c s="106" r="N741">
        <f>IF(((((((X741+Y741)+Z741)+AE741)+AF741)+AG741)=0),"..",(+((X741+Y741)+Z741)/(((((X741+Y741)+Z741)+AE741)+AF741)+AG741)))</f>
        <v>0.482443820224719</v>
      </c>
      <c s="106" r="O741">
        <f>IF(((AA741+AH741)=0),"..",(+AA741/(AA741+AH741)))</f>
        <v>0.575285565939772</v>
      </c>
      <c s="106" r="P741">
        <f>IF(((AB741+AI741)=0),"..",(+AB741/(AB741+AI741)))</f>
        <v>0.666666666666667</v>
      </c>
      <c t="str" s="106" r="Q741">
        <f>IF(((AC741+AJ741)=0),"..",(+AC741/(AC741+AJ741)))</f>
        <v>..</v>
      </c>
      <c s="106" r="R741">
        <f>IF(((AD741+AK741)=0),"..",(+(AD741)/(AD741+AK741)))</f>
        <v>0.522615131578947</v>
      </c>
      <c s="134" r="S741">
        <f>+D741</f>
        <v>2432</v>
      </c>
      <c s="106" r="T741">
        <f>+V741/S741</f>
        <v>1</v>
      </c>
      <c s="106" r="U741">
        <f>+(AD741+AK741)/S741</f>
        <v>1</v>
      </c>
      <c s="134" r="V741">
        <f>SUM(X741:AB741)+SUM(AE741:AI741)</f>
        <v>2432</v>
      </c>
      <c s="134" r="W741">
        <f>+AD741+AK741</f>
        <v>2432</v>
      </c>
      <c s="193" r="X741">
        <v>216</v>
      </c>
      <c s="38" r="Y741">
        <v>272</v>
      </c>
      <c s="38" r="Z741">
        <v>199</v>
      </c>
      <c s="38" r="AA741">
        <v>554</v>
      </c>
      <c s="38" r="AB741">
        <v>30</v>
      </c>
      <c s="38" r="AC741">
        <v>0</v>
      </c>
      <c s="38" r="AD741">
        <v>1271</v>
      </c>
      <c s="38" r="AE741">
        <v>243</v>
      </c>
      <c s="38" r="AF741">
        <v>321</v>
      </c>
      <c s="38" r="AG741">
        <v>173</v>
      </c>
      <c s="38" r="AH741">
        <v>409</v>
      </c>
      <c s="38" r="AI741">
        <v>15</v>
      </c>
      <c s="38" r="AJ741">
        <v>0</v>
      </c>
      <c s="38" r="AK741">
        <v>1161</v>
      </c>
    </row>
    <row r="742">
      <c t="s" s="37" r="A742">
        <v>85</v>
      </c>
      <c t="s" s="67" r="B742">
        <v>917</v>
      </c>
      <c t="s" s="67" r="C742">
        <v>1612</v>
      </c>
      <c s="134" r="D742">
        <v>1500</v>
      </c>
      <c s="106" r="E742">
        <f>IF((+$V742=0),"..",(+(X742+AE742)/$V742))</f>
        <v>0.137333333333333</v>
      </c>
      <c s="106" r="F742">
        <f>IF((+$V742=0),"..",(+(Y742+AF742)/$V742))</f>
        <v>0.321333333333333</v>
      </c>
      <c s="106" r="G742">
        <f>IF((+$V742=0),"..",(+(Z742+AG742)/$V742))</f>
        <v>0.254666666666667</v>
      </c>
      <c s="106" r="H742">
        <f>IF((+$V742=0),"..",(+(((X742+Y742)+Z742)+((AE742+AF742)+AG742))/$V742))</f>
        <v>0.713333333333333</v>
      </c>
      <c s="106" r="I742">
        <f>IF((+$V742=0),"..",(+(AA742+AH742)/$V742))</f>
        <v>0.265333333333333</v>
      </c>
      <c s="106" r="J742">
        <f>IF((+$V742=0),"..",(+(AB742+AI742)/$V742))</f>
        <v>0.021333333333333</v>
      </c>
      <c s="106" r="K742">
        <f>IF(((X742+AE742)=0),"..",(+X742/(X742+AE742)))</f>
        <v>0.553398058252427</v>
      </c>
      <c s="106" r="L742">
        <f>IF(((Y742+AF742)=0),"..",(+Y742/(Y742+AF742)))</f>
        <v>0.477178423236515</v>
      </c>
      <c s="106" r="M742">
        <f>IF(((Z742+AG742)=0),"..",(+Z742/(Z742+AG742)))</f>
        <v>0.476439790575916</v>
      </c>
      <c s="106" r="N742">
        <f>IF(((((((X742+Y742)+Z742)+AE742)+AF742)+AG742)=0),"..",(+((X742+Y742)+Z742)/(((((X742+Y742)+Z742)+AE742)+AF742)+AG742)))</f>
        <v>0.491588785046729</v>
      </c>
      <c s="106" r="O742">
        <f>IF(((AA742+AH742)=0),"..",(+AA742/(AA742+AH742)))</f>
        <v>0.620603015075377</v>
      </c>
      <c s="106" r="P742">
        <f>IF(((AB742+AI742)=0),"..",(+AB742/(AB742+AI742)))</f>
        <v>0.53125</v>
      </c>
      <c t="str" s="106" r="Q742">
        <f>IF(((AC742+AJ742)=0),"..",(+AC742/(AC742+AJ742)))</f>
        <v>..</v>
      </c>
      <c s="106" r="R742">
        <f>IF(((AD742+AK742)=0),"..",(+(AD742)/(AD742+AK742)))</f>
        <v>0.526666666666667</v>
      </c>
      <c s="134" r="S742">
        <f>+D742</f>
        <v>1500</v>
      </c>
      <c s="106" r="T742">
        <f>+V742/S742</f>
        <v>1</v>
      </c>
      <c s="106" r="U742">
        <f>+(AD742+AK742)/S742</f>
        <v>1</v>
      </c>
      <c s="134" r="V742">
        <f>SUM(X742:AB742)+SUM(AE742:AI742)</f>
        <v>1500</v>
      </c>
      <c s="134" r="W742">
        <f>+AD742+AK742</f>
        <v>1500</v>
      </c>
      <c s="197" r="X742">
        <v>114</v>
      </c>
      <c s="143" r="Y742">
        <v>230</v>
      </c>
      <c s="143" r="Z742">
        <v>182</v>
      </c>
      <c s="143" r="AA742">
        <v>247</v>
      </c>
      <c s="143" r="AB742">
        <v>17</v>
      </c>
      <c s="143" r="AC742">
        <v>0</v>
      </c>
      <c s="143" r="AD742">
        <v>790</v>
      </c>
      <c s="143" r="AE742">
        <v>92</v>
      </c>
      <c s="143" r="AF742">
        <v>252</v>
      </c>
      <c s="143" r="AG742">
        <v>200</v>
      </c>
      <c s="143" r="AH742">
        <v>151</v>
      </c>
      <c s="143" r="AI742">
        <v>15</v>
      </c>
      <c s="143" r="AJ742">
        <v>0</v>
      </c>
      <c s="143" r="AK742">
        <v>710</v>
      </c>
    </row>
    <row r="743">
      <c t="s" s="37" r="A743">
        <v>85</v>
      </c>
      <c t="s" s="67" r="B743">
        <v>922</v>
      </c>
      <c t="s" s="67" r="C743">
        <v>1596</v>
      </c>
      <c s="134" r="D743">
        <v>9000</v>
      </c>
      <c t="str" s="106" r="E743">
        <f>IF((+$V743=0),"..",(+(X743+AE743)/$V743))</f>
        <v>..</v>
      </c>
      <c t="str" s="106" r="F743">
        <f>IF((+$V743=0),"..",(+(Y743+AF743)/$V743))</f>
        <v>..</v>
      </c>
      <c t="str" s="106" r="G743">
        <f>IF((+$V743=0),"..",(+(Z743+AG743)/$V743))</f>
        <v>..</v>
      </c>
      <c t="str" s="106" r="H743">
        <f>IF((+$V743=0),"..",(+(((X743+Y743)+Z743)+((AE743+AF743)+AG743))/$V743))</f>
        <v>..</v>
      </c>
      <c t="str" s="106" r="I743">
        <f>IF((+$V743=0),"..",(+(AA743+AH743)/$V743))</f>
        <v>..</v>
      </c>
      <c t="str" s="106" r="J743">
        <f>IF((+$V743=0),"..",(+(AB743+AI743)/$V743))</f>
        <v>..</v>
      </c>
      <c t="str" s="106" r="K743">
        <f>IF(((X743+AE743)=0),"..",(+X743/(X743+AE743)))</f>
        <v>..</v>
      </c>
      <c t="str" s="106" r="L743">
        <f>IF(((Y743+AF743)=0),"..",(+Y743/(Y743+AF743)))</f>
        <v>..</v>
      </c>
      <c t="str" s="106" r="M743">
        <f>IF(((Z743+AG743)=0),"..",(+Z743/(Z743+AG743)))</f>
        <v>..</v>
      </c>
      <c t="str" s="106" r="N743">
        <f>IF(((((((X743+Y743)+Z743)+AE743)+AF743)+AG743)=0),"..",(+((X743+Y743)+Z743)/(((((X743+Y743)+Z743)+AE743)+AF743)+AG743)))</f>
        <v>..</v>
      </c>
      <c t="str" s="106" r="O743">
        <f>IF(((AA743+AH743)=0),"..",(+AA743/(AA743+AH743)))</f>
        <v>..</v>
      </c>
      <c t="str" s="106" r="P743">
        <f>IF(((AB743+AI743)=0),"..",(+AB743/(AB743+AI743)))</f>
        <v>..</v>
      </c>
      <c t="str" s="106" r="Q743">
        <f>IF(((AC743+AJ743)=0),"..",(+AC743/(AC743+AJ743)))</f>
        <v>..</v>
      </c>
      <c t="str" s="106" r="R743">
        <f>IF(((AD743+AK743)=0),"..",(+(AD743)/(AD743+AK743)))</f>
        <v>..</v>
      </c>
      <c s="134" r="S743">
        <f>+D743</f>
        <v>9000</v>
      </c>
      <c s="106" r="T743">
        <f>+V743/S743</f>
        <v>0</v>
      </c>
      <c s="106" r="U743">
        <f>+(AD743+AK743)/S743</f>
        <v>0</v>
      </c>
      <c s="134" r="V743">
        <f>SUM(X743:AB743)+SUM(AE743:AI743)</f>
        <v>0</v>
      </c>
      <c s="134" r="W743">
        <f>+AD743+AK743</f>
        <v>0</v>
      </c>
      <c s="205" r="X743">
        <v>0</v>
      </c>
      <c s="198" r="Y743">
        <v>0</v>
      </c>
      <c s="198" r="Z743">
        <v>0</v>
      </c>
      <c s="198" r="AA743">
        <v>0</v>
      </c>
      <c s="198" r="AB743">
        <v>0</v>
      </c>
      <c s="198" r="AC743">
        <v>0</v>
      </c>
      <c s="198" r="AD743">
        <v>0</v>
      </c>
      <c s="198" r="AE743">
        <v>0</v>
      </c>
      <c s="198" r="AF743">
        <v>0</v>
      </c>
      <c s="198" r="AG743">
        <v>0</v>
      </c>
      <c s="198" r="AH743">
        <v>0</v>
      </c>
      <c s="198" r="AI743">
        <v>0</v>
      </c>
      <c s="198" r="AJ743">
        <v>0</v>
      </c>
      <c s="198" r="AK743">
        <v>0</v>
      </c>
    </row>
    <row r="744">
      <c t="s" s="37" r="A744">
        <v>85</v>
      </c>
      <c t="s" s="67" r="B744">
        <v>922</v>
      </c>
      <c t="s" s="67" r="C744">
        <v>1597</v>
      </c>
      <c s="134" r="D744">
        <v>77000</v>
      </c>
      <c t="str" s="106" r="E744">
        <f>IF((+$V744=0),"..",(+(X744+AE744)/$V744))</f>
        <v>..</v>
      </c>
      <c t="str" s="106" r="F744">
        <f>IF((+$V744=0),"..",(+(Y744+AF744)/$V744))</f>
        <v>..</v>
      </c>
      <c t="str" s="106" r="G744">
        <f>IF((+$V744=0),"..",(+(Z744+AG744)/$V744))</f>
        <v>..</v>
      </c>
      <c t="str" s="106" r="H744">
        <f>IF((+$V744=0),"..",(+(((X744+Y744)+Z744)+((AE744+AF744)+AG744))/$V744))</f>
        <v>..</v>
      </c>
      <c t="str" s="106" r="I744">
        <f>IF((+$V744=0),"..",(+(AA744+AH744)/$V744))</f>
        <v>..</v>
      </c>
      <c t="str" s="106" r="J744">
        <f>IF((+$V744=0),"..",(+(AB744+AI744)/$V744))</f>
        <v>..</v>
      </c>
      <c t="str" s="106" r="K744">
        <f>IF(((X744+AE744)=0),"..",(+X744/(X744+AE744)))</f>
        <v>..</v>
      </c>
      <c t="str" s="106" r="L744">
        <f>IF(((Y744+AF744)=0),"..",(+Y744/(Y744+AF744)))</f>
        <v>..</v>
      </c>
      <c t="str" s="106" r="M744">
        <f>IF(((Z744+AG744)=0),"..",(+Z744/(Z744+AG744)))</f>
        <v>..</v>
      </c>
      <c t="str" s="106" r="N744">
        <f>IF(((((((X744+Y744)+Z744)+AE744)+AF744)+AG744)=0),"..",(+((X744+Y744)+Z744)/(((((X744+Y744)+Z744)+AE744)+AF744)+AG744)))</f>
        <v>..</v>
      </c>
      <c t="str" s="106" r="O744">
        <f>IF(((AA744+AH744)=0),"..",(+AA744/(AA744+AH744)))</f>
        <v>..</v>
      </c>
      <c t="str" s="106" r="P744">
        <f>IF(((AB744+AI744)=0),"..",(+AB744/(AB744+AI744)))</f>
        <v>..</v>
      </c>
      <c t="str" s="106" r="Q744">
        <f>IF(((AC744+AJ744)=0),"..",(+AC744/(AC744+AJ744)))</f>
        <v>..</v>
      </c>
      <c t="str" s="106" r="R744">
        <f>IF(((AD744+AK744)=0),"..",(+(AD744)/(AD744+AK744)))</f>
        <v>..</v>
      </c>
      <c s="134" r="S744">
        <f>+D744</f>
        <v>77000</v>
      </c>
      <c s="106" r="T744">
        <f>+V744/S744</f>
        <v>0</v>
      </c>
      <c s="106" r="U744">
        <f>+(AD744+AK744)/S744</f>
        <v>0</v>
      </c>
      <c s="134" r="V744">
        <f>SUM(X744:AB744)+SUM(AE744:AI744)</f>
        <v>0</v>
      </c>
      <c s="134" r="W744">
        <f>+AD744+AK744</f>
        <v>0</v>
      </c>
      <c s="172" r="X744">
        <v>0</v>
      </c>
      <c s="114" r="Y744">
        <v>0</v>
      </c>
      <c s="114" r="Z744">
        <v>0</v>
      </c>
      <c s="114" r="AA744">
        <v>0</v>
      </c>
      <c s="114" r="AB744">
        <v>0</v>
      </c>
      <c s="114" r="AC744">
        <v>0</v>
      </c>
      <c s="114" r="AD744">
        <v>0</v>
      </c>
      <c s="114" r="AE744">
        <v>0</v>
      </c>
      <c s="114" r="AF744">
        <v>0</v>
      </c>
      <c s="114" r="AG744">
        <v>0</v>
      </c>
      <c s="114" r="AH744">
        <v>0</v>
      </c>
      <c s="114" r="AI744">
        <v>0</v>
      </c>
      <c s="114" r="AJ744">
        <v>0</v>
      </c>
      <c s="114" r="AK744">
        <v>0</v>
      </c>
    </row>
    <row r="745">
      <c t="s" s="37" r="A745">
        <v>85</v>
      </c>
      <c t="s" s="67" r="B745">
        <v>922</v>
      </c>
      <c t="s" s="67" r="C745">
        <v>1598</v>
      </c>
      <c s="134" r="D745">
        <v>171000</v>
      </c>
      <c t="str" s="106" r="E745">
        <f>IF((+$V745=0),"..",(+(X745+AE745)/$V745))</f>
        <v>..</v>
      </c>
      <c t="str" s="106" r="F745">
        <f>IF((+$V745=0),"..",(+(Y745+AF745)/$V745))</f>
        <v>..</v>
      </c>
      <c t="str" s="106" r="G745">
        <f>IF((+$V745=0),"..",(+(Z745+AG745)/$V745))</f>
        <v>..</v>
      </c>
      <c t="str" s="106" r="H745">
        <f>IF((+$V745=0),"..",(+(((X745+Y745)+Z745)+((AE745+AF745)+AG745))/$V745))</f>
        <v>..</v>
      </c>
      <c t="str" s="106" r="I745">
        <f>IF((+$V745=0),"..",(+(AA745+AH745)/$V745))</f>
        <v>..</v>
      </c>
      <c t="str" s="106" r="J745">
        <f>IF((+$V745=0),"..",(+(AB745+AI745)/$V745))</f>
        <v>..</v>
      </c>
      <c t="str" s="106" r="K745">
        <f>IF(((X745+AE745)=0),"..",(+X745/(X745+AE745)))</f>
        <v>..</v>
      </c>
      <c t="str" s="106" r="L745">
        <f>IF(((Y745+AF745)=0),"..",(+Y745/(Y745+AF745)))</f>
        <v>..</v>
      </c>
      <c t="str" s="106" r="M745">
        <f>IF(((Z745+AG745)=0),"..",(+Z745/(Z745+AG745)))</f>
        <v>..</v>
      </c>
      <c t="str" s="106" r="N745">
        <f>IF(((((((X745+Y745)+Z745)+AE745)+AF745)+AG745)=0),"..",(+((X745+Y745)+Z745)/(((((X745+Y745)+Z745)+AE745)+AF745)+AG745)))</f>
        <v>..</v>
      </c>
      <c t="str" s="106" r="O745">
        <f>IF(((AA745+AH745)=0),"..",(+AA745/(AA745+AH745)))</f>
        <v>..</v>
      </c>
      <c t="str" s="106" r="P745">
        <f>IF(((AB745+AI745)=0),"..",(+AB745/(AB745+AI745)))</f>
        <v>..</v>
      </c>
      <c t="str" s="106" r="Q745">
        <f>IF(((AC745+AJ745)=0),"..",(+AC745/(AC745+AJ745)))</f>
        <v>..</v>
      </c>
      <c t="str" s="106" r="R745">
        <f>IF(((AD745+AK745)=0),"..",(+(AD745)/(AD745+AK745)))</f>
        <v>..</v>
      </c>
      <c s="134" r="S745">
        <f>+D745</f>
        <v>171000</v>
      </c>
      <c s="106" r="T745">
        <f>+V745/S745</f>
        <v>0</v>
      </c>
      <c s="106" r="U745">
        <f>+(AD745+AK745)/S745</f>
        <v>0</v>
      </c>
      <c s="134" r="V745">
        <f>SUM(X745:AB745)+SUM(AE745:AI745)</f>
        <v>0</v>
      </c>
      <c s="134" r="W745">
        <f>+AD745+AK745</f>
        <v>0</v>
      </c>
      <c s="193" r="X745">
        <v>0</v>
      </c>
      <c s="38" r="Y745">
        <v>0</v>
      </c>
      <c s="38" r="Z745">
        <v>0</v>
      </c>
      <c s="38" r="AA745">
        <v>0</v>
      </c>
      <c s="38" r="AB745">
        <v>0</v>
      </c>
      <c s="38" r="AC745">
        <v>0</v>
      </c>
      <c s="38" r="AD745">
        <v>0</v>
      </c>
      <c s="38" r="AE745">
        <v>0</v>
      </c>
      <c s="38" r="AF745">
        <v>0</v>
      </c>
      <c s="38" r="AG745">
        <v>0</v>
      </c>
      <c s="38" r="AH745">
        <v>0</v>
      </c>
      <c s="38" r="AI745">
        <v>0</v>
      </c>
      <c s="38" r="AJ745">
        <v>0</v>
      </c>
      <c s="38" r="AK745">
        <v>0</v>
      </c>
    </row>
    <row r="746">
      <c t="s" s="37" r="A746">
        <v>85</v>
      </c>
      <c t="s" s="67" r="B746">
        <v>922</v>
      </c>
      <c t="s" s="67" r="C746">
        <v>1600</v>
      </c>
      <c s="134" r="D746">
        <v>2700</v>
      </c>
      <c t="str" s="106" r="E746">
        <f>IF((+$V746=0),"..",(+(X746+AE746)/$V746))</f>
        <v>..</v>
      </c>
      <c t="str" s="106" r="F746">
        <f>IF((+$V746=0),"..",(+(Y746+AF746)/$V746))</f>
        <v>..</v>
      </c>
      <c t="str" s="106" r="G746">
        <f>IF((+$V746=0),"..",(+(Z746+AG746)/$V746))</f>
        <v>..</v>
      </c>
      <c t="str" s="106" r="H746">
        <f>IF((+$V746=0),"..",(+(((X746+Y746)+Z746)+((AE746+AF746)+AG746))/$V746))</f>
        <v>..</v>
      </c>
      <c t="str" s="106" r="I746">
        <f>IF((+$V746=0),"..",(+(AA746+AH746)/$V746))</f>
        <v>..</v>
      </c>
      <c t="str" s="106" r="J746">
        <f>IF((+$V746=0),"..",(+(AB746+AI746)/$V746))</f>
        <v>..</v>
      </c>
      <c t="str" s="106" r="K746">
        <f>IF(((X746+AE746)=0),"..",(+X746/(X746+AE746)))</f>
        <v>..</v>
      </c>
      <c t="str" s="106" r="L746">
        <f>IF(((Y746+AF746)=0),"..",(+Y746/(Y746+AF746)))</f>
        <v>..</v>
      </c>
      <c t="str" s="106" r="M746">
        <f>IF(((Z746+AG746)=0),"..",(+Z746/(Z746+AG746)))</f>
        <v>..</v>
      </c>
      <c t="str" s="106" r="N746">
        <f>IF(((((((X746+Y746)+Z746)+AE746)+AF746)+AG746)=0),"..",(+((X746+Y746)+Z746)/(((((X746+Y746)+Z746)+AE746)+AF746)+AG746)))</f>
        <v>..</v>
      </c>
      <c t="str" s="106" r="O746">
        <f>IF(((AA746+AH746)=0),"..",(+AA746/(AA746+AH746)))</f>
        <v>..</v>
      </c>
      <c t="str" s="106" r="P746">
        <f>IF(((AB746+AI746)=0),"..",(+AB746/(AB746+AI746)))</f>
        <v>..</v>
      </c>
      <c t="str" s="106" r="Q746">
        <f>IF(((AC746+AJ746)=0),"..",(+AC746/(AC746+AJ746)))</f>
        <v>..</v>
      </c>
      <c t="str" s="106" r="R746">
        <f>IF(((AD746+AK746)=0),"..",(+(AD746)/(AD746+AK746)))</f>
        <v>..</v>
      </c>
      <c s="134" r="S746">
        <f>+D746</f>
        <v>2700</v>
      </c>
      <c s="106" r="T746">
        <f>+V746/S746</f>
        <v>0</v>
      </c>
      <c s="106" r="U746">
        <f>+(AD746+AK746)/S746</f>
        <v>0</v>
      </c>
      <c s="134" r="V746">
        <f>SUM(X746:AB746)+SUM(AE746:AI746)</f>
        <v>0</v>
      </c>
      <c s="134" r="W746">
        <f>+AD746+AK746</f>
        <v>0</v>
      </c>
      <c s="197" r="X746">
        <v>0</v>
      </c>
      <c s="143" r="Y746">
        <v>0</v>
      </c>
      <c s="143" r="Z746">
        <v>0</v>
      </c>
      <c s="143" r="AA746">
        <v>0</v>
      </c>
      <c s="143" r="AB746">
        <v>0</v>
      </c>
      <c s="143" r="AC746">
        <v>0</v>
      </c>
      <c s="143" r="AD746">
        <v>0</v>
      </c>
      <c s="143" r="AE746">
        <v>0</v>
      </c>
      <c s="143" r="AF746">
        <v>0</v>
      </c>
      <c s="143" r="AG746">
        <v>0</v>
      </c>
      <c s="143" r="AH746">
        <v>0</v>
      </c>
      <c s="143" r="AI746">
        <v>0</v>
      </c>
      <c s="143" r="AJ746">
        <v>0</v>
      </c>
      <c s="143" r="AK746">
        <v>0</v>
      </c>
    </row>
    <row customHeight="1" r="747" ht="10.5">
      <c t="s" s="37" r="A747">
        <v>85</v>
      </c>
      <c t="s" s="67" r="B747">
        <v>922</v>
      </c>
      <c t="s" s="67" r="C747">
        <v>1603</v>
      </c>
      <c s="134" r="D747">
        <v>42000</v>
      </c>
      <c t="str" s="106" r="E747">
        <f>IF((+$V747=0),"..",(+(X747+AE747)/$V747))</f>
        <v>..</v>
      </c>
      <c t="str" s="106" r="F747">
        <f>IF((+$V747=0),"..",(+(Y747+AF747)/$V747))</f>
        <v>..</v>
      </c>
      <c t="str" s="106" r="G747">
        <f>IF((+$V747=0),"..",(+(Z747+AG747)/$V747))</f>
        <v>..</v>
      </c>
      <c t="str" s="106" r="H747">
        <f>IF((+$V747=0),"..",(+(((X747+Y747)+Z747)+((AE747+AF747)+AG747))/$V747))</f>
        <v>..</v>
      </c>
      <c t="str" s="106" r="I747">
        <f>IF((+$V747=0),"..",(+(AA747+AH747)/$V747))</f>
        <v>..</v>
      </c>
      <c t="str" s="106" r="J747">
        <f>IF((+$V747=0),"..",(+(AB747+AI747)/$V747))</f>
        <v>..</v>
      </c>
      <c t="str" s="106" r="K747">
        <f>IF(((X747+AE747)=0),"..",(+X747/(X747+AE747)))</f>
        <v>..</v>
      </c>
      <c t="str" s="106" r="L747">
        <f>IF(((Y747+AF747)=0),"..",(+Y747/(Y747+AF747)))</f>
        <v>..</v>
      </c>
      <c t="str" s="106" r="M747">
        <f>IF(((Z747+AG747)=0),"..",(+Z747/(Z747+AG747)))</f>
        <v>..</v>
      </c>
      <c t="str" s="106" r="N747">
        <f>IF(((((((X747+Y747)+Z747)+AE747)+AF747)+AG747)=0),"..",(+((X747+Y747)+Z747)/(((((X747+Y747)+Z747)+AE747)+AF747)+AG747)))</f>
        <v>..</v>
      </c>
      <c t="str" s="106" r="O747">
        <f>IF(((AA747+AH747)=0),"..",(+AA747/(AA747+AH747)))</f>
        <v>..</v>
      </c>
      <c t="str" s="106" r="P747">
        <f>IF(((AB747+AI747)=0),"..",(+AB747/(AB747+AI747)))</f>
        <v>..</v>
      </c>
      <c t="str" s="106" r="Q747">
        <f>IF(((AC747+AJ747)=0),"..",(+AC747/(AC747+AJ747)))</f>
        <v>..</v>
      </c>
      <c t="str" s="106" r="R747">
        <f>IF(((AD747+AK747)=0),"..",(+(AD747)/(AD747+AK747)))</f>
        <v>..</v>
      </c>
      <c s="134" r="S747">
        <f>+D747</f>
        <v>42000</v>
      </c>
      <c s="106" r="T747">
        <f>+V747/S747</f>
        <v>0</v>
      </c>
      <c s="106" r="U747">
        <f>+(AD747+AK747)/S747</f>
        <v>0</v>
      </c>
      <c s="134" r="V747">
        <f>SUM(X747:AB747)+SUM(AE747:AI747)</f>
        <v>0</v>
      </c>
      <c s="134" r="W747">
        <f>+AD747+AK747</f>
        <v>0</v>
      </c>
      <c s="205" r="X747">
        <v>0</v>
      </c>
      <c s="198" r="Y747">
        <v>0</v>
      </c>
      <c s="198" r="Z747">
        <v>0</v>
      </c>
      <c s="198" r="AA747">
        <v>0</v>
      </c>
      <c s="198" r="AB747">
        <v>0</v>
      </c>
      <c s="198" r="AC747">
        <v>0</v>
      </c>
      <c s="198" r="AD747">
        <v>0</v>
      </c>
      <c s="198" r="AE747">
        <v>0</v>
      </c>
      <c s="198" r="AF747">
        <v>0</v>
      </c>
      <c s="198" r="AG747">
        <v>0</v>
      </c>
      <c s="198" r="AH747">
        <v>0</v>
      </c>
      <c s="198" r="AI747">
        <v>0</v>
      </c>
      <c s="198" r="AJ747">
        <v>0</v>
      </c>
      <c s="198" r="AK747">
        <v>0</v>
      </c>
    </row>
    <row r="748">
      <c t="s" s="37" r="A748">
        <v>85</v>
      </c>
      <c t="s" s="67" r="B748">
        <v>922</v>
      </c>
      <c t="s" s="67" r="C748">
        <v>1609</v>
      </c>
      <c s="134" r="D748">
        <v>106000</v>
      </c>
      <c t="str" s="106" r="E748">
        <f>IF((+$V748=0),"..",(+(X748+AE748)/$V748))</f>
        <v>..</v>
      </c>
      <c t="str" s="106" r="F748">
        <f>IF((+$V748=0),"..",(+(Y748+AF748)/$V748))</f>
        <v>..</v>
      </c>
      <c t="str" s="106" r="G748">
        <f>IF((+$V748=0),"..",(+(Z748+AG748)/$V748))</f>
        <v>..</v>
      </c>
      <c t="str" s="106" r="H748">
        <f>IF((+$V748=0),"..",(+(((X748+Y748)+Z748)+((AE748+AF748)+AG748))/$V748))</f>
        <v>..</v>
      </c>
      <c t="str" s="106" r="I748">
        <f>IF((+$V748=0),"..",(+(AA748+AH748)/$V748))</f>
        <v>..</v>
      </c>
      <c t="str" s="106" r="J748">
        <f>IF((+$V748=0),"..",(+(AB748+AI748)/$V748))</f>
        <v>..</v>
      </c>
      <c t="str" s="106" r="K748">
        <f>IF(((X748+AE748)=0),"..",(+X748/(X748+AE748)))</f>
        <v>..</v>
      </c>
      <c t="str" s="106" r="L748">
        <f>IF(((Y748+AF748)=0),"..",(+Y748/(Y748+AF748)))</f>
        <v>..</v>
      </c>
      <c t="str" s="106" r="M748">
        <f>IF(((Z748+AG748)=0),"..",(+Z748/(Z748+AG748)))</f>
        <v>..</v>
      </c>
      <c t="str" s="106" r="N748">
        <f>IF(((((((X748+Y748)+Z748)+AE748)+AF748)+AG748)=0),"..",(+((X748+Y748)+Z748)/(((((X748+Y748)+Z748)+AE748)+AF748)+AG748)))</f>
        <v>..</v>
      </c>
      <c t="str" s="106" r="O748">
        <f>IF(((AA748+AH748)=0),"..",(+AA748/(AA748+AH748)))</f>
        <v>..</v>
      </c>
      <c t="str" s="106" r="P748">
        <f>IF(((AB748+AI748)=0),"..",(+AB748/(AB748+AI748)))</f>
        <v>..</v>
      </c>
      <c t="str" s="106" r="Q748">
        <f>IF(((AC748+AJ748)=0),"..",(+AC748/(AC748+AJ748)))</f>
        <v>..</v>
      </c>
      <c t="str" s="106" r="R748">
        <f>IF(((AD748+AK748)=0),"..",(+(AD748)/(AD748+AK748)))</f>
        <v>..</v>
      </c>
      <c s="134" r="S748">
        <f>+D748</f>
        <v>106000</v>
      </c>
      <c s="106" r="T748">
        <f>+V748/S748</f>
        <v>0</v>
      </c>
      <c s="106" r="U748">
        <f>+(AD748+AK748)/S748</f>
        <v>0</v>
      </c>
      <c s="134" r="V748">
        <f>SUM(X748:AB748)+SUM(AE748:AI748)</f>
        <v>0</v>
      </c>
      <c s="134" r="W748">
        <f>+AD748+AK748</f>
        <v>0</v>
      </c>
      <c s="205" r="X748">
        <v>0</v>
      </c>
      <c s="198" r="Y748">
        <v>0</v>
      </c>
      <c s="198" r="Z748">
        <v>0</v>
      </c>
      <c s="198" r="AA748">
        <v>0</v>
      </c>
      <c s="198" r="AB748">
        <v>0</v>
      </c>
      <c s="198" r="AC748">
        <v>0</v>
      </c>
      <c s="198" r="AD748">
        <v>0</v>
      </c>
      <c s="198" r="AE748">
        <v>0</v>
      </c>
      <c s="198" r="AF748">
        <v>0</v>
      </c>
      <c s="198" r="AG748">
        <v>0</v>
      </c>
      <c s="198" r="AH748">
        <v>0</v>
      </c>
      <c s="198" r="AI748">
        <v>0</v>
      </c>
      <c s="198" r="AJ748">
        <v>0</v>
      </c>
      <c s="198" r="AK748">
        <v>0</v>
      </c>
    </row>
    <row r="749">
      <c t="s" s="37" r="A749">
        <v>85</v>
      </c>
      <c t="s" s="67" r="B749">
        <v>950</v>
      </c>
      <c t="s" s="67" r="C749">
        <v>1613</v>
      </c>
      <c s="134" r="D749">
        <v>26994</v>
      </c>
      <c s="106" r="E749">
        <f>IF((+$V749=0),"..",(+(X749+AE749)/$V749))</f>
        <v>0.083833444469141</v>
      </c>
      <c s="106" r="F749">
        <f>IF((+$V749=0),"..",(+(Y749+AF749)/$V749))</f>
        <v>0.151959694746981</v>
      </c>
      <c s="106" r="G749">
        <f>IF((+$V749=0),"..",(+(Z749+AG749)/$V749))</f>
        <v>0.148959027932133</v>
      </c>
      <c s="106" r="H749">
        <f>IF((+$V749=0),"..",(+(((X749+Y749)+Z749)+((AE749+AF749)+AG749))/$V749))</f>
        <v>0.384752167148255</v>
      </c>
      <c s="106" r="I749">
        <f>IF((+$V749=0),"..",(+(AA749+AH749)/$V749))</f>
        <v>0.601652219011632</v>
      </c>
      <c s="106" r="J749">
        <f>IF((+$V749=0),"..",(+(AB749+AI749)/$V749))</f>
        <v>0.013595613840113</v>
      </c>
      <c s="106" r="K749">
        <f>IF(((X749+AE749)=0),"..",(+X749/(X749+AE749)))</f>
        <v>0.48828988068935</v>
      </c>
      <c s="106" r="L749">
        <f>IF(((Y749+AF749)=0),"..",(+Y749/(Y749+AF749)))</f>
        <v>0.501462701121404</v>
      </c>
      <c s="106" r="M749">
        <f>IF(((Z749+AG749)=0),"..",(+Z749/(Z749+AG749)))</f>
        <v>0.505098234270082</v>
      </c>
      <c s="106" r="N749">
        <f>IF(((((((X749+Y749)+Z749)+AE749)+AF749)+AG749)=0),"..",(+((X749+Y749)+Z749)/(((((X749+Y749)+Z749)+AE749)+AF749)+AG749)))</f>
        <v>0.5</v>
      </c>
      <c s="106" r="O749">
        <f>IF(((AA749+AH749)=0),"..",(+AA749/(AA749+AH749)))</f>
        <v>0.410442706729881</v>
      </c>
      <c s="106" r="P749">
        <f>IF(((AB749+AI749)=0),"..",(+AB749/(AB749+AI749)))</f>
        <v>0.514986376021798</v>
      </c>
      <c t="str" s="106" r="Q749">
        <f>IF(((AC749+AJ749)=0),"..",(+AC749/(AC749+AJ749)))</f>
        <v>..</v>
      </c>
      <c s="106" r="R749">
        <f>IF(((AD749+AK749)=0),"..",(+(AD749)/(AD749+AK749)))</f>
        <v>0.446321404756613</v>
      </c>
      <c s="134" r="S749">
        <f>+D749</f>
        <v>26994</v>
      </c>
      <c s="106" r="T749">
        <f>+V749/S749</f>
        <v>1</v>
      </c>
      <c s="106" r="U749">
        <f>+(AD749+AK749)/S749</f>
        <v>1</v>
      </c>
      <c s="134" r="V749">
        <f>SUM(X749:AB749)+SUM(AE749:AI749)</f>
        <v>26994</v>
      </c>
      <c s="134" r="W749">
        <f>+AD749+AK749</f>
        <v>26994</v>
      </c>
      <c s="172" r="X749">
        <v>1105</v>
      </c>
      <c s="114" r="Y749">
        <v>2057</v>
      </c>
      <c s="114" r="Z749">
        <v>2031</v>
      </c>
      <c s="114" r="AA749">
        <v>6666</v>
      </c>
      <c s="114" r="AB749">
        <v>189</v>
      </c>
      <c s="114" r="AC749">
        <v>0</v>
      </c>
      <c s="114" r="AD749">
        <v>12048</v>
      </c>
      <c s="114" r="AE749">
        <v>1158</v>
      </c>
      <c s="114" r="AF749">
        <v>2045</v>
      </c>
      <c s="114" r="AG749">
        <v>1990</v>
      </c>
      <c s="114" r="AH749">
        <v>9575</v>
      </c>
      <c s="114" r="AI749">
        <v>178</v>
      </c>
      <c s="114" r="AJ749">
        <v>0</v>
      </c>
      <c s="114" r="AK749">
        <v>14946</v>
      </c>
    </row>
    <row r="750">
      <c t="s" s="37" r="A750">
        <v>452</v>
      </c>
      <c t="s" s="67" r="B750">
        <v>950</v>
      </c>
      <c t="s" s="67" r="C750">
        <v>1614</v>
      </c>
      <c s="134" r="D750">
        <v>355</v>
      </c>
      <c s="106" r="E750">
        <f>IF((+$V750=0),"..",(+(X750+AE750)/$V750))</f>
        <v>0.126760563380282</v>
      </c>
      <c s="106" r="F750">
        <f>IF((+$V750=0),"..",(+(Y750+AF750)/$V750))</f>
        <v>0.132394366197183</v>
      </c>
      <c s="106" r="G750">
        <f>IF((+$V750=0),"..",(+(Z750+AG750)/$V750))</f>
        <v>0.084507042253521</v>
      </c>
      <c s="106" r="H750">
        <f>IF((+$V750=0),"..",(+(((X750+Y750)+Z750)+((AE750+AF750)+AG750))/$V750))</f>
        <v>0.343661971830986</v>
      </c>
      <c s="106" r="I750">
        <f>IF((+$V750=0),"..",(+(AA750+AH750)/$V750))</f>
        <v>0.605633802816901</v>
      </c>
      <c s="106" r="J750">
        <f>IF((+$V750=0),"..",(+(AB750+AI750)/$V750))</f>
        <v>0.050704225352113</v>
      </c>
      <c s="106" r="K750">
        <f>IF(((X750+AE750)=0),"..",(+X750/(X750+AE750)))</f>
        <v>0.533333333333333</v>
      </c>
      <c s="106" r="L750">
        <f>IF(((Y750+AF750)=0),"..",(+Y750/(Y750+AF750)))</f>
        <v>0.51063829787234</v>
      </c>
      <c s="106" r="M750">
        <f>IF(((Z750+AG750)=0),"..",(+Z750/(Z750+AG750)))</f>
        <v>0.566666666666667</v>
      </c>
      <c s="106" r="N750">
        <f>IF(((((((X750+Y750)+Z750)+AE750)+AF750)+AG750)=0),"..",(+((X750+Y750)+Z750)/(((((X750+Y750)+Z750)+AE750)+AF750)+AG750)))</f>
        <v>0.532786885245902</v>
      </c>
      <c s="106" r="O750">
        <f>IF(((AA750+AH750)=0),"..",(+AA750/(AA750+AH750)))</f>
        <v>0.465116279069767</v>
      </c>
      <c s="106" r="P750">
        <f>IF(((AB750+AI750)=0),"..",(+AB750/(AB750+AI750)))</f>
        <v>0.277777777777778</v>
      </c>
      <c t="str" s="106" r="Q750">
        <f>IF(((AC750+AJ750)=0),"..",(+AC750/(AC750+AJ750)))</f>
        <v>..</v>
      </c>
      <c s="106" r="R750">
        <f>IF(((AD750+AK750)=0),"..",(+(AD750)/(AD750+AK750)))</f>
        <v>0.47887323943662</v>
      </c>
      <c s="134" r="S750">
        <f>+D750</f>
        <v>355</v>
      </c>
      <c s="106" r="T750">
        <f>+V750/S750</f>
        <v>1</v>
      </c>
      <c s="106" r="U750">
        <f>+(AD750+AK750)/S750</f>
        <v>1</v>
      </c>
      <c s="134" r="V750">
        <f>SUM(X750:AB750)+SUM(AE750:AI750)</f>
        <v>355</v>
      </c>
      <c s="134" r="W750">
        <f>+AD750+AK750</f>
        <v>355</v>
      </c>
      <c s="197" r="X750">
        <v>24</v>
      </c>
      <c s="143" r="Y750">
        <v>24</v>
      </c>
      <c s="143" r="Z750">
        <v>17</v>
      </c>
      <c s="143" r="AA750">
        <v>100</v>
      </c>
      <c s="143" r="AB750">
        <v>5</v>
      </c>
      <c s="143" r="AC750">
        <v>0</v>
      </c>
      <c s="143" r="AD750">
        <v>170</v>
      </c>
      <c s="143" r="AE750">
        <v>21</v>
      </c>
      <c s="143" r="AF750">
        <v>23</v>
      </c>
      <c s="143" r="AG750">
        <v>13</v>
      </c>
      <c s="143" r="AH750">
        <v>115</v>
      </c>
      <c s="143" r="AI750">
        <v>13</v>
      </c>
      <c s="143" r="AJ750">
        <v>0</v>
      </c>
      <c s="143" r="AK750">
        <v>185</v>
      </c>
    </row>
    <row r="751">
      <c t="s" s="37" r="A751">
        <v>65</v>
      </c>
      <c t="s" s="67" r="B751">
        <v>917</v>
      </c>
      <c t="s" s="67" r="C751">
        <v>1615</v>
      </c>
      <c s="134" r="D751">
        <v>1447</v>
      </c>
      <c s="106" r="E751">
        <f>IF((+$V751=0),"..",(+(X751+AE751)/$V751))</f>
        <v>0.14651002073255</v>
      </c>
      <c s="106" r="F751">
        <f>IF((+$V751=0),"..",(+(Y751+AF751)/$V751))</f>
        <v>0.197650310988252</v>
      </c>
      <c s="106" r="G751">
        <f>IF((+$V751=0),"..",(+(Z751+AG751)/$V751))</f>
        <v>0.225293711126469</v>
      </c>
      <c s="106" r="H751">
        <f>IF((+$V751=0),"..",(+(((X751+Y751)+Z751)+((AE751+AF751)+AG751))/$V751))</f>
        <v>0.56945404284727</v>
      </c>
      <c s="106" r="I751">
        <f>IF((+$V751=0),"..",(+(AA751+AH751)/$V751))</f>
        <v>0.40635798203179</v>
      </c>
      <c s="106" r="J751">
        <f>IF((+$V751=0),"..",(+(AB751+AI751)/$V751))</f>
        <v>0.02418797512094</v>
      </c>
      <c s="106" r="K751">
        <f>IF(((X751+AE751)=0),"..",(+X751/(X751+AE751)))</f>
        <v>0.566037735849057</v>
      </c>
      <c s="106" r="L751">
        <f>IF(((Y751+AF751)=0),"..",(+Y751/(Y751+AF751)))</f>
        <v>0.678321678321678</v>
      </c>
      <c s="106" r="M751">
        <f>IF(((Z751+AG751)=0),"..",(+Z751/(Z751+AG751)))</f>
        <v>0.638036809815951</v>
      </c>
      <c s="106" r="N751">
        <f>IF(((((((X751+Y751)+Z751)+AE751)+AF751)+AG751)=0),"..",(+((X751+Y751)+Z751)/(((((X751+Y751)+Z751)+AE751)+AF751)+AG751)))</f>
        <v>0.633495145631068</v>
      </c>
      <c s="106" r="O751">
        <f>IF(((AA751+AH751)=0),"..",(+AA751/(AA751+AH751)))</f>
        <v>0.581632653061224</v>
      </c>
      <c s="106" r="P751">
        <f>IF(((AB751+AI751)=0),"..",(+AB751/(AB751+AI751)))</f>
        <v>0.8</v>
      </c>
      <c t="str" s="106" r="Q751">
        <f>IF(((AC751+AJ751)=0),"..",(+AC751/(AC751+AJ751)))</f>
        <v>..</v>
      </c>
      <c s="106" r="R751">
        <f>IF(((AD751+AK751)=0),"..",(+(AD751)/(AD751+AK751)))</f>
        <v>0.616447823082239</v>
      </c>
      <c s="134" r="S751">
        <f>+D751</f>
        <v>1447</v>
      </c>
      <c s="106" r="T751">
        <f>+V751/S751</f>
        <v>1</v>
      </c>
      <c s="106" r="U751">
        <f>+(AD751+AK751)/S751</f>
        <v>1</v>
      </c>
      <c s="134" r="V751">
        <f>SUM(X751:AB751)+SUM(AE751:AI751)</f>
        <v>1447</v>
      </c>
      <c s="134" r="W751">
        <f>+AD751+AK751</f>
        <v>1447</v>
      </c>
      <c s="205" r="X751">
        <v>120</v>
      </c>
      <c s="198" r="Y751">
        <v>194</v>
      </c>
      <c s="198" r="Z751">
        <v>208</v>
      </c>
      <c s="198" r="AA751">
        <v>342</v>
      </c>
      <c s="198" r="AB751">
        <v>28</v>
      </c>
      <c s="198" r="AC751">
        <v>0</v>
      </c>
      <c s="198" r="AD751">
        <v>892</v>
      </c>
      <c s="198" r="AE751">
        <v>92</v>
      </c>
      <c s="198" r="AF751">
        <v>92</v>
      </c>
      <c s="198" r="AG751">
        <v>118</v>
      </c>
      <c s="198" r="AH751">
        <v>246</v>
      </c>
      <c s="198" r="AI751">
        <v>7</v>
      </c>
      <c s="198" r="AJ751">
        <v>0</v>
      </c>
      <c s="198" r="AK751">
        <v>555</v>
      </c>
    </row>
    <row r="752">
      <c t="s" s="37" r="A752">
        <v>65</v>
      </c>
      <c t="s" s="67" r="B752">
        <v>917</v>
      </c>
      <c t="s" s="67" r="C752">
        <v>1616</v>
      </c>
      <c s="134" r="D752">
        <v>3206</v>
      </c>
      <c s="106" r="E752">
        <f>IF((+$V752=0),"..",(+(X752+AE752)/$V752))</f>
        <v>0.174984404242046</v>
      </c>
      <c s="106" r="F752">
        <f>IF((+$V752=0),"..",(+(Y752+AF752)/$V752))</f>
        <v>0.20804741110418</v>
      </c>
      <c s="106" r="G752">
        <f>IF((+$V752=0),"..",(+(Z752+AG752)/$V752))</f>
        <v>0.164067373674361</v>
      </c>
      <c s="106" r="H752">
        <f>IF((+$V752=0),"..",(+(((X752+Y752)+Z752)+((AE752+AF752)+AG752))/$V752))</f>
        <v>0.547099189020586</v>
      </c>
      <c s="106" r="I752">
        <f>IF((+$V752=0),"..",(+(AA752+AH752)/$V752))</f>
        <v>0.439488459139114</v>
      </c>
      <c s="106" r="J752">
        <f>IF((+$V752=0),"..",(+(AB752+AI752)/$V752))</f>
        <v>0.013412351840299</v>
      </c>
      <c s="106" r="K752">
        <f>IF(((X752+AE752)=0),"..",(+X752/(X752+AE752)))</f>
        <v>0.50445632798574</v>
      </c>
      <c s="106" r="L752">
        <f>IF(((Y752+AF752)=0),"..",(+Y752/(Y752+AF752)))</f>
        <v>0.481259370314843</v>
      </c>
      <c s="106" r="M752">
        <f>IF(((Z752+AG752)=0),"..",(+Z752/(Z752+AG752)))</f>
        <v>0.473384030418251</v>
      </c>
      <c s="106" r="N752">
        <f>IF(((((((X752+Y752)+Z752)+AE752)+AF752)+AG752)=0),"..",(+((X752+Y752)+Z752)/(((((X752+Y752)+Z752)+AE752)+AF752)+AG752)))</f>
        <v>0.486316989737742</v>
      </c>
      <c s="106" r="O752">
        <f>IF(((AA752+AH752)=0),"..",(+AA752/(AA752+AH752)))</f>
        <v>0.461320085166785</v>
      </c>
      <c s="106" r="P752">
        <f>IF(((AB752+AI752)=0),"..",(+AB752/(AB752+AI752)))</f>
        <v>0.534883720930232</v>
      </c>
      <c t="str" s="106" r="Q752">
        <f>IF(((AC752+AJ752)=0),"..",(+AC752/(AC752+AJ752)))</f>
        <v>..</v>
      </c>
      <c s="106" r="R752">
        <f>IF(((AD752+AK752)=0),"..",(+(AD752)/(AD752+AK752)))</f>
        <v>0.475982532751092</v>
      </c>
      <c s="134" r="S752">
        <f>+D752</f>
        <v>3206</v>
      </c>
      <c s="106" r="T752">
        <f>+V752/S752</f>
        <v>1</v>
      </c>
      <c s="106" r="U752">
        <f>+(AD752+AK752)/S752</f>
        <v>1</v>
      </c>
      <c s="134" r="V752">
        <f>SUM(X752:AB752)+SUM(AE752:AI752)</f>
        <v>3206</v>
      </c>
      <c s="134" r="W752">
        <f>+AD752+AK752</f>
        <v>3206</v>
      </c>
      <c s="205" r="X752">
        <v>283</v>
      </c>
      <c s="198" r="Y752">
        <v>321</v>
      </c>
      <c s="198" r="Z752">
        <v>249</v>
      </c>
      <c s="198" r="AA752">
        <v>650</v>
      </c>
      <c s="198" r="AB752">
        <v>23</v>
      </c>
      <c s="198" r="AC752">
        <v>0</v>
      </c>
      <c s="198" r="AD752">
        <v>1526</v>
      </c>
      <c s="198" r="AE752">
        <v>278</v>
      </c>
      <c s="198" r="AF752">
        <v>346</v>
      </c>
      <c s="198" r="AG752">
        <v>277</v>
      </c>
      <c s="198" r="AH752">
        <v>759</v>
      </c>
      <c s="198" r="AI752">
        <v>20</v>
      </c>
      <c s="198" r="AJ752">
        <v>0</v>
      </c>
      <c s="198" r="AK752">
        <v>1680</v>
      </c>
    </row>
    <row r="753">
      <c t="s" s="37" r="A753">
        <v>65</v>
      </c>
      <c t="s" s="67" r="B753">
        <v>917</v>
      </c>
      <c t="s" s="67" r="C753">
        <v>1617</v>
      </c>
      <c s="134" r="D753">
        <v>36009</v>
      </c>
      <c s="106" r="E753">
        <f>IF((+$V753=0),"..",(+(X753+AE753)/$V753))</f>
        <v>0.198505929073287</v>
      </c>
      <c s="106" r="F753">
        <f>IF((+$V753=0),"..",(+(Y753+AF753)/$V753))</f>
        <v>0.23827376489211</v>
      </c>
      <c s="106" r="G753">
        <f>IF((+$V753=0),"..",(+(Z753+AG753)/$V753))</f>
        <v>0.131467133216696</v>
      </c>
      <c s="106" r="H753">
        <f>IF((+$V753=0),"..",(+(((X753+Y753)+Z753)+((AE753+AF753)+AG753))/$V753))</f>
        <v>0.568246827182093</v>
      </c>
      <c s="106" r="I753">
        <f>IF((+$V753=0),"..",(+(AA753+AH753)/$V753))</f>
        <v>0.416923546891055</v>
      </c>
      <c s="106" r="J753">
        <f>IF((+$V753=0),"..",(+(AB753+AI753)/$V753))</f>
        <v>0.014829625926852</v>
      </c>
      <c s="106" r="K753">
        <f>IF(((X753+AE753)=0),"..",(+X753/(X753+AE753)))</f>
        <v>0.487968662562955</v>
      </c>
      <c s="106" r="L753">
        <f>IF(((Y753+AF753)=0),"..",(+Y753/(Y753+AF753)))</f>
        <v>0.491724941724942</v>
      </c>
      <c s="106" r="M753">
        <f>IF(((Z753+AG753)=0),"..",(+Z753/(Z753+AG753)))</f>
        <v>0.482044782425011</v>
      </c>
      <c s="106" r="N753">
        <f>IF(((((((X753+Y753)+Z753)+AE753)+AF753)+AG753)=0),"..",(+((X753+Y753)+Z753)/(((((X753+Y753)+Z753)+AE753)+AF753)+AG753)))</f>
        <v>0.488173199100772</v>
      </c>
      <c s="106" r="O753">
        <f>IF(((AA753+AH753)=0),"..",(+AA753/(AA753+AH753)))</f>
        <v>0.497235729034836</v>
      </c>
      <c s="106" r="P753">
        <f>IF(((AB753+AI753)=0),"..",(+AB753/(AB753+AI753)))</f>
        <v>0.434456928838951</v>
      </c>
      <c t="str" s="106" r="Q753">
        <f>IF(((AC753+AJ753)=0),"..",(+AC753/(AC753+AJ753)))</f>
        <v>..</v>
      </c>
      <c s="106" r="R753">
        <f>IF(((AD753+AK753)=0),"..",(+(AD753)/(AD753+AK753)))</f>
        <v>0.49115498903052</v>
      </c>
      <c s="134" r="S753">
        <f>+D753</f>
        <v>36009</v>
      </c>
      <c s="106" r="T753">
        <f>+V753/S753</f>
        <v>1</v>
      </c>
      <c s="106" r="U753">
        <f>+(AD753+AK753)/S753</f>
        <v>1</v>
      </c>
      <c s="134" r="V753">
        <f>SUM(X753:AB753)+SUM(AE753:AI753)</f>
        <v>36009</v>
      </c>
      <c s="134" r="W753">
        <f>+AD753+AK753</f>
        <v>36009</v>
      </c>
      <c s="205" r="X753">
        <v>3488</v>
      </c>
      <c s="198" r="Y753">
        <v>4219</v>
      </c>
      <c s="198" r="Z753">
        <v>2282</v>
      </c>
      <c s="198" r="AA753">
        <v>7465</v>
      </c>
      <c s="198" r="AB753">
        <v>232</v>
      </c>
      <c s="198" r="AC753">
        <v>0</v>
      </c>
      <c s="198" r="AD753">
        <v>17686</v>
      </c>
      <c s="198" r="AE753">
        <v>3660</v>
      </c>
      <c s="198" r="AF753">
        <v>4361</v>
      </c>
      <c s="198" r="AG753">
        <v>2452</v>
      </c>
      <c s="198" r="AH753">
        <v>7548</v>
      </c>
      <c s="198" r="AI753">
        <v>302</v>
      </c>
      <c s="198" r="AJ753">
        <v>0</v>
      </c>
      <c s="198" r="AK753">
        <v>18323</v>
      </c>
    </row>
    <row r="754">
      <c t="s" s="37" r="A754">
        <v>65</v>
      </c>
      <c t="s" s="67" r="B754">
        <v>917</v>
      </c>
      <c t="s" s="67" r="C754">
        <v>1618</v>
      </c>
      <c s="134" r="D754">
        <v>62184</v>
      </c>
      <c s="106" r="E754">
        <f>IF((+$V754=0),"..",(+(X754+AE754)/$V754))</f>
        <v>0.191882156181654</v>
      </c>
      <c s="106" r="F754">
        <f>IF((+$V754=0),"..",(+(Y754+AF754)/$V754))</f>
        <v>0.243470989322012</v>
      </c>
      <c s="106" r="G754">
        <f>IF((+$V754=0),"..",(+(Z754+AG754)/$V754))</f>
        <v>0.150826579184356</v>
      </c>
      <c s="106" r="H754">
        <f>IF((+$V754=0),"..",(+(((X754+Y754)+Z754)+((AE754+AF754)+AG754))/$V754))</f>
        <v>0.586179724688023</v>
      </c>
      <c s="106" r="I754">
        <f>IF((+$V754=0),"..",(+(AA754+AH754)/$V754))</f>
        <v>0.393171877010163</v>
      </c>
      <c s="106" r="J754">
        <f>IF((+$V754=0),"..",(+(AB754+AI754)/$V754))</f>
        <v>0.020648398301814</v>
      </c>
      <c s="106" r="K754">
        <f>IF(((X754+AE754)=0),"..",(+X754/(X754+AE754)))</f>
        <v>0.496982903117667</v>
      </c>
      <c s="106" r="L754">
        <f>IF(((Y754+AF754)=0),"..",(+Y754/(Y754+AF754)))</f>
        <v>0.506340819022457</v>
      </c>
      <c s="106" r="M754">
        <f>IF(((Z754+AG754)=0),"..",(+Z754/(Z754+AG754)))</f>
        <v>0.497174538863418</v>
      </c>
      <c s="106" r="N754">
        <f>IF(((((((X754+Y754)+Z754)+AE754)+AF754)+AG754)=0),"..",(+((X754+Y754)+Z754)/(((((X754+Y754)+Z754)+AE754)+AF754)+AG754)))</f>
        <v>0.500919042001591</v>
      </c>
      <c s="106" r="O754">
        <f>IF(((AA754+AH754)=0),"..",(+AA754/(AA754+AH754)))</f>
        <v>0.554910221276944</v>
      </c>
      <c s="106" r="P754">
        <f>IF(((AB754+AI754)=0),"..",(+AB754/(AB754+AI754)))</f>
        <v>0.536604361370717</v>
      </c>
      <c t="str" s="106" r="Q754">
        <f>IF(((AC754+AJ754)=0),"..",(+AC754/(AC754+AJ754)))</f>
        <v>..</v>
      </c>
      <c s="106" r="R754">
        <f>IF(((AD754+AK754)=0),"..",(+(AD754)/(AD754+AK754)))</f>
        <v>0.522883699987135</v>
      </c>
      <c s="134" r="S754">
        <f>+D754</f>
        <v>62184</v>
      </c>
      <c s="106" r="T754">
        <f>+V754/S754</f>
        <v>1</v>
      </c>
      <c s="106" r="U754">
        <f>+(AD754+AK754)/S754</f>
        <v>1</v>
      </c>
      <c s="134" r="V754">
        <f>SUM(X754:AB754)+SUM(AE754:AI754)</f>
        <v>62184</v>
      </c>
      <c s="134" r="W754">
        <f>+AD754+AK754</f>
        <v>62184</v>
      </c>
      <c s="205" r="X754">
        <v>5930</v>
      </c>
      <c s="198" r="Y754">
        <v>7666</v>
      </c>
      <c s="198" r="Z754">
        <v>4663</v>
      </c>
      <c s="198" r="AA754">
        <v>13567</v>
      </c>
      <c s="198" r="AB754">
        <v>689</v>
      </c>
      <c s="198" r="AC754">
        <v>0</v>
      </c>
      <c s="198" r="AD754">
        <v>32515</v>
      </c>
      <c s="198" r="AE754">
        <v>6002</v>
      </c>
      <c s="198" r="AF754">
        <v>7474</v>
      </c>
      <c s="198" r="AG754">
        <v>4716</v>
      </c>
      <c s="198" r="AH754">
        <v>10882</v>
      </c>
      <c s="198" r="AI754">
        <v>595</v>
      </c>
      <c s="198" r="AJ754">
        <v>0</v>
      </c>
      <c s="198" r="AK754">
        <v>29669</v>
      </c>
    </row>
    <row r="755">
      <c t="s" s="37" r="A755">
        <v>458</v>
      </c>
      <c t="s" s="67" r="B755">
        <v>950</v>
      </c>
      <c t="s" s="67" r="C755">
        <v>1619</v>
      </c>
      <c s="134" r="D755">
        <v>206</v>
      </c>
      <c s="106" r="E755">
        <f>IF((+$V755=0),"..",(+(X755+AE755)/$V755))</f>
        <v>0.053398058252427</v>
      </c>
      <c s="106" r="F755">
        <f>IF((+$V755=0),"..",(+(Y755+AF755)/$V755))</f>
        <v>0.04368932038835</v>
      </c>
      <c s="106" r="G755">
        <f>IF((+$V755=0),"..",(+(Z755+AG755)/$V755))</f>
        <v>0.077669902912621</v>
      </c>
      <c s="106" r="H755">
        <f>IF((+$V755=0),"..",(+(((X755+Y755)+Z755)+((AE755+AF755)+AG755))/$V755))</f>
        <v>0.174757281553398</v>
      </c>
      <c s="106" r="I755">
        <f>IF((+$V755=0),"..",(+(AA755+AH755)/$V755))</f>
        <v>0.747572815533981</v>
      </c>
      <c s="106" r="J755">
        <f>IF((+$V755=0),"..",(+(AB755+AI755)/$V755))</f>
        <v>0.077669902912621</v>
      </c>
      <c s="106" r="K755">
        <f>IF(((X755+AE755)=0),"..",(+X755/(X755+AE755)))</f>
        <v>0.272727272727273</v>
      </c>
      <c s="106" r="L755">
        <f>IF(((Y755+AF755)=0),"..",(+Y755/(Y755+AF755)))</f>
        <v>0.444444444444444</v>
      </c>
      <c s="106" r="M755">
        <f>IF(((Z755+AG755)=0),"..",(+Z755/(Z755+AG755)))</f>
        <v>0.375</v>
      </c>
      <c s="106" r="N755">
        <f>IF(((((((X755+Y755)+Z755)+AE755)+AF755)+AG755)=0),"..",(+((X755+Y755)+Z755)/(((((X755+Y755)+Z755)+AE755)+AF755)+AG755)))</f>
        <v>0.361111111111111</v>
      </c>
      <c s="106" r="O755">
        <f>IF(((AA755+AH755)=0),"..",(+AA755/(AA755+AH755)))</f>
        <v>0.292207792207792</v>
      </c>
      <c s="106" r="P755">
        <f>IF(((AB755+AI755)=0),"..",(+AB755/(AB755+AI755)))</f>
        <v>0.5</v>
      </c>
      <c t="str" s="106" r="Q755">
        <f>IF(((AC755+AJ755)=0),"..",(+AC755/(AC755+AJ755)))</f>
        <v>..</v>
      </c>
      <c s="106" r="R755">
        <f>IF(((AD755+AK755)=0),"..",(+(AD755)/(AD755+AK755)))</f>
        <v>0.320388349514563</v>
      </c>
      <c s="134" r="S755">
        <f>+D755</f>
        <v>206</v>
      </c>
      <c s="106" r="T755">
        <f>+V755/S755</f>
        <v>1</v>
      </c>
      <c s="106" r="U755">
        <f>+(AD755+AK755)/S755</f>
        <v>1</v>
      </c>
      <c s="134" r="V755">
        <f>SUM(X755:AB755)+SUM(AE755:AI755)</f>
        <v>206</v>
      </c>
      <c s="134" r="W755">
        <f>+AD755+AK755</f>
        <v>206</v>
      </c>
      <c s="205" r="X755">
        <v>3</v>
      </c>
      <c s="198" r="Y755">
        <v>4</v>
      </c>
      <c s="198" r="Z755">
        <v>6</v>
      </c>
      <c s="198" r="AA755">
        <v>45</v>
      </c>
      <c s="198" r="AB755">
        <v>8</v>
      </c>
      <c s="198" r="AC755">
        <v>0</v>
      </c>
      <c s="198" r="AD755">
        <v>66</v>
      </c>
      <c s="198" r="AE755">
        <v>8</v>
      </c>
      <c s="198" r="AF755">
        <v>5</v>
      </c>
      <c s="198" r="AG755">
        <v>10</v>
      </c>
      <c s="198" r="AH755">
        <v>109</v>
      </c>
      <c s="198" r="AI755">
        <v>8</v>
      </c>
      <c s="198" r="AJ755">
        <v>0</v>
      </c>
      <c s="198" r="AK755">
        <v>140</v>
      </c>
    </row>
    <row r="756">
      <c t="s" s="37" r="A756">
        <v>460</v>
      </c>
      <c t="s" s="67" r="B756">
        <v>950</v>
      </c>
      <c t="s" s="67" r="C756">
        <v>1620</v>
      </c>
      <c s="134" r="D756">
        <v>529</v>
      </c>
      <c s="106" r="E756">
        <f>IF((+$V756=0),"..",(+(X756+AE756)/$V756))</f>
        <v>0.094517958412098</v>
      </c>
      <c s="106" r="F756">
        <f>IF((+$V756=0),"..",(+(Y756+AF756)/$V756))</f>
        <v>0.111531190926276</v>
      </c>
      <c s="106" r="G756">
        <f>IF((+$V756=0),"..",(+(Z756+AG756)/$V756))</f>
        <v>0.162570888468809</v>
      </c>
      <c s="106" r="H756">
        <f>IF((+$V756=0),"..",(+(((X756+Y756)+Z756)+((AE756+AF756)+AG756))/$V756))</f>
        <v>0.368620037807183</v>
      </c>
      <c s="106" r="I756">
        <f>IF((+$V756=0),"..",(+(AA756+AH756)/$V756))</f>
        <v>0.595463137996219</v>
      </c>
      <c s="106" r="J756">
        <f>IF((+$V756=0),"..",(+(AB756+AI756)/$V756))</f>
        <v>0.035916824196597</v>
      </c>
      <c s="106" r="K756">
        <f>IF(((X756+AE756)=0),"..",(+X756/(X756+AE756)))</f>
        <v>0.48</v>
      </c>
      <c s="106" r="L756">
        <f>IF(((Y756+AF756)=0),"..",(+Y756/(Y756+AF756)))</f>
        <v>0.525423728813559</v>
      </c>
      <c s="106" r="M756">
        <f>IF(((Z756+AG756)=0),"..",(+Z756/(Z756+AG756)))</f>
        <v>0.546511627906977</v>
      </c>
      <c s="106" r="N756">
        <f>IF(((((((X756+Y756)+Z756)+AE756)+AF756)+AG756)=0),"..",(+((X756+Y756)+Z756)/(((((X756+Y756)+Z756)+AE756)+AF756)+AG756)))</f>
        <v>0.523076923076923</v>
      </c>
      <c s="106" r="O756">
        <f>IF(((AA756+AH756)=0),"..",(+AA756/(AA756+AH756)))</f>
        <v>0.441269841269841</v>
      </c>
      <c s="106" r="P756">
        <f>IF(((AB756+AI756)=0),"..",(+AB756/(AB756+AI756)))</f>
        <v>0.473684210526316</v>
      </c>
      <c t="str" s="106" r="Q756">
        <f>IF(((AC756+AJ756)=0),"..",(+AC756/(AC756+AJ756)))</f>
        <v>..</v>
      </c>
      <c s="106" r="R756">
        <f>IF(((AD756+AK756)=0),"..",(+(AD756)/(AD756+AK756)))</f>
        <v>0.472589792060492</v>
      </c>
      <c s="134" r="S756">
        <f>+D756</f>
        <v>529</v>
      </c>
      <c s="106" r="T756">
        <f>+V756/S756</f>
        <v>1</v>
      </c>
      <c s="106" r="U756">
        <f>+(AD756+AK756)/S756</f>
        <v>1</v>
      </c>
      <c s="134" r="V756">
        <f>SUM(X756:AB756)+SUM(AE756:AI756)</f>
        <v>529</v>
      </c>
      <c s="134" r="W756">
        <f>+AD756+AK756</f>
        <v>529</v>
      </c>
      <c s="205" r="X756">
        <v>24</v>
      </c>
      <c s="198" r="Y756">
        <v>31</v>
      </c>
      <c s="198" r="Z756">
        <v>47</v>
      </c>
      <c s="198" r="AA756">
        <v>139</v>
      </c>
      <c s="198" r="AB756">
        <v>9</v>
      </c>
      <c s="198" r="AC756">
        <v>0</v>
      </c>
      <c s="198" r="AD756">
        <v>250</v>
      </c>
      <c s="198" r="AE756">
        <v>26</v>
      </c>
      <c s="198" r="AF756">
        <v>28</v>
      </c>
      <c s="198" r="AG756">
        <v>39</v>
      </c>
      <c s="198" r="AH756">
        <v>176</v>
      </c>
      <c s="198" r="AI756">
        <v>10</v>
      </c>
      <c s="198" r="AJ756">
        <v>0</v>
      </c>
      <c s="198" r="AK756">
        <v>279</v>
      </c>
    </row>
    <row r="757">
      <c t="s" s="37" r="A757">
        <v>1621</v>
      </c>
      <c t="s" s="67" r="B757">
        <v>922</v>
      </c>
      <c t="s" s="67" r="C757">
        <v>1622</v>
      </c>
      <c s="134" r="D757">
        <v>3650</v>
      </c>
      <c s="106" r="E757">
        <f>IF((+$V757=0),"..",(+(X757+AE757)/$V757))</f>
        <v>0.007692307692308</v>
      </c>
      <c s="106" r="F757">
        <f>IF((+$V757=0),"..",(+(Y757+AF757)/$V757))</f>
        <v>0.084615384615385</v>
      </c>
      <c s="106" r="G757">
        <f>IF((+$V757=0),"..",(+(Z757+AG757)/$V757))</f>
        <v>0.107692307692308</v>
      </c>
      <c s="106" r="H757">
        <f>IF((+$V757=0),"..",(+(((X757+Y757)+Z757)+((AE757+AF757)+AG757))/$V757))</f>
        <v>0.2</v>
      </c>
      <c s="106" r="I757">
        <f>IF((+$V757=0),"..",(+(AA757+AH757)/$V757))</f>
        <v>0.792307692307692</v>
      </c>
      <c s="106" r="J757">
        <f>IF((+$V757=0),"..",(+(AB757+AI757)/$V757))</f>
        <v>0.007692307692308</v>
      </c>
      <c s="106" r="K757">
        <f>IF(((X757+AE757)=0),"..",(+X757/(X757+AE757)))</f>
        <v>1</v>
      </c>
      <c s="106" r="L757">
        <f>IF(((Y757+AF757)=0),"..",(+Y757/(Y757+AF757)))</f>
        <v>0.454545454545454</v>
      </c>
      <c s="106" r="M757">
        <f>IF(((Z757+AG757)=0),"..",(+Z757/(Z757+AG757)))</f>
        <v>0.357142857142857</v>
      </c>
      <c s="106" r="N757">
        <f>IF(((((((X757+Y757)+Z757)+AE757)+AF757)+AG757)=0),"..",(+((X757+Y757)+Z757)/(((((X757+Y757)+Z757)+AE757)+AF757)+AG757)))</f>
        <v>0.423076923076923</v>
      </c>
      <c s="106" r="O757">
        <f>IF(((AA757+AH757)=0),"..",(+AA757/(AA757+AH757)))</f>
        <v>0.514563106796116</v>
      </c>
      <c s="106" r="P757">
        <f>IF(((AB757+AI757)=0),"..",(+AB757/(AB757+AI757)))</f>
        <v>1</v>
      </c>
      <c s="106" r="Q757">
        <f>IF(((AC757+AJ757)=0),"..",(+AC757/(AC757+AJ757)))</f>
        <v>0.484090909090909</v>
      </c>
      <c s="106" r="R757">
        <f>IF(((AD757+AK757)=0),"..",(+(AD757)/(AD757+AK757)))</f>
        <v>0.484657534246575</v>
      </c>
      <c s="134" r="S757">
        <f>+D757</f>
        <v>3650</v>
      </c>
      <c s="106" r="T757">
        <f>+V757/S757</f>
        <v>0.035616438356164</v>
      </c>
      <c s="106" r="U757">
        <f>+(AD757+AK757)/S757</f>
        <v>1</v>
      </c>
      <c s="134" r="V757">
        <f>SUM(X757:AB757)+SUM(AE757:AI757)</f>
        <v>130</v>
      </c>
      <c s="134" r="W757">
        <f>+AD757+AK757</f>
        <v>3650</v>
      </c>
      <c s="205" r="X757">
        <v>1</v>
      </c>
      <c s="198" r="Y757">
        <v>5</v>
      </c>
      <c s="198" r="Z757">
        <v>5</v>
      </c>
      <c s="198" r="AA757">
        <v>53</v>
      </c>
      <c s="198" r="AB757">
        <v>1</v>
      </c>
      <c s="198" r="AC757">
        <v>1704</v>
      </c>
      <c s="198" r="AD757">
        <v>1769</v>
      </c>
      <c s="198" r="AE757">
        <v>0</v>
      </c>
      <c s="198" r="AF757">
        <v>6</v>
      </c>
      <c s="198" r="AG757">
        <v>9</v>
      </c>
      <c s="198" r="AH757">
        <v>50</v>
      </c>
      <c s="198" r="AI757">
        <v>0</v>
      </c>
      <c s="198" r="AJ757">
        <v>1816</v>
      </c>
      <c s="198" r="AK757">
        <v>1881</v>
      </c>
    </row>
    <row r="758">
      <c t="s" s="37" r="A758">
        <v>1621</v>
      </c>
      <c t="s" s="67" r="B758">
        <v>922</v>
      </c>
      <c t="s" s="67" r="C758">
        <v>1623</v>
      </c>
      <c s="134" r="D758">
        <v>19283</v>
      </c>
      <c s="106" r="E758">
        <f>IF((+$V758=0),"..",(+(X758+AE758)/$V758))</f>
        <v>0.143427288600649</v>
      </c>
      <c s="106" r="F758">
        <f>IF((+$V758=0),"..",(+(Y758+AF758)/$V758))</f>
        <v>0.18957345971564</v>
      </c>
      <c s="106" r="G758">
        <f>IF((+$V758=0),"..",(+(Z758+AG758)/$V758))</f>
        <v>0.16088800199551</v>
      </c>
      <c s="106" r="H758">
        <f>IF((+$V758=0),"..",(+(((X758+Y758)+Z758)+((AE758+AF758)+AG758))/$V758))</f>
        <v>0.493888750311798</v>
      </c>
      <c s="106" r="I758">
        <f>IF((+$V758=0),"..",(+(AA758+AH758)/$V758))</f>
        <v>0.468196557745074</v>
      </c>
      <c s="106" r="J758">
        <f>IF((+$V758=0),"..",(+(AB758+AI758)/$V758))</f>
        <v>0.037914691943128</v>
      </c>
      <c s="106" r="K758">
        <f>IF(((X758+AE758)=0),"..",(+X758/(X758+AE758)))</f>
        <v>0.457391304347826</v>
      </c>
      <c s="106" r="L758">
        <f>IF(((Y758+AF758)=0),"..",(+Y758/(Y758+AF758)))</f>
        <v>0.502631578947368</v>
      </c>
      <c s="106" r="M758">
        <f>IF(((Z758+AG758)=0),"..",(+Z758/(Z758+AG758)))</f>
        <v>0.50077519379845</v>
      </c>
      <c s="106" r="N758">
        <f>IF(((((((X758+Y758)+Z758)+AE758)+AF758)+AG758)=0),"..",(+((X758+Y758)+Z758)/(((((X758+Y758)+Z758)+AE758)+AF758)+AG758)))</f>
        <v>0.488888888888889</v>
      </c>
      <c s="106" r="O758">
        <f>IF(((AA758+AH758)=0),"..",(+AA758/(AA758+AH758)))</f>
        <v>0.485881726158764</v>
      </c>
      <c s="106" r="P758">
        <f>IF(((AB758+AI758)=0),"..",(+AB758/(AB758+AI758)))</f>
        <v>0.414473684210526</v>
      </c>
      <c s="106" r="Q758">
        <f>IF(((AC758+AJ758)=0),"..",(+AC758/(AC758+AJ758)))</f>
        <v>0.481799135786304</v>
      </c>
      <c s="106" r="R758">
        <f>IF(((AD758+AK758)=0),"..",(+(AD758)/(AD758+AK758)))</f>
        <v>0.482393818389255</v>
      </c>
      <c s="134" r="S758">
        <f>+D758</f>
        <v>19283</v>
      </c>
      <c s="106" r="T758">
        <f>+V758/S758</f>
        <v>0.20790333454338</v>
      </c>
      <c s="106" r="U758">
        <f>+(AD758+AK758)/S758</f>
        <v>1</v>
      </c>
      <c s="134" r="V758">
        <f>SUM(X758:AB758)+SUM(AE758:AI758)</f>
        <v>4009</v>
      </c>
      <c s="134" r="W758">
        <f>+AD758+AK758</f>
        <v>19283</v>
      </c>
      <c s="172" r="X758">
        <v>263</v>
      </c>
      <c s="114" r="Y758">
        <v>382</v>
      </c>
      <c s="114" r="Z758">
        <v>323</v>
      </c>
      <c s="114" r="AA758">
        <v>912</v>
      </c>
      <c s="114" r="AB758">
        <v>63</v>
      </c>
      <c s="114" r="AC758">
        <v>7359</v>
      </c>
      <c s="114" r="AD758">
        <v>9302</v>
      </c>
      <c s="114" r="AE758">
        <v>312</v>
      </c>
      <c s="114" r="AF758">
        <v>378</v>
      </c>
      <c s="114" r="AG758">
        <v>322</v>
      </c>
      <c s="114" r="AH758">
        <v>965</v>
      </c>
      <c s="114" r="AI758">
        <v>89</v>
      </c>
      <c s="114" r="AJ758">
        <v>7915</v>
      </c>
      <c s="114" r="AK758">
        <v>9981</v>
      </c>
    </row>
    <row r="759">
      <c t="s" s="37" r="A759">
        <v>1621</v>
      </c>
      <c t="s" s="67" r="B759">
        <v>922</v>
      </c>
      <c t="s" s="67" r="C759">
        <v>1624</v>
      </c>
      <c s="134" r="D759">
        <v>46407</v>
      </c>
      <c s="106" r="E759">
        <f>IF((+$V759=0),"..",(+(X759+AE759)/$V759))</f>
        <v>0.138689217758985</v>
      </c>
      <c s="106" r="F759">
        <f>IF((+$V759=0),"..",(+(Y759+AF759)/$V759))</f>
        <v>0.169344608879493</v>
      </c>
      <c s="106" r="G759">
        <f>IF((+$V759=0),"..",(+(Z759+AG759)/$V759))</f>
        <v>0.149471458773784</v>
      </c>
      <c s="106" r="H759">
        <f>IF((+$V759=0),"..",(+(((X759+Y759)+Z759)+((AE759+AF759)+AG759))/$V759))</f>
        <v>0.457505285412262</v>
      </c>
      <c s="106" r="I759">
        <f>IF((+$V759=0),"..",(+(AA759+AH759)/$V759))</f>
        <v>0.517758985200846</v>
      </c>
      <c s="106" r="J759">
        <f>IF((+$V759=0),"..",(+(AB759+AI759)/$V759))</f>
        <v>0.024735729386892</v>
      </c>
      <c s="106" r="K759">
        <f>IF(((X759+AE759)=0),"..",(+X759/(X759+AE759)))</f>
        <v>0.480182926829268</v>
      </c>
      <c s="106" r="L759">
        <f>IF(((Y759+AF759)=0),"..",(+Y759/(Y759+AF759)))</f>
        <v>0.476903870162297</v>
      </c>
      <c s="106" r="M759">
        <f>IF(((Z759+AG759)=0),"..",(+Z759/(Z759+AG759)))</f>
        <v>0.442715700141443</v>
      </c>
      <c s="106" r="N759">
        <f>IF(((((((X759+Y759)+Z759)+AE759)+AF759)+AG759)=0),"..",(+((X759+Y759)+Z759)/(((((X759+Y759)+Z759)+AE759)+AF759)+AG759)))</f>
        <v>0.466728280961183</v>
      </c>
      <c s="106" r="O759">
        <f>IF(((AA759+AH759)=0),"..",(+AA759/(AA759+AH759)))</f>
        <v>0.455696202531646</v>
      </c>
      <c s="106" r="P759">
        <f>IF(((AB759+AI759)=0),"..",(+AB759/(AB759+AI759)))</f>
        <v>0.444444444444444</v>
      </c>
      <c s="106" r="Q759">
        <f>IF(((AC759+AJ759)=0),"..",(+AC759/(AC759+AJ759)))</f>
        <v>0.482664299253785</v>
      </c>
      <c s="106" r="R759">
        <f>IF(((AD759+AK759)=0),"..",(+(AD759)/(AD759+AK759)))</f>
        <v>0.480401663542138</v>
      </c>
      <c s="134" r="S759">
        <f>+D759</f>
        <v>46407</v>
      </c>
      <c s="106" r="T759">
        <f>+V759/S759</f>
        <v>0.101924278664857</v>
      </c>
      <c s="106" r="U759">
        <f>+(AD759+AK759)/S759</f>
        <v>1</v>
      </c>
      <c s="134" r="V759">
        <f>SUM(X759:AB759)+SUM(AE759:AI759)</f>
        <v>4730</v>
      </c>
      <c s="134" r="W759">
        <f>+AD759+AK759</f>
        <v>46407</v>
      </c>
      <c s="197" r="X759">
        <v>315</v>
      </c>
      <c s="143" r="Y759">
        <v>382</v>
      </c>
      <c s="143" r="Z759">
        <v>313</v>
      </c>
      <c s="143" r="AA759">
        <v>1116</v>
      </c>
      <c s="143" r="AB759">
        <v>52</v>
      </c>
      <c s="143" r="AC759">
        <v>20116</v>
      </c>
      <c s="143" r="AD759">
        <v>22294</v>
      </c>
      <c s="143" r="AE759">
        <v>341</v>
      </c>
      <c s="143" r="AF759">
        <v>419</v>
      </c>
      <c s="143" r="AG759">
        <v>394</v>
      </c>
      <c s="143" r="AH759">
        <v>1333</v>
      </c>
      <c s="143" r="AI759">
        <v>65</v>
      </c>
      <c s="143" r="AJ759">
        <v>21561</v>
      </c>
      <c s="143" r="AK759">
        <v>24113</v>
      </c>
    </row>
    <row r="760">
      <c t="s" s="37" r="A760">
        <v>1621</v>
      </c>
      <c t="s" s="67" r="B760">
        <v>922</v>
      </c>
      <c t="s" s="67" r="C760">
        <v>1625</v>
      </c>
      <c s="134" r="D760">
        <v>60715</v>
      </c>
      <c s="106" r="E760">
        <f>IF((+$V760=0),"..",(+(X760+AE760)/$V760))</f>
        <v>0.153883972468043</v>
      </c>
      <c s="106" r="F760">
        <f>IF((+$V760=0),"..",(+(Y760+AF760)/$V760))</f>
        <v>0.178957718780728</v>
      </c>
      <c s="106" r="G760">
        <f>IF((+$V760=0),"..",(+(Z760+AG760)/$V760))</f>
        <v>0.12905604719764</v>
      </c>
      <c s="106" r="H760">
        <f>IF((+$V760=0),"..",(+(((X760+Y760)+Z760)+((AE760+AF760)+AG760))/$V760))</f>
        <v>0.461897738446411</v>
      </c>
      <c s="106" r="I760">
        <f>IF((+$V760=0),"..",(+(AA760+AH760)/$V760))</f>
        <v>0.509095378564405</v>
      </c>
      <c s="106" r="J760">
        <f>IF((+$V760=0),"..",(+(AB760+AI760)/$V760))</f>
        <v>0.029006882989184</v>
      </c>
      <c s="106" r="K760">
        <f>IF(((X760+AE760)=0),"..",(+X760/(X760+AE760)))</f>
        <v>0.464856230031949</v>
      </c>
      <c s="106" r="L760">
        <f>IF(((Y760+AF760)=0),"..",(+Y760/(Y760+AF760)))</f>
        <v>0.508241758241758</v>
      </c>
      <c s="106" r="M760">
        <f>IF(((Z760+AG760)=0),"..",(+Z760/(Z760+AG760)))</f>
        <v>0.48952380952381</v>
      </c>
      <c s="106" r="N760">
        <f>IF(((((((X760+Y760)+Z760)+AE760)+AF760)+AG760)=0),"..",(+((X760+Y760)+Z760)/(((((X760+Y760)+Z760)+AE760)+AF760)+AG760)))</f>
        <v>0.488557743480575</v>
      </c>
      <c s="106" r="O760">
        <f>IF(((AA760+AH760)=0),"..",(+AA760/(AA760+AH760)))</f>
        <v>0.446644133268952</v>
      </c>
      <c s="106" r="P760">
        <f>IF(((AB760+AI760)=0),"..",(+AB760/(AB760+AI760)))</f>
        <v>0.364406779661017</v>
      </c>
      <c s="106" r="Q760">
        <f>IF(((AC760+AJ760)=0),"..",(+AC760/(AC760+AJ760)))</f>
        <v>0.471092908715378</v>
      </c>
      <c s="106" r="R760">
        <f>IF(((AD760+AK760)=0),"..",(+(AD760)/(AD760+AK760)))</f>
        <v>0.470592110681051</v>
      </c>
      <c s="134" r="S760">
        <f>+D760</f>
        <v>60715</v>
      </c>
      <c s="106" r="T760">
        <f>+V760/S760</f>
        <v>0.067001564687474</v>
      </c>
      <c s="106" r="U760">
        <f>+(AD760+AK760)/S760</f>
        <v>1</v>
      </c>
      <c s="134" r="V760">
        <f>SUM(X760:AB760)+SUM(AE760:AI760)</f>
        <v>4068</v>
      </c>
      <c s="134" r="W760">
        <f>+AD760+AK760</f>
        <v>60715</v>
      </c>
      <c s="172" r="X760">
        <v>291</v>
      </c>
      <c s="114" r="Y760">
        <v>370</v>
      </c>
      <c s="114" r="Z760">
        <v>257</v>
      </c>
      <c s="114" r="AA760">
        <v>925</v>
      </c>
      <c s="114" r="AB760">
        <v>43</v>
      </c>
      <c s="114" r="AC760">
        <v>26686</v>
      </c>
      <c s="114" r="AD760">
        <v>28572</v>
      </c>
      <c s="114" r="AE760">
        <v>335</v>
      </c>
      <c s="114" r="AF760">
        <v>358</v>
      </c>
      <c s="114" r="AG760">
        <v>268</v>
      </c>
      <c s="114" r="AH760">
        <v>1146</v>
      </c>
      <c s="114" r="AI760">
        <v>75</v>
      </c>
      <c s="114" r="AJ760">
        <v>29961</v>
      </c>
      <c s="114" r="AK760">
        <v>32143</v>
      </c>
    </row>
    <row r="761">
      <c t="s" s="37" r="A761">
        <v>1621</v>
      </c>
      <c t="s" s="67" r="B761">
        <v>950</v>
      </c>
      <c t="s" s="67" r="C761">
        <v>1626</v>
      </c>
      <c s="134" r="D761">
        <v>1435</v>
      </c>
      <c s="106" r="E761">
        <f>IF((+$V761=0),"..",(+(X761+AE761)/$V761))</f>
        <v>0.067595818815331</v>
      </c>
      <c s="106" r="F761">
        <f>IF((+$V761=0),"..",(+(Y761+AF761)/$V761))</f>
        <v>0.087108013937282</v>
      </c>
      <c s="106" r="G761">
        <f>IF((+$V761=0),"..",(+(Z761+AG761)/$V761))</f>
        <v>0.105226480836237</v>
      </c>
      <c s="106" r="H761">
        <f>IF((+$V761=0),"..",(+(((X761+Y761)+Z761)+((AE761+AF761)+AG761))/$V761))</f>
        <v>0.25993031358885</v>
      </c>
      <c s="106" r="I761">
        <f>IF((+$V761=0),"..",(+(AA761+AH761)/$V761))</f>
        <v>0.709407665505226</v>
      </c>
      <c s="106" r="J761">
        <f>IF((+$V761=0),"..",(+(AB761+AI761)/$V761))</f>
        <v>0.030662020905923</v>
      </c>
      <c s="106" r="K761">
        <f>IF(((X761+AE761)=0),"..",(+X761/(X761+AE761)))</f>
        <v>0.43298969072165</v>
      </c>
      <c s="106" r="L761">
        <f>IF(((Y761+AF761)=0),"..",(+Y761/(Y761+AF761)))</f>
        <v>0.456</v>
      </c>
      <c s="106" r="M761">
        <f>IF(((Z761+AG761)=0),"..",(+Z761/(Z761+AG761)))</f>
        <v>0.463576158940397</v>
      </c>
      <c s="106" r="N761">
        <f>IF(((((((X761+Y761)+Z761)+AE761)+AF761)+AG761)=0),"..",(+((X761+Y761)+Z761)/(((((X761+Y761)+Z761)+AE761)+AF761)+AG761)))</f>
        <v>0.453083109919571</v>
      </c>
      <c s="106" r="O761">
        <f>IF(((AA761+AH761)=0),"..",(+AA761/(AA761+AH761)))</f>
        <v>0.360510805500982</v>
      </c>
      <c s="106" r="P761">
        <f>IF(((AB761+AI761)=0),"..",(+AB761/(AB761+AI761)))</f>
        <v>0.272727272727273</v>
      </c>
      <c t="str" s="106" r="Q761">
        <f>IF(((AC761+AJ761)=0),"..",(+AC761/(AC761+AJ761)))</f>
        <v>..</v>
      </c>
      <c s="106" r="R761">
        <f>IF(((AD761+AK761)=0),"..",(+(AD761)/(AD761+AK761)))</f>
        <v>0.381881533101045</v>
      </c>
      <c s="134" r="S761">
        <f>+D761</f>
        <v>1435</v>
      </c>
      <c s="106" r="T761">
        <f>+V761/S761</f>
        <v>1</v>
      </c>
      <c s="106" r="U761">
        <f>+(AD761+AK761)/S761</f>
        <v>1</v>
      </c>
      <c s="134" r="V761">
        <f>SUM(X761:AB761)+SUM(AE761:AI761)</f>
        <v>1435</v>
      </c>
      <c s="134" r="W761">
        <f>+AD761+AK761</f>
        <v>1435</v>
      </c>
      <c s="193" r="X761">
        <v>42</v>
      </c>
      <c s="38" r="Y761">
        <v>57</v>
      </c>
      <c s="38" r="Z761">
        <v>70</v>
      </c>
      <c s="38" r="AA761">
        <v>367</v>
      </c>
      <c s="38" r="AB761">
        <v>12</v>
      </c>
      <c s="38" r="AC761">
        <v>0</v>
      </c>
      <c s="38" r="AD761">
        <v>548</v>
      </c>
      <c s="38" r="AE761">
        <v>55</v>
      </c>
      <c s="38" r="AF761">
        <v>68</v>
      </c>
      <c s="38" r="AG761">
        <v>81</v>
      </c>
      <c s="38" r="AH761">
        <v>651</v>
      </c>
      <c s="38" r="AI761">
        <v>32</v>
      </c>
      <c s="38" r="AJ761">
        <v>0</v>
      </c>
      <c s="38" r="AK761">
        <v>887</v>
      </c>
    </row>
    <row r="762">
      <c t="s" s="37" r="A762">
        <v>135</v>
      </c>
      <c t="s" s="67" r="B762">
        <v>917</v>
      </c>
      <c t="s" s="67" r="C762">
        <v>1627</v>
      </c>
      <c s="134" r="D762">
        <v>1785</v>
      </c>
      <c t="str" s="106" r="E762">
        <f>IF((+$V762=0),"..",(+(X762+AE762)/$V762))</f>
        <v>..</v>
      </c>
      <c t="str" s="106" r="F762">
        <f>IF((+$V762=0),"..",(+(Y762+AF762)/$V762))</f>
        <v>..</v>
      </c>
      <c t="str" s="106" r="G762">
        <f>IF((+$V762=0),"..",(+(Z762+AG762)/$V762))</f>
        <v>..</v>
      </c>
      <c t="str" s="106" r="H762">
        <f>IF((+$V762=0),"..",(+(((X762+Y762)+Z762)+((AE762+AF762)+AG762))/$V762))</f>
        <v>..</v>
      </c>
      <c t="str" s="106" r="I762">
        <f>IF((+$V762=0),"..",(+(AA762+AH762)/$V762))</f>
        <v>..</v>
      </c>
      <c t="str" s="106" r="J762">
        <f>IF((+$V762=0),"..",(+(AB762+AI762)/$V762))</f>
        <v>..</v>
      </c>
      <c t="str" s="106" r="K762">
        <f>IF(((X762+AE762)=0),"..",(+X762/(X762+AE762)))</f>
        <v>..</v>
      </c>
      <c t="str" s="106" r="L762">
        <f>IF(((Y762+AF762)=0),"..",(+Y762/(Y762+AF762)))</f>
        <v>..</v>
      </c>
      <c t="str" s="106" r="M762">
        <f>IF(((Z762+AG762)=0),"..",(+Z762/(Z762+AG762)))</f>
        <v>..</v>
      </c>
      <c t="str" s="106" r="N762">
        <f>IF(((((((X762+Y762)+Z762)+AE762)+AF762)+AG762)=0),"..",(+((X762+Y762)+Z762)/(((((X762+Y762)+Z762)+AE762)+AF762)+AG762)))</f>
        <v>..</v>
      </c>
      <c t="str" s="106" r="O762">
        <f>IF(((AA762+AH762)=0),"..",(+AA762/(AA762+AH762)))</f>
        <v>..</v>
      </c>
      <c t="str" s="106" r="P762">
        <f>IF(((AB762+AI762)=0),"..",(+AB762/(AB762+AI762)))</f>
        <v>..</v>
      </c>
      <c s="106" r="Q762">
        <f>IF(((AC762+AJ762)=0),"..",(+AC762/(AC762+AJ762)))</f>
        <v>0.521008403361345</v>
      </c>
      <c s="106" r="R762">
        <f>IF(((AD762+AK762)=0),"..",(+(AD762)/(AD762+AK762)))</f>
        <v>0.521008403361345</v>
      </c>
      <c s="134" r="S762">
        <f>+D762</f>
        <v>1785</v>
      </c>
      <c s="106" r="T762">
        <f>+V762/S762</f>
        <v>0</v>
      </c>
      <c s="106" r="U762">
        <f>+(AD762+AK762)/S762</f>
        <v>1</v>
      </c>
      <c s="134" r="V762">
        <f>SUM(X762:AB762)+SUM(AE762:AI762)</f>
        <v>0</v>
      </c>
      <c s="134" r="W762">
        <f>+AD762+AK762</f>
        <v>1785</v>
      </c>
      <c s="193" r="X762">
        <v>0</v>
      </c>
      <c s="38" r="Y762">
        <v>0</v>
      </c>
      <c s="38" r="Z762">
        <v>0</v>
      </c>
      <c s="38" r="AA762">
        <v>0</v>
      </c>
      <c s="38" r="AB762">
        <v>0</v>
      </c>
      <c s="38" r="AC762">
        <v>930</v>
      </c>
      <c s="38" r="AD762">
        <v>930</v>
      </c>
      <c s="38" r="AE762">
        <v>0</v>
      </c>
      <c s="38" r="AF762">
        <v>0</v>
      </c>
      <c s="38" r="AG762">
        <v>0</v>
      </c>
      <c s="38" r="AH762">
        <v>0</v>
      </c>
      <c s="38" r="AI762">
        <v>0</v>
      </c>
      <c s="38" r="AJ762">
        <v>855</v>
      </c>
      <c s="38" r="AK762">
        <v>855</v>
      </c>
    </row>
    <row r="763">
      <c t="s" s="37" r="A763">
        <v>135</v>
      </c>
      <c t="s" s="67" r="B763">
        <v>917</v>
      </c>
      <c t="s" s="67" r="C763">
        <v>1628</v>
      </c>
      <c s="134" r="D763">
        <v>261</v>
      </c>
      <c t="str" s="106" r="E763">
        <f>IF((+$V763=0),"..",(+(X763+AE763)/$V763))</f>
        <v>..</v>
      </c>
      <c t="str" s="106" r="F763">
        <f>IF((+$V763=0),"..",(+(Y763+AF763)/$V763))</f>
        <v>..</v>
      </c>
      <c t="str" s="106" r="G763">
        <f>IF((+$V763=0),"..",(+(Z763+AG763)/$V763))</f>
        <v>..</v>
      </c>
      <c t="str" s="106" r="H763">
        <f>IF((+$V763=0),"..",(+(((X763+Y763)+Z763)+((AE763+AF763)+AG763))/$V763))</f>
        <v>..</v>
      </c>
      <c t="str" s="106" r="I763">
        <f>IF((+$V763=0),"..",(+(AA763+AH763)/$V763))</f>
        <v>..</v>
      </c>
      <c t="str" s="106" r="J763">
        <f>IF((+$V763=0),"..",(+(AB763+AI763)/$V763))</f>
        <v>..</v>
      </c>
      <c t="str" s="106" r="K763">
        <f>IF(((X763+AE763)=0),"..",(+X763/(X763+AE763)))</f>
        <v>..</v>
      </c>
      <c t="str" s="106" r="L763">
        <f>IF(((Y763+AF763)=0),"..",(+Y763/(Y763+AF763)))</f>
        <v>..</v>
      </c>
      <c t="str" s="106" r="M763">
        <f>IF(((Z763+AG763)=0),"..",(+Z763/(Z763+AG763)))</f>
        <v>..</v>
      </c>
      <c t="str" s="106" r="N763">
        <f>IF(((((((X763+Y763)+Z763)+AE763)+AF763)+AG763)=0),"..",(+((X763+Y763)+Z763)/(((((X763+Y763)+Z763)+AE763)+AF763)+AG763)))</f>
        <v>..</v>
      </c>
      <c t="str" s="106" r="O763">
        <f>IF(((AA763+AH763)=0),"..",(+AA763/(AA763+AH763)))</f>
        <v>..</v>
      </c>
      <c t="str" s="106" r="P763">
        <f>IF(((AB763+AI763)=0),"..",(+AB763/(AB763+AI763)))</f>
        <v>..</v>
      </c>
      <c s="106" r="Q763">
        <f>IF(((AC763+AJ763)=0),"..",(+AC763/(AC763+AJ763)))</f>
        <v>0.498084291187739</v>
      </c>
      <c s="106" r="R763">
        <f>IF(((AD763+AK763)=0),"..",(+(AD763)/(AD763+AK763)))</f>
        <v>0.498084291187739</v>
      </c>
      <c s="134" r="S763">
        <f>+D763</f>
        <v>261</v>
      </c>
      <c s="106" r="T763">
        <f>+V763/S763</f>
        <v>0</v>
      </c>
      <c s="106" r="U763">
        <f>+(AD763+AK763)/S763</f>
        <v>1</v>
      </c>
      <c s="134" r="V763">
        <f>SUM(X763:AB763)+SUM(AE763:AI763)</f>
        <v>0</v>
      </c>
      <c s="134" r="W763">
        <f>+AD763+AK763</f>
        <v>261</v>
      </c>
      <c s="197" r="X763">
        <v>0</v>
      </c>
      <c s="143" r="Y763">
        <v>0</v>
      </c>
      <c s="143" r="Z763">
        <v>0</v>
      </c>
      <c s="143" r="AA763">
        <v>0</v>
      </c>
      <c s="143" r="AB763">
        <v>0</v>
      </c>
      <c s="143" r="AC763">
        <v>130</v>
      </c>
      <c s="143" r="AD763">
        <v>130</v>
      </c>
      <c s="143" r="AE763">
        <v>0</v>
      </c>
      <c s="143" r="AF763">
        <v>0</v>
      </c>
      <c s="143" r="AG763">
        <v>0</v>
      </c>
      <c s="143" r="AH763">
        <v>0</v>
      </c>
      <c s="143" r="AI763">
        <v>0</v>
      </c>
      <c s="143" r="AJ763">
        <v>131</v>
      </c>
      <c s="143" r="AK763">
        <v>131</v>
      </c>
    </row>
    <row r="764">
      <c t="s" s="37" r="A764">
        <v>135</v>
      </c>
      <c t="s" s="67" r="B764">
        <v>917</v>
      </c>
      <c t="s" s="67" r="C764">
        <v>1629</v>
      </c>
      <c s="134" r="D764">
        <v>233</v>
      </c>
      <c t="str" s="106" r="E764">
        <f>IF((+$V764=0),"..",(+(X764+AE764)/$V764))</f>
        <v>..</v>
      </c>
      <c t="str" s="106" r="F764">
        <f>IF((+$V764=0),"..",(+(Y764+AF764)/$V764))</f>
        <v>..</v>
      </c>
      <c t="str" s="106" r="G764">
        <f>IF((+$V764=0),"..",(+(Z764+AG764)/$V764))</f>
        <v>..</v>
      </c>
      <c t="str" s="106" r="H764">
        <f>IF((+$V764=0),"..",(+(((X764+Y764)+Z764)+((AE764+AF764)+AG764))/$V764))</f>
        <v>..</v>
      </c>
      <c t="str" s="106" r="I764">
        <f>IF((+$V764=0),"..",(+(AA764+AH764)/$V764))</f>
        <v>..</v>
      </c>
      <c t="str" s="106" r="J764">
        <f>IF((+$V764=0),"..",(+(AB764+AI764)/$V764))</f>
        <v>..</v>
      </c>
      <c t="str" s="106" r="K764">
        <f>IF(((X764+AE764)=0),"..",(+X764/(X764+AE764)))</f>
        <v>..</v>
      </c>
      <c t="str" s="106" r="L764">
        <f>IF(((Y764+AF764)=0),"..",(+Y764/(Y764+AF764)))</f>
        <v>..</v>
      </c>
      <c t="str" s="106" r="M764">
        <f>IF(((Z764+AG764)=0),"..",(+Z764/(Z764+AG764)))</f>
        <v>..</v>
      </c>
      <c t="str" s="106" r="N764">
        <f>IF(((((((X764+Y764)+Z764)+AE764)+AF764)+AG764)=0),"..",(+((X764+Y764)+Z764)/(((((X764+Y764)+Z764)+AE764)+AF764)+AG764)))</f>
        <v>..</v>
      </c>
      <c t="str" s="106" r="O764">
        <f>IF(((AA764+AH764)=0),"..",(+AA764/(AA764+AH764)))</f>
        <v>..</v>
      </c>
      <c t="str" s="106" r="P764">
        <f>IF(((AB764+AI764)=0),"..",(+AB764/(AB764+AI764)))</f>
        <v>..</v>
      </c>
      <c s="106" r="Q764">
        <f>IF(((AC764+AJ764)=0),"..",(+AC764/(AC764+AJ764)))</f>
        <v>0.553648068669528</v>
      </c>
      <c s="106" r="R764">
        <f>IF(((AD764+AK764)=0),"..",(+(AD764)/(AD764+AK764)))</f>
        <v>0.553648068669528</v>
      </c>
      <c s="134" r="S764">
        <f>+D764</f>
        <v>233</v>
      </c>
      <c s="106" r="T764">
        <f>+V764/S764</f>
        <v>0</v>
      </c>
      <c s="106" r="U764">
        <f>+(AD764+AK764)/S764</f>
        <v>1</v>
      </c>
      <c s="134" r="V764">
        <f>SUM(X764:AB764)+SUM(AE764:AI764)</f>
        <v>0</v>
      </c>
      <c s="134" r="W764">
        <f>+AD764+AK764</f>
        <v>233</v>
      </c>
      <c s="205" r="X764">
        <v>0</v>
      </c>
      <c s="198" r="Y764">
        <v>0</v>
      </c>
      <c s="198" r="Z764">
        <v>0</v>
      </c>
      <c s="198" r="AA764">
        <v>0</v>
      </c>
      <c s="198" r="AB764">
        <v>0</v>
      </c>
      <c s="198" r="AC764">
        <v>129</v>
      </c>
      <c s="198" r="AD764">
        <v>129</v>
      </c>
      <c s="198" r="AE764">
        <v>0</v>
      </c>
      <c s="198" r="AF764">
        <v>0</v>
      </c>
      <c s="198" r="AG764">
        <v>0</v>
      </c>
      <c s="198" r="AH764">
        <v>0</v>
      </c>
      <c s="198" r="AI764">
        <v>0</v>
      </c>
      <c s="198" r="AJ764">
        <v>104</v>
      </c>
      <c s="198" r="AK764">
        <v>104</v>
      </c>
    </row>
    <row r="765">
      <c t="s" s="37" r="A765">
        <v>135</v>
      </c>
      <c t="s" s="67" r="B765">
        <v>950</v>
      </c>
      <c t="s" s="67" r="C765">
        <v>1630</v>
      </c>
      <c s="134" r="D765">
        <v>7200</v>
      </c>
      <c t="str" s="106" r="E765">
        <f>IF((+$V765=0),"..",(+(X765+AE765)/$V765))</f>
        <v>..</v>
      </c>
      <c t="str" s="106" r="F765">
        <f>IF((+$V765=0),"..",(+(Y765+AF765)/$V765))</f>
        <v>..</v>
      </c>
      <c t="str" s="106" r="G765">
        <f>IF((+$V765=0),"..",(+(Z765+AG765)/$V765))</f>
        <v>..</v>
      </c>
      <c t="str" s="106" r="H765">
        <f>IF((+$V765=0),"..",(+(((X765+Y765)+Z765)+((AE765+AF765)+AG765))/$V765))</f>
        <v>..</v>
      </c>
      <c t="str" s="106" r="I765">
        <f>IF((+$V765=0),"..",(+(AA765+AH765)/$V765))</f>
        <v>..</v>
      </c>
      <c t="str" s="106" r="J765">
        <f>IF((+$V765=0),"..",(+(AB765+AI765)/$V765))</f>
        <v>..</v>
      </c>
      <c t="str" s="106" r="K765">
        <f>IF(((X765+AE765)=0),"..",(+X765/(X765+AE765)))</f>
        <v>..</v>
      </c>
      <c t="str" s="106" r="L765">
        <f>IF(((Y765+AF765)=0),"..",(+Y765/(Y765+AF765)))</f>
        <v>..</v>
      </c>
      <c t="str" s="106" r="M765">
        <f>IF(((Z765+AG765)=0),"..",(+Z765/(Z765+AG765)))</f>
        <v>..</v>
      </c>
      <c t="str" s="106" r="N765">
        <f>IF(((((((X765+Y765)+Z765)+AE765)+AF765)+AG765)=0),"..",(+((X765+Y765)+Z765)/(((((X765+Y765)+Z765)+AE765)+AF765)+AG765)))</f>
        <v>..</v>
      </c>
      <c t="str" s="106" r="O765">
        <f>IF(((AA765+AH765)=0),"..",(+AA765/(AA765+AH765)))</f>
        <v>..</v>
      </c>
      <c t="str" s="106" r="P765">
        <f>IF(((AB765+AI765)=0),"..",(+AB765/(AB765+AI765)))</f>
        <v>..</v>
      </c>
      <c s="106" r="Q765">
        <f>IF(((AC765+AJ765)=0),"..",(+AC765/(AC765+AJ765)))</f>
        <v>0.513888888888889</v>
      </c>
      <c s="106" r="R765">
        <f>IF(((AD765+AK765)=0),"..",(+(AD765)/(AD765+AK765)))</f>
        <v>0.513888888888889</v>
      </c>
      <c s="134" r="S765">
        <f>+D765</f>
        <v>7200</v>
      </c>
      <c s="106" r="T765">
        <f>+V765/S765</f>
        <v>0</v>
      </c>
      <c s="106" r="U765">
        <f>+(AD765+AK765)/S765</f>
        <v>1</v>
      </c>
      <c s="134" r="V765">
        <f>SUM(X765:AB765)+SUM(AE765:AI765)</f>
        <v>0</v>
      </c>
      <c s="134" r="W765">
        <f>+AD765+AK765</f>
        <v>7200</v>
      </c>
      <c s="172" r="X765">
        <v>0</v>
      </c>
      <c s="114" r="Y765">
        <v>0</v>
      </c>
      <c s="114" r="Z765">
        <v>0</v>
      </c>
      <c s="114" r="AA765">
        <v>0</v>
      </c>
      <c s="114" r="AB765">
        <v>0</v>
      </c>
      <c s="114" r="AC765">
        <v>3700</v>
      </c>
      <c s="114" r="AD765">
        <v>3700</v>
      </c>
      <c s="114" r="AE765">
        <v>0</v>
      </c>
      <c s="114" r="AF765">
        <v>0</v>
      </c>
      <c s="114" r="AG765">
        <v>0</v>
      </c>
      <c s="114" r="AH765">
        <v>0</v>
      </c>
      <c s="114" r="AI765">
        <v>0</v>
      </c>
      <c s="114" r="AJ765">
        <v>3500</v>
      </c>
      <c s="114" r="AK765">
        <v>3500</v>
      </c>
    </row>
    <row customHeight="1" r="766" ht="10.5">
      <c t="s" s="37" r="A766">
        <v>128</v>
      </c>
      <c t="s" s="67" r="B766">
        <v>917</v>
      </c>
      <c t="s" s="67" r="C766">
        <v>1631</v>
      </c>
      <c s="134" r="D766">
        <v>16466</v>
      </c>
      <c s="106" r="E766">
        <f>IF((+$V766=0),"..",(+(X766+AE766)/$V766))</f>
        <v>0.213652374590064</v>
      </c>
      <c s="106" r="F766">
        <f>IF((+$V766=0),"..",(+(Y766+AF766)/$V766))</f>
        <v>0.185230171261994</v>
      </c>
      <c s="106" r="G766">
        <f>IF((+$V766=0),"..",(+(Z766+AG766)/$V766))</f>
        <v>0.128142839791085</v>
      </c>
      <c s="106" r="H766">
        <f>IF((+$V766=0),"..",(+(((X766+Y766)+Z766)+((AE766+AF766)+AG766))/$V766))</f>
        <v>0.527025385643144</v>
      </c>
      <c s="106" r="I766">
        <f>IF((+$V766=0),"..",(+(AA766+AH766)/$V766))</f>
        <v>0.463500546580833</v>
      </c>
      <c s="106" r="J766">
        <f>IF((+$V766=0),"..",(+(AB766+AI766)/$V766))</f>
        <v>0.009474067776023</v>
      </c>
      <c s="106" r="K766">
        <f>IF(((X766+AE766)=0),"..",(+X766/(X766+AE766)))</f>
        <v>0.492893689596362</v>
      </c>
      <c s="106" r="L766">
        <f>IF(((Y766+AF766)=0),"..",(+Y766/(Y766+AF766)))</f>
        <v>0.507213114754098</v>
      </c>
      <c s="106" r="M766">
        <f>IF(((Z766+AG766)=0),"..",(+Z766/(Z766+AG766)))</f>
        <v>0.498104265402844</v>
      </c>
      <c s="106" r="N766">
        <f>IF(((((((X766+Y766)+Z766)+AE766)+AF766)+AG766)=0),"..",(+((X766+Y766)+Z766)/(((((X766+Y766)+Z766)+AE766)+AF766)+AG766)))</f>
        <v>0.499193362525928</v>
      </c>
      <c s="106" r="O766">
        <f>IF(((AA766+AH766)=0),"..",(+AA766/(AA766+AH766)))</f>
        <v>0.495414046121593</v>
      </c>
      <c s="106" r="P766">
        <f>IF(((AB766+AI766)=0),"..",(+AB766/(AB766+AI766)))</f>
        <v>0.474358974358974</v>
      </c>
      <c t="str" s="106" r="Q766">
        <f>IF(((AC766+AJ766)=0),"..",(+AC766/(AC766+AJ766)))</f>
        <v>..</v>
      </c>
      <c s="106" r="R766">
        <f>IF(((AD766+AK766)=0),"..",(+(AD766)/(AD766+AK766)))</f>
        <v>0.497206364630147</v>
      </c>
      <c s="134" r="S766">
        <f>+D766</f>
        <v>16466</v>
      </c>
      <c s="106" r="T766">
        <f>+V766/S766</f>
        <v>1</v>
      </c>
      <c s="106" r="U766">
        <f>+(AD766+AK766)/S766</f>
        <v>1</v>
      </c>
      <c s="134" r="V766">
        <f>SUM(X766:AB766)+SUM(AE766:AI766)</f>
        <v>16466</v>
      </c>
      <c s="134" r="W766">
        <f>+AD766+AK766</f>
        <v>16466</v>
      </c>
      <c s="193" r="X766">
        <v>1734</v>
      </c>
      <c s="38" r="Y766">
        <v>1547</v>
      </c>
      <c s="38" r="Z766">
        <v>1051</v>
      </c>
      <c s="38" r="AA766">
        <v>3781</v>
      </c>
      <c s="38" r="AB766">
        <v>74</v>
      </c>
      <c s="38" r="AC766">
        <v>0</v>
      </c>
      <c s="38" r="AD766">
        <v>8187</v>
      </c>
      <c s="38" r="AE766">
        <v>1784</v>
      </c>
      <c s="38" r="AF766">
        <v>1503</v>
      </c>
      <c s="38" r="AG766">
        <v>1059</v>
      </c>
      <c s="38" r="AH766">
        <v>3851</v>
      </c>
      <c s="38" r="AI766">
        <v>82</v>
      </c>
      <c s="38" r="AJ766">
        <v>0</v>
      </c>
      <c s="38" r="AK766">
        <v>8279</v>
      </c>
    </row>
    <row customHeight="1" r="767" ht="10.5">
      <c t="s" s="37" r="A767">
        <v>128</v>
      </c>
      <c t="s" s="67" r="B767">
        <v>922</v>
      </c>
      <c t="s" s="67" r="C767">
        <v>1632</v>
      </c>
      <c s="134" r="D767">
        <v>10000</v>
      </c>
      <c s="106" r="E767">
        <f>IF((+$V767=0),"..",(+(X767+AE767)/$V767))</f>
        <v>0.2161</v>
      </c>
      <c s="106" r="F767">
        <f>IF((+$V767=0),"..",(+(Y767+AF767)/$V767))</f>
        <v>0.2344</v>
      </c>
      <c s="106" r="G767">
        <f>IF((+$V767=0),"..",(+(Z767+AG767)/$V767))</f>
        <v>0.1187</v>
      </c>
      <c s="106" r="H767">
        <f>IF((+$V767=0),"..",(+(((X767+Y767)+Z767)+((AE767+AF767)+AG767))/$V767))</f>
        <v>0.5692</v>
      </c>
      <c s="106" r="I767">
        <f>IF((+$V767=0),"..",(+(AA767+AH767)/$V767))</f>
        <v>0.4208</v>
      </c>
      <c s="106" r="J767">
        <f>IF((+$V767=0),"..",(+(AB767+AI767)/$V767))</f>
        <v>0.01</v>
      </c>
      <c s="106" r="K767">
        <f>IF(((X767+AE767)=0),"..",(+X767/(X767+AE767)))</f>
        <v>0.519204072188802</v>
      </c>
      <c s="106" r="L767">
        <f>IF(((Y767+AF767)=0),"..",(+Y767/(Y767+AF767)))</f>
        <v>0.552474402730375</v>
      </c>
      <c s="106" r="M767">
        <f>IF(((Z767+AG767)=0),"..",(+Z767/(Z767+AG767)))</f>
        <v>0.521482729570345</v>
      </c>
      <c s="106" r="N767">
        <f>IF(((((((X767+Y767)+Z767)+AE767)+AF767)+AG767)=0),"..",(+((X767+Y767)+Z767)/(((((X767+Y767)+Z767)+AE767)+AF767)+AG767)))</f>
        <v>0.533380182712579</v>
      </c>
      <c s="106" r="O767">
        <f>IF(((AA767+AH767)=0),"..",(+AA767/(AA767+AH767)))</f>
        <v>0.603136882129278</v>
      </c>
      <c s="106" r="P767">
        <f>IF(((AB767+AI767)=0),"..",(+AB767/(AB767+AI767)))</f>
        <v>0.56</v>
      </c>
      <c t="str" s="106" r="Q767">
        <f>IF(((AC767+AJ767)=0),"..",(+AC767/(AC767+AJ767)))</f>
        <v>..</v>
      </c>
      <c s="106" r="R767">
        <f>IF(((AD767+AK767)=0),"..",(+(AD767)/(AD767+AK767)))</f>
        <v>0.563</v>
      </c>
      <c s="134" r="S767">
        <f>+D767</f>
        <v>10000</v>
      </c>
      <c s="106" r="T767">
        <f>+V767/S767</f>
        <v>1</v>
      </c>
      <c s="106" r="U767">
        <f>+(AD767+AK767)/S767</f>
        <v>1</v>
      </c>
      <c s="134" r="V767">
        <f>SUM(X767:AB767)+SUM(AE767:AI767)</f>
        <v>10000</v>
      </c>
      <c s="134" r="W767">
        <f>+AD767+AK767</f>
        <v>10000</v>
      </c>
      <c s="193" r="X767">
        <v>1122</v>
      </c>
      <c s="38" r="Y767">
        <v>1295</v>
      </c>
      <c s="38" r="Z767">
        <v>619</v>
      </c>
      <c s="38" r="AA767">
        <v>2538</v>
      </c>
      <c s="38" r="AB767">
        <v>56</v>
      </c>
      <c s="38" r="AC767">
        <v>0</v>
      </c>
      <c s="38" r="AD767">
        <v>5630</v>
      </c>
      <c s="38" r="AE767">
        <v>1039</v>
      </c>
      <c s="38" r="AF767">
        <v>1049</v>
      </c>
      <c s="38" r="AG767">
        <v>568</v>
      </c>
      <c s="38" r="AH767">
        <v>1670</v>
      </c>
      <c s="38" r="AI767">
        <v>44</v>
      </c>
      <c s="38" r="AJ767">
        <v>0</v>
      </c>
      <c s="38" r="AK767">
        <v>4370</v>
      </c>
    </row>
    <row r="768">
      <c t="s" s="37" r="A768">
        <v>128</v>
      </c>
      <c t="s" s="67" r="B768">
        <v>922</v>
      </c>
      <c t="s" s="67" r="C768">
        <v>1633</v>
      </c>
      <c s="134" r="D768">
        <v>30000</v>
      </c>
      <c s="106" r="E768">
        <f>IF((+$V768=0),"..",(+(X768+AE768)/$V768))</f>
        <v>0.2161</v>
      </c>
      <c s="106" r="F768">
        <f>IF((+$V768=0),"..",(+(Y768+AF768)/$V768))</f>
        <v>0.234366666666667</v>
      </c>
      <c s="106" r="G768">
        <f>IF((+$V768=0),"..",(+(Z768+AG768)/$V768))</f>
        <v>0.118766666666667</v>
      </c>
      <c s="106" r="H768">
        <f>IF((+$V768=0),"..",(+(((X768+Y768)+Z768)+((AE768+AF768)+AG768))/$V768))</f>
        <v>0.569233333333333</v>
      </c>
      <c s="106" r="I768">
        <f>IF((+$V768=0),"..",(+(AA768+AH768)/$V768))</f>
        <v>0.420766666666667</v>
      </c>
      <c s="106" r="J768">
        <f>IF((+$V768=0),"..",(+(AB768+AI768)/$V768))</f>
        <v>0.01</v>
      </c>
      <c s="106" r="K768">
        <f>IF(((X768+AE768)=0),"..",(+X768/(X768+AE768)))</f>
        <v>0.519049822612988</v>
      </c>
      <c s="106" r="L768">
        <f>IF(((Y768+AF768)=0),"..",(+Y768/(Y768+AF768)))</f>
        <v>0.552552979661499</v>
      </c>
      <c s="106" r="M768">
        <f>IF(((Z768+AG768)=0),"..",(+Z768/(Z768+AG768)))</f>
        <v>0.521470670783048</v>
      </c>
      <c s="106" r="N768">
        <f>IF(((((((X768+Y768)+Z768)+AE768)+AF768)+AG768)=0),"..",(+((X768+Y768)+Z768)/(((((X768+Y768)+Z768)+AE768)+AF768)+AG768)))</f>
        <v>0.533348948878609</v>
      </c>
      <c s="106" r="O768">
        <f>IF(((AA768+AH768)=0),"..",(+AA768/(AA768+AH768)))</f>
        <v>0.603105442446328</v>
      </c>
      <c s="106" r="P768">
        <f>IF(((AB768+AI768)=0),"..",(+AB768/(AB768+AI768)))</f>
        <v>0.563333333333333</v>
      </c>
      <c t="str" s="106" r="Q768">
        <f>IF(((AC768+AJ768)=0),"..",(+AC768/(AC768+AJ768)))</f>
        <v>..</v>
      </c>
      <c s="106" r="R768">
        <f>IF(((AD768+AK768)=0),"..",(+(AD768)/(AD768+AK768)))</f>
        <v>0.563</v>
      </c>
      <c s="134" r="S768">
        <f>+D768</f>
        <v>30000</v>
      </c>
      <c s="106" r="T768">
        <f>+V768/S768</f>
        <v>1</v>
      </c>
      <c s="106" r="U768">
        <f>+(AD768+AK768)/S768</f>
        <v>1</v>
      </c>
      <c s="134" r="V768">
        <f>SUM(X768:AB768)+SUM(AE768:AI768)</f>
        <v>30000</v>
      </c>
      <c s="134" r="W768">
        <f>+AD768+AK768</f>
        <v>30000</v>
      </c>
      <c s="197" r="X768">
        <v>3365</v>
      </c>
      <c s="143" r="Y768">
        <v>3885</v>
      </c>
      <c s="143" r="Z768">
        <v>1858</v>
      </c>
      <c s="143" r="AA768">
        <v>7613</v>
      </c>
      <c s="143" r="AB768">
        <v>169</v>
      </c>
      <c s="143" r="AC768">
        <v>0</v>
      </c>
      <c s="143" r="AD768">
        <v>16890</v>
      </c>
      <c s="143" r="AE768">
        <v>3118</v>
      </c>
      <c s="143" r="AF768">
        <v>3146</v>
      </c>
      <c s="143" r="AG768">
        <v>1705</v>
      </c>
      <c s="143" r="AH768">
        <v>5010</v>
      </c>
      <c s="143" r="AI768">
        <v>131</v>
      </c>
      <c s="143" r="AJ768">
        <v>0</v>
      </c>
      <c s="143" r="AK768">
        <v>13110</v>
      </c>
    </row>
    <row r="769">
      <c t="s" s="37" r="A769">
        <v>128</v>
      </c>
      <c t="s" s="67" r="B769">
        <v>922</v>
      </c>
      <c t="s" s="67" r="C769">
        <v>1634</v>
      </c>
      <c s="134" r="D769">
        <v>100000</v>
      </c>
      <c s="106" r="E769">
        <f>IF((+$V769=0),"..",(+(X769+AE769)/$V769))</f>
        <v>0.21609</v>
      </c>
      <c s="106" r="F769">
        <f>IF((+$V769=0),"..",(+(Y769+AF769)/$V769))</f>
        <v>0.23437</v>
      </c>
      <c s="106" r="G769">
        <f>IF((+$V769=0),"..",(+(Z769+AG769)/$V769))</f>
        <v>0.11876</v>
      </c>
      <c s="106" r="H769">
        <f>IF((+$V769=0),"..",(+(((X769+Y769)+Z769)+((AE769+AF769)+AG769))/$V769))</f>
        <v>0.56922</v>
      </c>
      <c s="106" r="I769">
        <f>IF((+$V769=0),"..",(+(AA769+AH769)/$V769))</f>
        <v>0.42076</v>
      </c>
      <c s="106" r="J769">
        <f>IF((+$V769=0),"..",(+(AB769+AI769)/$V769))</f>
        <v>0.01002</v>
      </c>
      <c s="106" r="K769">
        <f>IF(((X769+AE769)=0),"..",(+X769/(X769+AE769)))</f>
        <v>0.519089268360405</v>
      </c>
      <c s="106" r="L769">
        <f>IF(((Y769+AF769)=0),"..",(+Y769/(Y769+AF769)))</f>
        <v>0.552502453385672</v>
      </c>
      <c s="106" r="M769">
        <f>IF(((Z769+AG769)=0),"..",(+Z769/(Z769+AG769)))</f>
        <v>0.521556079488043</v>
      </c>
      <c s="106" r="N769">
        <f>IF(((((((X769+Y769)+Z769)+AE769)+AF769)+AG769)=0),"..",(+((X769+Y769)+Z769)/(((((X769+Y769)+Z769)+AE769)+AF769)+AG769)))</f>
        <v>0.533361441973227</v>
      </c>
      <c s="106" r="O769">
        <f>IF(((AA769+AH769)=0),"..",(+AA769/(AA769+AH769)))</f>
        <v>0.603075387394239</v>
      </c>
      <c s="106" r="P769">
        <f>IF(((AB769+AI769)=0),"..",(+AB769/(AB769+AI769)))</f>
        <v>0.562874251497006</v>
      </c>
      <c t="str" s="106" r="Q769">
        <f>IF(((AC769+AJ769)=0),"..",(+AC769/(AC769+AJ769)))</f>
        <v>..</v>
      </c>
      <c s="106" r="R769">
        <f>IF(((AD769+AK769)=0),"..",(+(AD769)/(AD769+AK769)))</f>
        <v>0.56299</v>
      </c>
      <c s="134" r="S769">
        <f>+D769</f>
        <v>100000</v>
      </c>
      <c s="106" r="T769">
        <f>+V769/S769</f>
        <v>1</v>
      </c>
      <c s="106" r="U769">
        <f>+(AD769+AK769)/S769</f>
        <v>1</v>
      </c>
      <c s="134" r="V769">
        <f>SUM(X769:AB769)+SUM(AE769:AI769)</f>
        <v>100000</v>
      </c>
      <c s="134" r="W769">
        <f>+AD769+AK769</f>
        <v>100000</v>
      </c>
      <c s="205" r="X769">
        <v>11217</v>
      </c>
      <c s="198" r="Y769">
        <v>12949</v>
      </c>
      <c s="198" r="Z769">
        <v>6194</v>
      </c>
      <c s="198" r="AA769">
        <v>25375</v>
      </c>
      <c s="198" r="AB769">
        <v>564</v>
      </c>
      <c s="198" r="AC769">
        <v>0</v>
      </c>
      <c s="198" r="AD769">
        <v>56299</v>
      </c>
      <c s="198" r="AE769">
        <v>10392</v>
      </c>
      <c s="198" r="AF769">
        <v>10488</v>
      </c>
      <c s="198" r="AG769">
        <v>5682</v>
      </c>
      <c s="198" r="AH769">
        <v>16701</v>
      </c>
      <c s="198" r="AI769">
        <v>438</v>
      </c>
      <c s="198" r="AJ769">
        <v>0</v>
      </c>
      <c s="198" r="AK769">
        <v>43701</v>
      </c>
    </row>
    <row r="770">
      <c t="s" s="37" r="A770">
        <v>128</v>
      </c>
      <c t="s" s="67" r="B770">
        <v>922</v>
      </c>
      <c t="s" s="67" r="C770">
        <v>1635</v>
      </c>
      <c s="134" r="D770">
        <v>95000</v>
      </c>
      <c s="106" r="E770">
        <f>IF((+$V770=0),"..",(+(X770+AE770)/$V770))</f>
        <v>0.216084210526316</v>
      </c>
      <c s="106" r="F770">
        <f>IF((+$V770=0),"..",(+(Y770+AF770)/$V770))</f>
        <v>0.234378947368421</v>
      </c>
      <c s="106" r="G770">
        <f>IF((+$V770=0),"..",(+(Z770+AG770)/$V770))</f>
        <v>0.118757894736842</v>
      </c>
      <c s="106" r="H770">
        <f>IF((+$V770=0),"..",(+(((X770+Y770)+Z770)+((AE770+AF770)+AG770))/$V770))</f>
        <v>0.569221052631579</v>
      </c>
      <c s="106" r="I770">
        <f>IF((+$V770=0),"..",(+(AA770+AH770)/$V770))</f>
        <v>0.420757894736842</v>
      </c>
      <c s="106" r="J770">
        <f>IF((+$V770=0),"..",(+(AB770+AI770)/$V770))</f>
        <v>0.010021052631579</v>
      </c>
      <c s="106" r="K770">
        <f>IF(((X770+AE770)=0),"..",(+X770/(X770+AE770)))</f>
        <v>0.519095869056898</v>
      </c>
      <c s="106" r="L770">
        <f>IF(((Y770+AF770)=0),"..",(+Y770/(Y770+AF770)))</f>
        <v>0.55250157190335</v>
      </c>
      <c s="106" r="M770">
        <f>IF(((Z770+AG770)=0),"..",(+Z770/(Z770+AG770)))</f>
        <v>0.521538734266974</v>
      </c>
      <c s="106" r="N770">
        <f>IF(((((((X770+Y770)+Z770)+AE770)+AF770)+AG770)=0),"..",(+((X770+Y770)+Z770)/(((((X770+Y770)+Z770)+AE770)+AF770)+AG770)))</f>
        <v>0.533360455655004</v>
      </c>
      <c s="106" r="O770">
        <f>IF(((AA770+AH770)=0),"..",(+AA770/(AA770+AH770)))</f>
        <v>0.603072150505354</v>
      </c>
      <c s="106" r="P770">
        <f>IF(((AB770+AI770)=0),"..",(+AB770/(AB770+AI770)))</f>
        <v>0.563025210084034</v>
      </c>
      <c t="str" s="106" r="Q770">
        <f>IF(((AC770+AJ770)=0),"..",(+AC770/(AC770+AJ770)))</f>
        <v>..</v>
      </c>
      <c s="106" r="R770">
        <f>IF(((AD770+AK770)=0),"..",(+(AD770)/(AD770+AK770)))</f>
        <v>0.56298947368421</v>
      </c>
      <c s="134" r="S770">
        <f>+D770</f>
        <v>95000</v>
      </c>
      <c s="106" r="T770">
        <f>+V770/S770</f>
        <v>1</v>
      </c>
      <c s="106" r="U770">
        <f>+(AD770+AK770)/S770</f>
        <v>1</v>
      </c>
      <c s="134" r="V770">
        <f>SUM(X770:AB770)+SUM(AE770:AI770)</f>
        <v>95000</v>
      </c>
      <c s="134" r="W770">
        <f>+AD770+AK770</f>
        <v>95000</v>
      </c>
      <c s="205" r="X770">
        <v>10656</v>
      </c>
      <c s="198" r="Y770">
        <v>12302</v>
      </c>
      <c s="198" r="Z770">
        <v>5884</v>
      </c>
      <c s="198" r="AA770">
        <v>24106</v>
      </c>
      <c s="198" r="AB770">
        <v>536</v>
      </c>
      <c s="198" r="AC770">
        <v>0</v>
      </c>
      <c s="198" r="AD770">
        <v>53484</v>
      </c>
      <c s="198" r="AE770">
        <v>9872</v>
      </c>
      <c s="198" r="AF770">
        <v>9964</v>
      </c>
      <c s="198" r="AG770">
        <v>5398</v>
      </c>
      <c s="198" r="AH770">
        <v>15866</v>
      </c>
      <c s="198" r="AI770">
        <v>416</v>
      </c>
      <c s="198" r="AJ770">
        <v>0</v>
      </c>
      <c s="198" r="AK770">
        <v>41516</v>
      </c>
    </row>
    <row r="771">
      <c t="s" s="37" r="A771">
        <v>128</v>
      </c>
      <c t="s" s="67" r="B771">
        <v>922</v>
      </c>
      <c t="s" s="67" r="C771">
        <v>1636</v>
      </c>
      <c s="134" r="D771">
        <v>15000</v>
      </c>
      <c s="106" r="E771">
        <f>IF((+$V771=0),"..",(+(X771+AE771)/$V771))</f>
        <v>0.216133333333333</v>
      </c>
      <c s="106" r="F771">
        <f>IF((+$V771=0),"..",(+(Y771+AF771)/$V771))</f>
        <v>0.234333333333333</v>
      </c>
      <c s="106" r="G771">
        <f>IF((+$V771=0),"..",(+(Z771+AG771)/$V771))</f>
        <v>0.118733333333333</v>
      </c>
      <c s="106" r="H771">
        <f>IF((+$V771=0),"..",(+(((X771+Y771)+Z771)+((AE771+AF771)+AG771))/$V771))</f>
        <v>0.5692</v>
      </c>
      <c s="106" r="I771">
        <f>IF((+$V771=0),"..",(+(AA771+AH771)/$V771))</f>
        <v>0.420733333333333</v>
      </c>
      <c s="106" r="J771">
        <f>IF((+$V771=0),"..",(+(AB771+AI771)/$V771))</f>
        <v>0.010066666666667</v>
      </c>
      <c s="106" r="K771">
        <f>IF(((X771+AE771)=0),"..",(+X771/(X771+AE771)))</f>
        <v>0.519123997532387</v>
      </c>
      <c s="106" r="L771">
        <f>IF(((Y771+AF771)=0),"..",(+Y771/(Y771+AF771)))</f>
        <v>0.5524893314367</v>
      </c>
      <c s="106" r="M771">
        <f>IF(((Z771+AG771)=0),"..",(+Z771/(Z771+AG771)))</f>
        <v>0.521617069062324</v>
      </c>
      <c s="106" r="N771">
        <f>IF(((((((X771+Y771)+Z771)+AE771)+AF771)+AG771)=0),"..",(+((X771+Y771)+Z771)/(((((X771+Y771)+Z771)+AE771)+AF771)+AG771)))</f>
        <v>0.533380182712579</v>
      </c>
      <c s="106" r="O771">
        <f>IF(((AA771+AH771)=0),"..",(+AA771/(AA771+AH771)))</f>
        <v>0.603073997781651</v>
      </c>
      <c s="106" r="P771">
        <f>IF(((AB771+AI771)=0),"..",(+AB771/(AB771+AI771)))</f>
        <v>0.562913907284768</v>
      </c>
      <c t="str" s="106" r="Q771">
        <f>IF(((AC771+AJ771)=0),"..",(+AC771/(AC771+AJ771)))</f>
        <v>..</v>
      </c>
      <c s="106" r="R771">
        <f>IF(((AD771+AK771)=0),"..",(+(AD771)/(AD771+AK771)))</f>
        <v>0.563</v>
      </c>
      <c s="134" r="S771">
        <f>+D771</f>
        <v>15000</v>
      </c>
      <c s="106" r="T771">
        <f>+V771/S771</f>
        <v>1</v>
      </c>
      <c s="106" r="U771">
        <f>+(AD771+AK771)/S771</f>
        <v>1</v>
      </c>
      <c s="134" r="V771">
        <f>SUM(X771:AB771)+SUM(AE771:AI771)</f>
        <v>15000</v>
      </c>
      <c s="134" r="W771">
        <f>+AD771+AK771</f>
        <v>15000</v>
      </c>
      <c s="205" r="X771">
        <v>1683</v>
      </c>
      <c s="198" r="Y771">
        <v>1942</v>
      </c>
      <c s="198" r="Z771">
        <v>929</v>
      </c>
      <c s="198" r="AA771">
        <v>3806</v>
      </c>
      <c s="198" r="AB771">
        <v>85</v>
      </c>
      <c s="198" r="AC771">
        <v>0</v>
      </c>
      <c s="198" r="AD771">
        <v>8445</v>
      </c>
      <c s="198" r="AE771">
        <v>1559</v>
      </c>
      <c s="198" r="AF771">
        <v>1573</v>
      </c>
      <c s="198" r="AG771">
        <v>852</v>
      </c>
      <c s="198" r="AH771">
        <v>2505</v>
      </c>
      <c s="198" r="AI771">
        <v>66</v>
      </c>
      <c s="198" r="AJ771">
        <v>0</v>
      </c>
      <c s="198" r="AK771">
        <v>6555</v>
      </c>
    </row>
    <row customHeight="1" r="772" ht="10.5">
      <c t="s" s="37" r="A772">
        <v>128</v>
      </c>
      <c t="s" s="67" r="B772">
        <v>950</v>
      </c>
      <c t="s" s="67" r="C772">
        <v>1637</v>
      </c>
      <c s="134" r="D772">
        <v>13932</v>
      </c>
      <c s="106" r="E772">
        <f>IF((+$V772=0),"..",(+(X772+AE772)/$V772))</f>
        <v>0.069767441860465</v>
      </c>
      <c s="106" r="F772">
        <f>IF((+$V772=0),"..",(+(Y772+AF772)/$V772))</f>
        <v>0.174418604651163</v>
      </c>
      <c s="106" r="G772">
        <f>IF((+$V772=0),"..",(+(Z772+AG772)/$V772))</f>
        <v>0.137309790410566</v>
      </c>
      <c s="106" r="H772">
        <f>IF((+$V772=0),"..",(+(((X772+Y772)+Z772)+((AE772+AF772)+AG772))/$V772))</f>
        <v>0.381495836922194</v>
      </c>
      <c s="106" r="I772">
        <f>IF((+$V772=0),"..",(+(AA772+AH772)/$V772))</f>
        <v>0.56732701693942</v>
      </c>
      <c s="106" r="J772">
        <f>IF((+$V772=0),"..",(+(AB772+AI772)/$V772))</f>
        <v>0.051177146138386</v>
      </c>
      <c s="106" r="K772">
        <f>IF(((X772+AE772)=0),"..",(+X772/(X772+AE772)))</f>
        <v>0.507201646090535</v>
      </c>
      <c s="106" r="L772">
        <f>IF(((Y772+AF772)=0),"..",(+Y772/(Y772+AF772)))</f>
        <v>0.583950617283951</v>
      </c>
      <c s="106" r="M772">
        <f>IF(((Z772+AG772)=0),"..",(+Z772/(Z772+AG772)))</f>
        <v>0.58128593831678</v>
      </c>
      <c s="106" r="N772">
        <f>IF(((((((X772+Y772)+Z772)+AE772)+AF772)+AG772)=0),"..",(+((X772+Y772)+Z772)/(((((X772+Y772)+Z772)+AE772)+AF772)+AG772)))</f>
        <v>0.5689557855127</v>
      </c>
      <c s="106" r="O772">
        <f>IF(((AA772+AH772)=0),"..",(+AA772/(AA772+AH772)))</f>
        <v>0.421938259109312</v>
      </c>
      <c s="106" r="P772">
        <f>IF(((AB772+AI772)=0),"..",(+AB772/(AB772+AI772)))</f>
        <v>0.542776998597475</v>
      </c>
      <c t="str" s="106" r="Q772">
        <f>IF(((AC772+AJ772)=0),"..",(+AC772/(AC772+AJ772)))</f>
        <v>..</v>
      </c>
      <c s="106" r="R772">
        <f>IF(((AD772+AK772)=0),"..",(+(AD772)/(AD772+AK772)))</f>
        <v>0.484209015216767</v>
      </c>
      <c s="134" r="S772">
        <f>+D772</f>
        <v>13932</v>
      </c>
      <c s="106" r="T772">
        <f>+V772/S772</f>
        <v>1</v>
      </c>
      <c s="106" r="U772">
        <f>+(AD772+AK772)/S772</f>
        <v>1</v>
      </c>
      <c s="134" r="V772">
        <f>SUM(X772:AB772)+SUM(AE772:AI772)</f>
        <v>13932</v>
      </c>
      <c s="134" r="W772">
        <f>+AD772+AK772</f>
        <v>13932</v>
      </c>
      <c s="205" r="X772">
        <v>493</v>
      </c>
      <c s="198" r="Y772">
        <v>1419</v>
      </c>
      <c s="198" r="Z772">
        <v>1112</v>
      </c>
      <c s="198" r="AA772">
        <v>3335</v>
      </c>
      <c s="198" r="AB772">
        <v>387</v>
      </c>
      <c s="198" r="AC772">
        <v>0</v>
      </c>
      <c s="198" r="AD772">
        <v>6746</v>
      </c>
      <c s="198" r="AE772">
        <v>479</v>
      </c>
      <c s="198" r="AF772">
        <v>1011</v>
      </c>
      <c s="198" r="AG772">
        <v>801</v>
      </c>
      <c s="198" r="AH772">
        <v>4569</v>
      </c>
      <c s="198" r="AI772">
        <v>326</v>
      </c>
      <c s="198" r="AJ772">
        <v>0</v>
      </c>
      <c s="198" r="AK772">
        <v>7186</v>
      </c>
    </row>
    <row r="773">
      <c t="s" s="37" r="A773">
        <v>128</v>
      </c>
      <c t="s" s="67" r="B773">
        <v>950</v>
      </c>
      <c t="s" s="67" r="C773">
        <v>1638</v>
      </c>
      <c s="134" r="D773">
        <v>322</v>
      </c>
      <c s="106" r="E773">
        <f>IF((+$V773=0),"..",(+(X773+AE773)/$V773))</f>
        <v>0.06832298136646</v>
      </c>
      <c s="106" r="F773">
        <f>IF((+$V773=0),"..",(+(Y773+AF773)/$V773))</f>
        <v>0.177018633540373</v>
      </c>
      <c s="106" r="G773">
        <f>IF((+$V773=0),"..",(+(Z773+AG773)/$V773))</f>
        <v>0.173913043478261</v>
      </c>
      <c s="106" r="H773">
        <f>IF((+$V773=0),"..",(+(((X773+Y773)+Z773)+((AE773+AF773)+AG773))/$V773))</f>
        <v>0.419254658385093</v>
      </c>
      <c s="106" r="I773">
        <f>IF((+$V773=0),"..",(+(AA773+AH773)/$V773))</f>
        <v>0.552795031055901</v>
      </c>
      <c s="106" r="J773">
        <f>IF((+$V773=0),"..",(+(AB773+AI773)/$V773))</f>
        <v>0.027950310559006</v>
      </c>
      <c s="106" r="K773">
        <f>IF(((X773+AE773)=0),"..",(+X773/(X773+AE773)))</f>
        <v>0.363636363636364</v>
      </c>
      <c s="106" r="L773">
        <f>IF(((Y773+AF773)=0),"..",(+Y773/(Y773+AF773)))</f>
        <v>0.596491228070175</v>
      </c>
      <c s="106" r="M773">
        <f>IF(((Z773+AG773)=0),"..",(+Z773/(Z773+AG773)))</f>
        <v>0.589285714285714</v>
      </c>
      <c s="106" r="N773">
        <f>IF(((((((X773+Y773)+Z773)+AE773)+AF773)+AG773)=0),"..",(+((X773+Y773)+Z773)/(((((X773+Y773)+Z773)+AE773)+AF773)+AG773)))</f>
        <v>0.555555555555556</v>
      </c>
      <c s="106" r="O773">
        <f>IF(((AA773+AH773)=0),"..",(+AA773/(AA773+AH773)))</f>
        <v>0.48314606741573</v>
      </c>
      <c s="106" r="P773">
        <f>IF(((AB773+AI773)=0),"..",(+AB773/(AB773+AI773)))</f>
        <v>0.777777777777778</v>
      </c>
      <c t="str" s="106" r="Q773">
        <f>IF(((AC773+AJ773)=0),"..",(+AC773/(AC773+AJ773)))</f>
        <v>..</v>
      </c>
      <c s="106" r="R773">
        <f>IF(((AD773+AK773)=0),"..",(+(AD773)/(AD773+AK773)))</f>
        <v>0.521739130434783</v>
      </c>
      <c s="134" r="S773">
        <f>+D773</f>
        <v>322</v>
      </c>
      <c s="106" r="T773">
        <f>+V773/S773</f>
        <v>1</v>
      </c>
      <c s="106" r="U773">
        <f>+(AD773+AK773)/S773</f>
        <v>1</v>
      </c>
      <c s="134" r="V773">
        <f>SUM(X773:AB773)+SUM(AE773:AI773)</f>
        <v>322</v>
      </c>
      <c s="134" r="W773">
        <f>+AD773+AK773</f>
        <v>322</v>
      </c>
      <c s="205" r="X773">
        <v>8</v>
      </c>
      <c s="198" r="Y773">
        <v>34</v>
      </c>
      <c s="198" r="Z773">
        <v>33</v>
      </c>
      <c s="198" r="AA773">
        <v>86</v>
      </c>
      <c s="198" r="AB773">
        <v>7</v>
      </c>
      <c s="198" r="AC773">
        <v>0</v>
      </c>
      <c s="198" r="AD773">
        <v>168</v>
      </c>
      <c s="198" r="AE773">
        <v>14</v>
      </c>
      <c s="198" r="AF773">
        <v>23</v>
      </c>
      <c s="198" r="AG773">
        <v>23</v>
      </c>
      <c s="198" r="AH773">
        <v>92</v>
      </c>
      <c s="198" r="AI773">
        <v>2</v>
      </c>
      <c s="198" r="AJ773">
        <v>0</v>
      </c>
      <c s="198" r="AK773">
        <v>154</v>
      </c>
    </row>
    <row r="774">
      <c t="s" s="37" r="A774">
        <v>128</v>
      </c>
      <c t="s" s="67" r="B774">
        <v>950</v>
      </c>
      <c t="s" s="67" r="C774">
        <v>1639</v>
      </c>
      <c s="134" r="D774">
        <v>235</v>
      </c>
      <c s="106" r="E774">
        <f>IF((+$V774=0),"..",(+(X774+AE774)/$V774))</f>
        <v>0.148936170212766</v>
      </c>
      <c s="106" r="F774">
        <f>IF((+$V774=0),"..",(+(Y774+AF774)/$V774))</f>
        <v>0.148936170212766</v>
      </c>
      <c s="106" r="G774">
        <f>IF((+$V774=0),"..",(+(Z774+AG774)/$V774))</f>
        <v>0.14468085106383</v>
      </c>
      <c s="106" r="H774">
        <f>IF((+$V774=0),"..",(+(((X774+Y774)+Z774)+((AE774+AF774)+AG774))/$V774))</f>
        <v>0.442553191489362</v>
      </c>
      <c s="106" r="I774">
        <f>IF((+$V774=0),"..",(+(AA774+AH774)/$V774))</f>
        <v>0.531914893617021</v>
      </c>
      <c s="106" r="J774">
        <f>IF((+$V774=0),"..",(+(AB774+AI774)/$V774))</f>
        <v>0.025531914893617</v>
      </c>
      <c s="106" r="K774">
        <f>IF(((X774+AE774)=0),"..",(+X774/(X774+AE774)))</f>
        <v>0.514285714285714</v>
      </c>
      <c s="106" r="L774">
        <f>IF(((Y774+AF774)=0),"..",(+Y774/(Y774+AF774)))</f>
        <v>0.542857142857143</v>
      </c>
      <c s="106" r="M774">
        <f>IF(((Z774+AG774)=0),"..",(+Z774/(Z774+AG774)))</f>
        <v>0.529411764705882</v>
      </c>
      <c s="106" r="N774">
        <f>IF(((((((X774+Y774)+Z774)+AE774)+AF774)+AG774)=0),"..",(+((X774+Y774)+Z774)/(((((X774+Y774)+Z774)+AE774)+AF774)+AG774)))</f>
        <v>0.528846153846154</v>
      </c>
      <c s="106" r="O774">
        <f>IF(((AA774+AH774)=0),"..",(+AA774/(AA774+AH774)))</f>
        <v>0.624</v>
      </c>
      <c s="106" r="P774">
        <f>IF(((AB774+AI774)=0),"..",(+AB774/(AB774+AI774)))</f>
        <v>0.333333333333333</v>
      </c>
      <c t="str" s="106" r="Q774">
        <f>IF(((AC774+AJ774)=0),"..",(+AC774/(AC774+AJ774)))</f>
        <v>..</v>
      </c>
      <c s="106" r="R774">
        <f>IF(((AD774+AK774)=0),"..",(+(AD774)/(AD774+AK774)))</f>
        <v>0.574468085106383</v>
      </c>
      <c s="134" r="S774">
        <f>+D774</f>
        <v>235</v>
      </c>
      <c s="106" r="T774">
        <f>+V774/S774</f>
        <v>1</v>
      </c>
      <c s="106" r="U774">
        <f>+(AD774+AK774)/S774</f>
        <v>1</v>
      </c>
      <c s="134" r="V774">
        <f>SUM(X774:AB774)+SUM(AE774:AI774)</f>
        <v>235</v>
      </c>
      <c s="134" r="W774">
        <f>+AD774+AK774</f>
        <v>235</v>
      </c>
      <c s="205" r="X774">
        <v>18</v>
      </c>
      <c s="198" r="Y774">
        <v>19</v>
      </c>
      <c s="198" r="Z774">
        <v>18</v>
      </c>
      <c s="198" r="AA774">
        <v>78</v>
      </c>
      <c s="198" r="AB774">
        <v>2</v>
      </c>
      <c s="198" r="AC774">
        <v>0</v>
      </c>
      <c s="198" r="AD774">
        <v>135</v>
      </c>
      <c s="198" r="AE774">
        <v>17</v>
      </c>
      <c s="198" r="AF774">
        <v>16</v>
      </c>
      <c s="198" r="AG774">
        <v>16</v>
      </c>
      <c s="198" r="AH774">
        <v>47</v>
      </c>
      <c s="198" r="AI774">
        <v>4</v>
      </c>
      <c s="198" r="AJ774">
        <v>0</v>
      </c>
      <c s="198" r="AK774">
        <v>100</v>
      </c>
    </row>
    <row r="775">
      <c t="s" s="37" r="A775">
        <v>128</v>
      </c>
      <c t="s" s="67" r="B775">
        <v>950</v>
      </c>
      <c t="s" s="67" r="C775">
        <v>1640</v>
      </c>
      <c s="134" r="D775">
        <v>486</v>
      </c>
      <c s="106" r="E775">
        <f>IF((+$V775=0),"..",(+(X775+AE775)/$V775))</f>
        <v>0.080246913580247</v>
      </c>
      <c s="106" r="F775">
        <f>IF((+$V775=0),"..",(+(Y775+AF775)/$V775))</f>
        <v>0.195473251028807</v>
      </c>
      <c s="106" r="G775">
        <f>IF((+$V775=0),"..",(+(Z775+AG775)/$V775))</f>
        <v>0.197530864197531</v>
      </c>
      <c s="106" r="H775">
        <f>IF((+$V775=0),"..",(+(((X775+Y775)+Z775)+((AE775+AF775)+AG775))/$V775))</f>
        <v>0.473251028806584</v>
      </c>
      <c s="106" r="I775">
        <f>IF((+$V775=0),"..",(+(AA775+AH775)/$V775))</f>
        <v>0.438271604938272</v>
      </c>
      <c s="106" r="J775">
        <f>IF((+$V775=0),"..",(+(AB775+AI775)/$V775))</f>
        <v>0.088477366255144</v>
      </c>
      <c s="106" r="K775">
        <f>IF(((X775+AE775)=0),"..",(+X775/(X775+AE775)))</f>
        <v>0.512820512820513</v>
      </c>
      <c s="106" r="L775">
        <f>IF(((Y775+AF775)=0),"..",(+Y775/(Y775+AF775)))</f>
        <v>0.421052631578947</v>
      </c>
      <c s="106" r="M775">
        <f>IF(((Z775+AG775)=0),"..",(+Z775/(Z775+AG775)))</f>
        <v>0.427083333333333</v>
      </c>
      <c s="106" r="N775">
        <f>IF(((((((X775+Y775)+Z775)+AE775)+AF775)+AG775)=0),"..",(+((X775+Y775)+Z775)/(((((X775+Y775)+Z775)+AE775)+AF775)+AG775)))</f>
        <v>0.439130434782609</v>
      </c>
      <c s="106" r="O775">
        <f>IF(((AA775+AH775)=0),"..",(+AA775/(AA775+AH775)))</f>
        <v>0.511737089201878</v>
      </c>
      <c s="106" r="P775">
        <f>IF(((AB775+AI775)=0),"..",(+AB775/(AB775+AI775)))</f>
        <v>0.558139534883721</v>
      </c>
      <c t="str" s="106" r="Q775">
        <f>IF(((AC775+AJ775)=0),"..",(+AC775/(AC775+AJ775)))</f>
        <v>..</v>
      </c>
      <c s="106" r="R775">
        <f>IF(((AD775+AK775)=0),"..",(+(AD775)/(AD775+AK775)))</f>
        <v>0.481481481481481</v>
      </c>
      <c s="134" r="S775">
        <f>+D775</f>
        <v>486</v>
      </c>
      <c s="106" r="T775">
        <f>+V775/S775</f>
        <v>1</v>
      </c>
      <c s="106" r="U775">
        <f>+(AD775+AK775)/S775</f>
        <v>1</v>
      </c>
      <c s="134" r="V775">
        <f>SUM(X775:AB775)+SUM(AE775:AI775)</f>
        <v>486</v>
      </c>
      <c s="134" r="W775">
        <f>+AD775+AK775</f>
        <v>486</v>
      </c>
      <c s="205" r="X775">
        <v>20</v>
      </c>
      <c s="198" r="Y775">
        <v>40</v>
      </c>
      <c s="198" r="Z775">
        <v>41</v>
      </c>
      <c s="198" r="AA775">
        <v>109</v>
      </c>
      <c s="198" r="AB775">
        <v>24</v>
      </c>
      <c s="198" r="AC775">
        <v>0</v>
      </c>
      <c s="198" r="AD775">
        <v>234</v>
      </c>
      <c s="198" r="AE775">
        <v>19</v>
      </c>
      <c s="198" r="AF775">
        <v>55</v>
      </c>
      <c s="198" r="AG775">
        <v>55</v>
      </c>
      <c s="198" r="AH775">
        <v>104</v>
      </c>
      <c s="198" r="AI775">
        <v>19</v>
      </c>
      <c s="198" r="AJ775">
        <v>0</v>
      </c>
      <c s="198" r="AK775">
        <v>252</v>
      </c>
    </row>
    <row r="776">
      <c t="s" s="37" r="A776">
        <v>128</v>
      </c>
      <c t="s" s="67" r="B776">
        <v>950</v>
      </c>
      <c t="s" s="67" r="C776">
        <v>1641</v>
      </c>
      <c s="134" r="D776">
        <v>680</v>
      </c>
      <c s="106" r="E776">
        <f>IF((+$V776=0),"..",(+(X776+AE776)/$V776))</f>
        <v>0.094117647058824</v>
      </c>
      <c s="106" r="F776">
        <f>IF((+$V776=0),"..",(+(Y776+AF776)/$V776))</f>
        <v>0.194117647058824</v>
      </c>
      <c s="106" r="G776">
        <f>IF((+$V776=0),"..",(+(Z776+AG776)/$V776))</f>
        <v>0.192647058823529</v>
      </c>
      <c s="106" r="H776">
        <f>IF((+$V776=0),"..",(+(((X776+Y776)+Z776)+((AE776+AF776)+AG776))/$V776))</f>
        <v>0.480882352941176</v>
      </c>
      <c s="106" r="I776">
        <f>IF((+$V776=0),"..",(+(AA776+AH776)/$V776))</f>
        <v>0.498529411764706</v>
      </c>
      <c s="106" r="J776">
        <f>IF((+$V776=0),"..",(+(AB776+AI776)/$V776))</f>
        <v>0.020588235294118</v>
      </c>
      <c s="106" r="K776">
        <f>IF(((X776+AE776)=0),"..",(+X776/(X776+AE776)))</f>
        <v>0.5</v>
      </c>
      <c s="106" r="L776">
        <f>IF(((Y776+AF776)=0),"..",(+Y776/(Y776+AF776)))</f>
        <v>0.46969696969697</v>
      </c>
      <c s="106" r="M776">
        <f>IF(((Z776+AG776)=0),"..",(+Z776/(Z776+AG776)))</f>
        <v>0.465648854961832</v>
      </c>
      <c s="106" r="N776">
        <f>IF(((((((X776+Y776)+Z776)+AE776)+AF776)+AG776)=0),"..",(+((X776+Y776)+Z776)/(((((X776+Y776)+Z776)+AE776)+AF776)+AG776)))</f>
        <v>0.474006116207951</v>
      </c>
      <c s="106" r="O776">
        <f>IF(((AA776+AH776)=0),"..",(+AA776/(AA776+AH776)))</f>
        <v>0.463126843657817</v>
      </c>
      <c s="106" r="P776">
        <f>IF(((AB776+AI776)=0),"..",(+AB776/(AB776+AI776)))</f>
        <v>0.5</v>
      </c>
      <c t="str" s="106" r="Q776">
        <f>IF(((AC776+AJ776)=0),"..",(+AC776/(AC776+AJ776)))</f>
        <v>..</v>
      </c>
      <c s="106" r="R776">
        <f>IF(((AD776+AK776)=0),"..",(+(AD776)/(AD776+AK776)))</f>
        <v>0.469117647058824</v>
      </c>
      <c s="134" r="S776">
        <f>+D776</f>
        <v>680</v>
      </c>
      <c s="106" r="T776">
        <f>+V776/S776</f>
        <v>1</v>
      </c>
      <c s="106" r="U776">
        <f>+(AD776+AK776)/S776</f>
        <v>1</v>
      </c>
      <c s="134" r="V776">
        <f>SUM(X776:AB776)+SUM(AE776:AI776)</f>
        <v>680</v>
      </c>
      <c s="134" r="W776">
        <f>+AD776+AK776</f>
        <v>680</v>
      </c>
      <c s="205" r="X776">
        <v>32</v>
      </c>
      <c s="198" r="Y776">
        <v>62</v>
      </c>
      <c s="198" r="Z776">
        <v>61</v>
      </c>
      <c s="198" r="AA776">
        <v>157</v>
      </c>
      <c s="198" r="AB776">
        <v>7</v>
      </c>
      <c s="198" r="AC776">
        <v>0</v>
      </c>
      <c s="198" r="AD776">
        <v>319</v>
      </c>
      <c s="198" r="AE776">
        <v>32</v>
      </c>
      <c s="198" r="AF776">
        <v>70</v>
      </c>
      <c s="198" r="AG776">
        <v>70</v>
      </c>
      <c s="198" r="AH776">
        <v>182</v>
      </c>
      <c s="198" r="AI776">
        <v>7</v>
      </c>
      <c s="198" r="AJ776">
        <v>0</v>
      </c>
      <c s="198" r="AK776">
        <v>361</v>
      </c>
    </row>
    <row r="777">
      <c t="s" s="37" r="A777">
        <v>128</v>
      </c>
      <c t="s" s="67" r="B777">
        <v>950</v>
      </c>
      <c t="s" s="67" r="C777">
        <v>1642</v>
      </c>
      <c s="134" r="D777">
        <v>2646</v>
      </c>
      <c s="106" r="E777">
        <f>IF((+$V777=0),"..",(+(X777+AE777)/$V777))</f>
        <v>0.049886621315193</v>
      </c>
      <c s="106" r="F777">
        <f>IF((+$V777=0),"..",(+(Y777+AF777)/$V777))</f>
        <v>0.239984882842026</v>
      </c>
      <c s="106" r="G777">
        <f>IF((+$V777=0),"..",(+(Z777+AG777)/$V777))</f>
        <v>0.28042328042328</v>
      </c>
      <c s="106" r="H777">
        <f>IF((+$V777=0),"..",(+(((X777+Y777)+Z777)+((AE777+AF777)+AG777))/$V777))</f>
        <v>0.570294784580499</v>
      </c>
      <c s="106" r="I777">
        <f>IF((+$V777=0),"..",(+(AA777+AH777)/$V777))</f>
        <v>0.404383975812547</v>
      </c>
      <c s="106" r="J777">
        <f>IF((+$V777=0),"..",(+(AB777+AI777)/$V777))</f>
        <v>0.025321239606954</v>
      </c>
      <c s="106" r="K777">
        <f>IF(((X777+AE777)=0),"..",(+X777/(X777+AE777)))</f>
        <v>0.598484848484848</v>
      </c>
      <c s="106" r="L777">
        <f>IF(((Y777+AF777)=0),"..",(+Y777/(Y777+AF777)))</f>
        <v>0.584251968503937</v>
      </c>
      <c s="106" r="M777">
        <f>IF(((Z777+AG777)=0),"..",(+Z777/(Z777+AG777)))</f>
        <v>0.428571428571429</v>
      </c>
      <c s="106" r="N777">
        <f>IF(((((((X777+Y777)+Z777)+AE777)+AF777)+AG777)=0),"..",(+((X777+Y777)+Z777)/(((((X777+Y777)+Z777)+AE777)+AF777)+AG777)))</f>
        <v>0.508946322067594</v>
      </c>
      <c s="106" r="O777">
        <f>IF(((AA777+AH777)=0),"..",(+AA777/(AA777+AH777)))</f>
        <v>0.519626168224299</v>
      </c>
      <c s="106" r="P777">
        <f>IF(((AB777+AI777)=0),"..",(+AB777/(AB777+AI777)))</f>
        <v>0.492537313432836</v>
      </c>
      <c t="str" s="106" r="Q777">
        <f>IF(((AC777+AJ777)=0),"..",(+AC777/(AC777+AJ777)))</f>
        <v>..</v>
      </c>
      <c s="106" r="R777">
        <f>IF(((AD777+AK777)=0),"..",(+(AD777)/(AD777+AK777)))</f>
        <v>0.512849584278156</v>
      </c>
      <c s="134" r="S777">
        <f>+D777</f>
        <v>2646</v>
      </c>
      <c s="106" r="T777">
        <f>+V777/S777</f>
        <v>1</v>
      </c>
      <c s="106" r="U777">
        <f>+(AD777+AK777)/S777</f>
        <v>1</v>
      </c>
      <c s="134" r="V777">
        <f>SUM(X777:AB777)+SUM(AE777:AI777)</f>
        <v>2646</v>
      </c>
      <c s="134" r="W777">
        <f>+AD777+AK777</f>
        <v>2646</v>
      </c>
      <c s="205" r="X777">
        <v>79</v>
      </c>
      <c s="198" r="Y777">
        <v>371</v>
      </c>
      <c s="198" r="Z777">
        <v>318</v>
      </c>
      <c s="198" r="AA777">
        <v>556</v>
      </c>
      <c s="198" r="AB777">
        <v>33</v>
      </c>
      <c s="198" r="AC777">
        <v>0</v>
      </c>
      <c s="198" r="AD777">
        <v>1357</v>
      </c>
      <c s="198" r="AE777">
        <v>53</v>
      </c>
      <c s="198" r="AF777">
        <v>264</v>
      </c>
      <c s="198" r="AG777">
        <v>424</v>
      </c>
      <c s="198" r="AH777">
        <v>514</v>
      </c>
      <c s="198" r="AI777">
        <v>34</v>
      </c>
      <c s="198" r="AJ777">
        <v>0</v>
      </c>
      <c s="198" r="AK777">
        <v>1289</v>
      </c>
    </row>
    <row r="778">
      <c t="s" s="37" r="A778">
        <v>128</v>
      </c>
      <c t="s" s="67" r="B778">
        <v>950</v>
      </c>
      <c t="s" s="67" r="C778">
        <v>1643</v>
      </c>
      <c s="134" r="D778">
        <v>282</v>
      </c>
      <c s="106" r="E778">
        <f>IF((+$V778=0),"..",(+(X778+AE778)/$V778))</f>
        <v>0.191489361702128</v>
      </c>
      <c s="106" r="F778">
        <f>IF((+$V778=0),"..",(+(Y778+AF778)/$V778))</f>
        <v>0.180851063829787</v>
      </c>
      <c s="106" r="G778">
        <f>IF((+$V778=0),"..",(+(Z778+AG778)/$V778))</f>
        <v>0.173758865248227</v>
      </c>
      <c s="106" r="H778">
        <f>IF((+$V778=0),"..",(+(((X778+Y778)+Z778)+((AE778+AF778)+AG778))/$V778))</f>
        <v>0.546099290780142</v>
      </c>
      <c s="106" r="I778">
        <f>IF((+$V778=0),"..",(+(AA778+AH778)/$V778))</f>
        <v>0.418439716312057</v>
      </c>
      <c s="106" r="J778">
        <f>IF((+$V778=0),"..",(+(AB778+AI778)/$V778))</f>
        <v>0.035460992907801</v>
      </c>
      <c s="106" r="K778">
        <f>IF(((X778+AE778)=0),"..",(+X778/(X778+AE778)))</f>
        <v>0.537037037037037</v>
      </c>
      <c s="106" r="L778">
        <f>IF(((Y778+AF778)=0),"..",(+Y778/(Y778+AF778)))</f>
        <v>0.352941176470588</v>
      </c>
      <c s="106" r="M778">
        <f>IF(((Z778+AG778)=0),"..",(+Z778/(Z778+AG778)))</f>
        <v>0.346938775510204</v>
      </c>
      <c s="106" r="N778">
        <f>IF(((((((X778+Y778)+Z778)+AE778)+AF778)+AG778)=0),"..",(+((X778+Y778)+Z778)/(((((X778+Y778)+Z778)+AE778)+AF778)+AG778)))</f>
        <v>0.415584415584416</v>
      </c>
      <c s="106" r="O778">
        <f>IF(((AA778+AH778)=0),"..",(+AA778/(AA778+AH778)))</f>
        <v>0.474576271186441</v>
      </c>
      <c s="106" r="P778">
        <f>IF(((AB778+AI778)=0),"..",(+AB778/(AB778+AI778)))</f>
        <v>0.5</v>
      </c>
      <c t="str" s="106" r="Q778">
        <f>IF(((AC778+AJ778)=0),"..",(+AC778/(AC778+AJ778)))</f>
        <v>..</v>
      </c>
      <c s="106" r="R778">
        <f>IF(((AD778+AK778)=0),"..",(+(AD778)/(AD778+AK778)))</f>
        <v>0.443262411347518</v>
      </c>
      <c s="134" r="S778">
        <f>+D778</f>
        <v>282</v>
      </c>
      <c s="106" r="T778">
        <f>+V778/S778</f>
        <v>1</v>
      </c>
      <c s="106" r="U778">
        <f>+(AD778+AK778)/S778</f>
        <v>1</v>
      </c>
      <c s="134" r="V778">
        <f>SUM(X778:AB778)+SUM(AE778:AI778)</f>
        <v>282</v>
      </c>
      <c s="134" r="W778">
        <f>+AD778+AK778</f>
        <v>282</v>
      </c>
      <c s="205" r="X778">
        <v>29</v>
      </c>
      <c s="198" r="Y778">
        <v>18</v>
      </c>
      <c s="198" r="Z778">
        <v>17</v>
      </c>
      <c s="198" r="AA778">
        <v>56</v>
      </c>
      <c s="198" r="AB778">
        <v>5</v>
      </c>
      <c s="198" r="AC778">
        <v>0</v>
      </c>
      <c s="198" r="AD778">
        <v>125</v>
      </c>
      <c s="198" r="AE778">
        <v>25</v>
      </c>
      <c s="198" r="AF778">
        <v>33</v>
      </c>
      <c s="198" r="AG778">
        <v>32</v>
      </c>
      <c s="198" r="AH778">
        <v>62</v>
      </c>
      <c s="198" r="AI778">
        <v>5</v>
      </c>
      <c s="198" r="AJ778">
        <v>0</v>
      </c>
      <c s="198" r="AK778">
        <v>157</v>
      </c>
    </row>
    <row r="779">
      <c t="s" s="37" r="A779">
        <v>128</v>
      </c>
      <c t="s" s="67" r="B779">
        <v>950</v>
      </c>
      <c t="s" s="67" r="C779">
        <v>1635</v>
      </c>
      <c s="134" r="D779">
        <v>140</v>
      </c>
      <c s="106" r="E779">
        <f>IF((+$V779=0),"..",(+(X779+AE779)/$V779))</f>
        <v>0.035714285714286</v>
      </c>
      <c s="106" r="F779">
        <f>IF((+$V779=0),"..",(+(Y779+AF779)/$V779))</f>
        <v>0.164285714285714</v>
      </c>
      <c s="106" r="G779">
        <f>IF((+$V779=0),"..",(+(Z779+AG779)/$V779))</f>
        <v>0.164285714285714</v>
      </c>
      <c s="106" r="H779">
        <f>IF((+$V779=0),"..",(+(((X779+Y779)+Z779)+((AE779+AF779)+AG779))/$V779))</f>
        <v>0.364285714285714</v>
      </c>
      <c s="106" r="I779">
        <f>IF((+$V779=0),"..",(+(AA779+AH779)/$V779))</f>
        <v>0.571428571428571</v>
      </c>
      <c s="106" r="J779">
        <f>IF((+$V779=0),"..",(+(AB779+AI779)/$V779))</f>
        <v>0.064285714285714</v>
      </c>
      <c s="106" r="K779">
        <f>IF(((X779+AE779)=0),"..",(+X779/(X779+AE779)))</f>
        <v>0.4</v>
      </c>
      <c s="106" r="L779">
        <f>IF(((Y779+AF779)=0),"..",(+Y779/(Y779+AF779)))</f>
        <v>0.347826086956522</v>
      </c>
      <c s="106" r="M779">
        <f>IF(((Z779+AG779)=0),"..",(+Z779/(Z779+AG779)))</f>
        <v>0.347826086956522</v>
      </c>
      <c s="106" r="N779">
        <f>IF(((((((X779+Y779)+Z779)+AE779)+AF779)+AG779)=0),"..",(+((X779+Y779)+Z779)/(((((X779+Y779)+Z779)+AE779)+AF779)+AG779)))</f>
        <v>0.352941176470588</v>
      </c>
      <c s="106" r="O779">
        <f>IF(((AA779+AH779)=0),"..",(+AA779/(AA779+AH779)))</f>
        <v>0.3125</v>
      </c>
      <c s="106" r="P779">
        <f>IF(((AB779+AI779)=0),"..",(+AB779/(AB779+AI779)))</f>
        <v>0.444444444444444</v>
      </c>
      <c t="str" s="106" r="Q779">
        <f>IF(((AC779+AJ779)=0),"..",(+AC779/(AC779+AJ779)))</f>
        <v>..</v>
      </c>
      <c s="106" r="R779">
        <f>IF(((AD779+AK779)=0),"..",(+(AD779)/(AD779+AK779)))</f>
        <v>0.335714285714286</v>
      </c>
      <c s="134" r="S779">
        <f>+D779</f>
        <v>140</v>
      </c>
      <c s="106" r="T779">
        <f>+V779/S779</f>
        <v>1</v>
      </c>
      <c s="106" r="U779">
        <f>+(AD779+AK779)/S779</f>
        <v>1</v>
      </c>
      <c s="134" r="V779">
        <f>SUM(X779:AB779)+SUM(AE779:AI779)</f>
        <v>140</v>
      </c>
      <c s="134" r="W779">
        <f>+AD779+AK779</f>
        <v>140</v>
      </c>
      <c s="205" r="X779">
        <v>2</v>
      </c>
      <c s="198" r="Y779">
        <v>8</v>
      </c>
      <c s="198" r="Z779">
        <v>8</v>
      </c>
      <c s="198" r="AA779">
        <v>25</v>
      </c>
      <c s="198" r="AB779">
        <v>4</v>
      </c>
      <c s="198" r="AC779">
        <v>0</v>
      </c>
      <c s="198" r="AD779">
        <v>47</v>
      </c>
      <c s="198" r="AE779">
        <v>3</v>
      </c>
      <c s="198" r="AF779">
        <v>15</v>
      </c>
      <c s="198" r="AG779">
        <v>15</v>
      </c>
      <c s="198" r="AH779">
        <v>55</v>
      </c>
      <c s="198" r="AI779">
        <v>5</v>
      </c>
      <c s="198" r="AJ779">
        <v>0</v>
      </c>
      <c s="198" r="AK779">
        <v>93</v>
      </c>
    </row>
    <row r="780">
      <c t="s" s="37" r="A780">
        <v>128</v>
      </c>
      <c t="s" s="67" r="B780">
        <v>950</v>
      </c>
      <c t="s" s="67" r="C780">
        <v>1636</v>
      </c>
      <c s="134" r="D780">
        <v>31853</v>
      </c>
      <c s="106" r="E780">
        <f>IF((+$V780=0),"..",(+(X780+AE780)/$V780))</f>
        <v>0.148651618371896</v>
      </c>
      <c s="106" r="F780">
        <f>IF((+$V780=0),"..",(+(Y780+AF780)/$V780))</f>
        <v>0.144758735440932</v>
      </c>
      <c s="106" r="G780">
        <f>IF((+$V780=0),"..",(+(Z780+AG780)/$V780))</f>
        <v>0.080840109251876</v>
      </c>
      <c s="106" r="H780">
        <f>IF((+$V780=0),"..",(+(((X780+Y780)+Z780)+((AE780+AF780)+AG780))/$V780))</f>
        <v>0.374250463064704</v>
      </c>
      <c s="106" r="I780">
        <f>IF((+$V780=0),"..",(+(AA780+AH780)/$V780))</f>
        <v>0.601544595485512</v>
      </c>
      <c s="106" r="J780">
        <f>IF((+$V780=0),"..",(+(AB780+AI780)/$V780))</f>
        <v>0.024204941449785</v>
      </c>
      <c s="106" r="K780">
        <f>IF(((X780+AE780)=0),"..",(+X780/(X780+AE780)))</f>
        <v>0.394086589229145</v>
      </c>
      <c s="106" r="L780">
        <f>IF(((Y780+AF780)=0),"..",(+Y780/(Y780+AF780)))</f>
        <v>0.50314465408805</v>
      </c>
      <c s="106" r="M780">
        <f>IF(((Z780+AG780)=0),"..",(+Z780/(Z780+AG780)))</f>
        <v>0.499417475728155</v>
      </c>
      <c s="106" r="N780">
        <f>IF(((((((X780+Y780)+Z780)+AE780)+AF780)+AG780)=0),"..",(+((X780+Y780)+Z780)/(((((X780+Y780)+Z780)+AE780)+AF780)+AG780)))</f>
        <v>0.459021894136398</v>
      </c>
      <c s="106" r="O780">
        <f>IF(((AA780+AH780)=0),"..",(+AA780/(AA780+AH780)))</f>
        <v>0.518240175356192</v>
      </c>
      <c s="106" r="P780">
        <f>IF(((AB780+AI780)=0),"..",(+AB780/(AB780+AI780)))</f>
        <v>0.487678339818418</v>
      </c>
      <c t="str" s="106" r="Q780">
        <f>IF(((AC780+AJ780)=0),"..",(+AC780/(AC780+AJ780)))</f>
        <v>..</v>
      </c>
      <c s="106" r="R780">
        <f>IF(((AD780+AK780)=0),"..",(+(AD780)/(AD780+AK780)))</f>
        <v>0.495337958747999</v>
      </c>
      <c s="134" r="S780">
        <f>+D780</f>
        <v>31853</v>
      </c>
      <c s="106" r="T780">
        <f>+V780/S780</f>
        <v>1</v>
      </c>
      <c s="106" r="U780">
        <f>+(AD780+AK780)/S780</f>
        <v>1</v>
      </c>
      <c s="134" r="V780">
        <f>SUM(X780:AB780)+SUM(AE780:AI780)</f>
        <v>31853</v>
      </c>
      <c s="134" r="W780">
        <f>+AD780+AK780</f>
        <v>31853</v>
      </c>
      <c s="205" r="X780">
        <v>1866</v>
      </c>
      <c s="198" r="Y780">
        <v>2320</v>
      </c>
      <c s="198" r="Z780">
        <v>1286</v>
      </c>
      <c s="198" r="AA780">
        <v>9930</v>
      </c>
      <c s="198" r="AB780">
        <v>376</v>
      </c>
      <c s="198" r="AC780">
        <v>0</v>
      </c>
      <c s="198" r="AD780">
        <v>15778</v>
      </c>
      <c s="198" r="AE780">
        <v>2869</v>
      </c>
      <c s="198" r="AF780">
        <v>2291</v>
      </c>
      <c s="198" r="AG780">
        <v>1289</v>
      </c>
      <c s="198" r="AH780">
        <v>9231</v>
      </c>
      <c s="198" r="AI780">
        <v>395</v>
      </c>
      <c s="198" r="AJ780">
        <v>0</v>
      </c>
      <c s="198" r="AK780">
        <v>16075</v>
      </c>
    </row>
    <row r="781">
      <c t="s" s="37" r="A781">
        <v>128</v>
      </c>
      <c t="s" s="67" r="B781">
        <v>950</v>
      </c>
      <c t="s" s="67" r="C781">
        <v>1644</v>
      </c>
      <c s="134" r="D781">
        <v>458</v>
      </c>
      <c s="106" r="E781">
        <f>IF((+$V781=0),"..",(+(X781+AE781)/$V781))</f>
        <v>0.058951965065502</v>
      </c>
      <c s="106" r="F781">
        <f>IF((+$V781=0),"..",(+(Y781+AF781)/$V781))</f>
        <v>0.109170305676856</v>
      </c>
      <c s="106" r="G781">
        <f>IF((+$V781=0),"..",(+(Z781+AG781)/$V781))</f>
        <v>0.111353711790393</v>
      </c>
      <c s="106" r="H781">
        <f>IF((+$V781=0),"..",(+(((X781+Y781)+Z781)+((AE781+AF781)+AG781))/$V781))</f>
        <v>0.279475982532751</v>
      </c>
      <c s="106" r="I781">
        <f>IF((+$V781=0),"..",(+(AA781+AH781)/$V781))</f>
        <v>0.703056768558952</v>
      </c>
      <c s="106" r="J781">
        <f>IF((+$V781=0),"..",(+(AB781+AI781)/$V781))</f>
        <v>0.017467248908297</v>
      </c>
      <c s="106" r="K781">
        <f>IF(((X781+AE781)=0),"..",(+X781/(X781+AE781)))</f>
        <v>0.555555555555556</v>
      </c>
      <c s="106" r="L781">
        <f>IF(((Y781+AF781)=0),"..",(+Y781/(Y781+AF781)))</f>
        <v>0.56</v>
      </c>
      <c s="106" r="M781">
        <f>IF(((Z781+AG781)=0),"..",(+Z781/(Z781+AG781)))</f>
        <v>0.568627450980392</v>
      </c>
      <c s="106" r="N781">
        <f>IF(((((((X781+Y781)+Z781)+AE781)+AF781)+AG781)=0),"..",(+((X781+Y781)+Z781)/(((((X781+Y781)+Z781)+AE781)+AF781)+AG781)))</f>
        <v>0.5625</v>
      </c>
      <c s="106" r="O781">
        <f>IF(((AA781+AH781)=0),"..",(+AA781/(AA781+AH781)))</f>
        <v>0.468944099378882</v>
      </c>
      <c s="106" r="P781">
        <f>IF(((AB781+AI781)=0),"..",(+AB781/(AB781+AI781)))</f>
        <v>0.75</v>
      </c>
      <c t="str" s="106" r="Q781">
        <f>IF(((AC781+AJ781)=0),"..",(+AC781/(AC781+AJ781)))</f>
        <v>..</v>
      </c>
      <c s="106" r="R781">
        <f>IF(((AD781+AK781)=0),"..",(+(AD781)/(AD781+AK781)))</f>
        <v>0.5</v>
      </c>
      <c s="134" r="S781">
        <f>+D781</f>
        <v>458</v>
      </c>
      <c s="106" r="T781">
        <f>+V781/S781</f>
        <v>1</v>
      </c>
      <c s="106" r="U781">
        <f>+(AD781+AK781)/S781</f>
        <v>1</v>
      </c>
      <c s="134" r="V781">
        <f>SUM(X781:AB781)+SUM(AE781:AI781)</f>
        <v>458</v>
      </c>
      <c s="134" r="W781">
        <f>+AD781+AK781</f>
        <v>458</v>
      </c>
      <c s="205" r="X781">
        <v>15</v>
      </c>
      <c s="198" r="Y781">
        <v>28</v>
      </c>
      <c s="198" r="Z781">
        <v>29</v>
      </c>
      <c s="198" r="AA781">
        <v>151</v>
      </c>
      <c s="198" r="AB781">
        <v>6</v>
      </c>
      <c s="198" r="AC781">
        <v>0</v>
      </c>
      <c s="198" r="AD781">
        <v>229</v>
      </c>
      <c s="198" r="AE781">
        <v>12</v>
      </c>
      <c s="198" r="AF781">
        <v>22</v>
      </c>
      <c s="198" r="AG781">
        <v>22</v>
      </c>
      <c s="198" r="AH781">
        <v>171</v>
      </c>
      <c s="198" r="AI781">
        <v>2</v>
      </c>
      <c s="198" r="AJ781">
        <v>0</v>
      </c>
      <c s="198" r="AK781">
        <v>229</v>
      </c>
    </row>
    <row r="782">
      <c t="s" s="37" r="A782">
        <v>128</v>
      </c>
      <c t="s" s="67" r="B782">
        <v>950</v>
      </c>
      <c t="s" s="67" r="C782">
        <v>1645</v>
      </c>
      <c s="134" r="D782">
        <v>2858</v>
      </c>
      <c s="106" r="E782">
        <f>IF((+$V782=0),"..",(+(X782+AE782)/$V782))</f>
        <v>0.040237928621414</v>
      </c>
      <c s="106" r="F782">
        <f>IF((+$V782=0),"..",(+(Y782+AF782)/$V782))</f>
        <v>0.181595521343597</v>
      </c>
      <c s="106" r="G782">
        <f>IF((+$V782=0),"..",(+(Z782+AG782)/$V782))</f>
        <v>0.181595521343597</v>
      </c>
      <c s="106" r="H782">
        <f>IF((+$V782=0),"..",(+(((X782+Y782)+Z782)+((AE782+AF782)+AG782))/$V782))</f>
        <v>0.403428971308607</v>
      </c>
      <c s="106" r="I782">
        <f>IF((+$V782=0),"..",(+(AA782+AH782)/$V782))</f>
        <v>0.468859342197341</v>
      </c>
      <c s="106" r="J782">
        <f>IF((+$V782=0),"..",(+(AB782+AI782)/$V782))</f>
        <v>0.127711686494052</v>
      </c>
      <c s="106" r="K782">
        <f>IF(((X782+AE782)=0),"..",(+X782/(X782+AE782)))</f>
        <v>0.51304347826087</v>
      </c>
      <c s="106" r="L782">
        <f>IF(((Y782+AF782)=0),"..",(+Y782/(Y782+AF782)))</f>
        <v>0.344894026974952</v>
      </c>
      <c s="106" r="M782">
        <f>IF(((Z782+AG782)=0),"..",(+Z782/(Z782+AG782)))</f>
        <v>0.344894026974952</v>
      </c>
      <c s="106" r="N782">
        <f>IF(((((((X782+Y782)+Z782)+AE782)+AF782)+AG782)=0),"..",(+((X782+Y782)+Z782)/(((((X782+Y782)+Z782)+AE782)+AF782)+AG782)))</f>
        <v>0.361665221162186</v>
      </c>
      <c s="106" r="O782">
        <f>IF(((AA782+AH782)=0),"..",(+AA782/(AA782+AH782)))</f>
        <v>0.514925373134328</v>
      </c>
      <c s="106" r="P782">
        <f>IF(((AB782+AI782)=0),"..",(+AB782/(AB782+AI782)))</f>
        <v>0.506849315068493</v>
      </c>
      <c t="str" s="106" r="Q782">
        <f>IF(((AC782+AJ782)=0),"..",(+AC782/(AC782+AJ782)))</f>
        <v>..</v>
      </c>
      <c s="106" r="R782">
        <f>IF(((AD782+AK782)=0),"..",(+(AD782)/(AD782+AK782)))</f>
        <v>0.452064380685794</v>
      </c>
      <c s="134" r="S782">
        <f>+D782</f>
        <v>2858</v>
      </c>
      <c s="106" r="T782">
        <f>+V782/S782</f>
        <v>1</v>
      </c>
      <c s="106" r="U782">
        <f>+(AD782+AK782)/S782</f>
        <v>1</v>
      </c>
      <c s="134" r="V782">
        <f>SUM(X782:AB782)+SUM(AE782:AI782)</f>
        <v>2858</v>
      </c>
      <c s="134" r="W782">
        <f>+AD782+AK782</f>
        <v>2858</v>
      </c>
      <c s="205" r="X782">
        <v>59</v>
      </c>
      <c s="198" r="Y782">
        <v>179</v>
      </c>
      <c s="198" r="Z782">
        <v>179</v>
      </c>
      <c s="198" r="AA782">
        <v>690</v>
      </c>
      <c s="198" r="AB782">
        <v>185</v>
      </c>
      <c s="198" r="AC782">
        <v>0</v>
      </c>
      <c s="198" r="AD782">
        <v>1292</v>
      </c>
      <c s="198" r="AE782">
        <v>56</v>
      </c>
      <c s="198" r="AF782">
        <v>340</v>
      </c>
      <c s="198" r="AG782">
        <v>340</v>
      </c>
      <c s="198" r="AH782">
        <v>650</v>
      </c>
      <c s="198" r="AI782">
        <v>180</v>
      </c>
      <c s="198" r="AJ782">
        <v>0</v>
      </c>
      <c s="198" r="AK782">
        <v>1566</v>
      </c>
    </row>
    <row r="783">
      <c t="s" s="37" r="A783">
        <v>56</v>
      </c>
      <c t="s" s="67" r="B783">
        <v>917</v>
      </c>
      <c t="s" s="67" r="C783">
        <v>1646</v>
      </c>
      <c s="134" r="D783">
        <v>4141</v>
      </c>
      <c s="106" r="E783">
        <f>IF((+$V783=0),"..",(+(X783+AE783)/$V783))</f>
        <v>0.255010866940353</v>
      </c>
      <c s="106" r="F783">
        <f>IF((+$V783=0),"..",(+(Y783+AF783)/$V783))</f>
        <v>0.161313692344844</v>
      </c>
      <c s="106" r="G783">
        <f>IF((+$V783=0),"..",(+(Z783+AG783)/$V783))</f>
        <v>0.241970538517266</v>
      </c>
      <c s="106" r="H783">
        <f>IF((+$V783=0),"..",(+(((X783+Y783)+Z783)+((AE783+AF783)+AG783))/$V783))</f>
        <v>0.658295097802463</v>
      </c>
      <c s="106" r="I783">
        <f>IF((+$V783=0),"..",(+(AA783+AH783)/$V783))</f>
        <v>0.330354986718184</v>
      </c>
      <c s="106" r="J783">
        <f>IF((+$V783=0),"..",(+(AB783+AI783)/$V783))</f>
        <v>0.011349915479353</v>
      </c>
      <c s="106" r="K783">
        <f>IF(((X783+AE783)=0),"..",(+X783/(X783+AE783)))</f>
        <v>0.445075757575758</v>
      </c>
      <c s="106" r="L783">
        <f>IF(((Y783+AF783)=0),"..",(+Y783/(Y783+AF783)))</f>
        <v>0.529940119760479</v>
      </c>
      <c s="106" r="M783">
        <f>IF(((Z783+AG783)=0),"..",(+Z783/(Z783+AG783)))</f>
        <v>0.421157684630739</v>
      </c>
      <c s="106" r="N783">
        <f>IF(((((((X783+Y783)+Z783)+AE783)+AF783)+AG783)=0),"..",(+((X783+Y783)+Z783)/(((((X783+Y783)+Z783)+AE783)+AF783)+AG783)))</f>
        <v>0.457079970652971</v>
      </c>
      <c s="106" r="O783">
        <f>IF(((AA783+AH783)=0),"..",(+AA783/(AA783+AH783)))</f>
        <v>0.60453216374269</v>
      </c>
      <c s="106" r="P783">
        <f>IF(((AB783+AI783)=0),"..",(+AB783/(AB783+AI783)))</f>
        <v>0.553191489361702</v>
      </c>
      <c t="str" s="106" r="Q783">
        <f>IF(((AC783+AJ783)=0),"..",(+AC783/(AC783+AJ783)))</f>
        <v>..</v>
      </c>
      <c s="106" r="R783">
        <f>IF(((AD783+AK783)=0),"..",(+(AD783)/(AD783+AK783)))</f>
        <v>0.506882395556629</v>
      </c>
      <c s="134" r="S783">
        <f>+D783</f>
        <v>4141</v>
      </c>
      <c s="106" r="T783">
        <f>+V783/S783</f>
        <v>1</v>
      </c>
      <c s="106" r="U783">
        <f>+(AD783+AK783)/S783</f>
        <v>1</v>
      </c>
      <c s="134" r="V783">
        <f>SUM(X783:AB783)+SUM(AE783:AI783)</f>
        <v>4141</v>
      </c>
      <c s="134" r="W783">
        <f>+AD783+AK783</f>
        <v>4141</v>
      </c>
      <c s="205" r="X783">
        <v>470</v>
      </c>
      <c s="198" r="Y783">
        <v>354</v>
      </c>
      <c s="198" r="Z783">
        <v>422</v>
      </c>
      <c s="198" r="AA783">
        <v>827</v>
      </c>
      <c s="198" r="AB783">
        <v>26</v>
      </c>
      <c s="198" r="AC783">
        <v>0</v>
      </c>
      <c s="198" r="AD783">
        <v>2099</v>
      </c>
      <c s="198" r="AE783">
        <v>586</v>
      </c>
      <c s="198" r="AF783">
        <v>314</v>
      </c>
      <c s="198" r="AG783">
        <v>580</v>
      </c>
      <c s="198" r="AH783">
        <v>541</v>
      </c>
      <c s="198" r="AI783">
        <v>21</v>
      </c>
      <c s="198" r="AJ783">
        <v>0</v>
      </c>
      <c s="198" r="AK783">
        <v>2042</v>
      </c>
    </row>
    <row r="784">
      <c t="s" s="37" r="A784">
        <v>56</v>
      </c>
      <c t="s" s="67" r="B784">
        <v>917</v>
      </c>
      <c t="s" s="67" r="C784">
        <v>1647</v>
      </c>
      <c s="134" r="D784">
        <v>10184</v>
      </c>
      <c s="106" r="E784">
        <f>IF((+$V784=0),"..",(+(X784+AE784)/$V784))</f>
        <v>0.204732914375491</v>
      </c>
      <c s="106" r="F784">
        <f>IF((+$V784=0),"..",(+(Y784+AF784)/$V784))</f>
        <v>0.205518460329929</v>
      </c>
      <c s="106" r="G784">
        <f>IF((+$V784=0),"..",(+(Z784+AG784)/$V784))</f>
        <v>0.16516103692066</v>
      </c>
      <c s="106" r="H784">
        <f>IF((+$V784=0),"..",(+(((X784+Y784)+Z784)+((AE784+AF784)+AG784))/$V784))</f>
        <v>0.57541241162608</v>
      </c>
      <c s="106" r="I784">
        <f>IF((+$V784=0),"..",(+(AA784+AH784)/$V784))</f>
        <v>0.382659073055774</v>
      </c>
      <c s="106" r="J784">
        <f>IF((+$V784=0),"..",(+(AB784+AI784)/$V784))</f>
        <v>0.041928515318146</v>
      </c>
      <c s="106" r="K784">
        <f>IF(((X784+AE784)=0),"..",(+X784/(X784+AE784)))</f>
        <v>0.512230215827338</v>
      </c>
      <c s="106" r="L784">
        <f>IF(((Y784+AF784)=0),"..",(+Y784/(Y784+AF784)))</f>
        <v>0.505972288580984</v>
      </c>
      <c s="106" r="M784">
        <f>IF(((Z784+AG784)=0),"..",(+Z784/(Z784+AG784)))</f>
        <v>0.515457788347206</v>
      </c>
      <c s="106" r="N784">
        <f>IF(((((((X784+Y784)+Z784)+AE784)+AF784)+AG784)=0),"..",(+((X784+Y784)+Z784)/(((((X784+Y784)+Z784)+AE784)+AF784)+AG784)))</f>
        <v>0.510921501706485</v>
      </c>
      <c s="106" r="O784">
        <f>IF(((AA784+AH784)=0),"..",(+AA784/(AA784+AH784)))</f>
        <v>0.481909160892995</v>
      </c>
      <c s="106" r="P784">
        <f>IF(((AB784+AI784)=0),"..",(+AB784/(AB784+AI784)))</f>
        <v>0.362997658079625</v>
      </c>
      <c t="str" s="106" r="Q784">
        <f>IF(((AC784+AJ784)=0),"..",(+AC784/(AC784+AJ784)))</f>
        <v>..</v>
      </c>
      <c s="106" r="R784">
        <f>IF(((AD784+AK784)=0),"..",(+(AD784)/(AD784+AK784)))</f>
        <v>0.493617439120188</v>
      </c>
      <c s="134" r="S784">
        <f>+D784</f>
        <v>10184</v>
      </c>
      <c s="106" r="T784">
        <f>+V784/S784</f>
        <v>1</v>
      </c>
      <c s="106" r="U784">
        <f>+(AD784+AK784)/S784</f>
        <v>1</v>
      </c>
      <c s="134" r="V784">
        <f>SUM(X784:AB784)+SUM(AE784:AI784)</f>
        <v>10184</v>
      </c>
      <c s="134" r="W784">
        <f>+AD784+AK784</f>
        <v>10184</v>
      </c>
      <c s="205" r="X784">
        <v>1068</v>
      </c>
      <c s="198" r="Y784">
        <v>1059</v>
      </c>
      <c s="198" r="Z784">
        <v>867</v>
      </c>
      <c s="198" r="AA784">
        <v>1878</v>
      </c>
      <c s="198" r="AB784">
        <v>155</v>
      </c>
      <c s="198" r="AC784">
        <v>0</v>
      </c>
      <c s="198" r="AD784">
        <v>5027</v>
      </c>
      <c s="198" r="AE784">
        <v>1017</v>
      </c>
      <c s="198" r="AF784">
        <v>1034</v>
      </c>
      <c s="198" r="AG784">
        <v>815</v>
      </c>
      <c s="198" r="AH784">
        <v>2019</v>
      </c>
      <c s="198" r="AI784">
        <v>272</v>
      </c>
      <c s="198" r="AJ784">
        <v>0</v>
      </c>
      <c s="198" r="AK784">
        <v>5157</v>
      </c>
    </row>
    <row r="785">
      <c t="s" s="37" r="A785">
        <v>56</v>
      </c>
      <c t="s" s="67" r="B785">
        <v>917</v>
      </c>
      <c t="s" s="67" r="C785">
        <v>1648</v>
      </c>
      <c s="134" r="D785">
        <v>14970</v>
      </c>
      <c s="106" r="E785">
        <f>IF((+$V785=0),"..",(+(X785+AE785)/$V785))</f>
        <v>0.199265197060788</v>
      </c>
      <c s="106" r="F785">
        <f>IF((+$V785=0),"..",(+(Y785+AF785)/$V785))</f>
        <v>0.209552438209753</v>
      </c>
      <c s="106" r="G785">
        <f>IF((+$V785=0),"..",(+(Z785+AG785)/$V785))</f>
        <v>0.113092852371409</v>
      </c>
      <c s="106" r="H785">
        <f>IF((+$V785=0),"..",(+(((X785+Y785)+Z785)+((AE785+AF785)+AG785))/$V785))</f>
        <v>0.521910487641951</v>
      </c>
      <c s="106" r="I785">
        <f>IF((+$V785=0),"..",(+(AA785+AH785)/$V785))</f>
        <v>0.438677354709419</v>
      </c>
      <c s="106" r="J785">
        <f>IF((+$V785=0),"..",(+(AB785+AI785)/$V785))</f>
        <v>0.039412157648631</v>
      </c>
      <c s="106" r="K785">
        <f>IF(((X785+AE785)=0),"..",(+X785/(X785+AE785)))</f>
        <v>0.516258799865907</v>
      </c>
      <c s="106" r="L785">
        <f>IF(((Y785+AF785)=0),"..",(+Y785/(Y785+AF785)))</f>
        <v>0.598661141217724</v>
      </c>
      <c s="106" r="M785">
        <f>IF(((Z785+AG785)=0),"..",(+Z785/(Z785+AG785)))</f>
        <v>0.342587123449498</v>
      </c>
      <c s="106" r="N785">
        <f>IF(((((((X785+Y785)+Z785)+AE785)+AF785)+AG785)=0),"..",(+((X785+Y785)+Z785)/(((((X785+Y785)+Z785)+AE785)+AF785)+AG785)))</f>
        <v>0.511711250479969</v>
      </c>
      <c s="106" r="O785">
        <f>IF(((AA785+AH785)=0),"..",(+AA785/(AA785+AH785)))</f>
        <v>0.442058778742196</v>
      </c>
      <c s="106" r="P785">
        <f>IF(((AB785+AI785)=0),"..",(+AB785/(AB785+AI785)))</f>
        <v>0.44406779661017</v>
      </c>
      <c t="str" s="106" r="Q785">
        <f>IF(((AC785+AJ785)=0),"..",(+AC785/(AC785+AJ785)))</f>
        <v>..</v>
      </c>
      <c s="106" r="R785">
        <f>IF(((AD785+AK785)=0),"..",(+(AD785)/(AD785+AK785)))</f>
        <v>0.478490313961256</v>
      </c>
      <c s="134" r="S785">
        <f>+D785</f>
        <v>14970</v>
      </c>
      <c s="106" r="T785">
        <f>+V785/S785</f>
        <v>1</v>
      </c>
      <c s="106" r="U785">
        <f>+(AD785+AK785)/S785</f>
        <v>1</v>
      </c>
      <c s="134" r="V785">
        <f>SUM(X785:AB785)+SUM(AE785:AI785)</f>
        <v>14970</v>
      </c>
      <c s="134" r="W785">
        <f>+AD785+AK785</f>
        <v>14970</v>
      </c>
      <c s="205" r="X785">
        <v>1540</v>
      </c>
      <c s="198" r="Y785">
        <v>1878</v>
      </c>
      <c s="198" r="Z785">
        <v>580</v>
      </c>
      <c s="198" r="AA785">
        <v>2903</v>
      </c>
      <c s="198" r="AB785">
        <v>262</v>
      </c>
      <c s="198" r="AC785">
        <v>0</v>
      </c>
      <c s="198" r="AD785">
        <v>7163</v>
      </c>
      <c s="198" r="AE785">
        <v>1443</v>
      </c>
      <c s="198" r="AF785">
        <v>1259</v>
      </c>
      <c s="198" r="AG785">
        <v>1113</v>
      </c>
      <c s="198" r="AH785">
        <v>3664</v>
      </c>
      <c s="198" r="AI785">
        <v>328</v>
      </c>
      <c s="198" r="AJ785">
        <v>0</v>
      </c>
      <c s="198" r="AK785">
        <v>7807</v>
      </c>
    </row>
    <row r="786">
      <c t="s" s="37" r="A786">
        <v>56</v>
      </c>
      <c t="s" s="67" r="B786">
        <v>917</v>
      </c>
      <c t="s" s="67" r="C786">
        <v>1649</v>
      </c>
      <c s="134" r="D786">
        <v>5820</v>
      </c>
      <c s="106" r="E786">
        <f>IF((+$V786=0),"..",(+(X786+AE786)/$V786))</f>
        <v>0.069587628865979</v>
      </c>
      <c s="106" r="F786">
        <f>IF((+$V786=0),"..",(+(Y786+AF786)/$V786))</f>
        <v>0.293814432989691</v>
      </c>
      <c s="106" r="G786">
        <f>IF((+$V786=0),"..",(+(Z786+AG786)/$V786))</f>
        <v>0.28127147766323</v>
      </c>
      <c s="106" r="H786">
        <f>IF((+$V786=0),"..",(+(((X786+Y786)+Z786)+((AE786+AF786)+AG786))/$V786))</f>
        <v>0.6446735395189</v>
      </c>
      <c s="106" r="I786">
        <f>IF((+$V786=0),"..",(+(AA786+AH786)/$V786))</f>
        <v>0.312199312714777</v>
      </c>
      <c s="106" r="J786">
        <f>IF((+$V786=0),"..",(+(AB786+AI786)/$V786))</f>
        <v>0.043127147766323</v>
      </c>
      <c s="106" r="K786">
        <f>IF(((X786+AE786)=0),"..",(+X786/(X786+AE786)))</f>
        <v>0.476543209876543</v>
      </c>
      <c s="106" r="L786">
        <f>IF(((Y786+AF786)=0),"..",(+Y786/(Y786+AF786)))</f>
        <v>0.481286549707602</v>
      </c>
      <c s="106" r="M786">
        <f>IF(((Z786+AG786)=0),"..",(+Z786/(Z786+AG786)))</f>
        <v>0.46609651802077</v>
      </c>
      <c s="106" r="N786">
        <f>IF(((((((X786+Y786)+Z786)+AE786)+AF786)+AG786)=0),"..",(+((X786+Y786)+Z786)/(((((X786+Y786)+Z786)+AE786)+AF786)+AG786)))</f>
        <v>0.474147121535181</v>
      </c>
      <c s="106" r="O786">
        <f>IF(((AA786+AH786)=0),"..",(+AA786/(AA786+AH786)))</f>
        <v>0.473858007705008</v>
      </c>
      <c s="106" r="P786">
        <f>IF(((AB786+AI786)=0),"..",(+AB786/(AB786+AI786)))</f>
        <v>0.49800796812749</v>
      </c>
      <c t="str" s="106" r="Q786">
        <f>IF(((AC786+AJ786)=0),"..",(+AC786/(AC786+AJ786)))</f>
        <v>..</v>
      </c>
      <c s="106" r="R786">
        <f>IF(((AD786+AK786)=0),"..",(+(AD786)/(AD786+AK786)))</f>
        <v>0.475085910652921</v>
      </c>
      <c s="134" r="S786">
        <f>+D786</f>
        <v>5820</v>
      </c>
      <c s="106" r="T786">
        <f>+V786/S786</f>
        <v>1</v>
      </c>
      <c s="106" r="U786">
        <f>+(AD786+AK786)/S786</f>
        <v>1</v>
      </c>
      <c s="134" r="V786">
        <f>SUM(X786:AB786)+SUM(AE786:AI786)</f>
        <v>5820</v>
      </c>
      <c s="134" r="W786">
        <f>+AD786+AK786</f>
        <v>5820</v>
      </c>
      <c s="205" r="X786">
        <v>193</v>
      </c>
      <c s="198" r="Y786">
        <v>823</v>
      </c>
      <c s="198" r="Z786">
        <v>763</v>
      </c>
      <c s="198" r="AA786">
        <v>861</v>
      </c>
      <c s="198" r="AB786">
        <v>125</v>
      </c>
      <c s="198" r="AC786">
        <v>0</v>
      </c>
      <c s="198" r="AD786">
        <v>2765</v>
      </c>
      <c s="198" r="AE786">
        <v>212</v>
      </c>
      <c s="198" r="AF786">
        <v>887</v>
      </c>
      <c s="198" r="AG786">
        <v>874</v>
      </c>
      <c s="198" r="AH786">
        <v>956</v>
      </c>
      <c s="198" r="AI786">
        <v>126</v>
      </c>
      <c s="198" r="AJ786">
        <v>0</v>
      </c>
      <c s="198" r="AK786">
        <v>3055</v>
      </c>
    </row>
    <row r="787">
      <c t="s" s="37" r="A787">
        <v>139</v>
      </c>
      <c t="s" s="67" r="B787">
        <v>917</v>
      </c>
      <c t="s" s="67" r="C787">
        <v>1650</v>
      </c>
      <c s="134" r="D787">
        <v>3408</v>
      </c>
      <c s="106" r="E787">
        <f>IF((+$V787=0),"..",(+(X787+AE787)/$V787))</f>
        <v>0.179577464788732</v>
      </c>
      <c s="106" r="F787">
        <f>IF((+$V787=0),"..",(+(Y787+AF787)/$V787))</f>
        <v>0.230046948356808</v>
      </c>
      <c s="106" r="G787">
        <f>IF((+$V787=0),"..",(+(Z787+AG787)/$V787))</f>
        <v>0.125</v>
      </c>
      <c s="106" r="H787">
        <f>IF((+$V787=0),"..",(+(((X787+Y787)+Z787)+((AE787+AF787)+AG787))/$V787))</f>
        <v>0.53462441314554</v>
      </c>
      <c s="106" r="I787">
        <f>IF((+$V787=0),"..",(+(AA787+AH787)/$V787))</f>
        <v>0.457746478873239</v>
      </c>
      <c s="106" r="J787">
        <f>IF((+$V787=0),"..",(+(AB787+AI787)/$V787))</f>
        <v>0.007629107981221</v>
      </c>
      <c s="106" r="K787">
        <f>IF(((X787+AE787)=0),"..",(+X787/(X787+AE787)))</f>
        <v>0.491830065359477</v>
      </c>
      <c s="106" r="L787">
        <f>IF(((Y787+AF787)=0),"..",(+Y787/(Y787+AF787)))</f>
        <v>0.483418367346939</v>
      </c>
      <c s="106" r="M787">
        <f>IF(((Z787+AG787)=0),"..",(+Z787/(Z787+AG787)))</f>
        <v>0.429577464788732</v>
      </c>
      <c s="106" r="N787">
        <f>IF(((((((X787+Y787)+Z787)+AE787)+AF787)+AG787)=0),"..",(+((X787+Y787)+Z787)/(((((X787+Y787)+Z787)+AE787)+AF787)+AG787)))</f>
        <v>0.473655323819978</v>
      </c>
      <c s="106" r="O787">
        <f>IF(((AA787+AH787)=0),"..",(+AA787/(AA787+AH787)))</f>
        <v>0.406410256410256</v>
      </c>
      <c s="106" r="P787">
        <f>IF(((AB787+AI787)=0),"..",(+AB787/(AB787+AI787)))</f>
        <v>0.538461538461538</v>
      </c>
      <c t="str" s="106" r="Q787">
        <f>IF(((AC787+AJ787)=0),"..",(+AC787/(AC787+AJ787)))</f>
        <v>..</v>
      </c>
      <c s="106" r="R787">
        <f>IF(((AD787+AK787)=0),"..",(+(AD787)/(AD787+AK787)))</f>
        <v>0.443368544600939</v>
      </c>
      <c s="134" r="S787">
        <f>+D787</f>
        <v>3408</v>
      </c>
      <c s="106" r="T787">
        <f>+V787/S787</f>
        <v>1</v>
      </c>
      <c s="106" r="U787">
        <f>+(AD787+AK787)/S787</f>
        <v>1</v>
      </c>
      <c s="134" r="V787">
        <f>SUM(X787:AB787)+SUM(AE787:AI787)</f>
        <v>3408</v>
      </c>
      <c s="134" r="W787">
        <f>+AD787+AK787</f>
        <v>3408</v>
      </c>
      <c s="205" r="X787">
        <v>301</v>
      </c>
      <c s="198" r="Y787">
        <v>379</v>
      </c>
      <c s="198" r="Z787">
        <v>183</v>
      </c>
      <c s="198" r="AA787">
        <v>634</v>
      </c>
      <c s="198" r="AB787">
        <v>14</v>
      </c>
      <c s="198" r="AC787">
        <v>0</v>
      </c>
      <c s="198" r="AD787">
        <v>1511</v>
      </c>
      <c s="198" r="AE787">
        <v>311</v>
      </c>
      <c s="198" r="AF787">
        <v>405</v>
      </c>
      <c s="198" r="AG787">
        <v>243</v>
      </c>
      <c s="198" r="AH787">
        <v>926</v>
      </c>
      <c s="198" r="AI787">
        <v>12</v>
      </c>
      <c s="198" r="AJ787">
        <v>0</v>
      </c>
      <c s="198" r="AK787">
        <v>1897</v>
      </c>
    </row>
    <row customHeight="1" r="788" ht="10.5">
      <c t="s" s="203" r="A788">
        <v>139</v>
      </c>
      <c t="s" s="103" r="B788">
        <v>950</v>
      </c>
      <c t="s" s="103" r="C788">
        <v>1651</v>
      </c>
      <c s="51" r="D788">
        <v>1222</v>
      </c>
      <c s="80" r="E788">
        <f>IF((+$V788=0),"..",(+(X788+AE788)/$V788))</f>
        <v>0.148936170212766</v>
      </c>
      <c s="80" r="F788">
        <f>IF((+$V788=0),"..",(+(Y788+AF788)/$V788))</f>
        <v>0.182487725040917</v>
      </c>
      <c s="80" r="G788">
        <f>IF((+$V788=0),"..",(+(Z788+AG788)/$V788))</f>
        <v>0.130932896890344</v>
      </c>
      <c s="80" r="H788">
        <f>IF((+$V788=0),"..",(+(((X788+Y788)+Z788)+((AE788+AF788)+AG788))/$V788))</f>
        <v>0.462356792144026</v>
      </c>
      <c s="80" r="I788">
        <f>IF((+$V788=0),"..",(+(AA788+AH788)/$V788))</f>
        <v>0.529459901800327</v>
      </c>
      <c s="80" r="J788">
        <f>IF((+$V788=0),"..",(+(AB788+AI788)/$V788))</f>
        <v>0.008183306055646</v>
      </c>
      <c s="80" r="K788">
        <f>IF(((X788+AE788)=0),"..",(+X788/(X788+AE788)))</f>
        <v>0.527472527472528</v>
      </c>
      <c s="80" r="L788">
        <f>IF(((Y788+AF788)=0),"..",(+Y788/(Y788+AF788)))</f>
        <v>0.488789237668161</v>
      </c>
      <c s="80" r="M788">
        <f>IF(((Z788+AG788)=0),"..",(+Z788/(Z788+AG788)))</f>
        <v>0.475</v>
      </c>
      <c s="80" r="N788">
        <f>IF(((((((X788+Y788)+Z788)+AE788)+AF788)+AG788)=0),"..",(+((X788+Y788)+Z788)/(((((X788+Y788)+Z788)+AE788)+AF788)+AG788)))</f>
        <v>0.497345132743363</v>
      </c>
      <c s="80" r="O788">
        <f>IF(((AA788+AH788)=0),"..",(+AA788/(AA788+AH788)))</f>
        <v>0.415765069551777</v>
      </c>
      <c s="80" r="P788">
        <f>IF(((AB788+AI788)=0),"..",(+AB788/(AB788+AI788)))</f>
        <v>0.4</v>
      </c>
      <c t="str" s="80" r="Q788">
        <f>IF(((AC788+AJ788)=0),"..",(+AC788/(AC788+AJ788)))</f>
        <v>..</v>
      </c>
      <c s="80" r="R788">
        <f>IF(((AD788+AK788)=0),"..",(+(AD788)/(AD788+AK788)))</f>
        <v>0.453355155482815</v>
      </c>
      <c s="51" r="S788">
        <f>+D788</f>
        <v>1222</v>
      </c>
      <c s="80" r="T788">
        <f>+V788/S788</f>
        <v>1</v>
      </c>
      <c s="80" r="U788">
        <f>+(AD788+AK788)/S788</f>
        <v>1</v>
      </c>
      <c s="134" r="V788">
        <f>SUM(X788:AB788)+SUM(AE788:AI788)</f>
        <v>1222</v>
      </c>
      <c s="134" r="W788">
        <f>+AD788+AK788</f>
        <v>1222</v>
      </c>
      <c s="205" r="X788">
        <v>96</v>
      </c>
      <c s="198" r="Y788">
        <v>109</v>
      </c>
      <c s="198" r="Z788">
        <v>76</v>
      </c>
      <c s="198" r="AA788">
        <v>269</v>
      </c>
      <c s="198" r="AB788">
        <v>4</v>
      </c>
      <c s="198" r="AC788">
        <v>0</v>
      </c>
      <c s="198" r="AD788">
        <v>554</v>
      </c>
      <c s="198" r="AE788">
        <v>86</v>
      </c>
      <c s="198" r="AF788">
        <v>114</v>
      </c>
      <c s="198" r="AG788">
        <v>84</v>
      </c>
      <c s="198" r="AH788">
        <v>378</v>
      </c>
      <c s="198" r="AI788">
        <v>6</v>
      </c>
      <c s="198" r="AJ788">
        <v>0</v>
      </c>
      <c s="198" r="AK788">
        <v>668</v>
      </c>
    </row>
    <row customHeight="1" r="789" ht="10.5">
      <c s="235" r="A789"/>
      <c s="235" r="B789"/>
      <c s="235" r="C789"/>
      <c s="159" r="D789"/>
      <c s="174" r="E789"/>
      <c s="174" r="F789"/>
      <c s="174" r="G789"/>
      <c s="174" r="H789"/>
      <c s="174" r="I789"/>
      <c s="174" r="J789"/>
      <c s="174" r="K789"/>
      <c s="174" r="L789"/>
      <c s="174" r="M789"/>
      <c s="174" r="N789"/>
      <c s="174" r="O789"/>
      <c s="174" r="P789"/>
      <c s="174" r="Q789"/>
      <c s="174" r="R789"/>
      <c s="159" r="S789"/>
      <c s="174" r="T789"/>
      <c s="174" r="U789"/>
      <c s="36" r="V789"/>
      <c s="36" r="W789"/>
      <c s="198" r="X789"/>
      <c s="198" r="Y789"/>
      <c s="198" r="Z789"/>
      <c s="198" r="AA789"/>
      <c s="198" r="AB789"/>
      <c s="198" r="AC789"/>
      <c s="198" r="AD789"/>
      <c s="198" r="AE789"/>
      <c s="198" r="AF789"/>
      <c s="198" r="AG789"/>
      <c s="198" r="AH789"/>
      <c s="198" r="AI789"/>
      <c s="198" r="AJ789"/>
      <c s="198" r="AK789"/>
    </row>
    <row customHeight="1" r="790" ht="10.5">
      <c t="s" s="113" r="A790">
        <v>1652</v>
      </c>
      <c s="113" r="B790"/>
      <c s="113" r="C790"/>
      <c s="84" r="D790"/>
      <c s="224" r="E790"/>
      <c s="224" r="F790"/>
      <c s="224" r="G790"/>
      <c s="224" r="H790"/>
      <c s="224" r="I790"/>
      <c s="224" r="J790"/>
      <c s="224" r="K790"/>
      <c s="224" r="L790"/>
      <c s="224" r="M790"/>
      <c s="224" r="N790"/>
      <c s="224" r="O790"/>
      <c s="224" r="P790"/>
      <c s="224" r="Q790"/>
      <c s="224" r="R790"/>
      <c s="84" r="S790"/>
      <c s="224" r="T790"/>
      <c s="224" r="U790"/>
      <c s="36" r="V790"/>
      <c s="36" r="W790"/>
      <c s="198" r="X790"/>
      <c s="198" r="Y790"/>
      <c s="198" r="Z790"/>
      <c s="198" r="AA790"/>
      <c s="198" r="AB790"/>
      <c s="198" r="AC790"/>
      <c s="198" r="AD790"/>
      <c s="198" r="AE790"/>
      <c s="198" r="AF790"/>
      <c s="198" r="AG790"/>
      <c s="198" r="AH790"/>
      <c s="198" r="AI790"/>
      <c s="198" r="AJ790"/>
      <c s="198" r="AK790"/>
    </row>
    <row customHeight="1" r="791" ht="40.5">
      <c t="s" s="139" r="A791">
        <v>1653</v>
      </c>
      <c s="139" r="B791"/>
      <c s="139" r="C791"/>
      <c s="139" r="D791"/>
      <c s="139" r="E791"/>
      <c s="139" r="F791"/>
      <c s="139" r="G791"/>
      <c s="139" r="H791"/>
      <c s="139" r="I791"/>
      <c s="139" r="J791"/>
      <c s="139" r="K791"/>
      <c s="139" r="L791"/>
      <c s="139" r="M791"/>
      <c s="139" r="N791"/>
      <c s="139" r="O791"/>
      <c s="139" r="P791"/>
      <c s="139" r="Q791"/>
      <c s="139" r="R791"/>
      <c s="227" r="S791"/>
      <c s="227" r="T791"/>
      <c s="227" r="U791"/>
    </row>
    <row r="792">
      <c s="113" r="A792"/>
      <c s="113" r="B792"/>
      <c s="113" r="C792"/>
      <c s="113" r="D792"/>
      <c s="113" r="E792"/>
      <c s="113" r="F792"/>
      <c s="113" r="G792"/>
      <c s="113" r="H792"/>
      <c s="113" r="I792"/>
      <c s="113" r="J792"/>
      <c s="113" r="K792"/>
      <c s="113" r="L792"/>
      <c s="113" r="M792"/>
      <c s="113" r="N792"/>
      <c s="113" r="O792"/>
      <c s="113" r="P792"/>
      <c s="113" r="Q792"/>
      <c s="113" r="R792"/>
      <c s="113" r="S792"/>
      <c s="113" r="T792"/>
      <c s="113" r="U792"/>
    </row>
  </sheetData>
  <mergeCells count="1">
    <mergeCell ref="A791:U791"/>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11" ySplit="10.0" xSplit="4.0" activePane="bottomRight" state="frozen"/>
      <selection sqref="E1" activeCell="E1" pane="topRight"/>
      <selection sqref="A11" activeCell="A11" pane="bottomLeft"/>
      <selection sqref="E11" activeCell="E11" pane="bottomRight"/>
    </sheetView>
  </sheetViews>
  <sheetFormatPr customHeight="1" defaultColWidth="11.43" defaultRowHeight="9.75"/>
  <cols>
    <col min="1" max="1" hidden="1"/>
    <col min="2" customWidth="1" max="2" width="0.57"/>
    <col min="3" customWidth="1" max="3" width="13.0"/>
    <col min="4" customWidth="1" max="4" width="8.86"/>
    <col min="5" customWidth="1" max="18" width="4.0"/>
    <col min="19" customWidth="1" max="19" width="8.0"/>
    <col min="20" customWidth="1" max="20" width="5.14"/>
    <col min="21" customWidth="1" max="21" width="5.29"/>
    <col min="22" max="38" hidden="1"/>
    <col min="39" customWidth="1" max="39" width="7.86"/>
    <col min="40" customWidth="1" max="40" width="8.43"/>
  </cols>
  <sheetData>
    <row customHeight="1" r="1" ht="15.75">
      <c t="s" s="11" r="B1">
        <v>1654</v>
      </c>
      <c s="11" r="C1"/>
      <c s="14" r="D1"/>
      <c s="14" r="E1"/>
      <c s="14" r="F1"/>
      <c s="14" r="G1"/>
      <c s="14" r="H1"/>
      <c s="14" r="I1"/>
      <c s="14" r="J1"/>
      <c s="14" r="K1"/>
      <c s="14" r="L1"/>
      <c s="14" r="M1"/>
      <c s="14" r="N1"/>
      <c s="14" r="O1"/>
      <c s="14" r="P1"/>
      <c s="14" r="Q1"/>
      <c s="14" r="R1"/>
      <c s="14" r="S1"/>
      <c s="14" r="T1"/>
      <c s="14" r="U1"/>
      <c s="237" r="V1"/>
      <c s="237" r="W1"/>
      <c s="237" r="X1"/>
      <c s="237" r="Y1"/>
      <c s="237" r="Z1"/>
      <c s="237" r="AA1"/>
      <c s="237" r="AB1"/>
      <c s="237" r="AC1"/>
      <c s="237" r="AD1"/>
      <c s="237" r="AE1"/>
      <c s="237" r="AF1"/>
      <c s="237" r="AG1"/>
      <c s="237" r="AH1"/>
      <c s="237" r="AI1"/>
      <c s="237" r="AJ1"/>
      <c s="237" r="AK1"/>
      <c s="237" r="AL1"/>
    </row>
    <row customHeight="1" r="2" ht="11.25">
      <c t="s" s="49" r="B2">
        <v>1655</v>
      </c>
      <c s="29" r="C2"/>
      <c s="113" r="D2"/>
      <c s="113" r="E2"/>
      <c s="113" r="F2"/>
      <c s="113" r="G2"/>
      <c s="113" r="H2"/>
      <c s="113" r="I2"/>
      <c s="113" r="J2"/>
      <c s="113" r="K2"/>
      <c s="113" r="L2"/>
      <c s="113" r="M2"/>
      <c s="113" r="N2"/>
      <c s="113" r="O2"/>
      <c s="113" r="P2"/>
      <c s="113" r="Q2"/>
      <c s="113" r="R2"/>
      <c s="113" r="S2"/>
      <c s="113" r="T2"/>
      <c s="113" r="U2"/>
    </row>
    <row customHeight="1" r="3" ht="11.25">
      <c t="s" s="49" r="B3">
        <v>1656</v>
      </c>
      <c s="29" r="C3"/>
      <c s="113" r="D3"/>
      <c s="113" r="E3"/>
      <c s="113" r="F3"/>
      <c s="113" r="G3"/>
      <c s="113" r="H3"/>
      <c s="113" r="I3"/>
      <c s="113" r="J3"/>
      <c s="113" r="K3"/>
      <c s="113" r="L3"/>
      <c s="113" r="M3"/>
      <c s="113" r="N3"/>
      <c s="113" r="O3"/>
      <c s="113" r="P3"/>
      <c s="113" r="Q3"/>
      <c s="113" r="R3"/>
      <c s="113" r="S3"/>
      <c s="113" r="T3"/>
      <c s="113" r="U3"/>
    </row>
    <row customHeight="1" r="4" ht="6.75">
      <c s="113" r="B4"/>
      <c s="113" r="C4"/>
      <c s="113" r="D4"/>
      <c s="113" r="E4"/>
      <c s="113" r="F4"/>
      <c s="113" r="G4"/>
      <c s="113" r="H4"/>
      <c s="113" r="I4"/>
      <c s="113" r="J4"/>
      <c s="113" r="K4"/>
      <c s="113" r="L4"/>
      <c s="113" r="M4"/>
      <c s="113" r="N4"/>
      <c s="113" r="O4"/>
      <c s="113" r="P4"/>
      <c s="113" r="Q4"/>
      <c s="113" r="R4"/>
      <c s="113" r="S4"/>
      <c s="113" r="T4"/>
      <c s="113" r="U4"/>
    </row>
    <row customHeight="1" r="5" ht="12.0">
      <c t="s" s="17" r="B5">
        <v>1657</v>
      </c>
      <c s="17" r="C5"/>
      <c s="113" r="D5"/>
      <c s="70" r="E5"/>
      <c s="70" r="F5"/>
      <c s="113" r="G5"/>
      <c s="113" r="H5"/>
      <c s="113" r="I5"/>
      <c s="113" r="J5"/>
      <c s="113" r="K5"/>
      <c s="113" r="L5"/>
      <c s="113" r="M5"/>
      <c s="113" r="N5"/>
      <c s="113" r="O5"/>
      <c s="113" r="P5"/>
      <c s="113" r="Q5"/>
      <c s="113" r="R5"/>
      <c s="113" r="S5"/>
      <c s="113" r="T5"/>
      <c s="113" r="U5"/>
    </row>
    <row customHeight="1" r="6" ht="11.25">
      <c t="s" s="49" r="B6">
        <v>1658</v>
      </c>
      <c s="49" r="C6"/>
      <c s="113" r="D6"/>
      <c s="70" r="E6"/>
      <c s="70" r="F6"/>
      <c s="113" r="G6"/>
      <c s="113" r="H6"/>
      <c s="113" r="I6"/>
      <c s="113" r="J6"/>
      <c s="113" r="K6"/>
      <c s="113" r="L6"/>
      <c s="113" r="M6"/>
      <c s="113" r="N6"/>
      <c s="113" r="O6"/>
      <c s="113" r="P6"/>
      <c s="113" r="Q6"/>
      <c s="113" r="R6"/>
      <c s="113" r="S6"/>
      <c s="113" r="T6"/>
      <c s="113" r="U6"/>
    </row>
    <row customHeight="1" r="7" ht="10.5">
      <c s="45" r="A7"/>
      <c s="45" r="B7"/>
      <c s="41" r="C7"/>
      <c s="41" r="D7"/>
      <c s="41" r="E7"/>
      <c s="41" r="F7"/>
      <c s="41" r="G7"/>
      <c s="41" r="H7"/>
      <c s="41" r="I7"/>
      <c s="41" r="J7"/>
      <c s="41" r="K7"/>
      <c s="41" r="L7"/>
      <c s="41" r="M7"/>
      <c s="41" r="N7"/>
      <c s="41" r="O7"/>
      <c s="41" r="P7"/>
      <c s="41" r="Q7"/>
      <c s="41" r="R7"/>
      <c s="41" r="S7"/>
      <c s="41" r="T7"/>
      <c s="41" r="U7"/>
      <c s="45" r="V7"/>
      <c s="45" r="W7"/>
      <c s="45" r="X7"/>
      <c s="45" r="Y7"/>
      <c s="45" r="Z7"/>
      <c s="45" r="AA7"/>
      <c s="45" r="AB7"/>
      <c s="45" r="AC7"/>
      <c s="45" r="AD7"/>
      <c s="45" r="AE7"/>
      <c s="45" r="AF7"/>
      <c s="45" r="AG7"/>
      <c s="45" r="AH7"/>
      <c s="45" r="AI7"/>
      <c s="45" r="AJ7"/>
      <c s="45" r="AK7"/>
      <c s="45" r="AL7"/>
    </row>
    <row customHeight="1" r="8" ht="10.5">
      <c s="239" r="A8"/>
      <c s="179" r="B8"/>
      <c s="181" r="C8"/>
      <c t="s" s="72" r="D8">
        <v>886</v>
      </c>
      <c s="179" r="E8"/>
      <c s="235" r="F8"/>
      <c s="235" r="G8"/>
      <c s="235" r="H8"/>
      <c s="235" r="I8"/>
      <c s="235" r="J8"/>
      <c s="235" r="K8"/>
      <c s="235" r="L8"/>
      <c s="235" r="M8"/>
      <c s="235" r="N8"/>
      <c s="235" r="O8"/>
      <c s="235" r="P8"/>
      <c s="235" r="Q8"/>
      <c s="95" r="R8"/>
      <c s="62" r="S8"/>
      <c s="179" r="T8"/>
      <c s="95" r="U8"/>
      <c s="27" r="V8"/>
      <c s="142" r="W8"/>
      <c s="142" r="X8"/>
      <c s="142" r="Y8"/>
      <c s="142" r="Z8"/>
      <c s="142" r="AA8"/>
      <c s="142" r="AB8"/>
      <c s="142" r="AC8"/>
      <c s="142" r="AD8"/>
      <c s="142" r="AE8"/>
      <c s="142" r="AF8"/>
      <c s="142" r="AG8"/>
      <c s="142" r="AH8"/>
      <c s="142" r="AI8"/>
      <c s="142" r="AJ8"/>
      <c s="142" r="AK8"/>
      <c s="142" r="AL8"/>
      <c s="162" r="AM8"/>
    </row>
    <row customHeight="1" r="9" ht="10.5">
      <c s="4" r="A9"/>
      <c s="100" r="B9"/>
      <c t="s" s="97" r="C9">
        <v>1659</v>
      </c>
      <c t="s" s="161" r="D9">
        <v>1660</v>
      </c>
      <c s="100" r="E9"/>
      <c s="113" r="F9"/>
      <c s="113" r="G9"/>
      <c s="113" r="H9"/>
      <c s="113" r="I9"/>
      <c s="113" r="J9"/>
      <c s="113" r="K9"/>
      <c s="113" r="L9"/>
      <c s="113" r="M9"/>
      <c s="113" r="N9"/>
      <c s="113" r="O9"/>
      <c s="113" r="P9"/>
      <c s="113" r="Q9"/>
      <c s="177" r="R9"/>
      <c t="s" s="161" r="S9">
        <v>886</v>
      </c>
      <c s="100" r="T9"/>
      <c s="177" r="U9"/>
      <c s="30" r="V9"/>
      <c s="67" r="W9"/>
      <c s="67" r="X9"/>
      <c s="67" r="Y9"/>
      <c s="67" r="Z9"/>
      <c s="67" r="AA9"/>
      <c s="67" r="AB9"/>
      <c s="67" r="AC9"/>
      <c s="67" r="AD9"/>
      <c s="67" r="AE9"/>
      <c s="67" r="AF9"/>
      <c s="67" r="AG9"/>
      <c s="67" r="AH9"/>
      <c s="67" r="AI9"/>
      <c s="67" r="AJ9"/>
      <c s="67" r="AK9"/>
      <c s="67" r="AL9"/>
      <c s="162" r="AM9"/>
    </row>
    <row r="10">
      <c s="4" r="A10"/>
      <c s="100" r="B10"/>
      <c t="s" s="97" r="C10">
        <v>1661</v>
      </c>
      <c t="s" s="161" r="D10">
        <v>1662</v>
      </c>
      <c t="s" s="121" r="E10">
        <v>892</v>
      </c>
      <c s="43" r="F10"/>
      <c s="43" r="G10"/>
      <c s="43" r="H10"/>
      <c s="43" r="I10"/>
      <c s="43" r="J10"/>
      <c s="43" r="K10"/>
      <c s="43" r="L10"/>
      <c s="43" r="M10"/>
      <c s="43" r="N10"/>
      <c s="43" r="O10"/>
      <c s="43" r="P10"/>
      <c s="43" r="Q10"/>
      <c s="194" r="R10"/>
      <c t="s" s="161" r="S10">
        <v>887</v>
      </c>
      <c t="s" s="121" r="T10">
        <v>894</v>
      </c>
      <c s="194" r="U10"/>
      <c t="s" s="30" r="V10">
        <v>886</v>
      </c>
      <c s="30" r="W10"/>
      <c s="103" r="X10"/>
      <c s="103" r="Y10"/>
      <c s="103" r="Z10"/>
      <c s="103" r="AA10"/>
      <c s="103" r="AB10"/>
      <c s="103" r="AC10"/>
      <c s="103" r="AD10"/>
      <c s="103" r="AE10"/>
      <c s="103" r="AF10"/>
      <c s="103" r="AG10"/>
      <c s="103" r="AH10"/>
      <c s="103" r="AI10"/>
      <c s="103" r="AJ10"/>
      <c s="103" r="AK10"/>
      <c s="103" r="AL10"/>
      <c s="162" r="AM10"/>
    </row>
    <row customHeight="1" r="11" ht="10.5">
      <c s="4" r="A11"/>
      <c s="100" r="B11"/>
      <c t="s" s="97" r="C11">
        <v>895</v>
      </c>
      <c t="s" s="161" r="D11">
        <v>1663</v>
      </c>
      <c t="s" s="44" r="E11">
        <v>897</v>
      </c>
      <c s="44" r="F11"/>
      <c s="44" r="G11"/>
      <c s="44" r="H11"/>
      <c s="44" r="I11"/>
      <c s="44" r="J11"/>
      <c t="s" s="44" r="K11">
        <v>898</v>
      </c>
      <c s="44" r="L11"/>
      <c s="44" r="M11"/>
      <c s="44" r="N11"/>
      <c s="44" r="O11"/>
      <c s="44" r="P11"/>
      <c s="44" r="Q11"/>
      <c s="44" r="R11"/>
      <c t="s" s="161" r="S11">
        <v>891</v>
      </c>
      <c t="s" s="72" r="T11">
        <v>899</v>
      </c>
      <c t="s" s="72" r="U11">
        <v>900</v>
      </c>
      <c t="s" s="30" r="V11">
        <v>887</v>
      </c>
      <c t="s" s="30" r="W11">
        <v>901</v>
      </c>
      <c t="s" s="116" r="X11">
        <v>903</v>
      </c>
      <c s="116" r="Y11"/>
      <c s="116" r="Z11"/>
      <c s="116" r="AA11"/>
      <c s="116" r="AB11"/>
      <c s="116" r="AC11"/>
      <c s="116" r="AD11"/>
      <c t="s" s="116" r="AE11">
        <v>904</v>
      </c>
      <c s="116" r="AF11"/>
      <c s="116" r="AG11"/>
      <c s="116" r="AH11"/>
      <c s="116" r="AI11"/>
      <c s="116" r="AJ11"/>
      <c s="116" r="AK11"/>
      <c s="27" r="AL11"/>
      <c s="162" r="AM11"/>
    </row>
    <row customHeight="1" r="12" ht="10.5">
      <c s="37" r="A12"/>
      <c s="120" r="B12"/>
      <c t="s" s="194" r="C12">
        <v>790</v>
      </c>
      <c t="s" s="22" r="D12">
        <v>1664</v>
      </c>
      <c t="s" s="44" r="E12">
        <v>907</v>
      </c>
      <c t="s" s="210" r="F12">
        <v>908</v>
      </c>
      <c t="s" s="210" r="G12">
        <v>909</v>
      </c>
      <c t="s" s="210" r="H12">
        <v>910</v>
      </c>
      <c t="s" s="210" r="I12">
        <v>911</v>
      </c>
      <c t="s" s="44" r="J12">
        <v>912</v>
      </c>
      <c t="s" s="44" r="K12">
        <v>907</v>
      </c>
      <c t="s" s="210" r="L12">
        <v>908</v>
      </c>
      <c t="s" s="210" r="M12">
        <v>909</v>
      </c>
      <c t="s" s="210" r="N12">
        <v>910</v>
      </c>
      <c t="s" s="210" r="O12">
        <v>911</v>
      </c>
      <c t="s" s="44" r="P12">
        <v>912</v>
      </c>
      <c t="s" s="44" r="Q12">
        <v>913</v>
      </c>
      <c t="s" s="44" r="R12">
        <v>28</v>
      </c>
      <c t="s" s="22" r="S12">
        <v>906</v>
      </c>
      <c t="s" s="22" r="T12">
        <v>902</v>
      </c>
      <c t="s" s="22" r="U12">
        <v>914</v>
      </c>
      <c t="s" s="132" r="V12">
        <v>891</v>
      </c>
      <c t="s" s="132" r="W12">
        <v>915</v>
      </c>
      <c t="s" s="27" r="X12">
        <v>907</v>
      </c>
      <c t="s" s="27" r="Y12">
        <v>908</v>
      </c>
      <c t="s" s="27" r="Z12">
        <v>909</v>
      </c>
      <c t="s" s="27" r="AA12">
        <v>911</v>
      </c>
      <c t="s" s="27" r="AB12">
        <v>912</v>
      </c>
      <c t="s" s="27" r="AC12">
        <v>916</v>
      </c>
      <c t="s" s="27" r="AD12">
        <v>28</v>
      </c>
      <c t="s" s="27" r="AE12">
        <v>907</v>
      </c>
      <c t="s" s="27" r="AF12">
        <v>908</v>
      </c>
      <c t="s" s="27" r="AG12">
        <v>909</v>
      </c>
      <c t="s" s="27" r="AH12">
        <v>911</v>
      </c>
      <c t="s" s="27" r="AI12">
        <v>912</v>
      </c>
      <c t="s" s="27" r="AJ12">
        <v>916</v>
      </c>
      <c t="s" s="27" r="AK12">
        <v>28</v>
      </c>
      <c s="132" r="AL12"/>
      <c s="162" r="AM12"/>
    </row>
    <row r="13">
      <c t="s" s="37" r="A13">
        <v>503</v>
      </c>
      <c s="13" r="B13"/>
      <c t="s" s="200" r="C13">
        <v>39</v>
      </c>
      <c s="33" r="D13">
        <f>+AD13+AK13</f>
        <v>358955</v>
      </c>
      <c s="163" r="E13">
        <f>IF((+$W13=0),"..",(+(X13+AE13)/$W13))</f>
        <v>0.14419211977251</v>
      </c>
      <c s="163" r="F13">
        <f>IF((+$W13=0),"..",(+(Y13+AF13)/$W13))</f>
        <v>0.252793410938779</v>
      </c>
      <c s="163" r="G13">
        <f>IF((+$W13=0),"..",(+(Z13+AG13)/$W13))</f>
        <v>0.145667120325586</v>
      </c>
      <c s="163" r="H13">
        <f>IF((+$W13=0),"..",(+(((X13+Y13)+Z13)+((AE13+AF13)+AG13))/$W13))</f>
        <v>0.542652651036874</v>
      </c>
      <c s="163" r="I13">
        <f>IF((+$W13=0),"..",(+(AA13+AH13)/$W13))</f>
        <v>0.424891896165913</v>
      </c>
      <c s="163" r="J13">
        <f>IF((+$W13=0),"..",(+(AB13+AI13)/$W13))</f>
        <v>0.032455452797213</v>
      </c>
      <c s="163" r="K13">
        <f>IF(((X13+AE13)=0),"..",(+X13/(X13+AE13)))</f>
        <v>0.484558484417786</v>
      </c>
      <c s="163" r="L13">
        <f>IF(((Y13+AF13)=0),"..",(+Y13/(Y13+AF13)))</f>
        <v>0.490980321077699</v>
      </c>
      <c s="163" r="M13">
        <f>IF(((Z13+AG13)=0),"..",(+Z13/(Z13+AG13)))</f>
        <v>0.481048042794706</v>
      </c>
      <c s="163" r="N13">
        <f>IF(((((((X13+Y13)+Z13)+AE13)+AF13)+AG13)=0),"..",(+((X13+Y13)+Z13)/(((((X13+Y13)+Z13)+AE13)+AF13)+AG13)))</f>
        <v>0.486607754921341</v>
      </c>
      <c s="163" r="O13">
        <f>IF(((AA13+AH13)=0),"..",(+AA13/(AA13+AH13)))</f>
        <v>0.493378060438519</v>
      </c>
      <c s="163" r="P13">
        <f>IF(((AB13+AI13)=0),"..",(+AB13/(AB13+AI13)))</f>
        <v>0.355177560504679</v>
      </c>
      <c t="str" s="163" r="Q13">
        <f>IF(((AC13+AJ13)=0),"..",(+AC13/(AC13+AJ13)))</f>
        <v>..</v>
      </c>
      <c s="163" r="R13">
        <f>IF(((AD13+AK13)=0),"..",(+(AD13)/(AD13+AK13)))</f>
        <v>0.485218776399139</v>
      </c>
      <c s="33" r="S13">
        <f>+V13</f>
        <v>361985</v>
      </c>
      <c s="163" r="T13">
        <f>IF(ISERROR((+W13/S13)),"..",(W13/S13))</f>
        <v>0.9916294874097</v>
      </c>
      <c s="163" r="U13">
        <f>IF(ISERROR(((AD13+AK13)/S13)),"..",((AD13+AK13)/S13))</f>
        <v>0.991629487409699</v>
      </c>
      <c s="230" r="V13">
        <f>VLOOKUP(A13,'WHERE REFUGEES ARE'!$A$4:$W$178,23,FALSE)</f>
        <v>361985</v>
      </c>
      <c s="76" r="W13">
        <f>SUM(X13:AB13)+SUM(AE13:AI13)</f>
        <v>358955</v>
      </c>
      <c s="78" r="X13">
        <v>25080.0117647059</v>
      </c>
      <c s="78" r="Y13">
        <v>44552.2705882353</v>
      </c>
      <c s="78" r="Z13">
        <v>25153.0117647059</v>
      </c>
      <c s="78" r="AA13">
        <v>75248.5764705882</v>
      </c>
      <c s="78" r="AB13">
        <v>4137.83529411765</v>
      </c>
      <c s="78" r="AC13">
        <v>0</v>
      </c>
      <c s="78" r="AD13">
        <v>174171.705882353</v>
      </c>
      <c s="78" r="AE13">
        <v>26678.4705882353</v>
      </c>
      <c s="78" r="AF13">
        <v>46189.1882352941</v>
      </c>
      <c s="78" r="AG13">
        <v>27134.9294117647</v>
      </c>
      <c s="78" r="AH13">
        <v>77268.4941176471</v>
      </c>
      <c s="78" r="AI13">
        <v>7512.21176470588</v>
      </c>
      <c s="78" r="AJ13">
        <v>0</v>
      </c>
      <c s="78" r="AK13">
        <v>184783.294117647</v>
      </c>
      <c s="76" r="AL13"/>
      <c s="162" r="AM13"/>
    </row>
    <row r="14">
      <c t="s" s="37" r="A14">
        <v>505</v>
      </c>
      <c s="55" r="B14"/>
      <c t="s" s="127" r="C14">
        <v>50</v>
      </c>
      <c s="50" r="D14">
        <f>+AD14+AK14</f>
        <v>90</v>
      </c>
      <c s="106" r="E14">
        <f>IF((+$W14=0),"..",(+(X14+AE14)/$W14))</f>
        <v>0.133333333333333</v>
      </c>
      <c s="106" r="F14">
        <f>IF((+$W14=0),"..",(+(Y14+AF14)/$W14))</f>
        <v>0.088888888888889</v>
      </c>
      <c s="106" r="G14">
        <f>IF((+$W14=0),"..",(+(Z14+AG14)/$W14))</f>
        <v>0.144444444444444</v>
      </c>
      <c s="106" r="H14">
        <f>IF((+$W14=0),"..",(+(((X14+Y14)+Z14)+((AE14+AF14)+AG14))/$W14))</f>
        <v>0.366666666666667</v>
      </c>
      <c s="106" r="I14">
        <f>IF((+$W14=0),"..",(+(AA14+AH14)/$W14))</f>
        <v>0.555555555555556</v>
      </c>
      <c s="106" r="J14">
        <f>IF((+$W14=0),"..",(+(AB14+AI14)/$W14))</f>
        <v>0.077777777777778</v>
      </c>
      <c s="106" r="K14">
        <f>IF(((X14+AE14)=0),"..",(+X14/(X14+AE14)))</f>
        <v>0.583333333333333</v>
      </c>
      <c s="106" r="L14">
        <f>IF(((Y14+AF14)=0),"..",(+Y14/(Y14+AF14)))</f>
        <v>0.25</v>
      </c>
      <c s="106" r="M14">
        <f>IF(((Z14+AG14)=0),"..",(+Z14/(Z14+AG14)))</f>
        <v>0.384615384615385</v>
      </c>
      <c s="106" r="N14">
        <f>IF(((((((X14+Y14)+Z14)+AE14)+AF14)+AG14)=0),"..",(+((X14+Y14)+Z14)/(((((X14+Y14)+Z14)+AE14)+AF14)+AG14)))</f>
        <v>0.424242424242424</v>
      </c>
      <c s="106" r="O14">
        <f>IF(((AA14+AH14)=0),"..",(+AA14/(AA14+AH14)))</f>
        <v>0.32</v>
      </c>
      <c s="106" r="P14">
        <f>IF(((AB14+AI14)=0),"..",(+AB14/(AB14+AI14)))</f>
        <v>0.714285714285714</v>
      </c>
      <c t="str" s="106" r="Q14">
        <f>IF(((AC14+AJ14)=0),"..",(+AC14/(AC14+AJ14)))</f>
        <v>..</v>
      </c>
      <c s="106" r="R14">
        <f>IF(((AD14+AK14)=0),"..",(+(AD14)/(AD14+AK14)))</f>
        <v>0.388888888888889</v>
      </c>
      <c s="50" r="S14">
        <f>+V14</f>
        <v>90</v>
      </c>
      <c s="106" r="T14">
        <f>IF(ISERROR((+W14/S14)),"..",(W14/S14))</f>
        <v>1</v>
      </c>
      <c s="106" r="U14">
        <f>IF(ISERROR(((AD14+AK14)/S14)),"..",((AD14+AK14)/S14))</f>
        <v>1</v>
      </c>
      <c s="93" r="V14">
        <f>VLOOKUP(A14,'WHERE REFUGEES ARE'!$A$4:$W$178,23,FALSE)</f>
        <v>90</v>
      </c>
      <c s="78" r="W14">
        <f>SUM(X14:AB14)+SUM(AE14:AI14)</f>
        <v>90</v>
      </c>
      <c s="78" r="X14">
        <v>7</v>
      </c>
      <c s="78" r="Y14">
        <v>2</v>
      </c>
      <c s="78" r="Z14">
        <v>5</v>
      </c>
      <c s="78" r="AA14">
        <v>16</v>
      </c>
      <c s="78" r="AB14">
        <v>5</v>
      </c>
      <c s="78" r="AC14">
        <v>0</v>
      </c>
      <c s="78" r="AD14">
        <v>35</v>
      </c>
      <c s="78" r="AE14">
        <v>5</v>
      </c>
      <c s="78" r="AF14">
        <v>6</v>
      </c>
      <c s="78" r="AG14">
        <v>8</v>
      </c>
      <c s="78" r="AH14">
        <v>34</v>
      </c>
      <c s="78" r="AI14">
        <v>2</v>
      </c>
      <c s="78" r="AJ14">
        <v>0</v>
      </c>
      <c s="78" r="AK14">
        <v>55</v>
      </c>
      <c s="78" r="AL14"/>
      <c s="162" r="AM14"/>
    </row>
    <row customHeight="1" r="15" ht="12.75">
      <c t="s" s="37" r="A15">
        <v>506</v>
      </c>
      <c s="55" r="B15"/>
      <c t="s" s="127" r="C15">
        <v>969</v>
      </c>
      <c s="50" r="D15">
        <f>+AD15+AK15</f>
        <v>285</v>
      </c>
      <c s="106" r="E15">
        <f>IF((+$W15=0),"..",(+(X15+AE15)/$W15))</f>
        <v>0.098245614035088</v>
      </c>
      <c s="106" r="F15">
        <f>IF((+$W15=0),"..",(+(Y15+AF15)/$W15))</f>
        <v>0.045614035087719</v>
      </c>
      <c s="106" r="G15">
        <f>IF((+$W15=0),"..",(+(Z15+AG15)/$W15))</f>
        <v>0.045614035087719</v>
      </c>
      <c s="106" r="H15">
        <f>IF((+$W15=0),"..",(+(((X15+Y15)+Z15)+((AE15+AF15)+AG15))/$W15))</f>
        <v>0.189473684210526</v>
      </c>
      <c s="106" r="I15">
        <f>IF((+$W15=0),"..",(+(AA15+AH15)/$W15))</f>
        <v>0.8</v>
      </c>
      <c s="106" r="J15">
        <f>IF((+$W15=0),"..",(+(AB15+AI15)/$W15))</f>
        <v>0.010526315789474</v>
      </c>
      <c s="106" r="K15">
        <f>IF(((X15+AE15)=0),"..",(+X15/(X15+AE15)))</f>
        <v>0.321428571428571</v>
      </c>
      <c s="106" r="L15">
        <f>IF(((Y15+AF15)=0),"..",(+Y15/(Y15+AF15)))</f>
        <v>0.615384615384615</v>
      </c>
      <c s="106" r="M15">
        <f>IF(((Z15+AG15)=0),"..",(+Z15/(Z15+AG15)))</f>
        <v>0.461538461538462</v>
      </c>
      <c s="106" r="N15">
        <f>IF(((((((X15+Y15)+Z15)+AE15)+AF15)+AG15)=0),"..",(+((X15+Y15)+Z15)/(((((X15+Y15)+Z15)+AE15)+AF15)+AG15)))</f>
        <v>0.425925925925926</v>
      </c>
      <c s="106" r="O15">
        <f>IF(((AA15+AH15)=0),"..",(+AA15/(AA15+AH15)))</f>
        <v>0.263157894736842</v>
      </c>
      <c s="106" r="P15">
        <f>IF(((AB15+AI15)=0),"..",(+AB15/(AB15+AI15)))</f>
        <v>0.333333333333333</v>
      </c>
      <c t="str" s="106" r="Q15">
        <f>IF(((AC15+AJ15)=0),"..",(+AC15/(AC15+AJ15)))</f>
        <v>..</v>
      </c>
      <c s="106" r="R15">
        <f>IF(((AD15+AK15)=0),"..",(+(AD15)/(AD15+AK15)))</f>
        <v>0.294736842105263</v>
      </c>
      <c s="50" r="S15">
        <f>+V15</f>
        <v>94291</v>
      </c>
      <c s="106" r="T15">
        <f>IF(ISERROR((+W15/S15)),"..",(W15/S15))</f>
        <v>0.003022557826304</v>
      </c>
      <c s="106" r="U15">
        <f>IF(ISERROR(((AD15+AK15)/S15)),"..",((AD15+AK15)/S15))</f>
        <v>0.003022557826304</v>
      </c>
      <c s="93" r="V15">
        <f>VLOOKUP(A15,'WHERE REFUGEES ARE'!$A$4:$W$178,23,FALSE)</f>
        <v>94291</v>
      </c>
      <c s="78" r="W15">
        <f>SUM(X15:AB15)+SUM(AE15:AI15)</f>
        <v>285</v>
      </c>
      <c s="78" r="X15">
        <v>9</v>
      </c>
      <c s="78" r="Y15">
        <v>8</v>
      </c>
      <c s="78" r="Z15">
        <v>6</v>
      </c>
      <c s="78" r="AA15">
        <v>60</v>
      </c>
      <c s="78" r="AB15">
        <v>1</v>
      </c>
      <c s="78" r="AC15">
        <v>0</v>
      </c>
      <c s="78" r="AD15">
        <v>84</v>
      </c>
      <c s="78" r="AE15">
        <v>19</v>
      </c>
      <c s="78" r="AF15">
        <v>5</v>
      </c>
      <c s="78" r="AG15">
        <v>7</v>
      </c>
      <c s="78" r="AH15">
        <v>168</v>
      </c>
      <c s="78" r="AI15">
        <v>2</v>
      </c>
      <c s="78" r="AJ15">
        <v>0</v>
      </c>
      <c s="78" r="AK15">
        <v>201</v>
      </c>
      <c s="78" r="AL15"/>
      <c s="162" r="AM15"/>
    </row>
    <row customHeight="1" r="16" ht="12.75">
      <c t="s" s="37" r="A16">
        <v>509</v>
      </c>
      <c s="55" r="B16"/>
      <c t="s" s="127" r="C16">
        <v>52</v>
      </c>
      <c s="50" r="D16">
        <f>+AD16+AK16</f>
        <v>35782</v>
      </c>
      <c s="106" r="E16">
        <f>IF((+$W16=0),"..",(+(X16+AE16)/$W16))</f>
        <v>0</v>
      </c>
      <c s="106" r="F16">
        <f>IF((+$W16=0),"..",(+(Y16+AF16)/$W16))</f>
        <v>0</v>
      </c>
      <c s="106" r="G16">
        <f>IF((+$W16=0),"..",(+(Z16+AG16)/$W16))</f>
        <v>0</v>
      </c>
      <c s="106" r="H16">
        <f>IF((+$W16=0),"..",(+(((X16+Y16)+Z16)+((AE16+AF16)+AG16))/$W16))</f>
        <v>0</v>
      </c>
      <c s="106" r="I16">
        <f>IF((+$W16=0),"..",(+(AA16+AH16)/$W16))</f>
        <v>1</v>
      </c>
      <c s="106" r="J16">
        <f>IF((+$W16=0),"..",(+(AB16+AI16)/$W16))</f>
        <v>0</v>
      </c>
      <c t="str" s="106" r="K16">
        <f>IF(((X16+AE16)=0),"..",(+X16/(X16+AE16)))</f>
        <v>..</v>
      </c>
      <c t="str" s="106" r="L16">
        <f>IF(((Y16+AF16)=0),"..",(+Y16/(Y16+AF16)))</f>
        <v>..</v>
      </c>
      <c t="str" s="106" r="M16">
        <f>IF(((Z16+AG16)=0),"..",(+Z16/(Z16+AG16)))</f>
        <v>..</v>
      </c>
      <c t="str" s="106" r="N16">
        <f>IF(((((((X16+Y16)+Z16)+AE16)+AF16)+AG16)=0),"..",(+((X16+Y16)+Z16)/(((((X16+Y16)+Z16)+AE16)+AF16)+AG16)))</f>
        <v>..</v>
      </c>
      <c s="106" r="O16">
        <f>IF(((AA16+AH16)=0),"..",(+AA16/(AA16+AH16)))</f>
        <v>0.210526315789474</v>
      </c>
      <c t="str" s="106" r="P16">
        <f>IF(((AB16+AI16)=0),"..",(+AB16/(AB16+AI16)))</f>
        <v>..</v>
      </c>
      <c s="106" r="Q16">
        <f>IF(((AC16+AJ16)=0),"..",(+AC16/(AC16+AJ16)))</f>
        <v>0.480388316920322</v>
      </c>
      <c s="106" r="R16">
        <f>IF(((AD16+AK16)=0),"..",(+(AD16)/(AD16+AK16)))</f>
        <v>0.48010172712537</v>
      </c>
      <c s="50" r="S16">
        <f>+V16</f>
        <v>35903</v>
      </c>
      <c s="106" r="T16">
        <f>IF(ISERROR((+W16/S16)),"..",(W16/S16))</f>
        <v>0.001058407375428</v>
      </c>
      <c s="106" r="U16">
        <f>IF(ISERROR(((AD16+AK16)/S16)),"..",((AD16+AK16)/S16))</f>
        <v>0.996629808094031</v>
      </c>
      <c s="93" r="V16">
        <f>VLOOKUP(A16,'WHERE REFUGEES ARE'!$A$4:$W$178,23,FALSE)</f>
        <v>35903</v>
      </c>
      <c s="78" r="W16">
        <f>SUM(X16:AB16)+SUM(AE16:AI16)</f>
        <v>38</v>
      </c>
      <c s="78" r="X16">
        <v>0</v>
      </c>
      <c s="78" r="Y16">
        <v>0</v>
      </c>
      <c s="78" r="Z16">
        <v>0</v>
      </c>
      <c s="78" r="AA16">
        <v>8</v>
      </c>
      <c s="78" r="AB16">
        <v>0</v>
      </c>
      <c s="78" r="AC16">
        <v>17171</v>
      </c>
      <c s="78" r="AD16">
        <v>17179</v>
      </c>
      <c s="78" r="AE16">
        <v>0</v>
      </c>
      <c s="78" r="AF16">
        <v>0</v>
      </c>
      <c s="78" r="AG16">
        <v>0</v>
      </c>
      <c s="78" r="AH16">
        <v>30</v>
      </c>
      <c s="78" r="AI16">
        <v>0</v>
      </c>
      <c s="78" r="AJ16">
        <v>18573</v>
      </c>
      <c s="78" r="AK16">
        <v>18603</v>
      </c>
      <c s="78" r="AL16"/>
      <c s="162" r="AM16"/>
    </row>
    <row customHeight="1" r="17" ht="12.75">
      <c t="s" s="37" r="A17">
        <v>512</v>
      </c>
      <c s="55" r="B17"/>
      <c t="s" s="127" r="C17">
        <v>190</v>
      </c>
      <c s="50" r="D17">
        <f>+AD17+AK17</f>
        <v>0</v>
      </c>
      <c t="str" s="106" r="E17">
        <f>IF((+$W17=0),"..",(+(X17+AE17)/$W17))</f>
        <v>..</v>
      </c>
      <c t="str" s="106" r="F17">
        <f>IF((+$W17=0),"..",(+(Y17+AF17)/$W17))</f>
        <v>..</v>
      </c>
      <c t="str" s="106" r="G17">
        <f>IF((+$W17=0),"..",(+(Z17+AG17)/$W17))</f>
        <v>..</v>
      </c>
      <c t="str" s="106" r="H17">
        <f>IF((+$W17=0),"..",(+(((X17+Y17)+Z17)+((AE17+AF17)+AG17))/$W17))</f>
        <v>..</v>
      </c>
      <c t="str" s="106" r="I17">
        <f>IF((+$W17=0),"..",(+(AA17+AH17)/$W17))</f>
        <v>..</v>
      </c>
      <c t="str" s="106" r="J17">
        <f>IF((+$W17=0),"..",(+(AB17+AI17)/$W17))</f>
        <v>..</v>
      </c>
      <c t="str" s="106" r="K17">
        <f>IF(((X17+AE17)=0),"..",(+X17/(X17+AE17)))</f>
        <v>..</v>
      </c>
      <c t="str" s="106" r="L17">
        <f>IF(((Y17+AF17)=0),"..",(+Y17/(Y17+AF17)))</f>
        <v>..</v>
      </c>
      <c t="str" s="106" r="M17">
        <f>IF(((Z17+AG17)=0),"..",(+Z17/(Z17+AG17)))</f>
        <v>..</v>
      </c>
      <c t="str" s="106" r="N17">
        <f>IF(((((((X17+Y17)+Z17)+AE17)+AF17)+AG17)=0),"..",(+((X17+Y17)+Z17)/(((((X17+Y17)+Z17)+AE17)+AF17)+AG17)))</f>
        <v>..</v>
      </c>
      <c t="str" s="106" r="O17">
        <f>IF(((AA17+AH17)=0),"..",(+AA17/(AA17+AH17)))</f>
        <v>..</v>
      </c>
      <c t="str" s="106" r="P17">
        <f>IF(((AB17+AI17)=0),"..",(+AB17/(AB17+AI17)))</f>
        <v>..</v>
      </c>
      <c t="str" s="106" r="Q17">
        <f>IF(((AC17+AJ17)=0),"..",(+AC17/(AC17+AJ17)))</f>
        <v>..</v>
      </c>
      <c t="str" s="106" r="R17">
        <f>IF(((AD17+AK17)=0),"..",(+(AD17)/(AD17+AK17)))</f>
        <v>..</v>
      </c>
      <c s="50" r="S17">
        <f>+V17</f>
        <v>3980</v>
      </c>
      <c s="106" r="T17">
        <f>IF(ISERROR((+W17/S17)),"..",(W17/S17))</f>
        <v>0</v>
      </c>
      <c s="106" r="U17">
        <f>IF(ISERROR(((AD17+AK17)/S17)),"..",((AD17+AK17)/S17))</f>
        <v>0</v>
      </c>
      <c s="93" r="V17">
        <f>VLOOKUP(A17,'WHERE REFUGEES ARE'!$A$4:$W$178,23,FALSE)</f>
        <v>3980</v>
      </c>
      <c s="78" r="W17">
        <f>SUM(X17:AB17)+SUM(AE17:AI17)</f>
        <v>0</v>
      </c>
      <c s="78" r="X17">
        <v>0</v>
      </c>
      <c s="78" r="Y17">
        <v>0</v>
      </c>
      <c s="78" r="Z17">
        <v>0</v>
      </c>
      <c s="78" r="AA17">
        <v>0</v>
      </c>
      <c s="78" r="AB17">
        <v>0</v>
      </c>
      <c s="78" r="AC17">
        <v>0</v>
      </c>
      <c s="78" r="AD17">
        <v>0</v>
      </c>
      <c s="78" r="AE17">
        <v>0</v>
      </c>
      <c s="78" r="AF17">
        <v>0</v>
      </c>
      <c s="78" r="AG17">
        <v>0</v>
      </c>
      <c s="78" r="AH17">
        <v>0</v>
      </c>
      <c s="78" r="AI17">
        <v>0</v>
      </c>
      <c s="78" r="AJ17">
        <v>0</v>
      </c>
      <c s="78" r="AK17">
        <v>0</v>
      </c>
      <c s="78" r="AL17"/>
      <c s="162" r="AM17"/>
    </row>
    <row r="18">
      <c t="s" s="37" r="A18">
        <v>513</v>
      </c>
      <c s="55" r="B18"/>
      <c t="s" s="127" r="C18">
        <v>57</v>
      </c>
      <c s="50" r="D18">
        <f>+AD18+AK18</f>
        <v>3646</v>
      </c>
      <c s="106" r="E18">
        <f>IF((+$W18=0),"..",(+(X18+AE18)/$W18))</f>
        <v>0.012616566099835</v>
      </c>
      <c s="106" r="F18">
        <f>IF((+$W18=0),"..",(+(Y18+AF18)/$W18))</f>
        <v>0.020844761382337</v>
      </c>
      <c s="106" r="G18">
        <f>IF((+$W18=0),"..",(+(Z18+AG18)/$W18))</f>
        <v>0.033461327482172</v>
      </c>
      <c s="106" r="H18">
        <f>IF((+$W18=0),"..",(+(((X18+Y18)+Z18)+((AE18+AF18)+AG18))/$W18))</f>
        <v>0.066922654964344</v>
      </c>
      <c s="106" r="I18">
        <f>IF((+$W18=0),"..",(+(AA18+AH18)/$W18))</f>
        <v>0.69884805266045</v>
      </c>
      <c s="106" r="J18">
        <f>IF((+$W18=0),"..",(+(AB18+AI18)/$W18))</f>
        <v>0.234229292375206</v>
      </c>
      <c s="106" r="K18">
        <f>IF(((X18+AE18)=0),"..",(+X18/(X18+AE18)))</f>
        <v>0.41304347826087</v>
      </c>
      <c s="106" r="L18">
        <f>IF(((Y18+AF18)=0),"..",(+Y18/(Y18+AF18)))</f>
        <v>0.5</v>
      </c>
      <c s="106" r="M18">
        <f>IF(((Z18+AG18)=0),"..",(+Z18/(Z18+AG18)))</f>
        <v>0.508196721311475</v>
      </c>
      <c s="106" r="N18">
        <f>IF(((((((X18+Y18)+Z18)+AE18)+AF18)+AG18)=0),"..",(+((X18+Y18)+Z18)/(((((X18+Y18)+Z18)+AE18)+AF18)+AG18)))</f>
        <v>0.487704918032787</v>
      </c>
      <c s="106" r="O18">
        <f>IF(((AA18+AH18)=0),"..",(+AA18/(AA18+AH18)))</f>
        <v>0.46193092621664</v>
      </c>
      <c s="106" r="P18">
        <f>IF(((AB18+AI18)=0),"..",(+AB18/(AB18+AI18)))</f>
        <v>0.644028103044496</v>
      </c>
      <c t="str" s="106" r="Q18">
        <f>IF(((AC18+AJ18)=0),"..",(+AC18/(AC18+AJ18)))</f>
        <v>..</v>
      </c>
      <c s="106" r="R18">
        <f>IF(((AD18+AK18)=0),"..",(+(AD18)/(AD18+AK18)))</f>
        <v>0.506308283049918</v>
      </c>
      <c s="50" r="S18">
        <f>+V18</f>
        <v>85877</v>
      </c>
      <c s="106" r="T18">
        <f>IF(ISERROR((+W18/S18)),"..",(W18/S18))</f>
        <v>0.04245607089209</v>
      </c>
      <c s="106" r="U18">
        <f>IF(ISERROR(((AD18+AK18)/S18)),"..",((AD18+AK18)/S18))</f>
        <v>0.04245607089209</v>
      </c>
      <c s="93" r="V18">
        <f>VLOOKUP(A18,'WHERE REFUGEES ARE'!$A$4:$W$178,23,FALSE)</f>
        <v>85877</v>
      </c>
      <c s="78" r="W18">
        <f>SUM(X18:AB18)+SUM(AE18:AI18)</f>
        <v>3646</v>
      </c>
      <c s="78" r="X18">
        <v>19</v>
      </c>
      <c s="78" r="Y18">
        <v>38</v>
      </c>
      <c s="78" r="Z18">
        <v>62</v>
      </c>
      <c s="78" r="AA18">
        <v>1177</v>
      </c>
      <c s="78" r="AB18">
        <v>550</v>
      </c>
      <c s="78" r="AC18">
        <v>0</v>
      </c>
      <c s="78" r="AD18">
        <v>1846</v>
      </c>
      <c s="78" r="AE18">
        <v>27</v>
      </c>
      <c s="78" r="AF18">
        <v>38</v>
      </c>
      <c s="78" r="AG18">
        <v>60</v>
      </c>
      <c s="78" r="AH18">
        <v>1371</v>
      </c>
      <c s="78" r="AI18">
        <v>304</v>
      </c>
      <c s="78" r="AJ18">
        <v>0</v>
      </c>
      <c s="78" r="AK18">
        <v>1800</v>
      </c>
      <c s="78" r="AL18"/>
      <c s="162" r="AM18"/>
    </row>
    <row r="19">
      <c t="s" s="37" r="A19">
        <v>193</v>
      </c>
      <c s="55" r="B19"/>
      <c t="s" s="127" r="C19">
        <v>40</v>
      </c>
      <c s="50" r="D19">
        <f>+AD19+AK19</f>
        <v>0</v>
      </c>
      <c t="str" s="106" r="E19">
        <f>IF((+$W19=0),"..",(+(X19+AE19)/$W19))</f>
        <v>..</v>
      </c>
      <c t="str" s="106" r="F19">
        <f>IF((+$W19=0),"..",(+(Y19+AF19)/$W19))</f>
        <v>..</v>
      </c>
      <c t="str" s="106" r="G19">
        <f>IF((+$W19=0),"..",(+(Z19+AG19)/$W19))</f>
        <v>..</v>
      </c>
      <c t="str" s="106" r="H19">
        <f>IF((+$W19=0),"..",(+(((X19+Y19)+Z19)+((AE19+AF19)+AG19))/$W19))</f>
        <v>..</v>
      </c>
      <c t="str" s="106" r="I19">
        <f>IF((+$W19=0),"..",(+(AA19+AH19)/$W19))</f>
        <v>..</v>
      </c>
      <c t="str" s="106" r="J19">
        <f>IF((+$W19=0),"..",(+(AB19+AI19)/$W19))</f>
        <v>..</v>
      </c>
      <c t="str" s="106" r="K19">
        <f>IF(((X19+AE19)=0),"..",(+X19/(X19+AE19)))</f>
        <v>..</v>
      </c>
      <c t="str" s="106" r="L19">
        <f>IF(((Y19+AF19)=0),"..",(+Y19/(Y19+AF19)))</f>
        <v>..</v>
      </c>
      <c t="str" s="106" r="M19">
        <f>IF(((Z19+AG19)=0),"..",(+Z19/(Z19+AG19)))</f>
        <v>..</v>
      </c>
      <c t="str" s="106" r="N19">
        <f>IF(((((((X19+Y19)+Z19)+AE19)+AF19)+AG19)=0),"..",(+((X19+Y19)+Z19)/(((((X19+Y19)+Z19)+AE19)+AF19)+AG19)))</f>
        <v>..</v>
      </c>
      <c t="str" s="106" r="O19">
        <f>IF(((AA19+AH19)=0),"..",(+AA19/(AA19+AH19)))</f>
        <v>..</v>
      </c>
      <c t="str" s="106" r="P19">
        <f>IF(((AB19+AI19)=0),"..",(+AB19/(AB19+AI19)))</f>
        <v>..</v>
      </c>
      <c t="str" s="106" r="Q19">
        <f>IF(((AC19+AJ19)=0),"..",(+AC19/(AC19+AJ19)))</f>
        <v>..</v>
      </c>
      <c t="str" s="106" r="R19">
        <f>IF(((AD19+AK19)=0),"..",(+(AD19)/(AD19+AK19)))</f>
        <v>..</v>
      </c>
      <c s="50" r="S19">
        <f>+V19</f>
        <v>24898</v>
      </c>
      <c s="106" r="T19">
        <f>IF(ISERROR((+W19/S19)),"..",(W19/S19))</f>
        <v>0</v>
      </c>
      <c s="106" r="U19">
        <f>IF(ISERROR(((AD19+AK19)/S19)),"..",((AD19+AK19)/S19))</f>
        <v>0</v>
      </c>
      <c s="93" r="V19">
        <f>VLOOKUP(A19,'WHERE REFUGEES ARE'!$A$4:$W$178,23,FALSE)</f>
        <v>24898</v>
      </c>
      <c s="78" r="W19">
        <f>SUM(X19:AB19)+SUM(AE19:AI19)</f>
        <v>0</v>
      </c>
      <c s="78" r="X19">
        <v>0</v>
      </c>
      <c s="78" r="Y19">
        <v>0</v>
      </c>
      <c s="78" r="Z19">
        <v>0</v>
      </c>
      <c s="78" r="AA19">
        <v>0</v>
      </c>
      <c s="78" r="AB19">
        <v>0</v>
      </c>
      <c s="78" r="AC19">
        <v>0</v>
      </c>
      <c s="78" r="AD19">
        <v>0</v>
      </c>
      <c s="78" r="AE19">
        <v>0</v>
      </c>
      <c s="78" r="AF19">
        <v>0</v>
      </c>
      <c s="78" r="AG19">
        <v>0</v>
      </c>
      <c s="78" r="AH19">
        <v>0</v>
      </c>
      <c s="78" r="AI19">
        <v>0</v>
      </c>
      <c s="78" r="AJ19">
        <v>0</v>
      </c>
      <c s="78" r="AK19">
        <v>0</v>
      </c>
      <c s="78" r="AL19"/>
      <c s="162" r="AM19"/>
    </row>
    <row r="20">
      <c t="s" s="37" r="A20">
        <v>196</v>
      </c>
      <c s="55" r="B20"/>
      <c t="s" s="127" r="C20">
        <v>41</v>
      </c>
      <c s="50" r="D20">
        <f>+AD20+AK20</f>
        <v>0</v>
      </c>
      <c t="str" s="106" r="E20">
        <f>IF((+$W20=0),"..",(+(X20+AE20)/$W20))</f>
        <v>..</v>
      </c>
      <c t="str" s="106" r="F20">
        <f>IF((+$W20=0),"..",(+(Y20+AF20)/$W20))</f>
        <v>..</v>
      </c>
      <c t="str" s="106" r="G20">
        <f>IF((+$W20=0),"..",(+(Z20+AG20)/$W20))</f>
        <v>..</v>
      </c>
      <c t="str" s="106" r="H20">
        <f>IF((+$W20=0),"..",(+(((X20+Y20)+Z20)+((AE20+AF20)+AG20))/$W20))</f>
        <v>..</v>
      </c>
      <c t="str" s="106" r="I20">
        <f>IF((+$W20=0),"..",(+(AA20+AH20)/$W20))</f>
        <v>..</v>
      </c>
      <c t="str" s="106" r="J20">
        <f>IF((+$W20=0),"..",(+(AB20+AI20)/$W20))</f>
        <v>..</v>
      </c>
      <c t="str" s="106" r="K20">
        <f>IF(((X20+AE20)=0),"..",(+X20/(X20+AE20)))</f>
        <v>..</v>
      </c>
      <c t="str" s="106" r="L20">
        <f>IF(((Y20+AF20)=0),"..",(+Y20/(Y20+AF20)))</f>
        <v>..</v>
      </c>
      <c t="str" s="106" r="M20">
        <f>IF(((Z20+AG20)=0),"..",(+Z20/(Z20+AG20)))</f>
        <v>..</v>
      </c>
      <c t="str" s="106" r="N20">
        <f>IF(((((((X20+Y20)+Z20)+AE20)+AF20)+AG20)=0),"..",(+((X20+Y20)+Z20)/(((((X20+Y20)+Z20)+AE20)+AF20)+AG20)))</f>
        <v>..</v>
      </c>
      <c t="str" s="106" r="O20">
        <f>IF(((AA20+AH20)=0),"..",(+AA20/(AA20+AH20)))</f>
        <v>..</v>
      </c>
      <c t="str" s="106" r="P20">
        <f>IF(((AB20+AI20)=0),"..",(+AB20/(AB20+AI20)))</f>
        <v>..</v>
      </c>
      <c t="str" s="106" r="Q20">
        <f>IF(((AC20+AJ20)=0),"..",(+AC20/(AC20+AJ20)))</f>
        <v>..</v>
      </c>
      <c t="str" s="106" r="R20">
        <f>IF(((AD20+AK20)=0),"..",(+(AD20)/(AD20+AK20)))</f>
        <v>..</v>
      </c>
      <c s="50" r="S20">
        <f>+V20</f>
        <v>71575</v>
      </c>
      <c s="106" r="T20">
        <f>IF(ISERROR((+W20/S20)),"..",(W20/S20))</f>
        <v>0</v>
      </c>
      <c s="106" r="U20">
        <f>IF(ISERROR(((AD20+AK20)/S20)),"..",((AD20+AK20)/S20))</f>
        <v>0</v>
      </c>
      <c s="93" r="V20">
        <f>VLOOKUP(A20,'WHERE REFUGEES ARE'!$A$4:$W$178,23,FALSE)</f>
        <v>71575</v>
      </c>
      <c s="78" r="W20">
        <f>SUM(X20:AB20)+SUM(AE20:AI20)</f>
        <v>0</v>
      </c>
      <c s="78" r="X20">
        <v>0</v>
      </c>
      <c s="78" r="Y20">
        <v>0</v>
      </c>
      <c s="78" r="Z20">
        <v>0</v>
      </c>
      <c s="78" r="AA20">
        <v>0</v>
      </c>
      <c s="78" r="AB20">
        <v>0</v>
      </c>
      <c s="78" r="AC20">
        <v>0</v>
      </c>
      <c s="78" r="AD20">
        <v>0</v>
      </c>
      <c s="78" r="AE20">
        <v>0</v>
      </c>
      <c s="78" r="AF20">
        <v>0</v>
      </c>
      <c s="78" r="AG20">
        <v>0</v>
      </c>
      <c s="78" r="AH20">
        <v>0</v>
      </c>
      <c s="78" r="AI20">
        <v>0</v>
      </c>
      <c s="78" r="AJ20">
        <v>0</v>
      </c>
      <c s="78" r="AK20">
        <v>0</v>
      </c>
      <c s="78" r="AL20"/>
      <c s="162" r="AM20"/>
    </row>
    <row r="21">
      <c t="s" s="37" r="A21">
        <v>516</v>
      </c>
      <c s="55" r="B21"/>
      <c t="s" s="127" r="C21">
        <v>58</v>
      </c>
      <c s="50" r="D21">
        <f>+AD21+AK21</f>
        <v>588183</v>
      </c>
      <c s="106" r="E21">
        <f>IF((+$W21=0),"..",(+(X21+AE21)/$W21))</f>
        <v>0.092554528097548</v>
      </c>
      <c s="106" r="F21">
        <f>IF((+$W21=0),"..",(+(Y21+AF21)/$W21))</f>
        <v>0.117990489354504</v>
      </c>
      <c s="106" r="G21">
        <f>IF((+$W21=0),"..",(+(Z21+AG21)/$W21))</f>
        <v>0.123349365758616</v>
      </c>
      <c s="106" r="H21">
        <f>IF((+$W21=0),"..",(+(((X21+Y21)+Z21)+((AE21+AF21)+AG21))/$W21))</f>
        <v>0.333894383210667</v>
      </c>
      <c s="106" r="I21">
        <f>IF((+$W21=0),"..",(+(AA21+AH21)/$W21))</f>
        <v>0.552433511339158</v>
      </c>
      <c s="106" r="J21">
        <f>IF((+$W21=0),"..",(+(AB21+AI21)/$W21))</f>
        <v>0.113672105450175</v>
      </c>
      <c s="106" r="K21">
        <f>IF(((X21+AE21)=0),"..",(+X21/(X21+AE21)))</f>
        <v>0.496445562923639</v>
      </c>
      <c s="106" r="L21">
        <f>IF(((Y21+AF21)=0),"..",(+Y21/(Y21+AF21)))</f>
        <v>0.516772334293948</v>
      </c>
      <c s="106" r="M21">
        <f>IF(((Z21+AG21)=0),"..",(+Z21/(Z21+AG21)))</f>
        <v>0.505375454846179</v>
      </c>
      <c s="106" r="N21">
        <f>IF(((((((X21+Y21)+Z21)+AE21)+AF21)+AG21)=0),"..",(+((X21+Y21)+Z21)/(((((X21+Y21)+Z21)+AE21)+AF21)+AG21)))</f>
        <v>0.506927506861312</v>
      </c>
      <c s="106" r="O21">
        <f>IF(((AA21+AH21)=0),"..",(+AA21/(AA21+AH21)))</f>
        <v>0.512605714426403</v>
      </c>
      <c s="106" r="P21">
        <f>IF(((AB21+AI21)=0),"..",(+AB21/(AB21+AI21)))</f>
        <v>0.499700867484296</v>
      </c>
      <c t="str" s="106" r="Q21">
        <f>IF(((AC21+AJ21)=0),"..",(+AC21/(AC21+AJ21)))</f>
        <v>..</v>
      </c>
      <c s="106" r="R21">
        <f>IF(((AD21+AK21)=0),"..",(+(AD21)/(AD21+AK21)))</f>
        <v>0.509242871691293</v>
      </c>
      <c s="50" r="S21">
        <f>+V21</f>
        <v>590290</v>
      </c>
      <c s="106" r="T21">
        <f>IF(ISERROR((+W21/S21)),"..",(W21/S21))</f>
        <v>0.996430568025886</v>
      </c>
      <c s="106" r="U21">
        <f>IF(ISERROR(((AD21+AK21)/S21)),"..",((AD21+AK21)/S21))</f>
        <v>0.996430568025886</v>
      </c>
      <c s="93" r="V21">
        <f>VLOOKUP(A21,'WHERE REFUGEES ARE'!$A$4:$W$178,23,FALSE)</f>
        <v>590290</v>
      </c>
      <c s="78" r="W21">
        <f>SUM(X21:AB21)+SUM(AE21:AI21)</f>
        <v>588183</v>
      </c>
      <c s="78" r="X21">
        <v>27026</v>
      </c>
      <c s="78" r="Y21">
        <v>35864</v>
      </c>
      <c s="78" r="Z21">
        <v>36666</v>
      </c>
      <c s="78" r="AA21">
        <v>166562</v>
      </c>
      <c s="78" r="AB21">
        <v>33410</v>
      </c>
      <c s="78" r="AC21">
        <v>0</v>
      </c>
      <c s="78" r="AD21">
        <v>299528</v>
      </c>
      <c s="78" r="AE21">
        <v>27413</v>
      </c>
      <c s="78" r="AF21">
        <v>33536</v>
      </c>
      <c s="78" r="AG21">
        <v>35886</v>
      </c>
      <c s="78" r="AH21">
        <v>158370</v>
      </c>
      <c s="78" r="AI21">
        <v>33450</v>
      </c>
      <c s="78" r="AJ21">
        <v>0</v>
      </c>
      <c s="78" r="AK21">
        <v>288655</v>
      </c>
      <c s="149" r="AL21"/>
      <c s="162" r="AM21"/>
    </row>
    <row r="22">
      <c t="s" s="37" r="A22">
        <v>519</v>
      </c>
      <c s="55" r="B22"/>
      <c t="s" s="127" r="C22">
        <v>201</v>
      </c>
      <c s="50" r="D22">
        <f>+AD22+AK22</f>
        <v>151</v>
      </c>
      <c s="106" r="E22">
        <f>IF((+$W22=0),"..",(+(X22+AE22)/$W22))</f>
        <v>0.119205298013245</v>
      </c>
      <c s="106" r="F22">
        <f>IF((+$W22=0),"..",(+(Y22+AF22)/$W22))</f>
        <v>0.059602649006622</v>
      </c>
      <c s="106" r="G22">
        <f>IF((+$W22=0),"..",(+(Z22+AG22)/$W22))</f>
        <v>0.09271523178808</v>
      </c>
      <c s="106" r="H22">
        <f>IF((+$W22=0),"..",(+(((X22+Y22)+Z22)+((AE22+AF22)+AG22))/$W22))</f>
        <v>0.271523178807947</v>
      </c>
      <c s="106" r="I22">
        <f>IF((+$W22=0),"..",(+(AA22+AH22)/$W22))</f>
        <v>0.708609271523179</v>
      </c>
      <c s="106" r="J22">
        <f>IF((+$W22=0),"..",(+(AB22+AI22)/$W22))</f>
        <v>0.019867549668874</v>
      </c>
      <c s="106" r="K22">
        <f>IF(((X22+AE22)=0),"..",(+X22/(X22+AE22)))</f>
        <v>0.555555555555556</v>
      </c>
      <c s="106" r="L22">
        <f>IF(((Y22+AF22)=0),"..",(+Y22/(Y22+AF22)))</f>
        <v>0.555555555555556</v>
      </c>
      <c s="106" r="M22">
        <f>IF(((Z22+AG22)=0),"..",(+Z22/(Z22+AG22)))</f>
        <v>0.428571428571429</v>
      </c>
      <c s="106" r="N22">
        <f>IF(((((((X22+Y22)+Z22)+AE22)+AF22)+AG22)=0),"..",(+((X22+Y22)+Z22)/(((((X22+Y22)+Z22)+AE22)+AF22)+AG22)))</f>
        <v>0.51219512195122</v>
      </c>
      <c s="106" r="O22">
        <f>IF(((AA22+AH22)=0),"..",(+AA22/(AA22+AH22)))</f>
        <v>0.411214953271028</v>
      </c>
      <c s="106" r="P22">
        <f>IF(((AB22+AI22)=0),"..",(+AB22/(AB22+AI22)))</f>
        <v>0</v>
      </c>
      <c t="str" s="106" r="Q22">
        <f>IF(((AC22+AJ22)=0),"..",(+AC22/(AC22+AJ22)))</f>
        <v>..</v>
      </c>
      <c s="106" r="R22">
        <f>IF(((AD22+AK22)=0),"..",(+(AD22)/(AD22+AK22)))</f>
        <v>0.43046357615894</v>
      </c>
      <c s="50" r="S22">
        <f>+V22</f>
        <v>151</v>
      </c>
      <c s="106" r="T22">
        <f>IF(ISERROR((+W22/S22)),"..",(W22/S22))</f>
        <v>1</v>
      </c>
      <c s="106" r="U22">
        <f>IF(ISERROR(((AD22+AK22)/S22)),"..",((AD22+AK22)/S22))</f>
        <v>1</v>
      </c>
      <c s="93" r="V22">
        <f>VLOOKUP(A22,'WHERE REFUGEES ARE'!$A$4:$W$178,23,FALSE)</f>
        <v>151</v>
      </c>
      <c s="78" r="W22">
        <f>SUM(X22:AB22)+SUM(AE22:AI22)</f>
        <v>151</v>
      </c>
      <c s="78" r="X22">
        <v>10</v>
      </c>
      <c s="78" r="Y22">
        <v>5</v>
      </c>
      <c s="78" r="Z22">
        <v>6</v>
      </c>
      <c s="78" r="AA22">
        <v>44</v>
      </c>
      <c s="78" r="AB22">
        <v>0</v>
      </c>
      <c s="78" r="AC22">
        <v>0</v>
      </c>
      <c s="78" r="AD22">
        <v>65</v>
      </c>
      <c s="78" r="AE22">
        <v>8</v>
      </c>
      <c s="78" r="AF22">
        <v>4</v>
      </c>
      <c s="78" r="AG22">
        <v>8</v>
      </c>
      <c s="78" r="AH22">
        <v>63</v>
      </c>
      <c s="78" r="AI22">
        <v>3</v>
      </c>
      <c s="78" r="AJ22">
        <v>0</v>
      </c>
      <c s="78" r="AK22">
        <v>86</v>
      </c>
      <c s="78" r="AL22"/>
      <c s="162" r="AM22"/>
    </row>
    <row r="23">
      <c t="s" s="37" r="A23">
        <v>520</v>
      </c>
      <c s="55" r="B23"/>
      <c t="s" s="127" r="C23">
        <v>117</v>
      </c>
      <c s="50" r="D23">
        <f>+AD23+AK23</f>
        <v>28586</v>
      </c>
      <c s="106" r="E23">
        <f>IF((+$W23=0),"..",(+(X23+AE23)/$W23))</f>
        <v>0.185685300496747</v>
      </c>
      <c s="106" r="F23">
        <f>IF((+$W23=0),"..",(+(Y23+AF23)/$W23))</f>
        <v>0.24295109494158</v>
      </c>
      <c s="106" r="G23">
        <f>IF((+$W23=0),"..",(+(Z23+AG23)/$W23))</f>
        <v>0.158014412649549</v>
      </c>
      <c s="106" r="H23">
        <f>IF((+$W23=0),"..",(+(((X23+Y23)+Z23)+((AE23+AF23)+AG23))/$W23))</f>
        <v>0.586650808087875</v>
      </c>
      <c s="106" r="I23">
        <f>IF((+$W23=0),"..",(+(AA23+AH23)/$W23))</f>
        <v>0.395123487021619</v>
      </c>
      <c s="106" r="J23">
        <f>IF((+$W23=0),"..",(+(AB23+AI23)/$W23))</f>
        <v>0.018225704890506</v>
      </c>
      <c s="106" r="K23">
        <f>IF(((X23+AE23)=0),"..",(+X23/(X23+AE23)))</f>
        <v>0.498116051243406</v>
      </c>
      <c s="106" r="L23">
        <f>IF(((Y23+AF23)=0),"..",(+Y23/(Y23+AF23)))</f>
        <v>0.491144708423326</v>
      </c>
      <c s="106" r="M23">
        <f>IF(((Z23+AG23)=0),"..",(+Z23/(Z23+AG23)))</f>
        <v>0.509187513836617</v>
      </c>
      <c s="106" r="N23">
        <f>IF(((((((X23+Y23)+Z23)+AE23)+AF23)+AG23)=0),"..",(+((X23+Y23)+Z23)/(((((X23+Y23)+Z23)+AE23)+AF23)+AG23)))</f>
        <v>0.498211091234347</v>
      </c>
      <c s="106" r="O23">
        <f>IF(((AA23+AH23)=0),"..",(+AA23/(AA23+AH23)))</f>
        <v>0.542098273572377</v>
      </c>
      <c s="106" r="P23">
        <f>IF(((AB23+AI23)=0),"..",(+AB23/(AB23+AI23)))</f>
        <v>0.493282149712092</v>
      </c>
      <c t="str" s="106" r="Q23">
        <f>IF(((AC23+AJ23)=0),"..",(+AC23/(AC23+AJ23)))</f>
        <v>..</v>
      </c>
      <c s="106" r="R23">
        <f>IF(((AD23+AK23)=0),"..",(+(AD23)/(AD23+AK23)))</f>
        <v>0.515462114321696</v>
      </c>
      <c s="50" r="S23">
        <f>+V23</f>
        <v>228586</v>
      </c>
      <c s="106" r="T23">
        <f>IF(ISERROR((+W23/S23)),"..",(W23/S23))</f>
        <v>0.125055777694172</v>
      </c>
      <c s="106" r="U23">
        <f>IF(ISERROR(((AD23+AK23)/S23)),"..",((AD23+AK23)/S23))</f>
        <v>0.125055777694172</v>
      </c>
      <c s="93" r="V23">
        <f>VLOOKUP(A23,'WHERE REFUGEES ARE'!$A$4:$W$178,23,FALSE)</f>
        <v>228586</v>
      </c>
      <c s="78" r="W23">
        <f>SUM(X23:AB23)+SUM(AE23:AI23)</f>
        <v>28586</v>
      </c>
      <c s="78" r="X23">
        <v>2644</v>
      </c>
      <c s="78" r="Y23">
        <v>3411</v>
      </c>
      <c s="78" r="Z23">
        <v>2300</v>
      </c>
      <c s="78" r="AA23">
        <v>6123</v>
      </c>
      <c s="78" r="AB23">
        <v>257</v>
      </c>
      <c s="78" r="AC23">
        <v>0</v>
      </c>
      <c s="78" r="AD23">
        <v>14735</v>
      </c>
      <c s="78" r="AE23">
        <v>2664</v>
      </c>
      <c s="78" r="AF23">
        <v>3534</v>
      </c>
      <c s="78" r="AG23">
        <v>2217</v>
      </c>
      <c s="78" r="AH23">
        <v>5172</v>
      </c>
      <c s="78" r="AI23">
        <v>264</v>
      </c>
      <c s="78" r="AJ23">
        <v>0</v>
      </c>
      <c s="78" r="AK23">
        <v>13851</v>
      </c>
      <c s="78" r="AL23"/>
      <c s="162" r="AM23"/>
    </row>
    <row r="24">
      <c t="s" s="37" r="A24">
        <v>523</v>
      </c>
      <c s="55" r="B24"/>
      <c t="s" s="127" r="C24">
        <v>205</v>
      </c>
      <c s="50" r="D24">
        <f>+AD24+AK24</f>
        <v>660</v>
      </c>
      <c s="106" r="E24">
        <f>IF((+$W24=0),"..",(+(X24+AE24)/$W24))</f>
        <v>0.056060606060606</v>
      </c>
      <c s="106" r="F24">
        <f>IF((+$W24=0),"..",(+(Y24+AF24)/$W24))</f>
        <v>0.124242424242424</v>
      </c>
      <c s="106" r="G24">
        <f>IF((+$W24=0),"..",(+(Z24+AG24)/$W24))</f>
        <v>0.113636363636364</v>
      </c>
      <c s="106" r="H24">
        <f>IF((+$W24=0),"..",(+(((X24+Y24)+Z24)+((AE24+AF24)+AG24))/$W24))</f>
        <v>0.293939393939394</v>
      </c>
      <c s="106" r="I24">
        <f>IF((+$W24=0),"..",(+(AA24+AH24)/$W24))</f>
        <v>0.657575757575758</v>
      </c>
      <c s="106" r="J24">
        <f>IF((+$W24=0),"..",(+(AB24+AI24)/$W24))</f>
        <v>0.048484848484848</v>
      </c>
      <c s="106" r="K24">
        <f>IF(((X24+AE24)=0),"..",(+X24/(X24+AE24)))</f>
        <v>0.351351351351351</v>
      </c>
      <c s="106" r="L24">
        <f>IF(((Y24+AF24)=0),"..",(+Y24/(Y24+AF24)))</f>
        <v>0.51219512195122</v>
      </c>
      <c s="106" r="M24">
        <f>IF(((Z24+AG24)=0),"..",(+Z24/(Z24+AG24)))</f>
        <v>0.56</v>
      </c>
      <c s="106" r="N24">
        <f>IF(((((((X24+Y24)+Z24)+AE24)+AF24)+AG24)=0),"..",(+((X24+Y24)+Z24)/(((((X24+Y24)+Z24)+AE24)+AF24)+AG24)))</f>
        <v>0.5</v>
      </c>
      <c s="106" r="O24">
        <f>IF(((AA24+AH24)=0),"..",(+AA24/(AA24+AH24)))</f>
        <v>0.347926267281106</v>
      </c>
      <c s="106" r="P24">
        <f>IF(((AB24+AI24)=0),"..",(+AB24/(AB24+AI24)))</f>
        <v>0.59375</v>
      </c>
      <c t="str" s="106" r="Q24">
        <f>IF(((AC24+AJ24)=0),"..",(+AC24/(AC24+AJ24)))</f>
        <v>..</v>
      </c>
      <c s="106" r="R24">
        <f>IF(((AD24+AK24)=0),"..",(+(AD24)/(AD24+AK24)))</f>
        <v>0.404545454545455</v>
      </c>
      <c s="50" r="S24">
        <f>+V24</f>
        <v>8469</v>
      </c>
      <c s="106" r="T24">
        <f>IF(ISERROR((+W24/S24)),"..",(W24/S24))</f>
        <v>0.077931278781438</v>
      </c>
      <c s="106" r="U24">
        <f>IF(ISERROR(((AD24+AK24)/S24)),"..",((AD24+AK24)/S24))</f>
        <v>0.077931278781438</v>
      </c>
      <c s="93" r="V24">
        <f>VLOOKUP(A24,'WHERE REFUGEES ARE'!$A$4:$W$178,23,FALSE)</f>
        <v>8469</v>
      </c>
      <c s="78" r="W24">
        <f>SUM(X24:AB24)+SUM(AE24:AI24)</f>
        <v>660</v>
      </c>
      <c s="78" r="X24">
        <v>13</v>
      </c>
      <c s="78" r="Y24">
        <v>42</v>
      </c>
      <c s="78" r="Z24">
        <v>42</v>
      </c>
      <c s="78" r="AA24">
        <v>151</v>
      </c>
      <c s="78" r="AB24">
        <v>19</v>
      </c>
      <c s="78" r="AC24">
        <v>0</v>
      </c>
      <c s="78" r="AD24">
        <v>267</v>
      </c>
      <c s="78" r="AE24">
        <v>24</v>
      </c>
      <c s="78" r="AF24">
        <v>40</v>
      </c>
      <c s="78" r="AG24">
        <v>33</v>
      </c>
      <c s="78" r="AH24">
        <v>283</v>
      </c>
      <c s="78" r="AI24">
        <v>13</v>
      </c>
      <c s="78" r="AJ24">
        <v>0</v>
      </c>
      <c s="78" r="AK24">
        <v>393</v>
      </c>
      <c s="78" r="AL24"/>
      <c s="162" r="AM24"/>
    </row>
    <row r="25">
      <c t="s" s="37" r="A25">
        <v>524</v>
      </c>
      <c s="55" r="B25"/>
      <c t="s" s="127" r="C25">
        <v>207</v>
      </c>
      <c s="50" r="D25">
        <f>+AD25+AK25</f>
        <v>15545</v>
      </c>
      <c t="str" s="106" r="E25">
        <f>IF((+$W25=0),"..",(+(X25+AE25)/$W25))</f>
        <v>..</v>
      </c>
      <c t="str" s="106" r="F25">
        <f>IF((+$W25=0),"..",(+(Y25+AF25)/$W25))</f>
        <v>..</v>
      </c>
      <c t="str" s="106" r="G25">
        <f>IF((+$W25=0),"..",(+(Z25+AG25)/$W25))</f>
        <v>..</v>
      </c>
      <c t="str" s="106" r="H25">
        <f>IF((+$W25=0),"..",(+(((X25+Y25)+Z25)+((AE25+AF25)+AG25))/$W25))</f>
        <v>..</v>
      </c>
      <c t="str" s="106" r="I25">
        <f>IF((+$W25=0),"..",(+(AA25+AH25)/$W25))</f>
        <v>..</v>
      </c>
      <c t="str" s="106" r="J25">
        <f>IF((+$W25=0),"..",(+(AB25+AI25)/$W25))</f>
        <v>..</v>
      </c>
      <c t="str" s="106" r="K25">
        <f>IF(((X25+AE25)=0),"..",(+X25/(X25+AE25)))</f>
        <v>..</v>
      </c>
      <c t="str" s="106" r="L25">
        <f>IF(((Y25+AF25)=0),"..",(+Y25/(Y25+AF25)))</f>
        <v>..</v>
      </c>
      <c t="str" s="106" r="M25">
        <f>IF(((Z25+AG25)=0),"..",(+Z25/(Z25+AG25)))</f>
        <v>..</v>
      </c>
      <c t="str" s="106" r="N25">
        <f>IF(((((((X25+Y25)+Z25)+AE25)+AF25)+AG25)=0),"..",(+((X25+Y25)+Z25)/(((((X25+Y25)+Z25)+AE25)+AF25)+AG25)))</f>
        <v>..</v>
      </c>
      <c t="str" s="106" r="O25">
        <f>IF(((AA25+AH25)=0),"..",(+AA25/(AA25+AH25)))</f>
        <v>..</v>
      </c>
      <c t="str" s="106" r="P25">
        <f>IF(((AB25+AI25)=0),"..",(+AB25/(AB25+AI25)))</f>
        <v>..</v>
      </c>
      <c s="106" r="Q25">
        <f>IF(((AC25+AJ25)=0),"..",(+AC25/(AC25+AJ25)))</f>
        <v>0.421807655194596</v>
      </c>
      <c s="106" r="R25">
        <f>IF(((AD25+AK25)=0),"..",(+(AD25)/(AD25+AK25)))</f>
        <v>0.421807655194596</v>
      </c>
      <c s="50" r="S25">
        <f>+V25</f>
        <v>34415</v>
      </c>
      <c s="106" r="T25">
        <f>IF(ISERROR((+W25/S25)),"..",(W25/S25))</f>
        <v>0</v>
      </c>
      <c s="106" r="U25">
        <f>IF(ISERROR(((AD25+AK25)/S25)),"..",((AD25+AK25)/S25))</f>
        <v>0.451692575911666</v>
      </c>
      <c s="93" r="V25">
        <f>VLOOKUP(A25,'WHERE REFUGEES ARE'!$A$4:$W$178,23,FALSE)</f>
        <v>34415</v>
      </c>
      <c s="78" r="W25">
        <f>SUM(X25:AB25)+SUM(AE25:AI25)</f>
        <v>0</v>
      </c>
      <c s="78" r="X25">
        <v>0</v>
      </c>
      <c s="78" r="Y25">
        <v>0</v>
      </c>
      <c s="78" r="Z25">
        <v>0</v>
      </c>
      <c s="78" r="AA25">
        <v>0</v>
      </c>
      <c s="78" r="AB25">
        <v>0</v>
      </c>
      <c s="78" r="AC25">
        <v>6557</v>
      </c>
      <c s="78" r="AD25">
        <v>6557</v>
      </c>
      <c s="78" r="AE25">
        <v>0</v>
      </c>
      <c s="78" r="AF25">
        <v>0</v>
      </c>
      <c s="78" r="AG25">
        <v>0</v>
      </c>
      <c s="78" r="AH25">
        <v>0</v>
      </c>
      <c s="78" r="AI25">
        <v>0</v>
      </c>
      <c s="78" r="AJ25">
        <v>8988</v>
      </c>
      <c s="78" r="AK25">
        <v>8988</v>
      </c>
      <c s="78" r="AL25"/>
      <c s="162" r="AM25"/>
    </row>
    <row r="26">
      <c t="s" s="37" r="A26">
        <v>525</v>
      </c>
      <c s="55" r="B26"/>
      <c t="s" s="127" r="C26">
        <v>209</v>
      </c>
      <c s="50" r="D26">
        <f>+AD26+AK26</f>
        <v>251</v>
      </c>
      <c s="106" r="E26">
        <f>IF((+$W26=0),"..",(+(X26+AE26)/$W26))</f>
        <v>0</v>
      </c>
      <c s="106" r="F26">
        <f>IF((+$W26=0),"..",(+(Y26+AF26)/$W26))</f>
        <v>0.01195219123506</v>
      </c>
      <c s="106" r="G26">
        <f>IF((+$W26=0),"..",(+(Z26+AG26)/$W26))</f>
        <v>0.01593625498008</v>
      </c>
      <c s="106" r="H26">
        <f>IF((+$W26=0),"..",(+(((X26+Y26)+Z26)+((AE26+AF26)+AG26))/$W26))</f>
        <v>0.027888446215139</v>
      </c>
      <c s="106" r="I26">
        <f>IF((+$W26=0),"..",(+(AA26+AH26)/$W26))</f>
        <v>0.701195219123506</v>
      </c>
      <c s="106" r="J26">
        <f>IF((+$W26=0),"..",(+(AB26+AI26)/$W26))</f>
        <v>0.270916334661355</v>
      </c>
      <c t="str" s="106" r="K26">
        <f>IF(((X26+AE26)=0),"..",(+X26/(X26+AE26)))</f>
        <v>..</v>
      </c>
      <c s="106" r="L26">
        <f>IF(((Y26+AF26)=0),"..",(+Y26/(Y26+AF26)))</f>
        <v>0.333333333333333</v>
      </c>
      <c s="106" r="M26">
        <f>IF(((Z26+AG26)=0),"..",(+Z26/(Z26+AG26)))</f>
        <v>0.25</v>
      </c>
      <c s="106" r="N26">
        <f>IF(((((((X26+Y26)+Z26)+AE26)+AF26)+AG26)=0),"..",(+((X26+Y26)+Z26)/(((((X26+Y26)+Z26)+AE26)+AF26)+AG26)))</f>
        <v>0.285714285714286</v>
      </c>
      <c s="106" r="O26">
        <f>IF(((AA26+AH26)=0),"..",(+AA26/(AA26+AH26)))</f>
        <v>0.3125</v>
      </c>
      <c s="106" r="P26">
        <f>IF(((AB26+AI26)=0),"..",(+AB26/(AB26+AI26)))</f>
        <v>0.279411764705882</v>
      </c>
      <c t="str" s="106" r="Q26">
        <f>IF(((AC26+AJ26)=0),"..",(+AC26/(AC26+AJ26)))</f>
        <v>..</v>
      </c>
      <c s="106" r="R26">
        <f>IF(((AD26+AK26)=0),"..",(+(AD26)/(AD26+AK26)))</f>
        <v>0.302788844621514</v>
      </c>
      <c s="50" r="S26">
        <f>+V26</f>
        <v>251</v>
      </c>
      <c s="106" r="T26">
        <f>IF(ISERROR((+W26/S26)),"..",(W26/S26))</f>
        <v>1</v>
      </c>
      <c s="106" r="U26">
        <f>IF(ISERROR(((AD26+AK26)/S26)),"..",((AD26+AK26)/S26))</f>
        <v>1</v>
      </c>
      <c s="93" r="V26">
        <f>VLOOKUP(A26,'WHERE REFUGEES ARE'!$A$4:$W$178,23,FALSE)</f>
        <v>251</v>
      </c>
      <c s="78" r="W26">
        <f>SUM(X26:AB26)+SUM(AE26:AI26)</f>
        <v>251</v>
      </c>
      <c s="78" r="X26">
        <v>0</v>
      </c>
      <c s="78" r="Y26">
        <v>1</v>
      </c>
      <c s="78" r="Z26">
        <v>1</v>
      </c>
      <c s="78" r="AA26">
        <v>55</v>
      </c>
      <c s="78" r="AB26">
        <v>19</v>
      </c>
      <c s="78" r="AC26">
        <v>0</v>
      </c>
      <c s="78" r="AD26">
        <v>76</v>
      </c>
      <c s="78" r="AE26">
        <v>0</v>
      </c>
      <c s="78" r="AF26">
        <v>2</v>
      </c>
      <c s="78" r="AG26">
        <v>3</v>
      </c>
      <c s="78" r="AH26">
        <v>121</v>
      </c>
      <c s="78" r="AI26">
        <v>49</v>
      </c>
      <c s="78" r="AJ26">
        <v>0</v>
      </c>
      <c s="78" r="AK26">
        <v>175</v>
      </c>
      <c s="78" r="AL26"/>
      <c s="162" r="AM26"/>
    </row>
    <row r="27">
      <c t="s" s="37" r="A27">
        <v>526</v>
      </c>
      <c s="55" r="B27"/>
      <c t="s" s="127" r="C27">
        <v>133</v>
      </c>
      <c s="50" r="D27">
        <f>+AD27+AK27</f>
        <v>7329</v>
      </c>
      <c s="106" r="E27">
        <f>IF((+$W27=0),"..",(+(X27+AE27)/$W27))</f>
        <v>0.115841178878428</v>
      </c>
      <c s="106" r="F27">
        <f>IF((+$W27=0),"..",(+(Y27+AF27)/$W27))</f>
        <v>0.145176695319962</v>
      </c>
      <c s="106" r="G27">
        <f>IF((+$W27=0),"..",(+(Z27+AG27)/$W27))</f>
        <v>0.103970528039296</v>
      </c>
      <c s="106" r="H27">
        <f>IF((+$W27=0),"..",(+(((X27+Y27)+Z27)+((AE27+AF27)+AG27))/$W27))</f>
        <v>0.364988402237686</v>
      </c>
      <c s="106" r="I27">
        <f>IF((+$W27=0),"..",(+(AA27+AH27)/$W27))</f>
        <v>0.623140946923182</v>
      </c>
      <c s="106" r="J27">
        <f>IF((+$W27=0),"..",(+(AB27+AI27)/$W27))</f>
        <v>0.011870650839132</v>
      </c>
      <c s="106" r="K27">
        <f>IF(((X27+AE27)=0),"..",(+X27/(X27+AE27)))</f>
        <v>0.48527679623086</v>
      </c>
      <c s="106" r="L27">
        <f>IF(((Y27+AF27)=0),"..",(+Y27/(Y27+AF27)))</f>
        <v>0.458646616541353</v>
      </c>
      <c s="106" r="M27">
        <f>IF(((Z27+AG27)=0),"..",(+Z27/(Z27+AG27)))</f>
        <v>0.520997375328084</v>
      </c>
      <c s="106" r="N27">
        <f>IF(((((((X27+Y27)+Z27)+AE27)+AF27)+AG27)=0),"..",(+((X27+Y27)+Z27)/(((((X27+Y27)+Z27)+AE27)+AF27)+AG27)))</f>
        <v>0.484859813084112</v>
      </c>
      <c s="106" r="O27">
        <f>IF(((AA27+AH27)=0),"..",(+AA27/(AA27+AH27)))</f>
        <v>0.372673527479746</v>
      </c>
      <c s="106" r="P27">
        <f>IF(((AB27+AI27)=0),"..",(+AB27/(AB27+AI27)))</f>
        <v>0.551724137931034</v>
      </c>
      <c t="str" s="106" r="Q27">
        <f>IF(((AC27+AJ27)=0),"..",(+AC27/(AC27+AJ27)))</f>
        <v>..</v>
      </c>
      <c s="106" r="R27">
        <f>IF(((AD27+AK27)=0),"..",(+(AD27)/(AD27+AK27)))</f>
        <v>0.415745667894665</v>
      </c>
      <c s="50" r="S27">
        <f>+V27</f>
        <v>7329</v>
      </c>
      <c s="106" r="T27">
        <f>IF(ISERROR((+W27/S27)),"..",(W27/S27))</f>
        <v>1</v>
      </c>
      <c s="106" r="U27">
        <f>IF(ISERROR(((AD27+AK27)/S27)),"..",((AD27+AK27)/S27))</f>
        <v>1</v>
      </c>
      <c s="93" r="V27">
        <f>VLOOKUP(A27,'WHERE REFUGEES ARE'!$A$4:$W$178,23,FALSE)</f>
        <v>7329</v>
      </c>
      <c s="78" r="W27">
        <f>SUM(X27:AB27)+SUM(AE27:AI27)</f>
        <v>7329</v>
      </c>
      <c s="78" r="X27">
        <v>412</v>
      </c>
      <c s="78" r="Y27">
        <v>488</v>
      </c>
      <c s="78" r="Z27">
        <v>397</v>
      </c>
      <c s="78" r="AA27">
        <v>1702</v>
      </c>
      <c s="78" r="AB27">
        <v>48</v>
      </c>
      <c s="78" r="AC27">
        <v>0</v>
      </c>
      <c s="78" r="AD27">
        <v>3047</v>
      </c>
      <c s="78" r="AE27">
        <v>437</v>
      </c>
      <c s="78" r="AF27">
        <v>576</v>
      </c>
      <c s="78" r="AG27">
        <v>365</v>
      </c>
      <c s="78" r="AH27">
        <v>2865</v>
      </c>
      <c s="78" r="AI27">
        <v>39</v>
      </c>
      <c s="78" r="AJ27">
        <v>0</v>
      </c>
      <c s="78" r="AK27">
        <v>4282</v>
      </c>
      <c s="78" r="AL27"/>
      <c s="162" r="AM27"/>
    </row>
    <row customHeight="1" r="28" ht="20.25">
      <c t="s" s="37" r="A28">
        <v>530</v>
      </c>
      <c s="55" r="B28"/>
      <c t="s" s="127" r="C28">
        <v>214</v>
      </c>
      <c s="50" r="D28">
        <f>+AD28+AK28</f>
        <v>713</v>
      </c>
      <c s="106" r="E28">
        <f>IF((+$W28=0),"..",(+(X28+AE28)/$W28))</f>
        <v>0.009817671809257</v>
      </c>
      <c s="106" r="F28">
        <f>IF((+$W28=0),"..",(+(Y28+AF28)/$W28))</f>
        <v>0.035063113604488</v>
      </c>
      <c s="106" r="G28">
        <f>IF((+$W28=0),"..",(+(Z28+AG28)/$W28))</f>
        <v>0.113604488078541</v>
      </c>
      <c s="106" r="H28">
        <f>IF((+$W28=0),"..",(+(((X28+Y28)+Z28)+((AE28+AF28)+AG28))/$W28))</f>
        <v>0.158485273492286</v>
      </c>
      <c s="106" r="I28">
        <f>IF((+$W28=0),"..",(+(AA28+AH28)/$W28))</f>
        <v>0.817671809256662</v>
      </c>
      <c s="106" r="J28">
        <f>IF((+$W28=0),"..",(+(AB28+AI28)/$W28))</f>
        <v>0.023842917251052</v>
      </c>
      <c s="106" r="K28">
        <f>IF(((X28+AE28)=0),"..",(+X28/(X28+AE28)))</f>
        <v>0.428571428571429</v>
      </c>
      <c s="106" r="L28">
        <f>IF(((Y28+AF28)=0),"..",(+Y28/(Y28+AF28)))</f>
        <v>0.36</v>
      </c>
      <c s="106" r="M28">
        <f>IF(((Z28+AG28)=0),"..",(+Z28/(Z28+AG28)))</f>
        <v>0.530864197530864</v>
      </c>
      <c s="106" r="N28">
        <f>IF(((((((X28+Y28)+Z28)+AE28)+AF28)+AG28)=0),"..",(+((X28+Y28)+Z28)/(((((X28+Y28)+Z28)+AE28)+AF28)+AG28)))</f>
        <v>0.486725663716814</v>
      </c>
      <c s="106" r="O28">
        <f>IF(((AA28+AH28)=0),"..",(+AA28/(AA28+AH28)))</f>
        <v>0.384219554030875</v>
      </c>
      <c s="106" r="P28">
        <f>IF(((AB28+AI28)=0),"..",(+AB28/(AB28+AI28)))</f>
        <v>0.470588235294118</v>
      </c>
      <c t="str" s="106" r="Q28">
        <f>IF(((AC28+AJ28)=0),"..",(+AC28/(AC28+AJ28)))</f>
        <v>..</v>
      </c>
      <c s="106" r="R28">
        <f>IF(((AD28+AK28)=0),"..",(+(AD28)/(AD28+AK28)))</f>
        <v>0.402524544179523</v>
      </c>
      <c s="50" r="S28">
        <f>+V28</f>
        <v>713</v>
      </c>
      <c s="106" r="T28">
        <f>IF(ISERROR((+W28/S28)),"..",(W28/S28))</f>
        <v>1</v>
      </c>
      <c s="106" r="U28">
        <f>IF(ISERROR(((AD28+AK28)/S28)),"..",((AD28+AK28)/S28))</f>
        <v>1</v>
      </c>
      <c s="93" r="V28">
        <f>VLOOKUP(A28,'WHERE REFUGEES ARE'!$A$4:$W$178,23,FALSE)</f>
        <v>713</v>
      </c>
      <c s="78" r="W28">
        <f>SUM(X28:AB28)+SUM(AE28:AI28)</f>
        <v>713</v>
      </c>
      <c s="78" r="X28">
        <v>3</v>
      </c>
      <c s="78" r="Y28">
        <v>9</v>
      </c>
      <c s="78" r="Z28">
        <v>43</v>
      </c>
      <c s="78" r="AA28">
        <v>224</v>
      </c>
      <c s="78" r="AB28">
        <v>8</v>
      </c>
      <c s="78" r="AC28">
        <v>0</v>
      </c>
      <c s="78" r="AD28">
        <v>287</v>
      </c>
      <c s="78" r="AE28">
        <v>4</v>
      </c>
      <c s="78" r="AF28">
        <v>16</v>
      </c>
      <c s="78" r="AG28">
        <v>38</v>
      </c>
      <c s="78" r="AH28">
        <v>359</v>
      </c>
      <c s="78" r="AI28">
        <v>9</v>
      </c>
      <c s="78" r="AJ28">
        <v>0</v>
      </c>
      <c s="78" r="AK28">
        <v>426</v>
      </c>
      <c s="78" r="AL28"/>
      <c s="162" r="AM28"/>
    </row>
    <row r="29">
      <c t="s" s="37" r="A29">
        <v>531</v>
      </c>
      <c s="55" r="B29"/>
      <c t="s" s="127" r="C29">
        <v>1665</v>
      </c>
      <c s="50" r="D29">
        <f>+AD29+AK29</f>
        <v>181704</v>
      </c>
      <c s="106" r="E29">
        <f>IF((+$W29=0),"..",(+(X29+AE29)/$W29))</f>
        <v>0.023245307517121</v>
      </c>
      <c s="106" r="F29">
        <f>IF((+$W29=0),"..",(+(Y29+AF29)/$W29))</f>
        <v>0.079018762484546</v>
      </c>
      <c s="106" r="G29">
        <f>IF((+$W29=0),"..",(+(Z29+AG29)/$W29))</f>
        <v>0.082129548386202</v>
      </c>
      <c s="106" r="H29">
        <f>IF((+$W29=0),"..",(+(((X29+Y29)+Z29)+((AE29+AF29)+AG29))/$W29))</f>
        <v>0.184393618387868</v>
      </c>
      <c s="106" r="I29">
        <f>IF((+$W29=0),"..",(+(AA29+AH29)/$W29))</f>
        <v>0.624795841135842</v>
      </c>
      <c s="106" r="J29">
        <f>IF((+$W29=0),"..",(+(AB29+AI29)/$W29))</f>
        <v>0.19081054047629</v>
      </c>
      <c s="106" r="K29">
        <f>IF(((X29+AE29)=0),"..",(+X29/(X29+AE29)))</f>
        <v>0.49218662128639</v>
      </c>
      <c s="106" r="L29">
        <f>IF(((Y29+AF29)=0),"..",(+Y29/(Y29+AF29)))</f>
        <v>0.49494830243733</v>
      </c>
      <c s="106" r="M29">
        <f>IF(((Z29+AG29)=0),"..",(+Z29/(Z29+AG29)))</f>
        <v>0.500186735996591</v>
      </c>
      <c s="106" r="N29">
        <f>IF(((((((X29+Y29)+Z29)+AE29)+AF29)+AG29)=0),"..",(+((X29+Y29)+Z29)/(((((X29+Y29)+Z29)+AE29)+AF29)+AG29)))</f>
        <v>0.496933371432969</v>
      </c>
      <c s="106" r="O29">
        <f>IF(((AA29+AH29)=0),"..",(+AA29/(AA29+AH29)))</f>
        <v>0.507672722737547</v>
      </c>
      <c s="106" r="P29">
        <f>IF(((AB29+AI29)=0),"..",(+AB29/(AB29+AI29)))</f>
        <v>0.552622854091405</v>
      </c>
      <c s="106" r="Q29">
        <f>IF(((AC29+AJ29)=0),"..",(+AC29/(AC29+AJ29)))</f>
        <v>0.511310722895545</v>
      </c>
      <c s="106" r="R29">
        <f>IF(((AD29+AK29)=0),"..",(+(AD29)/(AD29+AK29)))</f>
        <v>0.513283281162979</v>
      </c>
      <c s="50" r="S29">
        <f>+V29</f>
        <v>182876</v>
      </c>
      <c s="106" r="T29">
        <f>IF(ISERROR((+W29/S29)),"..",(W29/S29))</f>
        <v>0.662426999715654</v>
      </c>
      <c s="106" r="U29">
        <f>IF(ISERROR(((AD29+AK29)/S29)),"..",((AD29+AK29)/S29))</f>
        <v>0.993591285898642</v>
      </c>
      <c s="93" r="V29">
        <f>VLOOKUP(A29,'WHERE REFUGEES ARE'!$A$4:$W$178,23,FALSE)</f>
        <v>182876</v>
      </c>
      <c s="78" r="W29">
        <f>SUM(X29:AB29)+SUM(AE29:AI29)</f>
        <v>121142</v>
      </c>
      <c s="78" r="X29">
        <v>1385.98917965158</v>
      </c>
      <c s="78" r="Y29">
        <v>4737.88813337742</v>
      </c>
      <c s="78" r="Z29">
        <v>4976.52677480092</v>
      </c>
      <c s="78" r="AA29">
        <v>38425.249741195</v>
      </c>
      <c s="78" r="AB29">
        <v>12773.971491413</v>
      </c>
      <c s="78" r="AC29">
        <v>30966</v>
      </c>
      <c s="78" r="AD29">
        <v>93265.625320438</v>
      </c>
      <c s="78" r="AE29">
        <v>1429.99386358744</v>
      </c>
      <c s="78" r="AF29">
        <v>4834.60279152544</v>
      </c>
      <c s="78" r="AG29">
        <v>4972.81097580036</v>
      </c>
      <c s="78" r="AH29">
        <v>37263.7680456831</v>
      </c>
      <c s="78" r="AI29">
        <v>10341.1990029657</v>
      </c>
      <c s="78" r="AJ29">
        <v>29596</v>
      </c>
      <c s="78" r="AK29">
        <v>88438.374679562</v>
      </c>
      <c s="78" r="AL29"/>
      <c s="162" r="AM29"/>
    </row>
    <row r="30">
      <c t="s" s="37" r="A30">
        <v>532</v>
      </c>
      <c s="55" r="B30"/>
      <c t="s" s="127" r="C30">
        <v>217</v>
      </c>
      <c s="50" r="D30">
        <f>+AD30+AK30</f>
        <v>3228</v>
      </c>
      <c s="106" r="E30">
        <f>IF((+$W30=0),"..",(+(X30+AE30)/$W30))</f>
        <v>0.126084262701363</v>
      </c>
      <c s="106" r="F30">
        <f>IF((+$W30=0),"..",(+(Y30+AF30)/$W30))</f>
        <v>0.146220570012392</v>
      </c>
      <c s="106" r="G30">
        <f>IF((+$W30=0),"..",(+(Z30+AG30)/$W30))</f>
        <v>0.110594795539033</v>
      </c>
      <c s="106" r="H30">
        <f>IF((+$W30=0),"..",(+(((X30+Y30)+Z30)+((AE30+AF30)+AG30))/$W30))</f>
        <v>0.382899628252788</v>
      </c>
      <c s="106" r="I30">
        <f>IF((+$W30=0),"..",(+(AA30+AH30)/$W30))</f>
        <v>0.595105328376704</v>
      </c>
      <c s="106" r="J30">
        <f>IF((+$W30=0),"..",(+(AB30+AI30)/$W30))</f>
        <v>0.021995043370508</v>
      </c>
      <c s="106" r="K30">
        <f>IF(((X30+AE30)=0),"..",(+X30/(X30+AE30)))</f>
        <v>0.511056511056511</v>
      </c>
      <c s="106" r="L30">
        <f>IF(((Y30+AF30)=0),"..",(+Y30/(Y30+AF30)))</f>
        <v>0.523305084745763</v>
      </c>
      <c s="106" r="M30">
        <f>IF(((Z30+AG30)=0),"..",(+Z30/(Z30+AG30)))</f>
        <v>0.492997198879552</v>
      </c>
      <c s="106" r="N30">
        <f>IF(((((((X30+Y30)+Z30)+AE30)+AF30)+AG30)=0),"..",(+((X30+Y30)+Z30)/(((((X30+Y30)+Z30)+AE30)+AF30)+AG30)))</f>
        <v>0.510517799352751</v>
      </c>
      <c s="106" r="O30">
        <f>IF(((AA30+AH30)=0),"..",(+AA30/(AA30+AH30)))</f>
        <v>0.287870900572618</v>
      </c>
      <c s="106" r="P30">
        <f>IF(((AB30+AI30)=0),"..",(+AB30/(AB30+AI30)))</f>
        <v>0.47887323943662</v>
      </c>
      <c t="str" s="106" r="Q30">
        <f>IF(((AC30+AJ30)=0),"..",(+AC30/(AC30+AJ30)))</f>
        <v>..</v>
      </c>
      <c s="106" r="R30">
        <f>IF(((AD30+AK30)=0),"..",(+(AD30)/(AD30+AK30)))</f>
        <v>0.377323420074349</v>
      </c>
      <c s="50" r="S30">
        <f>+V30</f>
        <v>3228</v>
      </c>
      <c s="106" r="T30">
        <f>IF(ISERROR((+W30/S30)),"..",(W30/S30))</f>
        <v>1</v>
      </c>
      <c s="106" r="U30">
        <f>IF(ISERROR(((AD30+AK30)/S30)),"..",((AD30+AK30)/S30))</f>
        <v>1</v>
      </c>
      <c s="93" r="V30">
        <f>VLOOKUP(A30,'WHERE REFUGEES ARE'!$A$4:$W$178,23,FALSE)</f>
        <v>3228</v>
      </c>
      <c s="78" r="W30">
        <f>SUM(X30:AB30)+SUM(AE30:AI30)</f>
        <v>3228</v>
      </c>
      <c s="78" r="X30">
        <v>208</v>
      </c>
      <c s="78" r="Y30">
        <v>247</v>
      </c>
      <c s="78" r="Z30">
        <v>176</v>
      </c>
      <c s="78" r="AA30">
        <v>553</v>
      </c>
      <c s="78" r="AB30">
        <v>34</v>
      </c>
      <c s="78" r="AC30">
        <v>0</v>
      </c>
      <c s="78" r="AD30">
        <v>1218</v>
      </c>
      <c s="78" r="AE30">
        <v>199</v>
      </c>
      <c s="78" r="AF30">
        <v>225</v>
      </c>
      <c s="78" r="AG30">
        <v>181</v>
      </c>
      <c s="78" r="AH30">
        <v>1368</v>
      </c>
      <c s="78" r="AI30">
        <v>37</v>
      </c>
      <c s="78" r="AJ30">
        <v>0</v>
      </c>
      <c s="78" r="AK30">
        <v>2010</v>
      </c>
      <c s="78" r="AL30"/>
      <c s="162" r="AM30"/>
    </row>
    <row r="31">
      <c t="s" s="37" r="A31">
        <v>533</v>
      </c>
      <c s="55" r="B31"/>
      <c t="s" s="127" r="C31">
        <v>219</v>
      </c>
      <c s="50" r="D31">
        <f>+AD31+AK31</f>
        <v>4407</v>
      </c>
      <c s="106" r="E31">
        <f>IF((+$W31=0),"..",(+(X31+AE31)/$W31))</f>
        <v>0.014522350805537</v>
      </c>
      <c s="106" r="F31">
        <f>IF((+$W31=0),"..",(+(Y31+AF31)/$W31))</f>
        <v>0.069434989788972</v>
      </c>
      <c s="106" r="G31">
        <f>IF((+$W31=0),"..",(+(Z31+AG31)/$W31))</f>
        <v>0.08645336963921</v>
      </c>
      <c s="106" r="H31">
        <f>IF((+$W31=0),"..",(+(((X31+Y31)+Z31)+((AE31+AF31)+AG31))/$W31))</f>
        <v>0.170410710233719</v>
      </c>
      <c s="106" r="I31">
        <f>IF((+$W31=0),"..",(+(AA31+AH31)/$W31))</f>
        <v>0.808713410483322</v>
      </c>
      <c s="106" r="J31">
        <f>IF((+$W31=0),"..",(+(AB31+AI31)/$W31))</f>
        <v>0.020875879282959</v>
      </c>
      <c s="106" r="K31">
        <f>IF(((X31+AE31)=0),"..",(+X31/(X31+AE31)))</f>
        <v>0.4375</v>
      </c>
      <c s="106" r="L31">
        <f>IF(((Y31+AF31)=0),"..",(+Y31/(Y31+AF31)))</f>
        <v>0.509803921568627</v>
      </c>
      <c s="106" r="M31">
        <f>IF(((Z31+AG31)=0),"..",(+Z31/(Z31+AG31)))</f>
        <v>0.322834645669291</v>
      </c>
      <c s="106" r="N31">
        <f>IF(((((((X31+Y31)+Z31)+AE31)+AF31)+AG31)=0),"..",(+((X31+Y31)+Z31)/(((((X31+Y31)+Z31)+AE31)+AF31)+AG31)))</f>
        <v>0.40878828229028</v>
      </c>
      <c s="106" r="O31">
        <f>IF(((AA31+AH31)=0),"..",(+AA31/(AA31+AH31)))</f>
        <v>0.303591470258137</v>
      </c>
      <c s="106" r="P31">
        <f>IF(((AB31+AI31)=0),"..",(+AB31/(AB31+AI31)))</f>
        <v>0.271739130434783</v>
      </c>
      <c t="str" s="106" r="Q31">
        <f>IF(((AC31+AJ31)=0),"..",(+AC31/(AC31+AJ31)))</f>
        <v>..</v>
      </c>
      <c s="106" r="R31">
        <f>IF(((AD31+AK31)=0),"..",(+(AD31)/(AD31+AK31)))</f>
        <v>0.320853188109825</v>
      </c>
      <c s="50" r="S31">
        <f>+V31</f>
        <v>4514</v>
      </c>
      <c s="106" r="T31">
        <f>IF(ISERROR((+W31/S31)),"..",(W31/S31))</f>
        <v>0.976295968099247</v>
      </c>
      <c s="106" r="U31">
        <f>IF(ISERROR(((AD31+AK31)/S31)),"..",((AD31+AK31)/S31))</f>
        <v>0.976295968099247</v>
      </c>
      <c s="93" r="V31">
        <f>VLOOKUP(A31,'WHERE REFUGEES ARE'!$A$4:$W$178,23,FALSE)</f>
        <v>4514</v>
      </c>
      <c s="78" r="W31">
        <f>SUM(X31:AB31)+SUM(AE31:AI31)</f>
        <v>4407</v>
      </c>
      <c s="78" r="X31">
        <v>28</v>
      </c>
      <c s="78" r="Y31">
        <v>156</v>
      </c>
      <c s="78" r="Z31">
        <v>123</v>
      </c>
      <c s="78" r="AA31">
        <v>1082</v>
      </c>
      <c s="78" r="AB31">
        <v>25</v>
      </c>
      <c s="78" r="AC31">
        <v>0</v>
      </c>
      <c s="78" r="AD31">
        <v>1414</v>
      </c>
      <c s="78" r="AE31">
        <v>36</v>
      </c>
      <c s="78" r="AF31">
        <v>150</v>
      </c>
      <c s="78" r="AG31">
        <v>258</v>
      </c>
      <c s="78" r="AH31">
        <v>2482</v>
      </c>
      <c s="78" r="AI31">
        <v>67</v>
      </c>
      <c s="78" r="AJ31">
        <v>0</v>
      </c>
      <c s="78" r="AK31">
        <v>2993</v>
      </c>
      <c s="78" r="AL31"/>
      <c s="162" r="AM31"/>
      <c s="122" r="AN31"/>
    </row>
    <row r="32">
      <c t="s" s="37" r="A32">
        <v>220</v>
      </c>
      <c s="55" r="B32"/>
      <c t="s" s="127" r="C32">
        <v>222</v>
      </c>
      <c s="50" r="D32">
        <f>+AD32+AK32</f>
        <v>6</v>
      </c>
      <c s="106" r="E32">
        <f>IF((+$W32=0),"..",(+(X32+AE32)/$W32))</f>
        <v>0</v>
      </c>
      <c s="106" r="F32">
        <f>IF((+$W32=0),"..",(+(Y32+AF32)/$W32))</f>
        <v>0</v>
      </c>
      <c s="106" r="G32">
        <f>IF((+$W32=0),"..",(+(Z32+AG32)/$W32))</f>
        <v>0</v>
      </c>
      <c s="106" r="H32">
        <f>IF((+$W32=0),"..",(+(((X32+Y32)+Z32)+((AE32+AF32)+AG32))/$W32))</f>
        <v>0</v>
      </c>
      <c s="106" r="I32">
        <f>IF((+$W32=0),"..",(+(AA32+AH32)/$W32))</f>
        <v>1</v>
      </c>
      <c s="106" r="J32">
        <f>IF((+$W32=0),"..",(+(AB32+AI32)/$W32))</f>
        <v>0</v>
      </c>
      <c t="str" s="106" r="K32">
        <f>IF(((X32+AE32)=0),"..",(+X32/(X32+AE32)))</f>
        <v>..</v>
      </c>
      <c t="str" s="106" r="L32">
        <f>IF(((Y32+AF32)=0),"..",(+Y32/(Y32+AF32)))</f>
        <v>..</v>
      </c>
      <c t="str" s="106" r="M32">
        <f>IF(((Z32+AG32)=0),"..",(+Z32/(Z32+AG32)))</f>
        <v>..</v>
      </c>
      <c t="str" s="106" r="N32">
        <f>IF(((((((X32+Y32)+Z32)+AE32)+AF32)+AG32)=0),"..",(+((X32+Y32)+Z32)/(((((X32+Y32)+Z32)+AE32)+AF32)+AG32)))</f>
        <v>..</v>
      </c>
      <c s="106" r="O32">
        <f>IF(((AA32+AH32)=0),"..",(+AA32/(AA32+AH32)))</f>
        <v>0</v>
      </c>
      <c t="str" s="106" r="P32">
        <f>IF(((AB32+AI32)=0),"..",(+AB32/(AB32+AI32)))</f>
        <v>..</v>
      </c>
      <c t="str" s="106" r="Q32">
        <f>IF(((AC32+AJ32)=0),"..",(+AC32/(AC32+AJ32)))</f>
        <v>..</v>
      </c>
      <c s="106" r="R32">
        <f>IF(((AD32+AK32)=0),"..",(+(AD32)/(AD32+AK32)))</f>
        <v>0</v>
      </c>
      <c s="50" r="S32">
        <f>+V32</f>
        <v>6</v>
      </c>
      <c s="106" r="T32">
        <f>IF(ISERROR((+W32/S32)),"..",(W32/S32))</f>
        <v>1</v>
      </c>
      <c s="106" r="U32">
        <f>IF(ISERROR(((AD32+AK32)/S32)),"..",((AD32+AK32)/S32))</f>
        <v>1</v>
      </c>
      <c s="93" r="V32">
        <f>VLOOKUP(A32,'WHERE REFUGEES ARE'!$A$4:$W$178,23,FALSE)</f>
        <v>6</v>
      </c>
      <c s="78" r="W32">
        <f>SUM(X32:AB32)+SUM(AE32:AI32)</f>
        <v>6</v>
      </c>
      <c s="78" r="X32">
        <v>0</v>
      </c>
      <c s="78" r="Y32">
        <v>0</v>
      </c>
      <c s="78" r="Z32">
        <v>0</v>
      </c>
      <c s="78" r="AA32">
        <v>0</v>
      </c>
      <c s="78" r="AB32">
        <v>0</v>
      </c>
      <c s="78" r="AC32">
        <v>0</v>
      </c>
      <c s="78" r="AD32">
        <v>0</v>
      </c>
      <c s="78" r="AE32">
        <v>0</v>
      </c>
      <c s="78" r="AF32">
        <v>0</v>
      </c>
      <c s="78" r="AG32">
        <v>0</v>
      </c>
      <c s="78" r="AH32">
        <v>6</v>
      </c>
      <c s="78" r="AI32">
        <v>0</v>
      </c>
      <c s="78" r="AJ32">
        <v>0</v>
      </c>
      <c s="78" r="AK32">
        <v>6</v>
      </c>
      <c s="149" r="AL32"/>
      <c s="162" r="AM32"/>
    </row>
    <row r="33">
      <c t="s" s="37" r="A33">
        <v>536</v>
      </c>
      <c s="55" r="B33"/>
      <c t="s" s="127" r="C33">
        <v>225</v>
      </c>
      <c s="50" r="D33">
        <f>+AD33+AK33</f>
        <v>853</v>
      </c>
      <c s="106" r="E33">
        <f>IF((+$W33=0),"..",(+(X33+AE33)/$W33))</f>
        <v>0.026963657678781</v>
      </c>
      <c s="106" r="F33">
        <f>IF((+$W33=0),"..",(+(Y33+AF33)/$W33))</f>
        <v>0.05978898007034</v>
      </c>
      <c s="106" r="G33">
        <f>IF((+$W33=0),"..",(+(Z33+AG33)/$W33))</f>
        <v>0.039859320046893</v>
      </c>
      <c s="106" r="H33">
        <f>IF((+$W33=0),"..",(+(((X33+Y33)+Z33)+((AE33+AF33)+AG33))/$W33))</f>
        <v>0.126611957796014</v>
      </c>
      <c s="106" r="I33">
        <f>IF((+$W33=0),"..",(+(AA33+AH33)/$W33))</f>
        <v>0.848769050410317</v>
      </c>
      <c s="106" r="J33">
        <f>IF((+$W33=0),"..",(+(AB33+AI33)/$W33))</f>
        <v>0.024618991793669</v>
      </c>
      <c s="106" r="K33">
        <f>IF(((X33+AE33)=0),"..",(+X33/(X33+AE33)))</f>
        <v>0.478260869565217</v>
      </c>
      <c s="106" r="L33">
        <f>IF(((Y33+AF33)=0),"..",(+Y33/(Y33+AF33)))</f>
        <v>0.333333333333333</v>
      </c>
      <c s="106" r="M33">
        <f>IF(((Z33+AG33)=0),"..",(+Z33/(Z33+AG33)))</f>
        <v>0.147058823529412</v>
      </c>
      <c s="106" r="N33">
        <f>IF(((((((X33+Y33)+Z33)+AE33)+AF33)+AG33)=0),"..",(+((X33+Y33)+Z33)/(((((X33+Y33)+Z33)+AE33)+AF33)+AG33)))</f>
        <v>0.305555555555556</v>
      </c>
      <c s="106" r="O33">
        <f>IF(((AA33+AH33)=0),"..",(+AA33/(AA33+AH33)))</f>
        <v>0.145027624309392</v>
      </c>
      <c s="106" r="P33">
        <f>IF(((AB33+AI33)=0),"..",(+AB33/(AB33+AI33)))</f>
        <v>0.476190476190476</v>
      </c>
      <c t="str" s="106" r="Q33">
        <f>IF(((AC33+AJ33)=0),"..",(+AC33/(AC33+AJ33)))</f>
        <v>..</v>
      </c>
      <c s="106" r="R33">
        <f>IF(((AD33+AK33)=0),"..",(+(AD33)/(AD33+AK33)))</f>
        <v>0.173505275498242</v>
      </c>
      <c s="50" r="S33">
        <f>+V33</f>
        <v>6589</v>
      </c>
      <c s="106" r="T33">
        <f>IF(ISERROR((+W33/S33)),"..",(W33/S33))</f>
        <v>0.129458187888906</v>
      </c>
      <c s="106" r="U33">
        <f>IF(ISERROR(((AD33+AK33)/S33)),"..",((AD33+AK33)/S33))</f>
        <v>0.129458187888906</v>
      </c>
      <c s="93" r="V33">
        <f>VLOOKUP(A33,'WHERE REFUGEES ARE'!$A$4:$W$178,23,FALSE)</f>
        <v>6589</v>
      </c>
      <c s="78" r="W33">
        <f>SUM(X33:AB33)+SUM(AE33:AI33)</f>
        <v>853</v>
      </c>
      <c s="78" r="X33">
        <v>11</v>
      </c>
      <c s="78" r="Y33">
        <v>17</v>
      </c>
      <c s="78" r="Z33">
        <v>5</v>
      </c>
      <c s="78" r="AA33">
        <v>105</v>
      </c>
      <c s="78" r="AB33">
        <v>10</v>
      </c>
      <c s="78" r="AC33">
        <v>0</v>
      </c>
      <c s="78" r="AD33">
        <v>148</v>
      </c>
      <c s="78" r="AE33">
        <v>12</v>
      </c>
      <c s="78" r="AF33">
        <v>34</v>
      </c>
      <c s="78" r="AG33">
        <v>29</v>
      </c>
      <c s="78" r="AH33">
        <v>619</v>
      </c>
      <c s="78" r="AI33">
        <v>11</v>
      </c>
      <c s="78" r="AJ33">
        <v>0</v>
      </c>
      <c s="78" r="AK33">
        <v>705</v>
      </c>
      <c s="78" r="AL33"/>
      <c s="162" r="AM33"/>
    </row>
    <row r="34">
      <c t="s" s="37" r="A34">
        <v>537</v>
      </c>
      <c s="55" r="B34"/>
      <c t="s" s="127" r="C34">
        <v>227</v>
      </c>
      <c s="50" r="D34">
        <f>+AD34+AK34</f>
        <v>1058</v>
      </c>
      <c s="106" r="E34">
        <f>IF((+$W34=0),"..",(+(X34+AE34)/$W34))</f>
        <v>0.065217391304348</v>
      </c>
      <c s="106" r="F34">
        <f>IF((+$W34=0),"..",(+(Y34+AF34)/$W34))</f>
        <v>0.116257088846881</v>
      </c>
      <c s="106" r="G34">
        <f>IF((+$W34=0),"..",(+(Z34+AG34)/$W34))</f>
        <v>0.104914933837429</v>
      </c>
      <c s="106" r="H34">
        <f>IF((+$W34=0),"..",(+(((X34+Y34)+Z34)+((AE34+AF34)+AG34))/$W34))</f>
        <v>0.286389413988658</v>
      </c>
      <c s="106" r="I34">
        <f>IF((+$W34=0),"..",(+(AA34+AH34)/$W34))</f>
        <v>0.706994328922495</v>
      </c>
      <c s="106" r="J34">
        <f>IF((+$W34=0),"..",(+(AB34+AI34)/$W34))</f>
        <v>0.006616257088847</v>
      </c>
      <c s="106" r="K34">
        <f>IF(((X34+AE34)=0),"..",(+X34/(X34+AE34)))</f>
        <v>0.63768115942029</v>
      </c>
      <c s="106" r="L34">
        <f>IF(((Y34+AF34)=0),"..",(+Y34/(Y34+AF34)))</f>
        <v>0.552845528455285</v>
      </c>
      <c s="106" r="M34">
        <f>IF(((Z34+AG34)=0),"..",(+Z34/(Z34+AG34)))</f>
        <v>0.504504504504504</v>
      </c>
      <c s="106" r="N34">
        <f>IF(((((((X34+Y34)+Z34)+AE34)+AF34)+AG34)=0),"..",(+((X34+Y34)+Z34)/(((((X34+Y34)+Z34)+AE34)+AF34)+AG34)))</f>
        <v>0.554455445544554</v>
      </c>
      <c s="106" r="O34">
        <f>IF(((AA34+AH34)=0),"..",(+AA34/(AA34+AH34)))</f>
        <v>0.304812834224599</v>
      </c>
      <c s="106" r="P34">
        <f>IF(((AB34+AI34)=0),"..",(+AB34/(AB34+AI34)))</f>
        <v>0.285714285714286</v>
      </c>
      <c t="str" s="106" r="Q34">
        <f>IF(((AC34+AJ34)=0),"..",(+AC34/(AC34+AJ34)))</f>
        <v>..</v>
      </c>
      <c s="106" r="R34">
        <f>IF(((AD34+AK34)=0),"..",(+(AD34)/(AD34+AK34)))</f>
        <v>0.376181474480151</v>
      </c>
      <c s="50" r="S34">
        <f>+V34</f>
        <v>1058</v>
      </c>
      <c s="106" r="T34">
        <f>IF(ISERROR((+W34/S34)),"..",(W34/S34))</f>
        <v>1</v>
      </c>
      <c s="106" r="U34">
        <f>IF(ISERROR(((AD34+AK34)/S34)),"..",((AD34+AK34)/S34))</f>
        <v>1</v>
      </c>
      <c s="93" r="V34">
        <f>VLOOKUP(A34,'WHERE REFUGEES ARE'!$A$4:$W$178,23,FALSE)</f>
        <v>1058</v>
      </c>
      <c s="78" r="W34">
        <f>SUM(X34:AB34)+SUM(AE34:AI34)</f>
        <v>1058</v>
      </c>
      <c s="78" r="X34">
        <v>44</v>
      </c>
      <c s="78" r="Y34">
        <v>68</v>
      </c>
      <c s="78" r="Z34">
        <v>56</v>
      </c>
      <c s="78" r="AA34">
        <v>228</v>
      </c>
      <c s="78" r="AB34">
        <v>2</v>
      </c>
      <c s="78" r="AC34">
        <v>0</v>
      </c>
      <c s="78" r="AD34">
        <v>398</v>
      </c>
      <c s="78" r="AE34">
        <v>25</v>
      </c>
      <c s="78" r="AF34">
        <v>55</v>
      </c>
      <c s="78" r="AG34">
        <v>55</v>
      </c>
      <c s="78" r="AH34">
        <v>520</v>
      </c>
      <c s="78" r="AI34">
        <v>5</v>
      </c>
      <c s="78" r="AJ34">
        <v>0</v>
      </c>
      <c s="78" r="AK34">
        <v>660</v>
      </c>
      <c s="78" r="AL34"/>
      <c s="162" r="AM34"/>
    </row>
    <row r="35">
      <c t="s" s="37" r="A35">
        <v>538</v>
      </c>
      <c s="55" r="B35"/>
      <c t="s" s="127" r="C35">
        <v>64</v>
      </c>
      <c s="50" r="D35">
        <f>+AD35+AK35</f>
        <v>63084</v>
      </c>
      <c s="106" r="E35">
        <f>IF((+$W35=0),"..",(+(X35+AE35)/$W35))</f>
        <v>0.189271447593685</v>
      </c>
      <c s="106" r="F35">
        <f>IF((+$W35=0),"..",(+(Y35+AF35)/$W35))</f>
        <v>0.221831209181409</v>
      </c>
      <c s="106" r="G35">
        <f>IF((+$W35=0),"..",(+(Z35+AG35)/$W35))</f>
        <v>0.151448861835014</v>
      </c>
      <c s="106" r="H35">
        <f>IF((+$W35=0),"..",(+(((X35+Y35)+Z35)+((AE35+AF35)+AG35))/$W35))</f>
        <v>0.562551518610107</v>
      </c>
      <c s="106" r="I35">
        <f>IF((+$W35=0),"..",(+(AA35+AH35)/$W35))</f>
        <v>0.406188573964872</v>
      </c>
      <c s="106" r="J35">
        <f>IF((+$W35=0),"..",(+(AB35+AI35)/$W35))</f>
        <v>0.031259907425021</v>
      </c>
      <c s="106" r="K35">
        <f>IF(((X35+AE35)=0),"..",(+X35/(X35+AE35)))</f>
        <v>0.495561139028476</v>
      </c>
      <c s="106" r="L35">
        <f>IF(((Y35+AF35)=0),"..",(+Y35/(Y35+AF35)))</f>
        <v>0.499142489638416</v>
      </c>
      <c s="106" r="M35">
        <f>IF(((Z35+AG35)=0),"..",(+Z35/(Z35+AG35)))</f>
        <v>0.494033912497383</v>
      </c>
      <c s="106" r="N35">
        <f>IF(((((((X35+Y35)+Z35)+AE35)+AF35)+AG35)=0),"..",(+((X35+Y35)+Z35)/(((((X35+Y35)+Z35)+AE35)+AF35)+AG35)))</f>
        <v>0.496562218214608</v>
      </c>
      <c s="106" r="O35">
        <f>IF(((AA35+AH35)=0),"..",(+AA35/(AA35+AH35)))</f>
        <v>0.548079925070247</v>
      </c>
      <c s="106" r="P35">
        <f>IF(((AB35+AI35)=0),"..",(+AB35/(AB35+AI35)))</f>
        <v>0.507606490872211</v>
      </c>
      <c t="str" s="106" r="Q35">
        <f>IF(((AC35+AJ35)=0),"..",(+AC35/(AC35+AJ35)))</f>
        <v>..</v>
      </c>
      <c s="106" r="R35">
        <f>IF(((AD35+AK35)=0),"..",(+(AD35)/(AD35+AK35)))</f>
        <v>0.517833365037093</v>
      </c>
      <c s="50" r="S35">
        <f>+V35</f>
        <v>163667</v>
      </c>
      <c s="106" r="T35">
        <f>IF(ISERROR((+W35/S35)),"..",(W35/S35))</f>
        <v>0.385441170180916</v>
      </c>
      <c s="106" r="U35">
        <f>IF(ISERROR(((AD35+AK35)/S35)),"..",((AD35+AK35)/S35))</f>
        <v>0.385441170180916</v>
      </c>
      <c s="93" r="V35">
        <f>VLOOKUP(A35,'WHERE REFUGEES ARE'!$A$4:$W$178,23,FALSE)</f>
        <v>163667</v>
      </c>
      <c s="78" r="W35">
        <f>SUM(X35:AB35)+SUM(AE35:AI35)</f>
        <v>63084</v>
      </c>
      <c s="78" r="X35">
        <v>5917</v>
      </c>
      <c s="78" r="Y35">
        <v>6985</v>
      </c>
      <c s="78" r="Z35">
        <v>4720</v>
      </c>
      <c s="78" r="AA35">
        <v>14044</v>
      </c>
      <c s="78" r="AB35">
        <v>1001</v>
      </c>
      <c s="78" r="AC35">
        <v>0</v>
      </c>
      <c s="78" r="AD35">
        <v>32667</v>
      </c>
      <c s="78" r="AE35">
        <v>6023</v>
      </c>
      <c s="78" r="AF35">
        <v>7009</v>
      </c>
      <c s="78" r="AG35">
        <v>4834</v>
      </c>
      <c s="78" r="AH35">
        <v>11580</v>
      </c>
      <c s="78" r="AI35">
        <v>971</v>
      </c>
      <c s="78" r="AJ35">
        <v>0</v>
      </c>
      <c s="78" r="AK35">
        <v>30417</v>
      </c>
      <c s="78" r="AL35"/>
      <c s="162" r="AM35"/>
    </row>
    <row r="36">
      <c t="s" s="37" r="A36">
        <v>539</v>
      </c>
      <c s="55" r="B36"/>
      <c t="s" s="127" r="C36">
        <v>66</v>
      </c>
      <c s="50" r="D36">
        <f>+AD36+AK36</f>
        <v>164</v>
      </c>
      <c s="106" r="E36">
        <f>IF((+$W36=0),"..",(+(X36+AE36)/$W36))</f>
        <v>0.042682926829268</v>
      </c>
      <c s="106" r="F36">
        <f>IF((+$W36=0),"..",(+(Y36+AF36)/$W36))</f>
        <v>0.170731707317073</v>
      </c>
      <c s="106" r="G36">
        <f>IF((+$W36=0),"..",(+(Z36+AG36)/$W36))</f>
        <v>0.152439024390244</v>
      </c>
      <c s="106" r="H36">
        <f>IF((+$W36=0),"..",(+(((X36+Y36)+Z36)+((AE36+AF36)+AG36))/$W36))</f>
        <v>0.365853658536585</v>
      </c>
      <c s="106" r="I36">
        <f>IF((+$W36=0),"..",(+(AA36+AH36)/$W36))</f>
        <v>0.615853658536585</v>
      </c>
      <c s="106" r="J36">
        <f>IF((+$W36=0),"..",(+(AB36+AI36)/$W36))</f>
        <v>0.018292682926829</v>
      </c>
      <c s="106" r="K36">
        <f>IF(((X36+AE36)=0),"..",(+X36/(X36+AE36)))</f>
        <v>0.285714285714286</v>
      </c>
      <c s="106" r="L36">
        <f>IF(((Y36+AF36)=0),"..",(+Y36/(Y36+AF36)))</f>
        <v>0.321428571428571</v>
      </c>
      <c s="106" r="M36">
        <f>IF(((Z36+AG36)=0),"..",(+Z36/(Z36+AG36)))</f>
        <v>0.6</v>
      </c>
      <c s="106" r="N36">
        <f>IF(((((((X36+Y36)+Z36)+AE36)+AF36)+AG36)=0),"..",(+((X36+Y36)+Z36)/(((((X36+Y36)+Z36)+AE36)+AF36)+AG36)))</f>
        <v>0.433333333333333</v>
      </c>
      <c s="106" r="O36">
        <f>IF(((AA36+AH36)=0),"..",(+AA36/(AA36+AH36)))</f>
        <v>0.396039603960396</v>
      </c>
      <c s="106" r="P36">
        <f>IF(((AB36+AI36)=0),"..",(+AB36/(AB36+AI36)))</f>
        <v>0.666666666666667</v>
      </c>
      <c t="str" s="106" r="Q36">
        <f>IF(((AC36+AJ36)=0),"..",(+AC36/(AC36+AJ36)))</f>
        <v>..</v>
      </c>
      <c s="106" r="R36">
        <f>IF(((AD36+AK36)=0),"..",(+(AD36)/(AD36+AK36)))</f>
        <v>0.414634146341463</v>
      </c>
      <c s="50" r="S36">
        <f>+V36</f>
        <v>164</v>
      </c>
      <c s="106" r="T36">
        <f>IF(ISERROR((+W36/S36)),"..",(W36/S36))</f>
        <v>1</v>
      </c>
      <c s="106" r="U36">
        <f>IF(ISERROR(((AD36+AK36)/S36)),"..",((AD36+AK36)/S36))</f>
        <v>1</v>
      </c>
      <c s="93" r="V36">
        <f>VLOOKUP(A36,'WHERE REFUGEES ARE'!$A$4:$W$178,23,FALSE)</f>
        <v>164</v>
      </c>
      <c s="78" r="W36">
        <f>SUM(X36:AB36)+SUM(AE36:AI36)</f>
        <v>164</v>
      </c>
      <c s="78" r="X36">
        <v>2</v>
      </c>
      <c s="78" r="Y36">
        <v>9</v>
      </c>
      <c s="78" r="Z36">
        <v>15</v>
      </c>
      <c s="78" r="AA36">
        <v>40</v>
      </c>
      <c s="78" r="AB36">
        <v>2</v>
      </c>
      <c s="78" r="AC36">
        <v>0</v>
      </c>
      <c s="78" r="AD36">
        <v>68</v>
      </c>
      <c s="78" r="AE36">
        <v>5</v>
      </c>
      <c s="78" r="AF36">
        <v>19</v>
      </c>
      <c s="78" r="AG36">
        <v>10</v>
      </c>
      <c s="78" r="AH36">
        <v>61</v>
      </c>
      <c s="78" r="AI36">
        <v>1</v>
      </c>
      <c s="78" r="AJ36">
        <v>0</v>
      </c>
      <c s="78" r="AK36">
        <v>96</v>
      </c>
      <c s="78" r="AL36"/>
      <c s="162" r="AM36"/>
    </row>
    <row r="37">
      <c t="s" s="37" r="A37">
        <v>540</v>
      </c>
      <c s="55" r="B37"/>
      <c t="s" s="127" r="C37">
        <v>68</v>
      </c>
      <c s="50" r="D37">
        <f>+AD37+AK37</f>
        <v>101269</v>
      </c>
      <c s="106" r="E37">
        <f>IF((+$W37=0),"..",(+(X37+AE37)/$W37))</f>
        <v>0.15762967936881</v>
      </c>
      <c s="106" r="F37">
        <f>IF((+$W37=0),"..",(+(Y37+AF37)/$W37))</f>
        <v>0.270151773988091</v>
      </c>
      <c s="106" r="G37">
        <f>IF((+$W37=0),"..",(+(Z37+AG37)/$W37))</f>
        <v>0.135174633895862</v>
      </c>
      <c s="106" r="H37">
        <f>IF((+$W37=0),"..",(+(((X37+Y37)+Z37)+((AE37+AF37)+AG37))/$W37))</f>
        <v>0.562956087252762</v>
      </c>
      <c s="106" r="I37">
        <f>IF((+$W37=0),"..",(+(AA37+AH37)/$W37))</f>
        <v>0.412288064461978</v>
      </c>
      <c s="106" r="J37">
        <f>IF((+$W37=0),"..",(+(AB37+AI37)/$W37))</f>
        <v>0.02475584828526</v>
      </c>
      <c s="106" r="K37">
        <f>IF(((X37+AE37)=0),"..",(+X37/(X37+AE37)))</f>
        <v>0.495520892062895</v>
      </c>
      <c s="106" r="L37">
        <f>IF(((Y37+AF37)=0),"..",(+Y37/(Y37+AF37)))</f>
        <v>0.498976533372323</v>
      </c>
      <c s="106" r="M37">
        <f>IF(((Z37+AG37)=0),"..",(+Z37/(Z37+AG37)))</f>
        <v>0.517130542771568</v>
      </c>
      <c s="106" r="N37">
        <f>IF(((((((X37+Y37)+Z37)+AE37)+AF37)+AG37)=0),"..",(+((X37+Y37)+Z37)/(((((X37+Y37)+Z37)+AE37)+AF37)+AG37)))</f>
        <v>0.50236800561305</v>
      </c>
      <c s="106" r="O37">
        <f>IF(((AA37+AH37)=0),"..",(+AA37/(AA37+AH37)))</f>
        <v>0.543015903429776</v>
      </c>
      <c s="106" r="P37">
        <f>IF(((AB37+AI37)=0),"..",(+AB37/(AB37+AI37)))</f>
        <v>0.388512165935381</v>
      </c>
      <c t="str" s="106" r="Q37">
        <f>IF(((AC37+AJ37)=0),"..",(+AC37/(AC37+AJ37)))</f>
        <v>..</v>
      </c>
      <c s="106" r="R37">
        <f>IF(((AD37+AK37)=0),"..",(+(AD37)/(AD37+AK37)))</f>
        <v>0.516308050834905</v>
      </c>
      <c s="50" r="S37">
        <f>+V37</f>
        <v>101269</v>
      </c>
      <c s="106" r="T37">
        <f>IF(ISERROR((+W37/S37)),"..",(W37/S37))</f>
        <v>1</v>
      </c>
      <c s="106" r="U37">
        <f>IF(ISERROR(((AD37+AK37)/S37)),"..",((AD37+AK37)/S37))</f>
        <v>1</v>
      </c>
      <c s="93" r="V37">
        <f>VLOOKUP(A37,'WHERE REFUGEES ARE'!$A$4:$W$178,23,FALSE)</f>
        <v>101269</v>
      </c>
      <c s="78" r="W37">
        <f>SUM(X37:AB37)+SUM(AE37:AI37)</f>
        <v>101269</v>
      </c>
      <c s="78" r="X37">
        <v>7910</v>
      </c>
      <c s="78" r="Y37">
        <v>13651</v>
      </c>
      <c s="78" r="Z37">
        <v>7079</v>
      </c>
      <c s="78" r="AA37">
        <v>22672</v>
      </c>
      <c s="78" r="AB37">
        <v>974</v>
      </c>
      <c s="78" r="AC37">
        <v>0</v>
      </c>
      <c s="78" r="AD37">
        <v>52286</v>
      </c>
      <c s="78" r="AE37">
        <v>8053</v>
      </c>
      <c s="78" r="AF37">
        <v>13707</v>
      </c>
      <c s="78" r="AG37">
        <v>6610</v>
      </c>
      <c s="78" r="AH37">
        <v>19080</v>
      </c>
      <c s="78" r="AI37">
        <v>1533</v>
      </c>
      <c s="78" r="AJ37">
        <v>0</v>
      </c>
      <c s="78" r="AK37">
        <v>48983</v>
      </c>
      <c s="78" r="AL37"/>
      <c s="162" r="AM37"/>
    </row>
    <row customHeight="1" r="38" ht="12.75">
      <c t="s" s="37" r="A38">
        <v>541</v>
      </c>
      <c s="55" r="B38"/>
      <c t="s" s="127" r="C38">
        <v>73</v>
      </c>
      <c s="50" r="D38">
        <f>+AD38+AK38</f>
        <v>61152</v>
      </c>
      <c s="106" r="E38">
        <f>IF((+$W38=0),"..",(+(X38+AE38)/$W38))</f>
        <v>0.081305599162742</v>
      </c>
      <c s="106" r="F38">
        <f>IF((+$W38=0),"..",(+(Y38+AF38)/$W38))</f>
        <v>0.096513605442177</v>
      </c>
      <c s="106" r="G38">
        <f>IF((+$W38=0),"..",(+(Z38+AG38)/$W38))</f>
        <v>0.067847331240188</v>
      </c>
      <c s="106" r="H38">
        <f>IF((+$W38=0),"..",(+(((X38+Y38)+Z38)+((AE38+AF38)+AG38))/$W38))</f>
        <v>0.245666535845107</v>
      </c>
      <c s="106" r="I38">
        <f>IF((+$W38=0),"..",(+(AA38+AH38)/$W38))</f>
        <v>0.725487310308739</v>
      </c>
      <c s="106" r="J38">
        <f>IF((+$W38=0),"..",(+(AB38+AI38)/$W38))</f>
        <v>0.028846153846154</v>
      </c>
      <c s="106" r="K38">
        <f>IF(((X38+AE38)=0),"..",(+X38/(X38+AE38)))</f>
        <v>0.494569589702333</v>
      </c>
      <c s="106" r="L38">
        <f>IF(((Y38+AF38)=0),"..",(+Y38/(Y38+AF38)))</f>
        <v>0.488309047780413</v>
      </c>
      <c s="106" r="M38">
        <f>IF(((Z38+AG38)=0),"..",(+Z38/(Z38+AG38)))</f>
        <v>0.484936129187756</v>
      </c>
      <c s="106" r="N38">
        <f>IF(((((((X38+Y38)+Z38)+AE38)+AF38)+AG38)=0),"..",(+((X38+Y38)+Z38)/(((((X38+Y38)+Z38)+AE38)+AF38)+AG38)))</f>
        <v>0.489449510750183</v>
      </c>
      <c s="106" r="O38">
        <f>IF(((AA38+AH38)=0),"..",(+AA38/(AA38+AH38)))</f>
        <v>0.422517750478981</v>
      </c>
      <c s="106" r="P38">
        <f>IF(((AB38+AI38)=0),"..",(+AB38/(AB38+AI38)))</f>
        <v>0.620748299319728</v>
      </c>
      <c t="str" s="106" r="Q38">
        <f>IF(((AC38+AJ38)=0),"..",(+AC38/(AC38+AJ38)))</f>
        <v>..</v>
      </c>
      <c s="106" r="R38">
        <f>IF(((AD38+AK38)=0),"..",(+(AD38)/(AD38+AK38)))</f>
        <v>0.44467883307169</v>
      </c>
      <c s="50" r="S38">
        <f>+V38</f>
        <v>230604</v>
      </c>
      <c s="106" r="T38">
        <f>IF(ISERROR((+W38/S38)),"..",(W38/S38))</f>
        <v>0.265181870219077</v>
      </c>
      <c s="106" r="U38">
        <f>IF(ISERROR(((AD38+AK38)/S38)),"..",((AD38+AK38)/S38))</f>
        <v>0.265181870219077</v>
      </c>
      <c s="93" r="V38">
        <f>VLOOKUP(A38,'WHERE REFUGEES ARE'!$A$4:$W$178,23,FALSE)</f>
        <v>230604</v>
      </c>
      <c s="78" r="W38">
        <f>SUM(X38:AB38)+SUM(AE38:AI38)</f>
        <v>61152</v>
      </c>
      <c s="78" r="X38">
        <v>2459</v>
      </c>
      <c s="78" r="Y38">
        <v>2882</v>
      </c>
      <c s="78" r="Z38">
        <v>2012</v>
      </c>
      <c s="78" r="AA38">
        <v>18745</v>
      </c>
      <c s="78" r="AB38">
        <v>1095</v>
      </c>
      <c s="78" r="AC38">
        <v>0</v>
      </c>
      <c s="78" r="AD38">
        <v>27193</v>
      </c>
      <c s="78" r="AE38">
        <v>2513</v>
      </c>
      <c s="78" r="AF38">
        <v>3020</v>
      </c>
      <c s="78" r="AG38">
        <v>2137</v>
      </c>
      <c s="78" r="AH38">
        <v>25620</v>
      </c>
      <c s="78" r="AI38">
        <v>669</v>
      </c>
      <c s="78" r="AJ38">
        <v>0</v>
      </c>
      <c s="78" r="AK38">
        <v>33959</v>
      </c>
      <c s="78" r="AL38"/>
      <c s="162" r="AM38"/>
    </row>
    <row r="39">
      <c t="s" s="37" r="A39">
        <v>235</v>
      </c>
      <c s="55" r="B39"/>
      <c t="s" s="127" r="C39">
        <v>236</v>
      </c>
      <c s="50" r="D39">
        <f>+AD39+AK39</f>
        <v>5</v>
      </c>
      <c s="106" r="E39">
        <f>IF((+$W39=0),"..",(+(X39+AE39)/$W39))</f>
        <v>0</v>
      </c>
      <c s="106" r="F39">
        <f>IF((+$W39=0),"..",(+(Y39+AF39)/$W39))</f>
        <v>0</v>
      </c>
      <c s="106" r="G39">
        <f>IF((+$W39=0),"..",(+(Z39+AG39)/$W39))</f>
        <v>0</v>
      </c>
      <c s="106" r="H39">
        <f>IF((+$W39=0),"..",(+(((X39+Y39)+Z39)+((AE39+AF39)+AG39))/$W39))</f>
        <v>0</v>
      </c>
      <c s="106" r="I39">
        <f>IF((+$W39=0),"..",(+(AA39+AH39)/$W39))</f>
        <v>1</v>
      </c>
      <c s="106" r="J39">
        <f>IF((+$W39=0),"..",(+(AB39+AI39)/$W39))</f>
        <v>0</v>
      </c>
      <c t="str" s="106" r="K39">
        <f>IF(((X39+AE39)=0),"..",(+X39/(X39+AE39)))</f>
        <v>..</v>
      </c>
      <c t="str" s="106" r="L39">
        <f>IF(((Y39+AF39)=0),"..",(+Y39/(Y39+AF39)))</f>
        <v>..</v>
      </c>
      <c t="str" s="106" r="M39">
        <f>IF(((Z39+AG39)=0),"..",(+Z39/(Z39+AG39)))</f>
        <v>..</v>
      </c>
      <c t="str" s="106" r="N39">
        <f>IF(((((((X39+Y39)+Z39)+AE39)+AF39)+AG39)=0),"..",(+((X39+Y39)+Z39)/(((((X39+Y39)+Z39)+AE39)+AF39)+AG39)))</f>
        <v>..</v>
      </c>
      <c s="106" r="O39">
        <f>IF(((AA39+AH39)=0),"..",(+AA39/(AA39+AH39)))</f>
        <v>0</v>
      </c>
      <c t="str" s="106" r="P39">
        <f>IF(((AB39+AI39)=0),"..",(+AB39/(AB39+AI39)))</f>
        <v>..</v>
      </c>
      <c t="str" s="106" r="Q39">
        <f>IF(((AC39+AJ39)=0),"..",(+AC39/(AC39+AJ39)))</f>
        <v>..</v>
      </c>
      <c s="106" r="R39">
        <f>IF(((AD39+AK39)=0),"..",(+(AD39)/(AD39+AK39)))</f>
        <v>0</v>
      </c>
      <c s="50" r="S39">
        <f>+V39</f>
        <v>5</v>
      </c>
      <c s="106" r="T39">
        <f>IF(ISERROR((+W39/S39)),"..",(W39/S39))</f>
        <v>1</v>
      </c>
      <c s="106" r="U39">
        <f>IF(ISERROR(((AD39+AK39)/S39)),"..",((AD39+AK39)/S39))</f>
        <v>1</v>
      </c>
      <c s="93" r="V39">
        <f>VLOOKUP(A39,'WHERE REFUGEES ARE'!$A$4:$W$178,23,FALSE)</f>
        <v>5</v>
      </c>
      <c s="78" r="W39">
        <f>SUM(X39:AB39)+SUM(AE39:AI39)</f>
        <v>5</v>
      </c>
      <c s="78" r="X39">
        <v>0</v>
      </c>
      <c s="78" r="Y39">
        <v>0</v>
      </c>
      <c s="78" r="Z39">
        <v>0</v>
      </c>
      <c s="78" r="AA39">
        <v>0</v>
      </c>
      <c s="78" r="AB39">
        <v>0</v>
      </c>
      <c s="78" r="AC39">
        <v>0</v>
      </c>
      <c s="78" r="AD39">
        <v>0</v>
      </c>
      <c s="78" r="AE39">
        <v>0</v>
      </c>
      <c s="78" r="AF39">
        <v>0</v>
      </c>
      <c s="78" r="AG39">
        <v>0</v>
      </c>
      <c s="78" r="AH39">
        <v>5</v>
      </c>
      <c s="78" r="AI39">
        <v>0</v>
      </c>
      <c s="78" r="AJ39">
        <v>0</v>
      </c>
      <c s="78" r="AK39">
        <v>5</v>
      </c>
      <c s="149" r="AL39"/>
      <c s="162" r="AM39"/>
    </row>
    <row r="40">
      <c t="s" s="37" r="A40">
        <v>545</v>
      </c>
      <c s="55" r="B40"/>
      <c t="s" s="127" r="C40">
        <v>69</v>
      </c>
      <c s="50" r="D40">
        <f>+AD40+AK40</f>
        <v>225309</v>
      </c>
      <c s="106" r="E40">
        <f>IF((+$W40=0),"..",(+(X40+AE40)/$W40))</f>
        <v>0.140913145946234</v>
      </c>
      <c s="106" r="F40">
        <f>IF((+$W40=0),"..",(+(Y40+AF40)/$W40))</f>
        <v>0.194173335286207</v>
      </c>
      <c s="106" r="G40">
        <f>IF((+$W40=0),"..",(+(Z40+AG40)/$W40))</f>
        <v>0.152594880808135</v>
      </c>
      <c s="106" r="H40">
        <f>IF((+$W40=0),"..",(+(((X40+Y40)+Z40)+((AE40+AF40)+AG40))/$W40))</f>
        <v>0.487681362040575</v>
      </c>
      <c s="106" r="I40">
        <f>IF((+$W40=0),"..",(+(AA40+AH40)/$W40))</f>
        <v>0.495128911849948</v>
      </c>
      <c s="106" r="J40">
        <f>IF((+$W40=0),"..",(+(AB40+AI40)/$W40))</f>
        <v>0.017189726109476</v>
      </c>
      <c s="106" r="K40">
        <f>IF(((X40+AE40)=0),"..",(+X40/(X40+AE40)))</f>
        <v>0.44165170556553</v>
      </c>
      <c s="106" r="L40">
        <f>IF(((Y40+AF40)=0),"..",(+Y40/(Y40+AF40)))</f>
        <v>0.493199844567876</v>
      </c>
      <c s="106" r="M40">
        <f>IF(((Z40+AG40)=0),"..",(+Z40/(Z40+AG40)))</f>
        <v>0.508885721764928</v>
      </c>
      <c s="106" r="N40">
        <f>IF(((((((X40+Y40)+Z40)+AE40)+AF40)+AG40)=0),"..",(+((X40+Y40)+Z40)/(((((X40+Y40)+Z40)+AE40)+AF40)+AG40)))</f>
        <v>0.483213352869975</v>
      </c>
      <c s="106" r="O40">
        <f>IF(((AA40+AH40)=0),"..",(+AA40/(AA40+AH40)))</f>
        <v>0.46486549476949</v>
      </c>
      <c s="106" r="P40">
        <f>IF(((AB40+AI40)=0),"..",(+AB40/(AB40+AI40)))</f>
        <v>0.46862896979086</v>
      </c>
      <c t="str" s="106" r="Q40">
        <f>IF(((AC40+AJ40)=0),"..",(+AC40/(AC40+AJ40)))</f>
        <v>..</v>
      </c>
      <c s="106" r="R40">
        <f>IF(((AD40+AK40)=0),"..",(+(AD40)/(AD40+AK40)))</f>
        <v>0.473878096303299</v>
      </c>
      <c s="50" r="S40">
        <f>+V40</f>
        <v>225319</v>
      </c>
      <c s="106" r="T40">
        <f>IF(ISERROR((+W40/S40)),"..",(W40/S40))</f>
        <v>0.99995561847869</v>
      </c>
      <c s="106" r="U40">
        <f>IF(ISERROR(((AD40+AK40)/S40)),"..",((AD40+AK40)/S40))</f>
        <v>0.99995561847869</v>
      </c>
      <c s="93" r="V40">
        <f>VLOOKUP(A40,'WHERE REFUGEES ARE'!$A$4:$W$178,23,FALSE)</f>
        <v>225319</v>
      </c>
      <c s="78" r="W40">
        <f>SUM(X40:AB40)+SUM(AE40:AI40)</f>
        <v>225309</v>
      </c>
      <c s="78" r="X40">
        <v>14022</v>
      </c>
      <c s="78" r="Y40">
        <v>21577</v>
      </c>
      <c s="78" r="Z40">
        <v>17496</v>
      </c>
      <c s="78" r="AA40">
        <v>51859</v>
      </c>
      <c s="78" r="AB40">
        <v>1815</v>
      </c>
      <c s="78" r="AC40">
        <v>0</v>
      </c>
      <c s="78" r="AD40">
        <v>106769</v>
      </c>
      <c s="78" r="AE40">
        <v>17727</v>
      </c>
      <c s="78" r="AF40">
        <v>22172</v>
      </c>
      <c s="78" r="AG40">
        <v>16885</v>
      </c>
      <c s="78" r="AH40">
        <v>59698</v>
      </c>
      <c s="78" r="AI40">
        <v>2058</v>
      </c>
      <c s="78" r="AJ40">
        <v>0</v>
      </c>
      <c s="78" r="AK40">
        <v>118540</v>
      </c>
      <c s="78" r="AL40"/>
      <c s="162" r="AM40"/>
    </row>
    <row r="41">
      <c t="s" s="37" r="A41">
        <v>546</v>
      </c>
      <c s="55" r="B41"/>
      <c t="s" s="127" r="C41">
        <v>70</v>
      </c>
      <c s="50" r="D41">
        <f>+AD41+AK41</f>
        <v>505695</v>
      </c>
      <c s="106" r="E41">
        <f>IF((+$W41=0),"..",(+(X41+AE41)/$W41))</f>
        <v>0.195622406810139</v>
      </c>
      <c s="106" r="F41">
        <f>IF((+$W41=0),"..",(+(Y41+AF41)/$W41))</f>
        <v>0.285665382616658</v>
      </c>
      <c s="106" r="G41">
        <f>IF((+$W41=0),"..",(+(Z41+AG41)/$W41))</f>
        <v>0.143570951324331</v>
      </c>
      <c s="106" r="H41">
        <f>IF((+$W41=0),"..",(+(((X41+Y41)+Z41)+((AE41+AF41)+AG41))/$W41))</f>
        <v>0.624858740751128</v>
      </c>
      <c s="106" r="I41">
        <f>IF((+$W41=0),"..",(+(AA41+AH41)/$W41))</f>
        <v>0.336483655170707</v>
      </c>
      <c s="106" r="J41">
        <f>IF((+$W41=0),"..",(+(AB41+AI41)/$W41))</f>
        <v>0.038657604078165</v>
      </c>
      <c s="106" r="K41">
        <f>IF(((X41+AE41)=0),"..",(+X41/(X41+AE41)))</f>
        <v>0.503763361514621</v>
      </c>
      <c s="106" r="L41">
        <f>IF(((Y41+AF41)=0),"..",(+Y41/(Y41+AF41)))</f>
        <v>0.51100876369779</v>
      </c>
      <c s="106" r="M41">
        <f>IF(((Z41+AG41)=0),"..",(+Z41/(Z41+AG41)))</f>
        <v>0.525286910558596</v>
      </c>
      <c s="106" r="N41">
        <f>IF(((((((X41+Y41)+Z41)+AE41)+AF41)+AG41)=0),"..",(+((X41+Y41)+Z41)/(((((X41+Y41)+Z41)+AE41)+AF41)+AG41)))</f>
        <v>0.512021095082984</v>
      </c>
      <c s="106" r="O41">
        <f>IF(((AA41+AH41)=0),"..",(+AA41/(AA41+AH41)))</f>
        <v>0.65275266747973</v>
      </c>
      <c s="106" r="P41">
        <f>IF(((AB41+AI41)=0),"..",(+AB41/(AB41+AI41)))</f>
        <v>0.579430278459405</v>
      </c>
      <c s="106" r="Q41">
        <f>IF(((AC41+AJ41)=0),"..",(+AC41/(AC41+AJ41)))</f>
        <v>0.520340859852679</v>
      </c>
      <c s="106" r="R41">
        <f>IF(((AD41+AK41)=0),"..",(+(AD41)/(AD41+AK41)))</f>
        <v>0.560270518790971</v>
      </c>
      <c s="50" r="S41">
        <f>+V41</f>
        <v>531663</v>
      </c>
      <c s="106" r="T41">
        <f>IF(ISERROR((+W41/S41)),"..",(W41/S41))</f>
        <v>0.912089048889992</v>
      </c>
      <c s="106" r="U41">
        <f>IF(ISERROR(((AD41+AK41)/S41)),"..",((AD41+AK41)/S41))</f>
        <v>0.95115702992309</v>
      </c>
      <c s="93" r="V41">
        <f>VLOOKUP(A41,'WHERE REFUGEES ARE'!$A$4:$W$178,23,FALSE)</f>
        <v>531663</v>
      </c>
      <c s="78" r="W41">
        <f>SUM(X41:AB41)+SUM(AE41:AI41)</f>
        <v>484924</v>
      </c>
      <c s="78" r="X41">
        <v>47788</v>
      </c>
      <c s="78" r="Y41">
        <v>70788</v>
      </c>
      <c s="78" r="Z41">
        <v>36571</v>
      </c>
      <c s="78" r="AA41">
        <v>106509</v>
      </c>
      <c s="78" r="AB41">
        <v>10862</v>
      </c>
      <c s="78" r="AC41">
        <v>10808</v>
      </c>
      <c s="78" r="AD41">
        <v>283326</v>
      </c>
      <c s="78" r="AE41">
        <v>47074</v>
      </c>
      <c s="78" r="AF41">
        <v>67738</v>
      </c>
      <c s="78" r="AG41">
        <v>33050</v>
      </c>
      <c s="78" r="AH41">
        <v>56660</v>
      </c>
      <c s="78" r="AI41">
        <v>7884</v>
      </c>
      <c s="78" r="AJ41">
        <v>9963</v>
      </c>
      <c s="78" r="AK41">
        <v>222369</v>
      </c>
      <c s="78" r="AL41"/>
      <c s="162" r="AM41"/>
    </row>
    <row r="42">
      <c t="s" s="37" r="A42">
        <v>547</v>
      </c>
      <c s="55" r="B42"/>
      <c t="s" s="127" r="C42">
        <v>240</v>
      </c>
      <c s="50" r="D42">
        <f>+AD42+AK42</f>
        <v>0</v>
      </c>
      <c t="str" s="106" r="E42">
        <f>IF((+$W42=0),"..",(+(X42+AE42)/$W42))</f>
        <v>..</v>
      </c>
      <c t="str" s="106" r="F42">
        <f>IF((+$W42=0),"..",(+(Y42+AF42)/$W42))</f>
        <v>..</v>
      </c>
      <c t="str" s="106" r="G42">
        <f>IF((+$W42=0),"..",(+(Z42+AG42)/$W42))</f>
        <v>..</v>
      </c>
      <c t="str" s="106" r="H42">
        <f>IF((+$W42=0),"..",(+(((X42+Y42)+Z42)+((AE42+AF42)+AG42))/$W42))</f>
        <v>..</v>
      </c>
      <c t="str" s="106" r="I42">
        <f>IF((+$W42=0),"..",(+(AA42+AH42)/$W42))</f>
        <v>..</v>
      </c>
      <c t="str" s="106" r="J42">
        <f>IF((+$W42=0),"..",(+(AB42+AI42)/$W42))</f>
        <v>..</v>
      </c>
      <c t="str" s="106" r="K42">
        <f>IF(((X42+AE42)=0),"..",(+X42/(X42+AE42)))</f>
        <v>..</v>
      </c>
      <c t="str" s="106" r="L42">
        <f>IF(((Y42+AF42)=0),"..",(+Y42/(Y42+AF42)))</f>
        <v>..</v>
      </c>
      <c t="str" s="106" r="M42">
        <f>IF(((Z42+AG42)=0),"..",(+Z42/(Z42+AG42)))</f>
        <v>..</v>
      </c>
      <c t="str" s="106" r="N42">
        <f>IF(((((((X42+Y42)+Z42)+AE42)+AF42)+AG42)=0),"..",(+((X42+Y42)+Z42)/(((((X42+Y42)+Z42)+AE42)+AF42)+AG42)))</f>
        <v>..</v>
      </c>
      <c t="str" s="106" r="O42">
        <f>IF(((AA42+AH42)=0),"..",(+AA42/(AA42+AH42)))</f>
        <v>..</v>
      </c>
      <c t="str" s="106" r="P42">
        <f>IF(((AB42+AI42)=0),"..",(+AB42/(AB42+AI42)))</f>
        <v>..</v>
      </c>
      <c t="str" s="106" r="Q42">
        <f>IF(((AC42+AJ42)=0),"..",(+AC42/(AC42+AJ42)))</f>
        <v>..</v>
      </c>
      <c t="str" s="106" r="R42">
        <f>IF(((AD42+AK42)=0),"..",(+(AD42)/(AD42+AK42)))</f>
        <v>..</v>
      </c>
      <c s="50" r="S42">
        <f>+V42</f>
        <v>2037</v>
      </c>
      <c s="106" r="T42">
        <f>IF(ISERROR((+W42/S42)),"..",(W42/S42))</f>
        <v>0</v>
      </c>
      <c s="106" r="U42">
        <f>IF(ISERROR(((AD42+AK42)/S42)),"..",((AD42+AK42)/S42))</f>
        <v>0</v>
      </c>
      <c s="93" r="V42">
        <f>VLOOKUP(A42,'WHERE REFUGEES ARE'!$A$4:$W$178,23,FALSE)</f>
        <v>2037</v>
      </c>
      <c s="78" r="W42">
        <f>SUM(X42:AB42)+SUM(AE42:AI42)</f>
        <v>0</v>
      </c>
      <c s="78" r="X42">
        <v>0</v>
      </c>
      <c s="78" r="Y42">
        <v>0</v>
      </c>
      <c s="78" r="Z42">
        <v>0</v>
      </c>
      <c s="78" r="AA42">
        <v>0</v>
      </c>
      <c s="78" r="AB42">
        <v>0</v>
      </c>
      <c s="78" r="AC42">
        <v>0</v>
      </c>
      <c s="78" r="AD42">
        <v>0</v>
      </c>
      <c s="78" r="AE42">
        <v>0</v>
      </c>
      <c s="78" r="AF42">
        <v>0</v>
      </c>
      <c s="78" r="AG42">
        <v>0</v>
      </c>
      <c s="78" r="AH42">
        <v>0</v>
      </c>
      <c s="78" r="AI42">
        <v>0</v>
      </c>
      <c s="78" r="AJ42">
        <v>0</v>
      </c>
      <c s="78" r="AK42">
        <v>0</v>
      </c>
      <c s="78" r="AL42"/>
      <c s="162" r="AM42"/>
    </row>
    <row customHeight="1" r="43" ht="11.25">
      <c t="s" s="37" r="A43">
        <v>548</v>
      </c>
      <c s="55" r="B43"/>
      <c t="s" s="127" r="C43">
        <v>72</v>
      </c>
      <c s="50" r="D43">
        <f>+AD43+AK43</f>
        <v>141</v>
      </c>
      <c s="106" r="E43">
        <f>IF((+$W43=0),"..",(+(X43+AE43)/$W43))</f>
        <v>0.099290780141844</v>
      </c>
      <c s="106" r="F43">
        <f>IF((+$W43=0),"..",(+(Y43+AF43)/$W43))</f>
        <v>0.106382978723404</v>
      </c>
      <c s="106" r="G43">
        <f>IF((+$W43=0),"..",(+(Z43+AG43)/$W43))</f>
        <v>0.120567375886525</v>
      </c>
      <c s="106" r="H43">
        <f>IF((+$W43=0),"..",(+(((X43+Y43)+Z43)+((AE43+AF43)+AG43))/$W43))</f>
        <v>0.326241134751773</v>
      </c>
      <c s="106" r="I43">
        <f>IF((+$W43=0),"..",(+(AA43+AH43)/$W43))</f>
        <v>0.645390070921986</v>
      </c>
      <c s="106" r="J43">
        <f>IF((+$W43=0),"..",(+(AB43+AI43)/$W43))</f>
        <v>0.028368794326241</v>
      </c>
      <c s="106" r="K43">
        <f>IF(((X43+AE43)=0),"..",(+X43/(X43+AE43)))</f>
        <v>0.714285714285714</v>
      </c>
      <c s="106" r="L43">
        <f>IF(((Y43+AF43)=0),"..",(+Y43/(Y43+AF43)))</f>
        <v>0.333333333333333</v>
      </c>
      <c s="106" r="M43">
        <f>IF(((Z43+AG43)=0),"..",(+Z43/(Z43+AG43)))</f>
        <v>0.411764705882353</v>
      </c>
      <c s="106" r="N43">
        <f>IF(((((((X43+Y43)+Z43)+AE43)+AF43)+AG43)=0),"..",(+((X43+Y43)+Z43)/(((((X43+Y43)+Z43)+AE43)+AF43)+AG43)))</f>
        <v>0.478260869565217</v>
      </c>
      <c s="106" r="O43">
        <f>IF(((AA43+AH43)=0),"..",(+AA43/(AA43+AH43)))</f>
        <v>0.307692307692308</v>
      </c>
      <c s="106" r="P43">
        <f>IF(((AB43+AI43)=0),"..",(+AB43/(AB43+AI43)))</f>
        <v>0.5</v>
      </c>
      <c t="str" s="106" r="Q43">
        <f>IF(((AC43+AJ43)=0),"..",(+AC43/(AC43+AJ43)))</f>
        <v>..</v>
      </c>
      <c s="106" r="R43">
        <f>IF(((AD43+AK43)=0),"..",(+(AD43)/(AD43+AK43)))</f>
        <v>0.368794326241135</v>
      </c>
      <c s="50" r="S43">
        <f>+V43</f>
        <v>301036</v>
      </c>
      <c s="106" r="T43">
        <f>IF(ISERROR((+W43/S43)),"..",(W43/S43))</f>
        <v>0.000468382519034</v>
      </c>
      <c s="106" r="U43">
        <f>IF(ISERROR(((AD43+AK43)/S43)),"..",((AD43+AK43)/S43))</f>
        <v>0.000468382519034</v>
      </c>
      <c s="93" r="V43">
        <f>VLOOKUP(A43,'WHERE REFUGEES ARE'!$A$4:$W$178,23,FALSE)</f>
        <v>301036</v>
      </c>
      <c s="78" r="W43">
        <f>SUM(X43:AB43)+SUM(AE43:AI43)</f>
        <v>141</v>
      </c>
      <c s="78" r="X43">
        <v>10</v>
      </c>
      <c s="78" r="Y43">
        <v>5</v>
      </c>
      <c s="78" r="Z43">
        <v>7</v>
      </c>
      <c s="78" r="AA43">
        <v>28</v>
      </c>
      <c s="78" r="AB43">
        <v>2</v>
      </c>
      <c s="78" r="AC43">
        <v>0</v>
      </c>
      <c s="78" r="AD43">
        <v>52</v>
      </c>
      <c s="78" r="AE43">
        <v>4</v>
      </c>
      <c s="78" r="AF43">
        <v>10</v>
      </c>
      <c s="78" r="AG43">
        <v>10</v>
      </c>
      <c s="78" r="AH43">
        <v>63</v>
      </c>
      <c s="78" r="AI43">
        <v>2</v>
      </c>
      <c s="78" r="AJ43">
        <v>0</v>
      </c>
      <c s="78" r="AK43">
        <v>89</v>
      </c>
      <c s="83" r="AL43"/>
      <c s="162" r="AM43"/>
    </row>
    <row customHeight="1" r="44" ht="20.25">
      <c t="s" s="37" r="A44">
        <v>549</v>
      </c>
      <c s="55" r="B44"/>
      <c t="s" s="127" r="C44">
        <v>1666</v>
      </c>
      <c s="50" r="D44">
        <f>+AD44+AK44</f>
        <v>877</v>
      </c>
      <c s="106" r="E44">
        <f>IF((+$W44=0),"..",(+(X44+AE44)/$W44))</f>
        <v>0.045610034207526</v>
      </c>
      <c s="106" r="F44">
        <f>IF((+$W44=0),"..",(+(Y44+AF44)/$W44))</f>
        <v>0.035347776510832</v>
      </c>
      <c s="106" r="G44">
        <f>IF((+$W44=0),"..",(+(Z44+AG44)/$W44))</f>
        <v>0.020524515393386</v>
      </c>
      <c s="106" r="H44">
        <f>IF((+$W44=0),"..",(+(((X44+Y44)+Z44)+((AE44+AF44)+AG44))/$W44))</f>
        <v>0.101482326111745</v>
      </c>
      <c s="106" r="I44">
        <f>IF((+$W44=0),"..",(+(AA44+AH44)/$W44))</f>
        <v>0.893956670467503</v>
      </c>
      <c s="106" r="J44">
        <f>IF((+$W44=0),"..",(+(AB44+AI44)/$W44))</f>
        <v>0.004561003420753</v>
      </c>
      <c s="106" r="K44">
        <f>IF(((X44+AE44)=0),"..",(+X44/(X44+AE44)))</f>
        <v>0.525</v>
      </c>
      <c s="106" r="L44">
        <f>IF(((Y44+AF44)=0),"..",(+Y44/(Y44+AF44)))</f>
        <v>0.483870967741936</v>
      </c>
      <c s="106" r="M44">
        <f>IF(((Z44+AG44)=0),"..",(+Z44/(Z44+AG44)))</f>
        <v>0.388888888888889</v>
      </c>
      <c s="106" r="N44">
        <f>IF(((((((X44+Y44)+Z44)+AE44)+AF44)+AG44)=0),"..",(+((X44+Y44)+Z44)/(((((X44+Y44)+Z44)+AE44)+AF44)+AG44)))</f>
        <v>0.48314606741573</v>
      </c>
      <c s="106" r="O44">
        <f>IF(((AA44+AH44)=0),"..",(+AA44/(AA44+AH44)))</f>
        <v>0.375</v>
      </c>
      <c s="106" r="P44">
        <f>IF(((AB44+AI44)=0),"..",(+AB44/(AB44+AI44)))</f>
        <v>0.75</v>
      </c>
      <c t="str" s="106" r="Q44">
        <f>IF(((AC44+AJ44)=0),"..",(+AC44/(AC44+AJ44)))</f>
        <v>..</v>
      </c>
      <c s="106" r="R44">
        <f>IF(((AD44+AK44)=0),"..",(+(AD44)/(AD44+AK44)))</f>
        <v>0.387685290763968</v>
      </c>
      <c s="50" r="S44">
        <f>+V44</f>
        <v>877</v>
      </c>
      <c s="106" r="T44">
        <f>IF(ISERROR((+W44/S44)),"..",(W44/S44))</f>
        <v>1</v>
      </c>
      <c s="106" r="U44">
        <f>IF(ISERROR(((AD44+AK44)/S44)),"..",((AD44+AK44)/S44))</f>
        <v>1</v>
      </c>
      <c s="93" r="V44">
        <f>VLOOKUP(A44,'WHERE REFUGEES ARE'!$A$4:$W$178,23,FALSE)</f>
        <v>877</v>
      </c>
      <c s="78" r="W44">
        <f>SUM(X44:AB44)+SUM(AE44:AI44)</f>
        <v>877</v>
      </c>
      <c s="78" r="X44">
        <v>21</v>
      </c>
      <c s="78" r="Y44">
        <v>15</v>
      </c>
      <c s="78" r="Z44">
        <v>7</v>
      </c>
      <c s="78" r="AA44">
        <v>294</v>
      </c>
      <c s="78" r="AB44">
        <v>3</v>
      </c>
      <c s="78" r="AC44">
        <v>0</v>
      </c>
      <c s="78" r="AD44">
        <v>340</v>
      </c>
      <c s="78" r="AE44">
        <v>19</v>
      </c>
      <c s="78" r="AF44">
        <v>16</v>
      </c>
      <c s="78" r="AG44">
        <v>11</v>
      </c>
      <c s="78" r="AH44">
        <v>490</v>
      </c>
      <c s="78" r="AI44">
        <v>1</v>
      </c>
      <c s="78" r="AJ44">
        <v>0</v>
      </c>
      <c s="78" r="AK44">
        <v>537</v>
      </c>
      <c s="76" r="AL44"/>
      <c s="162" r="AM44"/>
    </row>
    <row r="45">
      <c t="s" s="37" r="A45">
        <v>245</v>
      </c>
      <c s="55" r="B45"/>
      <c t="s" s="127" r="C45">
        <v>1667</v>
      </c>
      <c s="50" r="D45">
        <f>+AD45+AK45</f>
        <v>12</v>
      </c>
      <c s="106" r="E45">
        <f>IF((+$W45=0),"..",(+(X45+AE45)/$W45))</f>
        <v>0.166666666666667</v>
      </c>
      <c s="106" r="F45">
        <f>IF((+$W45=0),"..",(+(Y45+AF45)/$W45))</f>
        <v>0.333333333333333</v>
      </c>
      <c s="106" r="G45">
        <f>IF((+$W45=0),"..",(+(Z45+AG45)/$W45))</f>
        <v>0</v>
      </c>
      <c s="106" r="H45">
        <f>IF((+$W45=0),"..",(+(((X45+Y45)+Z45)+((AE45+AF45)+AG45))/$W45))</f>
        <v>0.5</v>
      </c>
      <c s="106" r="I45">
        <f>IF((+$W45=0),"..",(+(AA45+AH45)/$W45))</f>
        <v>0.5</v>
      </c>
      <c s="106" r="J45">
        <f>IF((+$W45=0),"..",(+(AB45+AI45)/$W45))</f>
        <v>0</v>
      </c>
      <c s="106" r="K45">
        <f>IF(((X45+AE45)=0),"..",(+X45/(X45+AE45)))</f>
        <v>0.5</v>
      </c>
      <c s="106" r="L45">
        <f>IF(((Y45+AF45)=0),"..",(+Y45/(Y45+AF45)))</f>
        <v>0.75</v>
      </c>
      <c t="str" s="106" r="M45">
        <f>IF(((Z45+AG45)=0),"..",(+Z45/(Z45+AG45)))</f>
        <v>..</v>
      </c>
      <c s="106" r="N45">
        <f>IF(((((((X45+Y45)+Z45)+AE45)+AF45)+AG45)=0),"..",(+((X45+Y45)+Z45)/(((((X45+Y45)+Z45)+AE45)+AF45)+AG45)))</f>
        <v>0.666666666666667</v>
      </c>
      <c s="106" r="O45">
        <f>IF(((AA45+AH45)=0),"..",(+AA45/(AA45+AH45)))</f>
        <v>0.333333333333333</v>
      </c>
      <c t="str" s="106" r="P45">
        <f>IF(((AB45+AI45)=0),"..",(+AB45/(AB45+AI45)))</f>
        <v>..</v>
      </c>
      <c t="str" s="106" r="Q45">
        <f>IF(((AC45+AJ45)=0),"..",(+AC45/(AC45+AJ45)))</f>
        <v>..</v>
      </c>
      <c s="106" r="R45">
        <f>IF(((AD45+AK45)=0),"..",(+(AD45)/(AD45+AK45)))</f>
        <v>0.5</v>
      </c>
      <c s="50" r="S45">
        <f>+V45</f>
        <v>12</v>
      </c>
      <c s="106" r="T45">
        <f>IF(ISERROR((+W45/S45)),"..",(W45/S45))</f>
        <v>1</v>
      </c>
      <c s="106" r="U45">
        <f>IF(ISERROR(((AD45+AK45)/S45)),"..",((AD45+AK45)/S45))</f>
        <v>1</v>
      </c>
      <c s="93" r="V45">
        <f>VLOOKUP(A45,'WHERE REFUGEES ARE'!$A$4:$W$178,23,FALSE)</f>
        <v>12</v>
      </c>
      <c s="78" r="W45">
        <f>SUM(X45:AB45)+SUM(AE45:AI45)</f>
        <v>12</v>
      </c>
      <c s="78" r="X45">
        <v>1</v>
      </c>
      <c s="78" r="Y45">
        <v>3</v>
      </c>
      <c s="78" r="Z45">
        <v>0</v>
      </c>
      <c s="78" r="AA45">
        <v>2</v>
      </c>
      <c s="78" r="AB45">
        <v>0</v>
      </c>
      <c s="78" r="AC45">
        <v>0</v>
      </c>
      <c s="78" r="AD45">
        <v>6</v>
      </c>
      <c s="78" r="AE45">
        <v>1</v>
      </c>
      <c s="78" r="AF45">
        <v>1</v>
      </c>
      <c s="78" r="AG45">
        <v>0</v>
      </c>
      <c s="78" r="AH45">
        <v>4</v>
      </c>
      <c s="78" r="AI45">
        <v>0</v>
      </c>
      <c s="78" r="AJ45">
        <v>0</v>
      </c>
      <c s="78" r="AK45">
        <v>6</v>
      </c>
      <c s="149" r="AL45"/>
      <c s="162" r="AM45"/>
    </row>
    <row r="46">
      <c t="s" s="37" r="A46">
        <v>551</v>
      </c>
      <c s="55" r="B46"/>
      <c t="s" s="127" r="C46">
        <v>74</v>
      </c>
      <c s="50" r="D46">
        <f>+AD46+AK46</f>
        <v>3304297</v>
      </c>
      <c s="106" r="E46">
        <f>IF((+$W46=0),"..",(+(X46+AE46)/$W46))</f>
        <v>0.037735849056604</v>
      </c>
      <c s="106" r="F46">
        <f>IF((+$W46=0),"..",(+(Y46+AF46)/$W46))</f>
        <v>0.056603773584906</v>
      </c>
      <c s="106" r="G46">
        <f>IF((+$W46=0),"..",(+(Z46+AG46)/$W46))</f>
        <v>0.044025157232704</v>
      </c>
      <c s="106" r="H46">
        <f>IF((+$W46=0),"..",(+(((X46+Y46)+Z46)+((AE46+AF46)+AG46))/$W46))</f>
        <v>0.138364779874214</v>
      </c>
      <c s="106" r="I46">
        <f>IF((+$W46=0),"..",(+(AA46+AH46)/$W46))</f>
        <v>0.811320754716981</v>
      </c>
      <c s="106" r="J46">
        <f>IF((+$W46=0),"..",(+(AB46+AI46)/$W46))</f>
        <v>0.050314465408805</v>
      </c>
      <c s="106" r="K46">
        <f>IF(((X46+AE46)=0),"..",(+X46/(X46+AE46)))</f>
        <v>0.5</v>
      </c>
      <c s="106" r="L46">
        <f>IF(((Y46+AF46)=0),"..",(+Y46/(Y46+AF46)))</f>
        <v>0.277777777777778</v>
      </c>
      <c s="106" r="M46">
        <f>IF(((Z46+AG46)=0),"..",(+Z46/(Z46+AG46)))</f>
        <v>0.571428571428571</v>
      </c>
      <c s="106" r="N46">
        <f>IF(((((((X46+Y46)+Z46)+AE46)+AF46)+AG46)=0),"..",(+((X46+Y46)+Z46)/(((((X46+Y46)+Z46)+AE46)+AF46)+AG46)))</f>
        <v>0.431818181818182</v>
      </c>
      <c s="106" r="O46">
        <f>IF(((AA46+AH46)=0),"..",(+AA46/(AA46+AH46)))</f>
        <v>0.224806201550388</v>
      </c>
      <c s="106" r="P46">
        <f>IF(((AB46+AI46)=0),"..",(+AB46/(AB46+AI46)))</f>
        <v>0.5</v>
      </c>
      <c s="106" r="Q46">
        <f>IF(((AC46+AJ46)=0),"..",(+AC46/(AC46+AJ46)))</f>
        <v>0.49</v>
      </c>
      <c s="106" r="R46">
        <f>IF(((AD46+AK46)=0),"..",(+(AD46)/(AD46+AK46)))</f>
        <v>0.48997856730191</v>
      </c>
      <c s="50" r="S46">
        <f>+V46</f>
        <v>3304362</v>
      </c>
      <c s="106" r="T46">
        <f>IF(ISERROR((+W46/S46)),"..",(W46/S46))</f>
        <v>0.000096236429302</v>
      </c>
      <c s="106" r="U46">
        <f>IF(ISERROR(((AD46+AK46)/S46)),"..",((AD46+AK46)/S46))</f>
        <v>0.999980329031746</v>
      </c>
      <c s="93" r="V46">
        <f>VLOOKUP(A46,'WHERE REFUGEES ARE'!$A$4:$W$178,23,FALSE)</f>
        <v>3304362</v>
      </c>
      <c s="78" r="W46">
        <f>SUM(X46:AB46)+SUM(AE46:AI46)</f>
        <v>318</v>
      </c>
      <c s="78" r="X46">
        <v>6</v>
      </c>
      <c s="78" r="Y46">
        <v>5</v>
      </c>
      <c s="78" r="Z46">
        <v>8</v>
      </c>
      <c s="78" r="AA46">
        <v>58</v>
      </c>
      <c s="78" r="AB46">
        <v>8</v>
      </c>
      <c s="78" r="AC46">
        <v>1618949.71</v>
      </c>
      <c s="78" r="AD46">
        <v>1619034.71</v>
      </c>
      <c s="78" r="AE46">
        <v>6</v>
      </c>
      <c s="78" r="AF46">
        <v>13</v>
      </c>
      <c s="78" r="AG46">
        <v>6</v>
      </c>
      <c s="78" r="AH46">
        <v>200</v>
      </c>
      <c s="78" r="AI46">
        <v>8</v>
      </c>
      <c s="78" r="AJ46">
        <v>1685029.29</v>
      </c>
      <c s="78" r="AK46">
        <v>1685262.29</v>
      </c>
      <c s="78" r="AL46"/>
      <c s="162" r="AM46"/>
    </row>
    <row r="47">
      <c t="s" s="37" r="A47">
        <v>248</v>
      </c>
      <c s="55" r="B47"/>
      <c t="s" s="127" r="C47">
        <v>249</v>
      </c>
      <c s="50" r="D47">
        <f>+AD47+AK47</f>
        <v>0</v>
      </c>
      <c t="str" s="106" r="E47">
        <f>IF((+$W47=0),"..",(+(X47+AE47)/$W47))</f>
        <v>..</v>
      </c>
      <c t="str" s="106" r="F47">
        <f>IF((+$W47=0),"..",(+(Y47+AF47)/$W47))</f>
        <v>..</v>
      </c>
      <c t="str" s="106" r="G47">
        <f>IF((+$W47=0),"..",(+(Z47+AG47)/$W47))</f>
        <v>..</v>
      </c>
      <c t="str" s="106" r="H47">
        <f>IF((+$W47=0),"..",(+(((X47+Y47)+Z47)+((AE47+AF47)+AG47))/$W47))</f>
        <v>..</v>
      </c>
      <c t="str" s="106" r="I47">
        <f>IF((+$W47=0),"..",(+(AA47+AH47)/$W47))</f>
        <v>..</v>
      </c>
      <c t="str" s="106" r="J47">
        <f>IF((+$W47=0),"..",(+(AB47+AI47)/$W47))</f>
        <v>..</v>
      </c>
      <c t="str" s="106" r="K47">
        <f>IF(((X47+AE47)=0),"..",(+X47/(X47+AE47)))</f>
        <v>..</v>
      </c>
      <c t="str" s="106" r="L47">
        <f>IF(((Y47+AF47)=0),"..",(+Y47/(Y47+AF47)))</f>
        <v>..</v>
      </c>
      <c t="str" s="106" r="M47">
        <f>IF(((Z47+AG47)=0),"..",(+Z47/(Z47+AG47)))</f>
        <v>..</v>
      </c>
      <c t="str" s="106" r="N47">
        <f>IF(((((((X47+Y47)+Z47)+AE47)+AF47)+AG47)=0),"..",(+((X47+Y47)+Z47)/(((((X47+Y47)+Z47)+AE47)+AF47)+AG47)))</f>
        <v>..</v>
      </c>
      <c t="str" s="106" r="O47">
        <f>IF(((AA47+AH47)=0),"..",(+AA47/(AA47+AH47)))</f>
        <v>..</v>
      </c>
      <c t="str" s="106" r="P47">
        <f>IF(((AB47+AI47)=0),"..",(+AB47/(AB47+AI47)))</f>
        <v>..</v>
      </c>
      <c t="str" s="106" r="Q47">
        <f>IF(((AC47+AJ47)=0),"..",(+AC47/(AC47+AJ47)))</f>
        <v>..</v>
      </c>
      <c t="str" s="106" r="R47">
        <f>IF(((AD47+AK47)=0),"..",(+(AD47)/(AD47+AK47)))</f>
        <v>..</v>
      </c>
      <c s="50" r="S47">
        <f>+V47</f>
        <v>0</v>
      </c>
      <c t="str" s="106" r="T47">
        <f>IF(ISERROR((+W47/S47)),"..",(W47/S47))</f>
        <v>..</v>
      </c>
      <c t="str" s="106" r="U47">
        <f>IF(ISERROR(((AD47+AK47)/S47)),"..",((AD47+AK47)/S47))</f>
        <v>..</v>
      </c>
      <c s="93" r="V47">
        <f>VLOOKUP(A47,'WHERE REFUGEES ARE'!$A$4:$W$178,23,FALSE)</f>
        <v>0</v>
      </c>
      <c s="78" r="W47">
        <f>SUM(X47:AB47)+SUM(AE47:AI47)</f>
        <v>0</v>
      </c>
      <c s="78" r="X47">
        <v>0</v>
      </c>
      <c s="78" r="Y47">
        <v>0</v>
      </c>
      <c s="78" r="Z47">
        <v>0</v>
      </c>
      <c s="78" r="AA47">
        <v>0</v>
      </c>
      <c s="78" r="AB47">
        <v>0</v>
      </c>
      <c s="78" r="AC47">
        <v>0</v>
      </c>
      <c s="78" r="AD47">
        <v>0</v>
      </c>
      <c s="78" r="AE47">
        <v>0</v>
      </c>
      <c s="78" r="AF47">
        <v>0</v>
      </c>
      <c s="78" r="AG47">
        <v>0</v>
      </c>
      <c s="78" r="AH47">
        <v>0</v>
      </c>
      <c s="78" r="AI47">
        <v>0</v>
      </c>
      <c s="78" r="AJ47">
        <v>0</v>
      </c>
      <c s="78" r="AK47">
        <v>0</v>
      </c>
      <c s="58" r="AL47"/>
    </row>
    <row r="48">
      <c t="s" s="37" r="A48">
        <v>553</v>
      </c>
      <c s="55" r="B48"/>
      <c t="s" s="127" r="C48">
        <v>251</v>
      </c>
      <c s="50" r="D48">
        <f>+AD48+AK48</f>
        <v>22296</v>
      </c>
      <c s="106" r="E48">
        <f>IF((+$W48=0),"..",(+(X48+AE48)/$W48))</f>
        <v>0.068622174381055</v>
      </c>
      <c s="106" r="F48">
        <f>IF((+$W48=0),"..",(+(Y48+AF48)/$W48))</f>
        <v>0.180480803731611</v>
      </c>
      <c s="106" r="G48">
        <f>IF((+$W48=0),"..",(+(Z48+AG48)/$W48))</f>
        <v>0.18702906350915</v>
      </c>
      <c s="106" r="H48">
        <f>IF((+$W48=0),"..",(+(((X48+Y48)+Z48)+((AE48+AF48)+AG48))/$W48))</f>
        <v>0.436132041621816</v>
      </c>
      <c s="106" r="I48">
        <f>IF((+$W48=0),"..",(+(AA48+AH48)/$W48))</f>
        <v>0.532741298887693</v>
      </c>
      <c s="106" r="J48">
        <f>IF((+$W48=0),"..",(+(AB48+AI48)/$W48))</f>
        <v>0.031126659490492</v>
      </c>
      <c s="106" r="K48">
        <f>IF(((X48+AE48)=0),"..",(+X48/(X48+AE48)))</f>
        <v>0.455555555555556</v>
      </c>
      <c s="106" r="L48">
        <f>IF(((Y48+AF48)=0),"..",(+Y48/(Y48+AF48)))</f>
        <v>0.476888667992048</v>
      </c>
      <c s="106" r="M48">
        <f>IF(((Z48+AG48)=0),"..",(+Z48/(Z48+AG48)))</f>
        <v>0.473621103117506</v>
      </c>
      <c s="106" r="N48">
        <f>IF(((((((X48+Y48)+Z48)+AE48)+AF48)+AG48)=0),"..",(+((X48+Y48)+Z48)/(((((X48+Y48)+Z48)+AE48)+AF48)+AG48)))</f>
        <v>0.472130810366104</v>
      </c>
      <c s="106" r="O48">
        <f>IF(((AA48+AH48)=0),"..",(+AA48/(AA48+AH48)))</f>
        <v>0.42018858393669</v>
      </c>
      <c s="106" r="P48">
        <f>IF(((AB48+AI48)=0),"..",(+AB48/(AB48+AI48)))</f>
        <v>0.363112391930836</v>
      </c>
      <c t="str" s="106" r="Q48">
        <f>IF(((AC48+AJ48)=0),"..",(+AC48/(AC48+AJ48)))</f>
        <v>..</v>
      </c>
      <c s="106" r="R48">
        <f>IF(((AD48+AK48)=0),"..",(+(AD48)/(AD48+AK48)))</f>
        <v>0.441065662002153</v>
      </c>
      <c s="50" r="S48">
        <f>+V48</f>
        <v>116411</v>
      </c>
      <c s="106" r="T48">
        <f>IF(ISERROR((+W48/S48)),"..",(W48/S48))</f>
        <v>0.191528291999897</v>
      </c>
      <c s="106" r="U48">
        <f>IF(ISERROR(((AD48+AK48)/S48)),"..",((AD48+AK48)/S48))</f>
        <v>0.191528291999897</v>
      </c>
      <c s="93" r="V48">
        <f>VLOOKUP(A48,'WHERE REFUGEES ARE'!$A$4:$W$178,23,FALSE)</f>
        <v>116411</v>
      </c>
      <c s="78" r="W48">
        <f>SUM(X48:AB48)+SUM(AE48:AI48)</f>
        <v>22296</v>
      </c>
      <c s="78" r="X48">
        <v>697</v>
      </c>
      <c s="78" r="Y48">
        <v>1919</v>
      </c>
      <c s="78" r="Z48">
        <v>1975</v>
      </c>
      <c s="78" r="AA48">
        <v>4991</v>
      </c>
      <c s="78" r="AB48">
        <v>252</v>
      </c>
      <c s="78" r="AC48">
        <v>0</v>
      </c>
      <c s="78" r="AD48">
        <v>9834</v>
      </c>
      <c s="78" r="AE48">
        <v>833</v>
      </c>
      <c s="78" r="AF48">
        <v>2105</v>
      </c>
      <c s="78" r="AG48">
        <v>2195</v>
      </c>
      <c s="78" r="AH48">
        <v>6887</v>
      </c>
      <c s="78" r="AI48">
        <v>442</v>
      </c>
      <c s="78" r="AJ48">
        <v>0</v>
      </c>
      <c s="78" r="AK48">
        <v>12462</v>
      </c>
      <c s="58" r="AL48"/>
    </row>
    <row r="49">
      <c t="s" s="37" r="A49">
        <v>556</v>
      </c>
      <c s="55" r="B49"/>
      <c t="s" s="127" r="C49">
        <v>75</v>
      </c>
      <c s="50" r="D49">
        <f>+AD49+AK49</f>
        <v>19703</v>
      </c>
      <c s="106" r="E49">
        <f>IF((+$W49=0),"..",(+(X49+AE49)/$W49))</f>
        <v>0.045982845251992</v>
      </c>
      <c s="106" r="F49">
        <f>IF((+$W49=0),"..",(+(Y49+AF49)/$W49))</f>
        <v>0.10039080343095</v>
      </c>
      <c s="106" r="G49">
        <f>IF((+$W49=0),"..",(+(Z49+AG49)/$W49))</f>
        <v>0.100746079277267</v>
      </c>
      <c s="106" r="H49">
        <f>IF((+$W49=0),"..",(+(((X49+Y49)+Z49)+((AE49+AF49)+AG49))/$W49))</f>
        <v>0.247119727960209</v>
      </c>
      <c s="106" r="I49">
        <f>IF((+$W49=0),"..",(+(AA49+AH49)/$W49))</f>
        <v>0.71648987463838</v>
      </c>
      <c s="106" r="J49">
        <f>IF((+$W49=0),"..",(+(AB49+AI49)/$W49))</f>
        <v>0.036390397401411</v>
      </c>
      <c s="106" r="K49">
        <f>IF(((X49+AE49)=0),"..",(+X49/(X49+AE49)))</f>
        <v>0.405077262693157</v>
      </c>
      <c s="106" r="L49">
        <f>IF(((Y49+AF49)=0),"..",(+Y49/(Y49+AF49)))</f>
        <v>0.43427704752275</v>
      </c>
      <c s="106" r="M49">
        <f>IF(((Z49+AG49)=0),"..",(+Z49/(Z49+AG49)))</f>
        <v>0.432745591939547</v>
      </c>
      <c s="106" r="N49">
        <f>IF(((((((X49+Y49)+Z49)+AE49)+AF49)+AG49)=0),"..",(+((X49+Y49)+Z49)/(((((X49+Y49)+Z49)+AE49)+AF49)+AG49)))</f>
        <v>0.428219346888478</v>
      </c>
      <c s="106" r="O49">
        <f>IF(((AA49+AH49)=0),"..",(+AA49/(AA49+AH49)))</f>
        <v>0.429411348020118</v>
      </c>
      <c s="106" r="P49">
        <f>IF(((AB49+AI49)=0),"..",(+AB49/(AB49+AI49)))</f>
        <v>0.241283124128312</v>
      </c>
      <c t="str" s="106" r="Q49">
        <f>IF(((AC49+AJ49)=0),"..",(+AC49/(AC49+AJ49)))</f>
        <v>..</v>
      </c>
      <c s="106" r="R49">
        <f>IF(((AD49+AK49)=0),"..",(+(AD49)/(AD49+AK49)))</f>
        <v>0.422270720194894</v>
      </c>
      <c s="50" r="S49">
        <f>+V49</f>
        <v>19703</v>
      </c>
      <c s="106" r="T49">
        <f>IF(ISERROR((+W49/S49)),"..",(W49/S49))</f>
        <v>1</v>
      </c>
      <c s="106" r="U49">
        <f>IF(ISERROR(((AD49+AK49)/S49)),"..",((AD49+AK49)/S49))</f>
        <v>1</v>
      </c>
      <c s="93" r="V49">
        <f>VLOOKUP(A49,'WHERE REFUGEES ARE'!$A$4:$W$178,23,FALSE)</f>
        <v>19703</v>
      </c>
      <c s="78" r="W49">
        <f>SUM(X49:AB49)+SUM(AE49:AI49)</f>
        <v>19703</v>
      </c>
      <c s="78" r="X49">
        <v>367</v>
      </c>
      <c s="78" r="Y49">
        <v>859</v>
      </c>
      <c s="78" r="Z49">
        <v>859</v>
      </c>
      <c s="78" r="AA49">
        <v>6062</v>
      </c>
      <c s="78" r="AB49">
        <v>173</v>
      </c>
      <c s="78" r="AC49">
        <v>0</v>
      </c>
      <c s="78" r="AD49">
        <v>8320</v>
      </c>
      <c s="78" r="AE49">
        <v>539</v>
      </c>
      <c s="78" r="AF49">
        <v>1119</v>
      </c>
      <c s="78" r="AG49">
        <v>1126</v>
      </c>
      <c s="78" r="AH49">
        <v>8055</v>
      </c>
      <c s="78" r="AI49">
        <v>544</v>
      </c>
      <c s="78" r="AJ49">
        <v>0</v>
      </c>
      <c s="78" r="AK49">
        <v>11383</v>
      </c>
      <c s="58" r="AL49"/>
    </row>
    <row r="50">
      <c t="s" s="37" r="A50">
        <v>557</v>
      </c>
      <c s="55" r="B50"/>
      <c t="s" s="127" r="C50">
        <v>81</v>
      </c>
      <c s="50" r="D50">
        <f>+AD50+AK50</f>
        <v>544005</v>
      </c>
      <c s="106" r="E50">
        <f>IF((+$W50=0),"..",(+(X50+AE50)/$W50))</f>
        <v>0.112125477578926</v>
      </c>
      <c s="106" r="F50">
        <f>IF((+$W50=0),"..",(+(Y50+AF50)/$W50))</f>
        <v>0.222481399557611</v>
      </c>
      <c s="106" r="G50">
        <f>IF((+$W50=0),"..",(+(Z50+AG50)/$W50))</f>
        <v>0.122622159662176</v>
      </c>
      <c s="106" r="H50">
        <f>IF((+$W50=0),"..",(+(((X50+Y50)+Z50)+((AE50+AF50)+AG50))/$W50))</f>
        <v>0.457229036798713</v>
      </c>
      <c s="106" r="I50">
        <f>IF((+$W50=0),"..",(+(AA50+AH50)/$W50))</f>
        <v>0.517393927206917</v>
      </c>
      <c s="106" r="J50">
        <f>IF((+$W50=0),"..",(+(AB50+AI50)/$W50))</f>
        <v>0.02537703599437</v>
      </c>
      <c s="106" r="K50">
        <f>IF(((X50+AE50)=0),"..",(+X50/(X50+AE50)))</f>
        <v>0.497489239598278</v>
      </c>
      <c s="106" r="L50">
        <f>IF(((Y50+AF50)=0),"..",(+Y50/(Y50+AF50)))</f>
        <v>0.490057845263919</v>
      </c>
      <c s="106" r="M50">
        <f>IF(((Z50+AG50)=0),"..",(+Z50/(Z50+AG50)))</f>
        <v>0.526730075434569</v>
      </c>
      <c s="106" r="N50">
        <f>IF(((((((X50+Y50)+Z50)+AE50)+AF50)+AG50)=0),"..",(+((X50+Y50)+Z50)/(((((X50+Y50)+Z50)+AE50)+AF50)+AG50)))</f>
        <v>0.501715190430117</v>
      </c>
      <c s="106" r="O50">
        <f>IF(((AA50+AH50)=0),"..",(+AA50/(AA50+AH50)))</f>
        <v>0.5617567042363</v>
      </c>
      <c s="106" r="P50">
        <f>IF(((AB50+AI50)=0),"..",(+AB50/(AB50+AI50)))</f>
        <v>0.513470681458003</v>
      </c>
      <c s="106" r="Q50">
        <f>IF(((AC50+AJ50)=0),"..",(+AC50/(AC50+AJ50)))</f>
        <v>0.520000385252533</v>
      </c>
      <c s="106" r="R50">
        <f>IF(((AD50+AK50)=0),"..",(+(AD50)/(AD50+AK50)))</f>
        <v>0.520598156266946</v>
      </c>
      <c s="50" r="S50">
        <f>+V50</f>
        <v>710872</v>
      </c>
      <c s="106" r="T50">
        <f>IF(ISERROR((+W50/S50)),"..",(W50/S50))</f>
        <v>0.034978167658875</v>
      </c>
      <c s="106" r="U50">
        <f>IF(ISERROR(((AD50+AK50)/S50)),"..",((AD50+AK50)/S50))</f>
        <v>0.765264351388154</v>
      </c>
      <c s="93" r="V50">
        <f>VLOOKUP(A50,'WHERE REFUGEES ARE'!$A$4:$W$178,23,FALSE)</f>
        <v>710872</v>
      </c>
      <c s="78" r="W50">
        <f>SUM(X50:AB50)+SUM(AE50:AI50)</f>
        <v>24865</v>
      </c>
      <c s="78" r="X50">
        <v>1387</v>
      </c>
      <c s="78" r="Y50">
        <v>2711</v>
      </c>
      <c s="78" r="Z50">
        <v>1606</v>
      </c>
      <c s="78" r="AA50">
        <v>7227</v>
      </c>
      <c s="78" r="AB50">
        <v>324</v>
      </c>
      <c s="78" r="AC50">
        <v>269953</v>
      </c>
      <c s="78" r="AD50">
        <v>283208</v>
      </c>
      <c s="78" r="AE50">
        <v>1401</v>
      </c>
      <c s="78" r="AF50">
        <v>2821</v>
      </c>
      <c s="78" r="AG50">
        <v>1443</v>
      </c>
      <c s="78" r="AH50">
        <v>5638</v>
      </c>
      <c s="78" r="AI50">
        <v>307</v>
      </c>
      <c s="78" r="AJ50">
        <v>249187</v>
      </c>
      <c s="78" r="AK50">
        <v>260797</v>
      </c>
      <c s="58" r="AL50"/>
    </row>
    <row r="51">
      <c t="s" s="37" r="A51">
        <v>558</v>
      </c>
      <c s="55" r="B51"/>
      <c t="s" s="127" r="C51">
        <v>83</v>
      </c>
      <c s="50" r="D51">
        <f>+AD51+AK51</f>
        <v>28067</v>
      </c>
      <c s="106" r="E51">
        <f>IF((+$W51=0),"..",(+(X51+AE51)/$W51))</f>
        <v>0.022721948934177</v>
      </c>
      <c s="106" r="F51">
        <f>IF((+$W51=0),"..",(+(Y51+AF51)/$W51))</f>
        <v>0.031857577887093</v>
      </c>
      <c s="106" r="G51">
        <f>IF((+$W51=0),"..",(+(Z51+AG51)/$W51))</f>
        <v>0.067931599906301</v>
      </c>
      <c s="106" r="H51">
        <f>IF((+$W51=0),"..",(+(((X51+Y51)+Z51)+((AE51+AF51)+AG51))/$W51))</f>
        <v>0.122511126727571</v>
      </c>
      <c s="106" r="I51">
        <f>IF((+$W51=0),"..",(+(AA51+AH51)/$W51))</f>
        <v>0.578355586788475</v>
      </c>
      <c s="106" r="J51">
        <f>IF((+$W51=0),"..",(+(AB51+AI51)/$W51))</f>
        <v>0.299133286483954</v>
      </c>
      <c s="106" r="K51">
        <f>IF(((X51+AE51)=0),"..",(+X51/(X51+AE51)))</f>
        <v>0.463917525773196</v>
      </c>
      <c s="106" r="L51">
        <f>IF(((Y51+AF51)=0),"..",(+Y51/(Y51+AF51)))</f>
        <v>0.536764705882353</v>
      </c>
      <c s="106" r="M51">
        <f>IF(((Z51+AG51)=0),"..",(+Z51/(Z51+AG51)))</f>
        <v>0.4</v>
      </c>
      <c s="106" r="N51">
        <f>IF(((((((X51+Y51)+Z51)+AE51)+AF51)+AG51)=0),"..",(+((X51+Y51)+Z51)/(((((X51+Y51)+Z51)+AE51)+AF51)+AG51)))</f>
        <v>0.447418738049713</v>
      </c>
      <c s="106" r="O51">
        <f>IF(((AA51+AH51)=0),"..",(+AA51/(AA51+AH51)))</f>
        <v>0.528554070473876</v>
      </c>
      <c s="106" r="P51">
        <f>IF(((AB51+AI51)=0),"..",(+AB51/(AB51+AI51)))</f>
        <v>0.584964761158966</v>
      </c>
      <c s="106" r="Q51">
        <f>IF(((AC51+AJ51)=0),"..",(+AC51/(AC51+AJ51)))</f>
        <v>0.51995966047567</v>
      </c>
      <c s="106" r="R51">
        <f>IF(((AD51+AK51)=0),"..",(+(AD51)/(AD51+AK51)))</f>
        <v>0.522321587629601</v>
      </c>
      <c s="50" r="S51">
        <f>+V51</f>
        <v>28305</v>
      </c>
      <c s="106" r="T51">
        <f>IF(ISERROR((+W51/S51)),"..",(W51/S51))</f>
        <v>0.150821409644939</v>
      </c>
      <c s="106" r="U51">
        <f>IF(ISERROR(((AD51+AK51)/S51)),"..",((AD51+AK51)/S51))</f>
        <v>0.991591591591592</v>
      </c>
      <c s="93" r="V51">
        <f>VLOOKUP(A51,'WHERE REFUGEES ARE'!$A$4:$W$178,23,FALSE)</f>
        <v>28305</v>
      </c>
      <c s="78" r="W51">
        <f>SUM(X51:AB51)+SUM(AE51:AI51)</f>
        <v>4269</v>
      </c>
      <c s="78" r="X51">
        <v>45</v>
      </c>
      <c s="78" r="Y51">
        <v>73</v>
      </c>
      <c s="78" r="Z51">
        <v>116</v>
      </c>
      <c s="78" r="AA51">
        <v>1305</v>
      </c>
      <c s="78" r="AB51">
        <v>747</v>
      </c>
      <c s="78" r="AC51">
        <v>12374</v>
      </c>
      <c s="78" r="AD51">
        <v>14660</v>
      </c>
      <c s="78" r="AE51">
        <v>52</v>
      </c>
      <c s="78" r="AF51">
        <v>63</v>
      </c>
      <c s="78" r="AG51">
        <v>174</v>
      </c>
      <c s="78" r="AH51">
        <v>1164</v>
      </c>
      <c s="78" r="AI51">
        <v>530</v>
      </c>
      <c s="78" r="AJ51">
        <v>11424</v>
      </c>
      <c s="78" r="AK51">
        <v>13407</v>
      </c>
      <c s="58" r="AL51"/>
    </row>
    <row r="52">
      <c t="s" s="37" r="A52">
        <v>559</v>
      </c>
      <c s="55" r="B52"/>
      <c t="s" s="127" r="C52">
        <v>256</v>
      </c>
      <c s="50" r="D52">
        <f>+AD52+AK52</f>
        <v>459</v>
      </c>
      <c s="106" r="E52">
        <f>IF((+$W52=0),"..",(+(X52+AE52)/$W52))</f>
        <v>0</v>
      </c>
      <c s="106" r="F52">
        <f>IF((+$W52=0),"..",(+(Y52+AF52)/$W52))</f>
        <v>0.002178649237473</v>
      </c>
      <c s="106" r="G52">
        <f>IF((+$W52=0),"..",(+(Z52+AG52)/$W52))</f>
        <v>0.015250544662309</v>
      </c>
      <c s="106" r="H52">
        <f>IF((+$W52=0),"..",(+(((X52+Y52)+Z52)+((AE52+AF52)+AG52))/$W52))</f>
        <v>0.017429193899782</v>
      </c>
      <c s="106" r="I52">
        <f>IF((+$W52=0),"..",(+(AA52+AH52)/$W52))</f>
        <v>0.982570806100218</v>
      </c>
      <c s="106" r="J52">
        <f>IF((+$W52=0),"..",(+(AB52+AI52)/$W52))</f>
        <v>0</v>
      </c>
      <c t="str" s="106" r="K52">
        <f>IF(((X52+AE52)=0),"..",(+X52/(X52+AE52)))</f>
        <v>..</v>
      </c>
      <c s="106" r="L52">
        <f>IF(((Y52+AF52)=0),"..",(+Y52/(Y52+AF52)))</f>
        <v>0</v>
      </c>
      <c s="106" r="M52">
        <f>IF(((Z52+AG52)=0),"..",(+Z52/(Z52+AG52)))</f>
        <v>0</v>
      </c>
      <c s="106" r="N52">
        <f>IF(((((((X52+Y52)+Z52)+AE52)+AF52)+AG52)=0),"..",(+((X52+Y52)+Z52)/(((((X52+Y52)+Z52)+AE52)+AF52)+AG52)))</f>
        <v>0</v>
      </c>
      <c s="106" r="O52">
        <f>IF(((AA52+AH52)=0),"..",(+AA52/(AA52+AH52)))</f>
        <v>0.015521064301552</v>
      </c>
      <c t="str" s="106" r="P52">
        <f>IF(((AB52+AI52)=0),"..",(+AB52/(AB52+AI52)))</f>
        <v>..</v>
      </c>
      <c t="str" s="106" r="Q52">
        <f>IF(((AC52+AJ52)=0),"..",(+AC52/(AC52+AJ52)))</f>
        <v>..</v>
      </c>
      <c s="106" r="R52">
        <f>IF(((AD52+AK52)=0),"..",(+(AD52)/(AD52+AK52)))</f>
        <v>0.015250544662309</v>
      </c>
      <c s="50" r="S52">
        <f>+V52</f>
        <v>460</v>
      </c>
      <c s="106" r="T52">
        <f>IF(ISERROR((+W52/S52)),"..",(W52/S52))</f>
        <v>0.997826086956522</v>
      </c>
      <c s="106" r="U52">
        <f>IF(ISERROR(((AD52+AK52)/S52)),"..",((AD52+AK52)/S52))</f>
        <v>0.997826086956522</v>
      </c>
      <c s="93" r="V52">
        <f>VLOOKUP(A52,'WHERE REFUGEES ARE'!$A$4:$W$178,23,FALSE)</f>
        <v>460</v>
      </c>
      <c s="78" r="W52">
        <f>SUM(X52:AB52)+SUM(AE52:AI52)</f>
        <v>459</v>
      </c>
      <c s="78" r="X52">
        <v>0</v>
      </c>
      <c s="78" r="Y52">
        <v>0</v>
      </c>
      <c s="78" r="Z52">
        <v>0</v>
      </c>
      <c s="78" r="AA52">
        <v>7</v>
      </c>
      <c s="78" r="AB52">
        <v>0</v>
      </c>
      <c s="78" r="AC52">
        <v>0</v>
      </c>
      <c s="78" r="AD52">
        <v>7</v>
      </c>
      <c s="78" r="AE52">
        <v>0</v>
      </c>
      <c s="78" r="AF52">
        <v>1</v>
      </c>
      <c s="78" r="AG52">
        <v>7</v>
      </c>
      <c s="78" r="AH52">
        <v>444</v>
      </c>
      <c s="78" r="AI52">
        <v>0</v>
      </c>
      <c s="78" r="AJ52">
        <v>0</v>
      </c>
      <c s="78" r="AK52">
        <v>452</v>
      </c>
      <c s="58" r="AL52"/>
    </row>
    <row r="53">
      <c t="s" s="37" r="A53">
        <v>560</v>
      </c>
      <c s="55" r="B53"/>
      <c t="s" s="127" r="C53">
        <v>258</v>
      </c>
      <c s="50" r="D53">
        <f>+AD53+AK53</f>
        <v>0</v>
      </c>
      <c t="str" s="106" r="E53">
        <f>IF((+$W53=0),"..",(+(X53+AE53)/$W53))</f>
        <v>..</v>
      </c>
      <c t="str" s="106" r="F53">
        <f>IF((+$W53=0),"..",(+(Y53+AF53)/$W53))</f>
        <v>..</v>
      </c>
      <c t="str" s="106" r="G53">
        <f>IF((+$W53=0),"..",(+(Z53+AG53)/$W53))</f>
        <v>..</v>
      </c>
      <c t="str" s="106" r="H53">
        <f>IF((+$W53=0),"..",(+(((X53+Y53)+Z53)+((AE53+AF53)+AG53))/$W53))</f>
        <v>..</v>
      </c>
      <c t="str" s="106" r="I53">
        <f>IF((+$W53=0),"..",(+(AA53+AH53)/$W53))</f>
        <v>..</v>
      </c>
      <c t="str" s="106" r="J53">
        <f>IF((+$W53=0),"..",(+(AB53+AI53)/$W53))</f>
        <v>..</v>
      </c>
      <c t="str" s="106" r="K53">
        <f>IF(((X53+AE53)=0),"..",(+X53/(X53+AE53)))</f>
        <v>..</v>
      </c>
      <c t="str" s="106" r="L53">
        <f>IF(((Y53+AF53)=0),"..",(+Y53/(Y53+AF53)))</f>
        <v>..</v>
      </c>
      <c t="str" s="106" r="M53">
        <f>IF(((Z53+AG53)=0),"..",(+Z53/(Z53+AG53)))</f>
        <v>..</v>
      </c>
      <c t="str" s="106" r="N53">
        <f>IF(((((((X53+Y53)+Z53)+AE53)+AF53)+AG53)=0),"..",(+((X53+Y53)+Z53)/(((((X53+Y53)+Z53)+AE53)+AF53)+AG53)))</f>
        <v>..</v>
      </c>
      <c t="str" s="106" r="O53">
        <f>IF(((AA53+AH53)=0),"..",(+AA53/(AA53+AH53)))</f>
        <v>..</v>
      </c>
      <c t="str" s="106" r="P53">
        <f>IF(((AB53+AI53)=0),"..",(+AB53/(AB53+AI53)))</f>
        <v>..</v>
      </c>
      <c t="str" s="106" r="Q53">
        <f>IF(((AC53+AJ53)=0),"..",(+AC53/(AC53+AJ53)))</f>
        <v>..</v>
      </c>
      <c t="str" s="106" r="R53">
        <f>IF(((AD53+AK53)=0),"..",(+(AD53)/(AD53+AK53)))</f>
        <v>..</v>
      </c>
      <c s="50" r="S53">
        <f>+V53</f>
        <v>7903</v>
      </c>
      <c s="106" r="T53">
        <f>IF(ISERROR((+W53/S53)),"..",(W53/S53))</f>
        <v>0</v>
      </c>
      <c s="106" r="U53">
        <f>IF(ISERROR(((AD53+AK53)/S53)),"..",((AD53+AK53)/S53))</f>
        <v>0</v>
      </c>
      <c s="93" r="V53">
        <f>VLOOKUP(A53,'WHERE REFUGEES ARE'!$A$4:$W$178,23,FALSE)</f>
        <v>7903</v>
      </c>
      <c s="78" r="W53">
        <f>SUM(X53:AB53)+SUM(AE53:AI53)</f>
        <v>0</v>
      </c>
      <c s="78" r="X53">
        <v>0</v>
      </c>
      <c s="78" r="Y53">
        <v>0</v>
      </c>
      <c s="78" r="Z53">
        <v>0</v>
      </c>
      <c s="78" r="AA53">
        <v>0</v>
      </c>
      <c s="78" r="AB53">
        <v>0</v>
      </c>
      <c s="78" r="AC53">
        <v>0</v>
      </c>
      <c s="78" r="AD53">
        <v>0</v>
      </c>
      <c s="78" r="AE53">
        <v>0</v>
      </c>
      <c s="78" r="AF53">
        <v>0</v>
      </c>
      <c s="78" r="AG53">
        <v>0</v>
      </c>
      <c s="78" r="AH53">
        <v>0</v>
      </c>
      <c s="78" r="AI53">
        <v>0</v>
      </c>
      <c s="78" r="AJ53">
        <v>0</v>
      </c>
      <c s="78" r="AK53">
        <v>0</v>
      </c>
      <c s="58" r="AL53"/>
    </row>
    <row r="54">
      <c t="s" s="37" r="A54">
        <v>561</v>
      </c>
      <c s="55" r="B54"/>
      <c t="s" s="127" r="C54">
        <v>260</v>
      </c>
      <c s="50" r="D54">
        <f>+AD54+AK54</f>
        <v>0</v>
      </c>
      <c t="str" s="106" r="E54">
        <f>IF((+$W54=0),"..",(+(X54+AE54)/$W54))</f>
        <v>..</v>
      </c>
      <c t="str" s="106" r="F54">
        <f>IF((+$W54=0),"..",(+(Y54+AF54)/$W54))</f>
        <v>..</v>
      </c>
      <c t="str" s="106" r="G54">
        <f>IF((+$W54=0),"..",(+(Z54+AG54)/$W54))</f>
        <v>..</v>
      </c>
      <c t="str" s="106" r="H54">
        <f>IF((+$W54=0),"..",(+(((X54+Y54)+Z54)+((AE54+AF54)+AG54))/$W54))</f>
        <v>..</v>
      </c>
      <c t="str" s="106" r="I54">
        <f>IF((+$W54=0),"..",(+(AA54+AH54)/$W54))</f>
        <v>..</v>
      </c>
      <c t="str" s="106" r="J54">
        <f>IF((+$W54=0),"..",(+(AB54+AI54)/$W54))</f>
        <v>..</v>
      </c>
      <c t="str" s="106" r="K54">
        <f>IF(((X54+AE54)=0),"..",(+X54/(X54+AE54)))</f>
        <v>..</v>
      </c>
      <c t="str" s="106" r="L54">
        <f>IF(((Y54+AF54)=0),"..",(+Y54/(Y54+AF54)))</f>
        <v>..</v>
      </c>
      <c t="str" s="106" r="M54">
        <f>IF(((Z54+AG54)=0),"..",(+Z54/(Z54+AG54)))</f>
        <v>..</v>
      </c>
      <c t="str" s="106" r="N54">
        <f>IF(((((((X54+Y54)+Z54)+AE54)+AF54)+AG54)=0),"..",(+((X54+Y54)+Z54)/(((((X54+Y54)+Z54)+AE54)+AF54)+AG54)))</f>
        <v>..</v>
      </c>
      <c t="str" s="106" r="O54">
        <f>IF(((AA54+AH54)=0),"..",(+AA54/(AA54+AH54)))</f>
        <v>..</v>
      </c>
      <c t="str" s="106" r="P54">
        <f>IF(((AB54+AI54)=0),"..",(+AB54/(AB54+AI54)))</f>
        <v>..</v>
      </c>
      <c t="str" s="106" r="Q54">
        <f>IF(((AC54+AJ54)=0),"..",(+AC54/(AC54+AJ54)))</f>
        <v>..</v>
      </c>
      <c t="str" s="106" r="R54">
        <f>IF(((AD54+AK54)=0),"..",(+(AD54)/(AD54+AK54)))</f>
        <v>..</v>
      </c>
      <c s="50" r="S54">
        <f>+V54</f>
        <v>3588</v>
      </c>
      <c s="106" r="T54">
        <f>IF(ISERROR((+W54/S54)),"..",(W54/S54))</f>
        <v>0</v>
      </c>
      <c s="106" r="U54">
        <f>IF(ISERROR(((AD54+AK54)/S54)),"..",((AD54+AK54)/S54))</f>
        <v>0</v>
      </c>
      <c s="93" r="V54">
        <f>VLOOKUP(A54,'WHERE REFUGEES ARE'!$A$4:$W$178,23,FALSE)</f>
        <v>3588</v>
      </c>
      <c s="78" r="W54">
        <f>SUM(X54:AB54)+SUM(AE54:AI54)</f>
        <v>0</v>
      </c>
      <c s="78" r="X54">
        <v>0</v>
      </c>
      <c s="78" r="Y54">
        <v>0</v>
      </c>
      <c s="78" r="Z54">
        <v>0</v>
      </c>
      <c s="78" r="AA54">
        <v>0</v>
      </c>
      <c s="78" r="AB54">
        <v>0</v>
      </c>
      <c s="78" r="AC54">
        <v>0</v>
      </c>
      <c s="78" r="AD54">
        <v>0</v>
      </c>
      <c s="78" r="AE54">
        <v>0</v>
      </c>
      <c s="78" r="AF54">
        <v>0</v>
      </c>
      <c s="78" r="AG54">
        <v>0</v>
      </c>
      <c s="78" r="AH54">
        <v>0</v>
      </c>
      <c s="78" r="AI54">
        <v>0</v>
      </c>
      <c s="78" r="AJ54">
        <v>0</v>
      </c>
      <c s="78" r="AK54">
        <v>0</v>
      </c>
      <c s="58" r="AL54"/>
    </row>
    <row r="55">
      <c t="s" s="37" r="A55">
        <v>564</v>
      </c>
      <c s="55" r="B55"/>
      <c t="s" s="127" r="C55">
        <v>53</v>
      </c>
      <c s="50" r="D55">
        <f>+AD55+AK55</f>
        <v>116284</v>
      </c>
      <c s="106" r="E55">
        <f>IF((+$W55=0),"..",(+(X55+AE55)/$W55))</f>
        <v>0.14401809363283</v>
      </c>
      <c s="106" r="F55">
        <f>IF((+$W55=0),"..",(+(Y55+AF55)/$W55))</f>
        <v>0.166497540504283</v>
      </c>
      <c s="106" r="G55">
        <f>IF((+$W55=0),"..",(+(Z55+AG55)/$W55))</f>
        <v>0.143742905300815</v>
      </c>
      <c s="106" r="H55">
        <f>IF((+$W55=0),"..",(+(((X55+Y55)+Z55)+((AE55+AF55)+AG55))/$W55))</f>
        <v>0.454258539437928</v>
      </c>
      <c s="106" r="I55">
        <f>IF((+$W55=0),"..",(+(AA55+AH55)/$W55))</f>
        <v>0.496585944755942</v>
      </c>
      <c s="106" r="J55">
        <f>IF((+$W55=0),"..",(+(AB55+AI55)/$W55))</f>
        <v>0.04915551580613</v>
      </c>
      <c s="106" r="K55">
        <f>IF(((X55+AE55)=0),"..",(+X55/(X55+AE55)))</f>
        <v>0.50253776795844</v>
      </c>
      <c s="106" r="L55">
        <f>IF(((Y55+AF55)=0),"..",(+Y55/(Y55+AF55)))</f>
        <v>0.484324156810082</v>
      </c>
      <c s="106" r="M55">
        <f>IF(((Z55+AG55)=0),"..",(+Z55/(Z55+AG55)))</f>
        <v>0.48525276697577</v>
      </c>
      <c s="106" r="N55">
        <f>IF(((((((X55+Y55)+Z55)+AE55)+AF55)+AG55)=0),"..",(+((X55+Y55)+Z55)/(((((X55+Y55)+Z55)+AE55)+AF55)+AG55)))</f>
        <v>0.490392442685951</v>
      </c>
      <c s="106" r="O55">
        <f>IF(((AA55+AH55)=0),"..",(+AA55/(AA55+AH55)))</f>
        <v>0.537639622478137</v>
      </c>
      <c s="106" r="P55">
        <f>IF(((AB55+AI55)=0),"..",(+AB55/(AB55+AI55)))</f>
        <v>0.732855143456963</v>
      </c>
      <c t="str" s="106" r="Q55">
        <f>IF(((AC55+AJ55)=0),"..",(+AC55/(AC55+AJ55)))</f>
        <v>..</v>
      </c>
      <c s="106" r="R55">
        <f>IF(((AD55+AK55)=0),"..",(+(AD55)/(AD55+AK55)))</f>
        <v>0.525773107220254</v>
      </c>
      <c s="50" r="S55">
        <f>+V55</f>
        <v>2362295</v>
      </c>
      <c s="106" r="T55">
        <f>IF(ISERROR((+W55/S55)),"..",(W55/S55))</f>
        <v>0.049225012117454</v>
      </c>
      <c s="106" r="U55">
        <f>IF(ISERROR(((AD55+AK55)/S55)),"..",((AD55+AK55)/S55))</f>
        <v>0.049225012117454</v>
      </c>
      <c s="93" r="V55">
        <f>VLOOKUP(A55,'WHERE REFUGEES ARE'!$A$4:$W$178,23,FALSE)</f>
        <v>2362295</v>
      </c>
      <c s="78" r="W55">
        <f>SUM(X55:AB55)+SUM(AE55:AI55)</f>
        <v>116284</v>
      </c>
      <c s="78" r="X55">
        <v>8416</v>
      </c>
      <c s="78" r="Y55">
        <v>9377</v>
      </c>
      <c s="78" r="Z55">
        <v>8111</v>
      </c>
      <c s="78" r="AA55">
        <v>31046</v>
      </c>
      <c s="78" r="AB55">
        <v>4189</v>
      </c>
      <c s="78" r="AC55">
        <v>0</v>
      </c>
      <c s="78" r="AD55">
        <v>61139</v>
      </c>
      <c s="78" r="AE55">
        <v>8331</v>
      </c>
      <c s="78" r="AF55">
        <v>9984</v>
      </c>
      <c s="78" r="AG55">
        <v>8604</v>
      </c>
      <c s="78" r="AH55">
        <v>26699</v>
      </c>
      <c s="78" r="AI55">
        <v>1527</v>
      </c>
      <c s="78" r="AJ55">
        <v>0</v>
      </c>
      <c s="78" r="AK55">
        <v>55145</v>
      </c>
      <c s="78" r="AL55"/>
      <c s="162" r="AM55"/>
    </row>
    <row r="56">
      <c t="s" s="37" r="A56">
        <v>262</v>
      </c>
      <c s="55" r="B56"/>
      <c t="s" s="127" r="C56">
        <v>42</v>
      </c>
      <c s="50" r="D56">
        <f>+AD56+AK56</f>
        <v>0</v>
      </c>
      <c t="str" s="106" r="E56">
        <f>IF((+$W56=0),"..",(+(X56+AE56)/$W56))</f>
        <v>..</v>
      </c>
      <c t="str" s="106" r="F56">
        <f>IF((+$W56=0),"..",(+(Y56+AF56)/$W56))</f>
        <v>..</v>
      </c>
      <c t="str" s="106" r="G56">
        <f>IF((+$W56=0),"..",(+(Z56+AG56)/$W56))</f>
        <v>..</v>
      </c>
      <c t="str" s="106" r="H56">
        <f>IF((+$W56=0),"..",(+(((X56+Y56)+Z56)+((AE56+AF56)+AG56))/$W56))</f>
        <v>..</v>
      </c>
      <c t="str" s="106" r="I56">
        <f>IF((+$W56=0),"..",(+(AA56+AH56)/$W56))</f>
        <v>..</v>
      </c>
      <c t="str" s="106" r="J56">
        <f>IF((+$W56=0),"..",(+(AB56+AI56)/$W56))</f>
        <v>..</v>
      </c>
      <c t="str" s="106" r="K56">
        <f>IF(((X56+AE56)=0),"..",(+X56/(X56+AE56)))</f>
        <v>..</v>
      </c>
      <c t="str" s="106" r="L56">
        <f>IF(((Y56+AF56)=0),"..",(+Y56/(Y56+AF56)))</f>
        <v>..</v>
      </c>
      <c t="str" s="106" r="M56">
        <f>IF(((Z56+AG56)=0),"..",(+Z56/(Z56+AG56)))</f>
        <v>..</v>
      </c>
      <c t="str" s="106" r="N56">
        <f>IF(((((((X56+Y56)+Z56)+AE56)+AF56)+AG56)=0),"..",(+((X56+Y56)+Z56)/(((((X56+Y56)+Z56)+AE56)+AF56)+AG56)))</f>
        <v>..</v>
      </c>
      <c t="str" s="106" r="O56">
        <f>IF(((AA56+AH56)=0),"..",(+AA56/(AA56+AH56)))</f>
        <v>..</v>
      </c>
      <c t="str" s="106" r="P56">
        <f>IF(((AB56+AI56)=0),"..",(+AB56/(AB56+AI56)))</f>
        <v>..</v>
      </c>
      <c t="str" s="106" r="Q56">
        <f>IF(((AC56+AJ56)=0),"..",(+AC56/(AC56+AJ56)))</f>
        <v>..</v>
      </c>
      <c t="str" s="106" r="R56">
        <f>IF(((AD56+AK56)=0),"..",(+(AD56)/(AD56+AK56)))</f>
        <v>..</v>
      </c>
      <c s="50" r="S56">
        <f>+V56</f>
        <v>24811</v>
      </c>
      <c s="106" r="T56">
        <f>IF(ISERROR((+W56/S56)),"..",(W56/S56))</f>
        <v>0</v>
      </c>
      <c s="106" r="U56">
        <f>IF(ISERROR(((AD56+AK56)/S56)),"..",((AD56+AK56)/S56))</f>
        <v>0</v>
      </c>
      <c s="93" r="V56">
        <f>VLOOKUP(A56,'WHERE REFUGEES ARE'!$A$4:$W$178,23,FALSE)</f>
        <v>24811</v>
      </c>
      <c s="78" r="W56">
        <f>SUM(X56:AB56)+SUM(AE56:AI56)</f>
        <v>0</v>
      </c>
      <c s="78" r="X56">
        <v>0</v>
      </c>
      <c s="78" r="Y56">
        <v>0</v>
      </c>
      <c s="78" r="Z56">
        <v>0</v>
      </c>
      <c s="78" r="AA56">
        <v>0</v>
      </c>
      <c s="78" r="AB56">
        <v>0</v>
      </c>
      <c s="78" r="AC56">
        <v>0</v>
      </c>
      <c s="78" r="AD56">
        <v>0</v>
      </c>
      <c s="78" r="AE56">
        <v>0</v>
      </c>
      <c s="78" r="AF56">
        <v>0</v>
      </c>
      <c s="78" r="AG56">
        <v>0</v>
      </c>
      <c s="78" r="AH56">
        <v>0</v>
      </c>
      <c s="78" r="AI56">
        <v>0</v>
      </c>
      <c s="78" r="AJ56">
        <v>0</v>
      </c>
      <c s="78" r="AK56">
        <v>0</v>
      </c>
      <c s="78" r="AL56"/>
      <c s="162" r="AM56"/>
    </row>
    <row r="57">
      <c t="s" s="37" r="A57">
        <v>566</v>
      </c>
      <c s="55" r="B57"/>
      <c t="s" s="127" r="C57">
        <v>127</v>
      </c>
      <c s="50" r="D57">
        <f>+AD57+AK57</f>
        <v>13032</v>
      </c>
      <c s="106" r="E57">
        <f>IF((+$W57=0),"..",(+(X57+AE57)/$W57))</f>
        <v>0.120165745856354</v>
      </c>
      <c s="106" r="F57">
        <f>IF((+$W57=0),"..",(+(Y57+AF57)/$W57))</f>
        <v>0.193830570902394</v>
      </c>
      <c s="106" r="G57">
        <f>IF((+$W57=0),"..",(+(Z57+AG57)/$W57))</f>
        <v>0.116942909760589</v>
      </c>
      <c s="106" r="H57">
        <f>IF((+$W57=0),"..",(+(((X57+Y57)+Z57)+((AE57+AF57)+AG57))/$W57))</f>
        <v>0.430939226519337</v>
      </c>
      <c s="106" r="I57">
        <f>IF((+$W57=0),"..",(+(AA57+AH57)/$W57))</f>
        <v>0.548879680785758</v>
      </c>
      <c s="106" r="J57">
        <f>IF((+$W57=0),"..",(+(AB57+AI57)/$W57))</f>
        <v>0.020181092694905</v>
      </c>
      <c s="106" r="K57">
        <f>IF(((X57+AE57)=0),"..",(+X57/(X57+AE57)))</f>
        <v>0.479565772669221</v>
      </c>
      <c s="106" r="L57">
        <f>IF(((Y57+AF57)=0),"..",(+Y57/(Y57+AF57)))</f>
        <v>0.47070467141726</v>
      </c>
      <c s="106" r="M57">
        <f>IF(((Z57+AG57)=0),"..",(+Z57/(Z57+AG57)))</f>
        <v>0.519685039370079</v>
      </c>
      <c s="106" r="N57">
        <f>IF(((((((X57+Y57)+Z57)+AE57)+AF57)+AG57)=0),"..",(+((X57+Y57)+Z57)/(((((X57+Y57)+Z57)+AE57)+AF57)+AG57)))</f>
        <v>0.486467236467236</v>
      </c>
      <c s="106" r="O57">
        <f>IF(((AA57+AH57)=0),"..",(+AA57/(AA57+AH57)))</f>
        <v>0.4886061792255</v>
      </c>
      <c s="106" r="P57">
        <f>IF(((AB57+AI57)=0),"..",(+AB57/(AB57+AI57)))</f>
        <v>0.463878326996198</v>
      </c>
      <c t="str" s="106" r="Q57">
        <f>IF(((AC57+AJ57)=0),"..",(+AC57/(AC57+AJ57)))</f>
        <v>..</v>
      </c>
      <c s="106" r="R57">
        <f>IF(((AD57+AK57)=0),"..",(+(AD57)/(AD57+AK57)))</f>
        <v>0.487185389809699</v>
      </c>
      <c s="50" r="S57">
        <f>+V57</f>
        <v>13032</v>
      </c>
      <c s="106" r="T57">
        <f>IF(ISERROR((+W57/S57)),"..",(W57/S57))</f>
        <v>1</v>
      </c>
      <c s="106" r="U57">
        <f>IF(ISERROR(((AD57+AK57)/S57)),"..",((AD57+AK57)/S57))</f>
        <v>1</v>
      </c>
      <c s="93" r="V57">
        <f>VLOOKUP(A57,'WHERE REFUGEES ARE'!$A$4:$W$178,23,FALSE)</f>
        <v>13032</v>
      </c>
      <c s="78" r="W57">
        <f>SUM(X57:AB57)+SUM(AE57:AI57)</f>
        <v>13032</v>
      </c>
      <c s="78" r="X57">
        <v>751</v>
      </c>
      <c s="78" r="Y57">
        <v>1189</v>
      </c>
      <c s="78" r="Z57">
        <v>792</v>
      </c>
      <c s="78" r="AA57">
        <v>3495</v>
      </c>
      <c s="78" r="AB57">
        <v>122</v>
      </c>
      <c s="78" r="AC57">
        <v>0</v>
      </c>
      <c s="78" r="AD57">
        <v>6349</v>
      </c>
      <c s="78" r="AE57">
        <v>815</v>
      </c>
      <c s="78" r="AF57">
        <v>1337</v>
      </c>
      <c s="78" r="AG57">
        <v>732</v>
      </c>
      <c s="78" r="AH57">
        <v>3658</v>
      </c>
      <c s="78" r="AI57">
        <v>141</v>
      </c>
      <c s="78" r="AJ57">
        <v>0</v>
      </c>
      <c s="78" r="AK57">
        <v>6683</v>
      </c>
      <c s="78" r="AL57"/>
      <c s="162" r="AM57"/>
    </row>
    <row r="58">
      <c t="s" s="37" r="A58">
        <v>571</v>
      </c>
      <c s="55" r="B58"/>
      <c t="s" s="127" r="C58">
        <v>76</v>
      </c>
      <c s="50" r="D58">
        <f>+AD58+AK58</f>
        <v>96450</v>
      </c>
      <c s="106" r="E58">
        <f>IF((+$W58=0),"..",(+(X58+AE58)/$W58))</f>
        <v>0.036837739761534</v>
      </c>
      <c s="106" r="F58">
        <f>IF((+$W58=0),"..",(+(Y58+AF58)/$W58))</f>
        <v>0.105857957490928</v>
      </c>
      <c s="106" r="G58">
        <f>IF((+$W58=0),"..",(+(Z58+AG58)/$W58))</f>
        <v>0.090793157076205</v>
      </c>
      <c s="106" r="H58">
        <f>IF((+$W58=0),"..",(+(((X58+Y58)+Z58)+((AE58+AF58)+AG58))/$W58))</f>
        <v>0.233488854328668</v>
      </c>
      <c s="106" r="I58">
        <f>IF((+$W58=0),"..",(+(AA58+AH58)/$W58))</f>
        <v>0.732638672887506</v>
      </c>
      <c s="106" r="J58">
        <f>IF((+$W58=0),"..",(+(AB58+AI58)/$W58))</f>
        <v>0.033872472783826</v>
      </c>
      <c s="106" r="K58">
        <f>IF(((X58+AE58)=0),"..",(+X58/(X58+AE58)))</f>
        <v>0.475372924289333</v>
      </c>
      <c s="106" r="L58">
        <f>IF(((Y58+AF58)=0),"..",(+Y58/(Y58+AF58)))</f>
        <v>0.492752203721841</v>
      </c>
      <c s="106" r="M58">
        <f>IF(((Z58+AG58)=0),"..",(+Z58/(Z58+AG58)))</f>
        <v>0.475276921320087</v>
      </c>
      <c s="106" r="N58">
        <f>IF(((((((X58+Y58)+Z58)+AE58)+AF58)+AG58)=0),"..",(+((X58+Y58)+Z58)/(((((X58+Y58)+Z58)+AE58)+AF58)+AG58)))</f>
        <v>0.483214920071048</v>
      </c>
      <c s="106" r="O58">
        <f>IF(((AA58+AH58)=0),"..",(+AA58/(AA58+AH58)))</f>
        <v>0.426630627060838</v>
      </c>
      <c s="106" r="P58">
        <f>IF(((AB58+AI58)=0),"..",(+AB58/(AB58+AI58)))</f>
        <v>0.397306397306397</v>
      </c>
      <c t="str" s="106" r="Q58">
        <f>IF(((AC58+AJ58)=0),"..",(+AC58/(AC58+AJ58)))</f>
        <v>..</v>
      </c>
      <c s="106" r="R58">
        <f>IF(((AD58+AK58)=0),"..",(+(AD58)/(AD58+AK58)))</f>
        <v>0.438849144634526</v>
      </c>
      <c s="50" r="S58">
        <f>+V58</f>
        <v>167189</v>
      </c>
      <c s="106" r="T58">
        <f>IF(ISERROR((+W58/S58)),"..",(W58/S58))</f>
        <v>0.576892020408041</v>
      </c>
      <c s="106" r="U58">
        <f>IF(ISERROR(((AD58+AK58)/S58)),"..",((AD58+AK58)/S58))</f>
        <v>0.576892020408041</v>
      </c>
      <c s="93" r="V58">
        <f>VLOOKUP(A58,'WHERE REFUGEES ARE'!$A$4:$W$178,23,FALSE)</f>
        <v>167189</v>
      </c>
      <c s="78" r="W58">
        <f>SUM(X58:AB58)+SUM(AE58:AI58)</f>
        <v>96450</v>
      </c>
      <c s="78" r="X58">
        <v>1689</v>
      </c>
      <c s="78" r="Y58">
        <v>5031</v>
      </c>
      <c s="78" r="Z58">
        <v>4162</v>
      </c>
      <c s="78" r="AA58">
        <v>30147</v>
      </c>
      <c s="78" r="AB58">
        <v>1298</v>
      </c>
      <c s="78" r="AC58">
        <v>0</v>
      </c>
      <c s="78" r="AD58">
        <v>42327</v>
      </c>
      <c s="78" r="AE58">
        <v>1864</v>
      </c>
      <c s="78" r="AF58">
        <v>5179</v>
      </c>
      <c s="78" r="AG58">
        <v>4595</v>
      </c>
      <c s="78" r="AH58">
        <v>40516</v>
      </c>
      <c s="78" r="AI58">
        <v>1969</v>
      </c>
      <c s="78" r="AJ58">
        <v>0</v>
      </c>
      <c s="78" r="AK58">
        <v>54123</v>
      </c>
      <c s="78" r="AL58"/>
      <c s="162" r="AM58"/>
    </row>
    <row r="59">
      <c t="s" s="37" r="A59">
        <v>572</v>
      </c>
      <c s="55" r="B59"/>
      <c t="s" s="127" r="C59">
        <v>100</v>
      </c>
      <c s="50" r="D59">
        <f>+AD59+AK59</f>
        <v>107913</v>
      </c>
      <c s="106" r="E59">
        <f>IF((+$W59=0),"..",(+(X59+AE59)/$W59))</f>
        <v>0.146006505240332</v>
      </c>
      <c s="106" r="F59">
        <f>IF((+$W59=0),"..",(+(Y59+AF59)/$W59))</f>
        <v>0.170044387608537</v>
      </c>
      <c s="106" r="G59">
        <f>IF((+$W59=0),"..",(+(Z59+AG59)/$W59))</f>
        <v>0.17378814415316</v>
      </c>
      <c s="106" r="H59">
        <f>IF((+$W59=0),"..",(+(((X59+Y59)+Z59)+((AE59+AF59)+AG59))/$W59))</f>
        <v>0.489839037002029</v>
      </c>
      <c s="106" r="I59">
        <f>IF((+$W59=0),"..",(+(AA59+AH59)/$W59))</f>
        <v>0.488310027522171</v>
      </c>
      <c s="106" r="J59">
        <f>IF((+$W59=0),"..",(+(AB59+AI59)/$W59))</f>
        <v>0.0218509354758</v>
      </c>
      <c s="106" r="K59">
        <f>IF(((X59+AE59)=0),"..",(+X59/(X59+AE59)))</f>
        <v>0.476707286113227</v>
      </c>
      <c s="106" r="L59">
        <f>IF(((Y59+AF59)=0),"..",(+Y59/(Y59+AF59)))</f>
        <v>0.57433242506812</v>
      </c>
      <c s="106" r="M59">
        <f>IF(((Z59+AG59)=0),"..",(+Z59/(Z59+AG59)))</f>
        <v>0.363015889943479</v>
      </c>
      <c s="106" r="N59">
        <f>IF(((((((X59+Y59)+Z59)+AE59)+AF59)+AG59)=0),"..",(+((X59+Y59)+Z59)/(((((X59+Y59)+Z59)+AE59)+AF59)+AG59)))</f>
        <v>0.470261066969353</v>
      </c>
      <c s="106" r="O59">
        <f>IF(((AA59+AH59)=0),"..",(+AA59/(AA59+AH59)))</f>
        <v>0.441540943163488</v>
      </c>
      <c s="106" r="P59">
        <f>IF(((AB59+AI59)=0),"..",(+AB59/(AB59+AI59)))</f>
        <v>0.585241730279898</v>
      </c>
      <c t="str" s="106" r="Q59">
        <f>IF(((AC59+AJ59)=0),"..",(+AC59/(AC59+AJ59)))</f>
        <v>..</v>
      </c>
      <c s="106" r="R59">
        <f>IF(((AD59+AK59)=0),"..",(+(AD59)/(AD59+AK59)))</f>
        <v>0.458749177578234</v>
      </c>
      <c s="50" r="S59">
        <f>+V59</f>
        <v>107914</v>
      </c>
      <c s="106" r="T59">
        <f>IF(ISERROR((+W59/S59)),"..",(W59/S59))</f>
        <v>0.999990733361751</v>
      </c>
      <c s="106" r="U59">
        <f>IF(ISERROR(((AD59+AK59)/S59)),"..",((AD59+AK59)/S59))</f>
        <v>0.999990733361751</v>
      </c>
      <c s="93" r="V59">
        <f>VLOOKUP(A59,'WHERE REFUGEES ARE'!$A$4:$W$178,23,FALSE)</f>
        <v>107914</v>
      </c>
      <c s="78" r="W59">
        <f>SUM(X59:AB59)+SUM(AE59:AI59)</f>
        <v>107913</v>
      </c>
      <c s="78" r="X59">
        <v>7511</v>
      </c>
      <c s="78" r="Y59">
        <v>10539</v>
      </c>
      <c s="78" r="Z59">
        <v>6808</v>
      </c>
      <c s="78" r="AA59">
        <v>23267</v>
      </c>
      <c s="78" r="AB59">
        <v>1380</v>
      </c>
      <c s="78" r="AC59">
        <v>0</v>
      </c>
      <c s="78" r="AD59">
        <v>49505</v>
      </c>
      <c s="78" r="AE59">
        <v>8245</v>
      </c>
      <c s="78" r="AF59">
        <v>7811</v>
      </c>
      <c s="78" r="AG59">
        <v>11946</v>
      </c>
      <c s="78" r="AH59">
        <v>29428</v>
      </c>
      <c s="78" r="AI59">
        <v>978</v>
      </c>
      <c s="78" r="AJ59">
        <v>0</v>
      </c>
      <c s="78" r="AK59">
        <v>58408</v>
      </c>
      <c s="78" r="AL59"/>
      <c s="162" r="AM59"/>
    </row>
    <row r="60">
      <c t="s" s="37" r="A60">
        <v>573</v>
      </c>
      <c s="55" r="B60"/>
      <c t="s" s="127" r="C60">
        <v>269</v>
      </c>
      <c s="50" r="D60">
        <f>+AD60+AK60</f>
        <v>88</v>
      </c>
      <c s="106" r="E60">
        <f>IF((+$W60=0),"..",(+(X60+AE60)/$W60))</f>
        <v>0</v>
      </c>
      <c s="106" r="F60">
        <f>IF((+$W60=0),"..",(+(Y60+AF60)/$W60))</f>
        <v>0.034090909090909</v>
      </c>
      <c s="106" r="G60">
        <f>IF((+$W60=0),"..",(+(Z60+AG60)/$W60))</f>
        <v>0.045454545454546</v>
      </c>
      <c s="106" r="H60">
        <f>IF((+$W60=0),"..",(+(((X60+Y60)+Z60)+((AE60+AF60)+AG60))/$W60))</f>
        <v>0.079545454545455</v>
      </c>
      <c s="106" r="I60">
        <f>IF((+$W60=0),"..",(+(AA60+AH60)/$W60))</f>
        <v>0.875</v>
      </c>
      <c s="106" r="J60">
        <f>IF((+$W60=0),"..",(+(AB60+AI60)/$W60))</f>
        <v>0.045454545454546</v>
      </c>
      <c t="str" s="106" r="K60">
        <f>IF(((X60+AE60)=0),"..",(+X60/(X60+AE60)))</f>
        <v>..</v>
      </c>
      <c s="106" r="L60">
        <f>IF(((Y60+AF60)=0),"..",(+Y60/(Y60+AF60)))</f>
        <v>0.666666666666667</v>
      </c>
      <c s="106" r="M60">
        <f>IF(((Z60+AG60)=0),"..",(+Z60/(Z60+AG60)))</f>
        <v>0</v>
      </c>
      <c s="106" r="N60">
        <f>IF(((((((X60+Y60)+Z60)+AE60)+AF60)+AG60)=0),"..",(+((X60+Y60)+Z60)/(((((X60+Y60)+Z60)+AE60)+AF60)+AG60)))</f>
        <v>0.285714285714286</v>
      </c>
      <c s="106" r="O60">
        <f>IF(((AA60+AH60)=0),"..",(+AA60/(AA60+AH60)))</f>
        <v>0.12987012987013</v>
      </c>
      <c s="106" r="P60">
        <f>IF(((AB60+AI60)=0),"..",(+AB60/(AB60+AI60)))</f>
        <v>0.5</v>
      </c>
      <c t="str" s="106" r="Q60">
        <f>IF(((AC60+AJ60)=0),"..",(+AC60/(AC60+AJ60)))</f>
        <v>..</v>
      </c>
      <c s="106" r="R60">
        <f>IF(((AD60+AK60)=0),"..",(+(AD60)/(AD60+AK60)))</f>
        <v>0.159090909090909</v>
      </c>
      <c s="50" r="S60">
        <f>+V60</f>
        <v>88</v>
      </c>
      <c s="106" r="T60">
        <f>IF(ISERROR((+W60/S60)),"..",(W60/S60))</f>
        <v>1</v>
      </c>
      <c s="106" r="U60">
        <f>IF(ISERROR(((AD60+AK60)/S60)),"..",((AD60+AK60)/S60))</f>
        <v>1</v>
      </c>
      <c s="93" r="V60">
        <f>VLOOKUP(A60,'WHERE REFUGEES ARE'!$A$4:$W$178,23,FALSE)</f>
        <v>88</v>
      </c>
      <c s="78" r="W60">
        <f>SUM(X60:AB60)+SUM(AE60:AI60)</f>
        <v>88</v>
      </c>
      <c s="78" r="X60">
        <v>0</v>
      </c>
      <c s="78" r="Y60">
        <v>2</v>
      </c>
      <c s="78" r="Z60">
        <v>0</v>
      </c>
      <c s="78" r="AA60">
        <v>10</v>
      </c>
      <c s="78" r="AB60">
        <v>2</v>
      </c>
      <c s="78" r="AC60">
        <v>0</v>
      </c>
      <c s="78" r="AD60">
        <v>14</v>
      </c>
      <c s="78" r="AE60">
        <v>0</v>
      </c>
      <c s="78" r="AF60">
        <v>1</v>
      </c>
      <c s="78" r="AG60">
        <v>4</v>
      </c>
      <c s="78" r="AH60">
        <v>67</v>
      </c>
      <c s="78" r="AI60">
        <v>2</v>
      </c>
      <c s="78" r="AJ60">
        <v>0</v>
      </c>
      <c s="78" r="AK60">
        <v>74</v>
      </c>
      <c s="78" r="AL60"/>
      <c s="162" r="AM60"/>
    </row>
    <row r="61">
      <c t="s" s="37" r="A61">
        <v>270</v>
      </c>
      <c s="55" r="B61"/>
      <c t="s" s="127" r="C61">
        <v>271</v>
      </c>
      <c s="50" r="D61">
        <f>+AD61+AK61</f>
        <v>0</v>
      </c>
      <c t="str" s="106" r="E61">
        <f>IF((+$W61=0),"..",(+(X61+AE61)/$W61))</f>
        <v>..</v>
      </c>
      <c t="str" s="106" r="F61">
        <f>IF((+$W61=0),"..",(+(Y61+AF61)/$W61))</f>
        <v>..</v>
      </c>
      <c t="str" s="106" r="G61">
        <f>IF((+$W61=0),"..",(+(Z61+AG61)/$W61))</f>
        <v>..</v>
      </c>
      <c t="str" s="106" r="H61">
        <f>IF((+$W61=0),"..",(+(((X61+Y61)+Z61)+((AE61+AF61)+AG61))/$W61))</f>
        <v>..</v>
      </c>
      <c t="str" s="106" r="I61">
        <f>IF((+$W61=0),"..",(+(AA61+AH61)/$W61))</f>
        <v>..</v>
      </c>
      <c t="str" s="106" r="J61">
        <f>IF((+$W61=0),"..",(+(AB61+AI61)/$W61))</f>
        <v>..</v>
      </c>
      <c t="str" s="106" r="K61">
        <f>IF(((X61+AE61)=0),"..",(+X61/(X61+AE61)))</f>
        <v>..</v>
      </c>
      <c t="str" s="106" r="L61">
        <f>IF(((Y61+AF61)=0),"..",(+Y61/(Y61+AF61)))</f>
        <v>..</v>
      </c>
      <c t="str" s="106" r="M61">
        <f>IF(((Z61+AG61)=0),"..",(+Z61/(Z61+AG61)))</f>
        <v>..</v>
      </c>
      <c t="str" s="106" r="N61">
        <f>IF(((((((X61+Y61)+Z61)+AE61)+AF61)+AG61)=0),"..",(+((X61+Y61)+Z61)/(((((X61+Y61)+Z61)+AE61)+AF61)+AG61)))</f>
        <v>..</v>
      </c>
      <c t="str" s="106" r="O61">
        <f>IF(((AA61+AH61)=0),"..",(+AA61/(AA61+AH61)))</f>
        <v>..</v>
      </c>
      <c t="str" s="106" r="P61">
        <f>IF(((AB61+AI61)=0),"..",(+AB61/(AB61+AI61)))</f>
        <v>..</v>
      </c>
      <c t="str" s="106" r="Q61">
        <f>IF(((AC61+AJ61)=0),"..",(+AC61/(AC61+AJ61)))</f>
        <v>..</v>
      </c>
      <c t="str" s="106" r="R61">
        <f>IF(((AD61+AK61)=0),"..",(+(AD61)/(AD61+AK61)))</f>
        <v>..</v>
      </c>
      <c s="50" r="S61">
        <f>+V61</f>
        <v>0</v>
      </c>
      <c t="str" s="106" r="T61">
        <f>IF(ISERROR((+W61/S61)),"..",(W61/S61))</f>
        <v>..</v>
      </c>
      <c t="str" s="106" r="U61">
        <f>IF(ISERROR(((AD61+AK61)/S61)),"..",((AD61+AK61)/S61))</f>
        <v>..</v>
      </c>
      <c s="93" r="V61">
        <f>VLOOKUP(A61,'WHERE REFUGEES ARE'!$A$4:$W$178,23,FALSE)</f>
        <v>0</v>
      </c>
      <c s="78" r="W61">
        <f>SUM(X61:AB61)+SUM(AE61:AI61)</f>
        <v>0</v>
      </c>
      <c s="78" r="X61">
        <v>0</v>
      </c>
      <c s="78" r="Y61">
        <v>0</v>
      </c>
      <c s="78" r="Z61">
        <v>0</v>
      </c>
      <c s="78" r="AA61">
        <v>0</v>
      </c>
      <c s="78" r="AB61">
        <v>0</v>
      </c>
      <c s="78" r="AC61">
        <v>0</v>
      </c>
      <c s="78" r="AD61">
        <v>0</v>
      </c>
      <c s="78" r="AE61">
        <v>0</v>
      </c>
      <c s="78" r="AF61">
        <v>0</v>
      </c>
      <c s="78" r="AG61">
        <v>0</v>
      </c>
      <c s="78" r="AH61">
        <v>0</v>
      </c>
      <c s="78" r="AI61">
        <v>0</v>
      </c>
      <c s="78" r="AJ61">
        <v>0</v>
      </c>
      <c s="78" r="AK61">
        <v>0</v>
      </c>
      <c s="78" r="AL61"/>
      <c s="162" r="AM61"/>
    </row>
    <row r="62">
      <c t="s" s="37" r="A62">
        <v>575</v>
      </c>
      <c s="55" r="B62"/>
      <c t="s" s="127" r="C62">
        <v>86</v>
      </c>
      <c s="50" r="D62">
        <f>+AD62+AK62</f>
        <v>4885</v>
      </c>
      <c s="106" r="E62">
        <f>IF((+$W62=0),"..",(+(X62+AE62)/$W62))</f>
        <v>0.210235414534289</v>
      </c>
      <c s="106" r="F62">
        <f>IF((+$W62=0),"..",(+(Y62+AF62)/$W62))</f>
        <v>0.181371545547595</v>
      </c>
      <c s="106" r="G62">
        <f>IF((+$W62=0),"..",(+(Z62+AG62)/$W62))</f>
        <v>0.117297850562948</v>
      </c>
      <c s="106" r="H62">
        <f>IF((+$W62=0),"..",(+(((X62+Y62)+Z62)+((AE62+AF62)+AG62))/$W62))</f>
        <v>0.508904810644831</v>
      </c>
      <c s="106" r="I62">
        <f>IF((+$W62=0),"..",(+(AA62+AH62)/$W62))</f>
        <v>0.477584442169908</v>
      </c>
      <c s="106" r="J62">
        <f>IF((+$W62=0),"..",(+(AB62+AI62)/$W62))</f>
        <v>0.013510747185261</v>
      </c>
      <c s="106" r="K62">
        <f>IF(((X62+AE62)=0),"..",(+X62/(X62+AE62)))</f>
        <v>0.476144109055502</v>
      </c>
      <c s="106" r="L62">
        <f>IF(((Y62+AF62)=0),"..",(+Y62/(Y62+AF62)))</f>
        <v>0.487584650112867</v>
      </c>
      <c s="106" r="M62">
        <f>IF(((Z62+AG62)=0),"..",(+Z62/(Z62+AG62)))</f>
        <v>0.462478184991274</v>
      </c>
      <c s="106" r="N62">
        <f>IF(((((((X62+Y62)+Z62)+AE62)+AF62)+AG62)=0),"..",(+((X62+Y62)+Z62)/(((((X62+Y62)+Z62)+AE62)+AF62)+AG62)))</f>
        <v>0.477071600965406</v>
      </c>
      <c s="106" r="O62">
        <f>IF(((AA62+AH62)=0),"..",(+AA62/(AA62+AH62)))</f>
        <v>0.436776682383198</v>
      </c>
      <c s="106" r="P62">
        <f>IF(((AB62+AI62)=0),"..",(+AB62/(AB62+AI62)))</f>
        <v>0.424242424242424</v>
      </c>
      <c t="str" s="106" r="Q62">
        <f>IF(((AC62+AJ62)=0),"..",(+AC62/(AC62+AJ62)))</f>
        <v>..</v>
      </c>
      <c s="106" r="R62">
        <f>IF(((AD62+AK62)=0),"..",(+(AD62)/(AD62+AK62)))</f>
        <v>0.457113613101331</v>
      </c>
      <c s="50" r="S62">
        <f>+V62</f>
        <v>4893</v>
      </c>
      <c s="106" r="T62">
        <f>IF(ISERROR((+W62/S62)),"..",(W62/S62))</f>
        <v>0.998365011240548</v>
      </c>
      <c s="106" r="U62">
        <f>IF(ISERROR(((AD62+AK62)/S62)),"..",((AD62+AK62)/S62))</f>
        <v>0.998365011240548</v>
      </c>
      <c s="93" r="V62">
        <f>VLOOKUP(A62,'WHERE REFUGEES ARE'!$A$4:$W$178,23,FALSE)</f>
        <v>4893</v>
      </c>
      <c s="78" r="W62">
        <f>SUM(X62:AB62)+SUM(AE62:AI62)</f>
        <v>4885</v>
      </c>
      <c s="78" r="X62">
        <v>489</v>
      </c>
      <c s="78" r="Y62">
        <v>432</v>
      </c>
      <c s="78" r="Z62">
        <v>265</v>
      </c>
      <c s="78" r="AA62">
        <v>1019</v>
      </c>
      <c s="78" r="AB62">
        <v>28</v>
      </c>
      <c s="78" r="AC62">
        <v>0</v>
      </c>
      <c s="78" r="AD62">
        <v>2233</v>
      </c>
      <c s="78" r="AE62">
        <v>538</v>
      </c>
      <c s="78" r="AF62">
        <v>454</v>
      </c>
      <c s="78" r="AG62">
        <v>308</v>
      </c>
      <c s="78" r="AH62">
        <v>1314</v>
      </c>
      <c s="78" r="AI62">
        <v>38</v>
      </c>
      <c s="78" r="AJ62">
        <v>0</v>
      </c>
      <c s="78" r="AK62">
        <v>2652</v>
      </c>
      <c s="78" r="AL62"/>
      <c s="162" r="AM62"/>
    </row>
    <row customHeight="1" r="63" ht="12.75">
      <c t="s" s="37" r="A63">
        <v>576</v>
      </c>
      <c s="55" r="B63"/>
      <c t="s" s="127" r="C63">
        <v>274</v>
      </c>
      <c s="50" r="D63">
        <f>+AD63+AK63</f>
        <v>43</v>
      </c>
      <c s="106" r="E63">
        <f>IF((+$W63=0),"..",(+(X63+AE63)/$W63))</f>
        <v>0</v>
      </c>
      <c s="106" r="F63">
        <f>IF((+$W63=0),"..",(+(Y63+AF63)/$W63))</f>
        <v>0</v>
      </c>
      <c s="106" r="G63">
        <f>IF((+$W63=0),"..",(+(Z63+AG63)/$W63))</f>
        <v>0.116279069767442</v>
      </c>
      <c s="106" r="H63">
        <f>IF((+$W63=0),"..",(+(((X63+Y63)+Z63)+((AE63+AF63)+AG63))/$W63))</f>
        <v>0.116279069767442</v>
      </c>
      <c s="106" r="I63">
        <f>IF((+$W63=0),"..",(+(AA63+AH63)/$W63))</f>
        <v>0.86046511627907</v>
      </c>
      <c s="106" r="J63">
        <f>IF((+$W63=0),"..",(+(AB63+AI63)/$W63))</f>
        <v>0.023255813953488</v>
      </c>
      <c t="str" s="106" r="K63">
        <f>IF(((X63+AE63)=0),"..",(+X63/(X63+AE63)))</f>
        <v>..</v>
      </c>
      <c t="str" s="106" r="L63">
        <f>IF(((Y63+AF63)=0),"..",(+Y63/(Y63+AF63)))</f>
        <v>..</v>
      </c>
      <c s="106" r="M63">
        <f>IF(((Z63+AG63)=0),"..",(+Z63/(Z63+AG63)))</f>
        <v>0.2</v>
      </c>
      <c s="106" r="N63">
        <f>IF(((((((X63+Y63)+Z63)+AE63)+AF63)+AG63)=0),"..",(+((X63+Y63)+Z63)/(((((X63+Y63)+Z63)+AE63)+AF63)+AG63)))</f>
        <v>0.2</v>
      </c>
      <c s="106" r="O63">
        <f>IF(((AA63+AH63)=0),"..",(+AA63/(AA63+AH63)))</f>
        <v>0.108108108108108</v>
      </c>
      <c s="106" r="P63">
        <f>IF(((AB63+AI63)=0),"..",(+AB63/(AB63+AI63)))</f>
        <v>1</v>
      </c>
      <c t="str" s="106" r="Q63">
        <f>IF(((AC63+AJ63)=0),"..",(+AC63/(AC63+AJ63)))</f>
        <v>..</v>
      </c>
      <c s="106" r="R63">
        <f>IF(((AD63+AK63)=0),"..",(+(AD63)/(AD63+AK63)))</f>
        <v>0.13953488372093</v>
      </c>
      <c s="50" r="S63">
        <f>+V63</f>
        <v>104856</v>
      </c>
      <c s="106" r="T63">
        <f>IF(ISERROR((+W63/S63)),"..",(W63/S63))</f>
        <v>0.000410086213474</v>
      </c>
      <c s="106" r="U63">
        <f>IF(ISERROR(((AD63+AK63)/S63)),"..",((AD63+AK63)/S63))</f>
        <v>0.000410086213474</v>
      </c>
      <c s="93" r="V63">
        <f>VLOOKUP(A63,'WHERE REFUGEES ARE'!$A$4:$W$178,23,FALSE)</f>
        <v>104856</v>
      </c>
      <c s="78" r="W63">
        <f>SUM(X63:AB63)+SUM(AE63:AI63)</f>
        <v>43</v>
      </c>
      <c s="78" r="X63">
        <v>0</v>
      </c>
      <c s="78" r="Y63">
        <v>0</v>
      </c>
      <c s="78" r="Z63">
        <v>1</v>
      </c>
      <c s="78" r="AA63">
        <v>4</v>
      </c>
      <c s="78" r="AB63">
        <v>1</v>
      </c>
      <c s="78" r="AC63">
        <v>0</v>
      </c>
      <c s="78" r="AD63">
        <v>6</v>
      </c>
      <c s="78" r="AE63">
        <v>0</v>
      </c>
      <c s="78" r="AF63">
        <v>0</v>
      </c>
      <c s="78" r="AG63">
        <v>4</v>
      </c>
      <c s="78" r="AH63">
        <v>33</v>
      </c>
      <c s="78" r="AI63">
        <v>0</v>
      </c>
      <c s="78" r="AJ63">
        <v>0</v>
      </c>
      <c s="78" r="AK63">
        <v>37</v>
      </c>
      <c s="78" r="AL63"/>
      <c s="162" r="AM63"/>
    </row>
    <row r="64">
      <c t="s" s="37" r="A64">
        <v>577</v>
      </c>
      <c s="55" r="B64"/>
      <c t="s" s="127" r="C64">
        <v>87</v>
      </c>
      <c s="50" r="D64">
        <f>+AD64+AK64</f>
        <v>124344</v>
      </c>
      <c s="106" r="E64">
        <f>IF((+$W64=0),"..",(+(X64+AE64)/$W64))</f>
        <v>0.169360805507302</v>
      </c>
      <c s="106" r="F64">
        <f>IF((+$W64=0),"..",(+(Y64+AF64)/$W64))</f>
        <v>0.219761307340925</v>
      </c>
      <c s="106" r="G64">
        <f>IF((+$W64=0),"..",(+(Z64+AG64)/$W64))</f>
        <v>0.123303094640674</v>
      </c>
      <c s="106" r="H64">
        <f>IF((+$W64=0),"..",(+(((X64+Y64)+Z64)+((AE64+AF64)+AG64))/$W64))</f>
        <v>0.512425207488902</v>
      </c>
      <c s="106" r="I64">
        <f>IF((+$W64=0),"..",(+(AA64+AH64)/$W64))</f>
        <v>0.46692240880139</v>
      </c>
      <c s="106" r="J64">
        <f>IF((+$W64=0),"..",(+(AB64+AI64)/$W64))</f>
        <v>0.020652383709709</v>
      </c>
      <c s="106" r="K64">
        <f>IF(((X64+AE64)=0),"..",(+X64/(X64+AE64)))</f>
        <v>0.489291989173275</v>
      </c>
      <c s="106" r="L64">
        <f>IF(((Y64+AF64)=0),"..",(+Y64/(Y64+AF64)))</f>
        <v>0.493376271682647</v>
      </c>
      <c s="106" r="M64">
        <f>IF(((Z64+AG64)=0),"..",(+Z64/(Z64+AG64)))</f>
        <v>0.463475084789982</v>
      </c>
      <c s="106" r="N64">
        <f>IF(((((((X64+Y64)+Z64)+AE64)+AF64)+AG64)=0),"..",(+((X64+Y64)+Z64)/(((((X64+Y64)+Z64)+AE64)+AF64)+AG64)))</f>
        <v>0.4848313636863</v>
      </c>
      <c s="106" r="O64">
        <f>IF(((AA64+AH64)=0),"..",(+AA64/(AA64+AH64)))</f>
        <v>0.427375600682065</v>
      </c>
      <c s="106" r="P64">
        <f>IF(((AB64+AI64)=0),"..",(+AB64/(AB64+AI64)))</f>
        <v>0.509345794392523</v>
      </c>
      <c t="str" s="106" r="Q64">
        <f>IF(((AC64+AJ64)=0),"..",(+AC64/(AC64+AJ64)))</f>
        <v>..</v>
      </c>
      <c s="106" r="R64">
        <f>IF(((AD64+AK64)=0),"..",(+(AD64)/(AD64+AK64)))</f>
        <v>0.458510261854211</v>
      </c>
      <c s="50" r="S64">
        <f>+V64</f>
        <v>124361</v>
      </c>
      <c s="106" r="T64">
        <f>IF(ISERROR((+W64/S64)),"..",(W64/S64))</f>
        <v>0.999863301195712</v>
      </c>
      <c s="106" r="U64">
        <f>IF(ISERROR(((AD64+AK64)/S64)),"..",((AD64+AK64)/S64))</f>
        <v>0.999863301195712</v>
      </c>
      <c s="93" r="V64">
        <f>VLOOKUP(A64,'WHERE REFUGEES ARE'!$A$4:$W$178,23,FALSE)</f>
        <v>124361</v>
      </c>
      <c s="78" r="W64">
        <f>SUM(X64:AB64)+SUM(AE64:AI64)</f>
        <v>124344</v>
      </c>
      <c s="78" r="X64">
        <v>10304</v>
      </c>
      <c s="78" r="Y64">
        <v>13482</v>
      </c>
      <c s="78" r="Z64">
        <v>7106</v>
      </c>
      <c s="78" r="AA64">
        <v>24813</v>
      </c>
      <c s="78" r="AB64">
        <v>1308</v>
      </c>
      <c s="78" r="AC64">
        <v>0</v>
      </c>
      <c s="78" r="AD64">
        <v>57013</v>
      </c>
      <c s="78" r="AE64">
        <v>10755</v>
      </c>
      <c s="78" r="AF64">
        <v>13844</v>
      </c>
      <c s="78" r="AG64">
        <v>8226</v>
      </c>
      <c s="78" r="AH64">
        <v>33246</v>
      </c>
      <c s="78" r="AI64">
        <v>1260</v>
      </c>
      <c s="78" r="AJ64">
        <v>0</v>
      </c>
      <c s="78" r="AK64">
        <v>67331</v>
      </c>
      <c s="78" r="AL64"/>
      <c s="162" r="AM64"/>
    </row>
    <row r="65">
      <c t="s" s="37" r="A65">
        <v>580</v>
      </c>
      <c s="55" r="B65"/>
      <c t="s" s="127" r="C65">
        <v>277</v>
      </c>
      <c s="50" r="D65">
        <f>+AD65+AK65</f>
        <v>6</v>
      </c>
      <c s="106" r="E65">
        <f>IF((+$W65=0),"..",(+(X65+AE65)/$W65))</f>
        <v>0</v>
      </c>
      <c s="106" r="F65">
        <f>IF((+$W65=0),"..",(+(Y65+AF65)/$W65))</f>
        <v>0</v>
      </c>
      <c s="106" r="G65">
        <f>IF((+$W65=0),"..",(+(Z65+AG65)/$W65))</f>
        <v>0</v>
      </c>
      <c s="106" r="H65">
        <f>IF((+$W65=0),"..",(+(((X65+Y65)+Z65)+((AE65+AF65)+AG65))/$W65))</f>
        <v>0</v>
      </c>
      <c s="106" r="I65">
        <f>IF((+$W65=0),"..",(+(AA65+AH65)/$W65))</f>
        <v>0.833333333333333</v>
      </c>
      <c s="106" r="J65">
        <f>IF((+$W65=0),"..",(+(AB65+AI65)/$W65))</f>
        <v>0.166666666666667</v>
      </c>
      <c t="str" s="106" r="K65">
        <f>IF(((X65+AE65)=0),"..",(+X65/(X65+AE65)))</f>
        <v>..</v>
      </c>
      <c t="str" s="106" r="L65">
        <f>IF(((Y65+AF65)=0),"..",(+Y65/(Y65+AF65)))</f>
        <v>..</v>
      </c>
      <c t="str" s="106" r="M65">
        <f>IF(((Z65+AG65)=0),"..",(+Z65/(Z65+AG65)))</f>
        <v>..</v>
      </c>
      <c t="str" s="106" r="N65">
        <f>IF(((((((X65+Y65)+Z65)+AE65)+AF65)+AG65)=0),"..",(+((X65+Y65)+Z65)/(((((X65+Y65)+Z65)+AE65)+AF65)+AG65)))</f>
        <v>..</v>
      </c>
      <c s="106" r="O65">
        <f>IF(((AA65+AH65)=0),"..",(+AA65/(AA65+AH65)))</f>
        <v>0.2</v>
      </c>
      <c s="106" r="P65">
        <f>IF(((AB65+AI65)=0),"..",(+AB65/(AB65+AI65)))</f>
        <v>1</v>
      </c>
      <c t="str" s="106" r="Q65">
        <f>IF(((AC65+AJ65)=0),"..",(+AC65/(AC65+AJ65)))</f>
        <v>..</v>
      </c>
      <c s="106" r="R65">
        <f>IF(((AD65+AK65)=0),"..",(+(AD65)/(AD65+AK65)))</f>
        <v>0.333333333333333</v>
      </c>
      <c s="50" r="S65">
        <f>+V65</f>
        <v>6</v>
      </c>
      <c s="106" r="T65">
        <f>IF(ISERROR((+W65/S65)),"..",(W65/S65))</f>
        <v>1</v>
      </c>
      <c s="106" r="U65">
        <f>IF(ISERROR(((AD65+AK65)/S65)),"..",((AD65+AK65)/S65))</f>
        <v>1</v>
      </c>
      <c s="93" r="V65">
        <f>VLOOKUP(A65,'WHERE REFUGEES ARE'!$A$4:$W$178,23,FALSE)</f>
        <v>6</v>
      </c>
      <c s="78" r="W65">
        <f>SUM(X65:AB65)+SUM(AE65:AI65)</f>
        <v>6</v>
      </c>
      <c s="78" r="X65">
        <v>0</v>
      </c>
      <c s="78" r="Y65">
        <v>0</v>
      </c>
      <c s="78" r="Z65">
        <v>0</v>
      </c>
      <c s="78" r="AA65">
        <v>1</v>
      </c>
      <c s="78" r="AB65">
        <v>1</v>
      </c>
      <c s="78" r="AC65">
        <v>0</v>
      </c>
      <c s="78" r="AD65">
        <v>2</v>
      </c>
      <c s="78" r="AE65">
        <v>0</v>
      </c>
      <c s="78" r="AF65">
        <v>0</v>
      </c>
      <c s="78" r="AG65">
        <v>0</v>
      </c>
      <c s="78" r="AH65">
        <v>4</v>
      </c>
      <c s="78" r="AI65">
        <v>0</v>
      </c>
      <c s="78" r="AJ65">
        <v>0</v>
      </c>
      <c s="78" r="AK65">
        <v>4</v>
      </c>
      <c s="78" r="AL65"/>
      <c s="162" r="AM65"/>
    </row>
    <row r="66">
      <c t="s" s="37" r="A66">
        <v>278</v>
      </c>
      <c s="55" r="B66"/>
      <c t="s" s="127" r="C66">
        <v>279</v>
      </c>
      <c s="50" r="D66">
        <f>+AD66+AK66</f>
        <v>0</v>
      </c>
      <c t="str" s="106" r="E66">
        <f>IF((+$W66=0),"..",(+(X66+AE66)/$W66))</f>
        <v>..</v>
      </c>
      <c t="str" s="106" r="F66">
        <f>IF((+$W66=0),"..",(+(Y66+AF66)/$W66))</f>
        <v>..</v>
      </c>
      <c t="str" s="106" r="G66">
        <f>IF((+$W66=0),"..",(+(Z66+AG66)/$W66))</f>
        <v>..</v>
      </c>
      <c t="str" s="106" r="H66">
        <f>IF((+$W66=0),"..",(+(((X66+Y66)+Z66)+((AE66+AF66)+AG66))/$W66))</f>
        <v>..</v>
      </c>
      <c t="str" s="106" r="I66">
        <f>IF((+$W66=0),"..",(+(AA66+AH66)/$W66))</f>
        <v>..</v>
      </c>
      <c t="str" s="106" r="J66">
        <f>IF((+$W66=0),"..",(+(AB66+AI66)/$W66))</f>
        <v>..</v>
      </c>
      <c t="str" s="106" r="K66">
        <f>IF(((X66+AE66)=0),"..",(+X66/(X66+AE66)))</f>
        <v>..</v>
      </c>
      <c t="str" s="106" r="L66">
        <f>IF(((Y66+AF66)=0),"..",(+Y66/(Y66+AF66)))</f>
        <v>..</v>
      </c>
      <c t="str" s="106" r="M66">
        <f>IF(((Z66+AG66)=0),"..",(+Z66/(Z66+AG66)))</f>
        <v>..</v>
      </c>
      <c t="str" s="106" r="N66">
        <f>IF(((((((X66+Y66)+Z66)+AE66)+AF66)+AG66)=0),"..",(+((X66+Y66)+Z66)/(((((X66+Y66)+Z66)+AE66)+AF66)+AG66)))</f>
        <v>..</v>
      </c>
      <c t="str" s="106" r="O66">
        <f>IF(((AA66+AH66)=0),"..",(+AA66/(AA66+AH66)))</f>
        <v>..</v>
      </c>
      <c t="str" s="106" r="P66">
        <f>IF(((AB66+AI66)=0),"..",(+AB66/(AB66+AI66)))</f>
        <v>..</v>
      </c>
      <c t="str" s="106" r="Q66">
        <f>IF(((AC66+AJ66)=0),"..",(+AC66/(AC66+AJ66)))</f>
        <v>..</v>
      </c>
      <c t="str" s="106" r="R66">
        <f>IF(((AD66+AK66)=0),"..",(+(AD66)/(AD66+AK66)))</f>
        <v>..</v>
      </c>
      <c s="50" r="S66">
        <f>+V66</f>
        <v>13638</v>
      </c>
      <c s="106" r="T66">
        <f>IF(ISERROR((+W66/S66)),"..",(W66/S66))</f>
        <v>0</v>
      </c>
      <c s="106" r="U66">
        <f>IF(ISERROR(((AD66+AK66)/S66)),"..",((AD66+AK66)/S66))</f>
        <v>0</v>
      </c>
      <c s="93" r="V66">
        <f>VLOOKUP(A66,'WHERE REFUGEES ARE'!$A$4:$W$178,23,FALSE)</f>
        <v>13638</v>
      </c>
      <c s="78" r="W66">
        <f>SUM(X66:AB66)+SUM(AE66:AI66)</f>
        <v>0</v>
      </c>
      <c s="78" r="X66">
        <v>0</v>
      </c>
      <c s="78" r="Y66">
        <v>0</v>
      </c>
      <c s="78" r="Z66">
        <v>0</v>
      </c>
      <c s="78" r="AA66">
        <v>0</v>
      </c>
      <c s="78" r="AB66">
        <v>0</v>
      </c>
      <c s="78" r="AC66">
        <v>0</v>
      </c>
      <c s="78" r="AD66">
        <v>0</v>
      </c>
      <c s="78" r="AE66">
        <v>0</v>
      </c>
      <c s="78" r="AF66">
        <v>0</v>
      </c>
      <c s="78" r="AG66">
        <v>0</v>
      </c>
      <c s="78" r="AH66">
        <v>0</v>
      </c>
      <c s="78" r="AI66">
        <v>0</v>
      </c>
      <c s="78" r="AJ66">
        <v>0</v>
      </c>
      <c s="78" r="AK66">
        <v>0</v>
      </c>
      <c s="78" r="AL66"/>
      <c s="162" r="AM66"/>
    </row>
    <row r="67">
      <c t="s" s="37" r="A67">
        <v>582</v>
      </c>
      <c s="55" r="B67"/>
      <c t="s" s="127" r="C67">
        <v>67</v>
      </c>
      <c s="50" r="D67">
        <f>+AD67+AK67</f>
        <v>0</v>
      </c>
      <c t="str" s="106" r="E67">
        <f>IF((+$W67=0),"..",(+(X67+AE67)/$W67))</f>
        <v>..</v>
      </c>
      <c t="str" s="106" r="F67">
        <f>IF((+$W67=0),"..",(+(Y67+AF67)/$W67))</f>
        <v>..</v>
      </c>
      <c t="str" s="106" r="G67">
        <f>IF((+$W67=0),"..",(+(Z67+AG67)/$W67))</f>
        <v>..</v>
      </c>
      <c t="str" s="106" r="H67">
        <f>IF((+$W67=0),"..",(+(((X67+Y67)+Z67)+((AE67+AF67)+AG67))/$W67))</f>
        <v>..</v>
      </c>
      <c t="str" s="106" r="I67">
        <f>IF((+$W67=0),"..",(+(AA67+AH67)/$W67))</f>
        <v>..</v>
      </c>
      <c t="str" s="106" r="J67">
        <f>IF((+$W67=0),"..",(+(AB67+AI67)/$W67))</f>
        <v>..</v>
      </c>
      <c t="str" s="106" r="K67">
        <f>IF(((X67+AE67)=0),"..",(+X67/(X67+AE67)))</f>
        <v>..</v>
      </c>
      <c t="str" s="106" r="L67">
        <f>IF(((Y67+AF67)=0),"..",(+Y67/(Y67+AF67)))</f>
        <v>..</v>
      </c>
      <c t="str" s="106" r="M67">
        <f>IF(((Z67+AG67)=0),"..",(+Z67/(Z67+AG67)))</f>
        <v>..</v>
      </c>
      <c t="str" s="106" r="N67">
        <f>IF(((((((X67+Y67)+Z67)+AE67)+AF67)+AG67)=0),"..",(+((X67+Y67)+Z67)/(((((X67+Y67)+Z67)+AE67)+AF67)+AG67)))</f>
        <v>..</v>
      </c>
      <c t="str" s="106" r="O67">
        <f>IF(((AA67+AH67)=0),"..",(+AA67/(AA67+AH67)))</f>
        <v>..</v>
      </c>
      <c t="str" s="106" r="P67">
        <f>IF(((AB67+AI67)=0),"..",(+AB67/(AB67+AI67)))</f>
        <v>..</v>
      </c>
      <c t="str" s="106" r="Q67">
        <f>IF(((AC67+AJ67)=0),"..",(+AC67/(AC67+AJ67)))</f>
        <v>..</v>
      </c>
      <c t="str" s="106" r="R67">
        <f>IF(((AD67+AK67)=0),"..",(+(AD67)/(AD67+AK67)))</f>
        <v>..</v>
      </c>
      <c s="50" r="S67">
        <f>+V67</f>
        <v>232710</v>
      </c>
      <c s="106" r="T67">
        <f>IF(ISERROR((+W67/S67)),"..",(W67/S67))</f>
        <v>0</v>
      </c>
      <c s="106" r="U67">
        <f>IF(ISERROR(((AD67+AK67)/S67)),"..",((AD67+AK67)/S67))</f>
        <v>0</v>
      </c>
      <c s="93" r="V67">
        <f>VLOOKUP(A67,'WHERE REFUGEES ARE'!$A$4:$W$178,23,FALSE)</f>
        <v>232710</v>
      </c>
      <c s="78" r="W67">
        <f>SUM(X67:AB67)+SUM(AE67:AI67)</f>
        <v>0</v>
      </c>
      <c s="78" r="X67">
        <v>0</v>
      </c>
      <c s="78" r="Y67">
        <v>0</v>
      </c>
      <c s="78" r="Z67">
        <v>0</v>
      </c>
      <c s="78" r="AA67">
        <v>0</v>
      </c>
      <c s="78" r="AB67">
        <v>0</v>
      </c>
      <c s="78" r="AC67">
        <v>0</v>
      </c>
      <c s="78" r="AD67">
        <v>0</v>
      </c>
      <c s="78" r="AE67">
        <v>0</v>
      </c>
      <c s="78" r="AF67">
        <v>0</v>
      </c>
      <c s="78" r="AG67">
        <v>0</v>
      </c>
      <c s="78" r="AH67">
        <v>0</v>
      </c>
      <c s="78" r="AI67">
        <v>0</v>
      </c>
      <c s="78" r="AJ67">
        <v>0</v>
      </c>
      <c s="78" r="AK67">
        <v>0</v>
      </c>
      <c s="78" r="AL67"/>
      <c s="162" r="AM67"/>
    </row>
    <row r="68">
      <c t="s" s="37" r="A68">
        <v>585</v>
      </c>
      <c s="55" r="B68"/>
      <c t="s" s="127" r="C68">
        <v>80</v>
      </c>
      <c s="50" r="D68">
        <f>+AD68+AK68</f>
        <v>13132</v>
      </c>
      <c s="106" r="E68">
        <f>IF((+$W68=0),"..",(+(X68+AE68)/$W68))</f>
        <v>0.059168443496802</v>
      </c>
      <c s="106" r="F68">
        <f>IF((+$W68=0),"..",(+(Y68+AF68)/$W68))</f>
        <v>0.170499543100822</v>
      </c>
      <c s="106" r="G68">
        <f>IF((+$W68=0),"..",(+(Z68+AG68)/$W68))</f>
        <v>0.123134328358209</v>
      </c>
      <c s="106" r="H68">
        <f>IF((+$W68=0),"..",(+(((X68+Y68)+Z68)+((AE68+AF68)+AG68))/$W68))</f>
        <v>0.352802314955833</v>
      </c>
      <c s="106" r="I68">
        <f>IF((+$W68=0),"..",(+(AA68+AH68)/$W68))</f>
        <v>0.617727688090161</v>
      </c>
      <c s="106" r="J68">
        <f>IF((+$W68=0),"..",(+(AB68+AI68)/$W68))</f>
        <v>0.029469996954006</v>
      </c>
      <c s="106" r="K68">
        <f>IF(((X68+AE68)=0),"..",(+X68/(X68+AE68)))</f>
        <v>0.516087516087516</v>
      </c>
      <c s="106" r="L68">
        <f>IF(((Y68+AF68)=0),"..",(+Y68/(Y68+AF68)))</f>
        <v>0.492630638677981</v>
      </c>
      <c s="106" r="M68">
        <f>IF(((Z68+AG68)=0),"..",(+Z68/(Z68+AG68)))</f>
        <v>0.520098948670377</v>
      </c>
      <c s="106" r="N68">
        <f>IF(((((((X68+Y68)+Z68)+AE68)+AF68)+AG68)=0),"..",(+((X68+Y68)+Z68)/(((((X68+Y68)+Z68)+AE68)+AF68)+AG68)))</f>
        <v>0.506151521692208</v>
      </c>
      <c s="106" r="O68">
        <f>IF(((AA68+AH68)=0),"..",(+AA68/(AA68+AH68)))</f>
        <v>0.396079881656805</v>
      </c>
      <c s="106" r="P68">
        <f>IF(((AB68+AI68)=0),"..",(+AB68/(AB68+AI68)))</f>
        <v>0.382428940568475</v>
      </c>
      <c t="str" s="106" r="Q68">
        <f>IF(((AC68+AJ68)=0),"..",(+AC68/(AC68+AJ68)))</f>
        <v>..</v>
      </c>
      <c s="106" r="R68">
        <f>IF(((AD68+AK68)=0),"..",(+(AD68)/(AD68+AK68)))</f>
        <v>0.434511117879988</v>
      </c>
      <c s="50" r="S68">
        <f>+V68</f>
        <v>13132</v>
      </c>
      <c s="106" r="T68">
        <f>IF(ISERROR((+W68/S68)),"..",(W68/S68))</f>
        <v>1</v>
      </c>
      <c s="106" r="U68">
        <f>IF(ISERROR(((AD68+AK68)/S68)),"..",((AD68+AK68)/S68))</f>
        <v>1</v>
      </c>
      <c s="93" r="V68">
        <f>VLOOKUP(A68,'WHERE REFUGEES ARE'!$A$4:$W$178,23,FALSE)</f>
        <v>13132</v>
      </c>
      <c s="78" r="W68">
        <f>SUM(X68:AB68)+SUM(AE68:AI68)</f>
        <v>13132</v>
      </c>
      <c s="78" r="X68">
        <v>401</v>
      </c>
      <c s="78" r="Y68">
        <v>1103</v>
      </c>
      <c s="78" r="Z68">
        <v>841</v>
      </c>
      <c s="78" r="AA68">
        <v>3213</v>
      </c>
      <c s="78" r="AB68">
        <v>148</v>
      </c>
      <c s="78" r="AC68">
        <v>0</v>
      </c>
      <c s="78" r="AD68">
        <v>5706</v>
      </c>
      <c s="78" r="AE68">
        <v>376</v>
      </c>
      <c s="78" r="AF68">
        <v>1136</v>
      </c>
      <c s="78" r="AG68">
        <v>776</v>
      </c>
      <c s="78" r="AH68">
        <v>4899</v>
      </c>
      <c s="78" r="AI68">
        <v>239</v>
      </c>
      <c s="78" r="AJ68">
        <v>0</v>
      </c>
      <c s="78" r="AK68">
        <v>7426</v>
      </c>
      <c s="78" r="AL68"/>
      <c s="162" r="AM68"/>
    </row>
    <row r="69">
      <c t="s" s="37" r="A69">
        <v>586</v>
      </c>
      <c s="55" r="B69"/>
      <c t="s" s="127" r="C69">
        <v>123</v>
      </c>
      <c s="50" r="D69">
        <f>+AD69+AK69</f>
        <v>12343</v>
      </c>
      <c s="106" r="E69">
        <f>IF((+$W69=0),"..",(+(X69+AE69)/$W69))</f>
        <v>0.137000729158227</v>
      </c>
      <c s="106" r="F69">
        <f>IF((+$W69=0),"..",(+(Y69+AF69)/$W69))</f>
        <v>0.222231224175646</v>
      </c>
      <c s="106" r="G69">
        <f>IF((+$W69=0),"..",(+(Z69+AG69)/$W69))</f>
        <v>0.293121607388803</v>
      </c>
      <c s="106" r="H69">
        <f>IF((+$W69=0),"..",(+(((X69+Y69)+Z69)+((AE69+AF69)+AG69))/$W69))</f>
        <v>0.652353560722677</v>
      </c>
      <c s="106" r="I69">
        <f>IF((+$W69=0),"..",(+(AA69+AH69)/$W69))</f>
        <v>0.266466823300656</v>
      </c>
      <c s="106" r="J69">
        <f>IF((+$W69=0),"..",(+(AB69+AI69)/$W69))</f>
        <v>0.081179615976667</v>
      </c>
      <c s="106" r="K69">
        <f>IF(((X69+AE69)=0),"..",(+X69/(X69+AE69)))</f>
        <v>0.500887049083383</v>
      </c>
      <c s="106" r="L69">
        <f>IF(((Y69+AF69)=0),"..",(+Y69/(Y69+AF69)))</f>
        <v>0.513306598614655</v>
      </c>
      <c s="106" r="M69">
        <f>IF(((Z69+AG69)=0),"..",(+Z69/(Z69+AG69)))</f>
        <v>0.610558319513544</v>
      </c>
      <c s="106" r="N69">
        <f>IF(((((((X69+Y69)+Z69)+AE69)+AF69)+AG69)=0),"..",(+((X69+Y69)+Z69)/(((((X69+Y69)+Z69)+AE69)+AF69)+AG69)))</f>
        <v>0.554396423248882</v>
      </c>
      <c s="106" r="O69">
        <f>IF(((AA69+AH69)=0),"..",(+AA69/(AA69+AH69)))</f>
        <v>0.507449072666464</v>
      </c>
      <c s="106" r="P69">
        <f>IF(((AB69+AI69)=0),"..",(+AB69/(AB69+AI69)))</f>
        <v>0.468063872255489</v>
      </c>
      <c t="str" s="106" r="Q69">
        <f>IF(((AC69+AJ69)=0),"..",(+AC69/(AC69+AJ69)))</f>
        <v>..</v>
      </c>
      <c s="106" r="R69">
        <f>IF(((AD69+AK69)=0),"..",(+(AD69)/(AD69+AK69)))</f>
        <v>0.534878068540873</v>
      </c>
      <c s="50" r="S69">
        <f>+V69</f>
        <v>12343</v>
      </c>
      <c s="106" r="T69">
        <f>IF(ISERROR((+W69/S69)),"..",(W69/S69))</f>
        <v>1</v>
      </c>
      <c s="106" r="U69">
        <f>IF(ISERROR(((AD69+AK69)/S69)),"..",((AD69+AK69)/S69))</f>
        <v>1</v>
      </c>
      <c s="93" r="V69">
        <f>VLOOKUP(A69,'WHERE REFUGEES ARE'!$A$4:$W$178,23,FALSE)</f>
        <v>12343</v>
      </c>
      <c s="78" r="W69">
        <f>SUM(X69:AB69)+SUM(AE69:AI69)</f>
        <v>12343</v>
      </c>
      <c s="78" r="X69">
        <v>847</v>
      </c>
      <c s="78" r="Y69">
        <v>1408</v>
      </c>
      <c s="78" r="Z69">
        <v>2209</v>
      </c>
      <c s="78" r="AA69">
        <v>1669</v>
      </c>
      <c s="78" r="AB69">
        <v>469</v>
      </c>
      <c s="78" r="AC69">
        <v>0</v>
      </c>
      <c s="78" r="AD69">
        <v>6602</v>
      </c>
      <c s="78" r="AE69">
        <v>844</v>
      </c>
      <c s="78" r="AF69">
        <v>1335</v>
      </c>
      <c s="78" r="AG69">
        <v>1409</v>
      </c>
      <c s="78" r="AH69">
        <v>1620</v>
      </c>
      <c s="78" r="AI69">
        <v>533</v>
      </c>
      <c s="78" r="AJ69">
        <v>0</v>
      </c>
      <c s="78" r="AK69">
        <v>5741</v>
      </c>
      <c s="78" r="AL69"/>
      <c s="162" r="AM69"/>
    </row>
    <row r="70">
      <c t="s" s="37" r="A70">
        <v>587</v>
      </c>
      <c s="100" r="B70"/>
      <c t="s" s="127" r="C70">
        <v>91</v>
      </c>
      <c s="50" r="D70">
        <f>+AD70+AK70</f>
        <v>2573</v>
      </c>
      <c s="106" r="E70">
        <f>IF((+$W70=0),"..",(+(X70+AE70)/$W70))</f>
        <v>0.036921881072678</v>
      </c>
      <c s="106" r="F70">
        <f>IF((+$W70=0),"..",(+(Y70+AF70)/$W70))</f>
        <v>0.072677808006218</v>
      </c>
      <c s="106" r="G70">
        <f>IF((+$W70=0),"..",(+(Z70+AG70)/$W70))</f>
        <v>0.052079284881461</v>
      </c>
      <c s="106" r="H70">
        <f>IF((+$W70=0),"..",(+(((X70+Y70)+Z70)+((AE70+AF70)+AG70))/$W70))</f>
        <v>0.161678973960358</v>
      </c>
      <c s="106" r="I70">
        <f>IF((+$W70=0),"..",(+(AA70+AH70)/$W70))</f>
        <v>0.710454722114264</v>
      </c>
      <c s="106" r="J70">
        <f>IF((+$W70=0),"..",(+(AB70+AI70)/$W70))</f>
        <v>0.127866303925379</v>
      </c>
      <c s="106" r="K70">
        <f>IF(((X70+AE70)=0),"..",(+X70/(X70+AE70)))</f>
        <v>0.378947368421053</v>
      </c>
      <c s="106" r="L70">
        <f>IF(((Y70+AF70)=0),"..",(+Y70/(Y70+AF70)))</f>
        <v>0.518716577540107</v>
      </c>
      <c s="106" r="M70">
        <f>IF(((Z70+AG70)=0),"..",(+Z70/(Z70+AG70)))</f>
        <v>0.477611940298507</v>
      </c>
      <c s="106" r="N70">
        <f>IF(((((((X70+Y70)+Z70)+AE70)+AF70)+AG70)=0),"..",(+((X70+Y70)+Z70)/(((((X70+Y70)+Z70)+AE70)+AF70)+AG70)))</f>
        <v>0.473557692307692</v>
      </c>
      <c s="106" r="O70">
        <f>IF(((AA70+AH70)=0),"..",(+AA70/(AA70+AH70)))</f>
        <v>0.546498905908096</v>
      </c>
      <c s="106" r="P70">
        <f>IF(((AB70+AI70)=0),"..",(+AB70/(AB70+AI70)))</f>
        <v>0.562310030395137</v>
      </c>
      <c t="str" s="106" r="Q70">
        <f>IF(((AC70+AJ70)=0),"..",(+AC70/(AC70+AJ70)))</f>
        <v>..</v>
      </c>
      <c s="106" r="R70">
        <f>IF(((AD70+AK70)=0),"..",(+(AD70)/(AD70+AK70)))</f>
        <v>0.536727555382822</v>
      </c>
      <c s="50" r="S70">
        <f>+V70</f>
        <v>360486</v>
      </c>
      <c s="106" r="T70">
        <f>IF(ISERROR((+W70/S70)),"..",(W70/S70))</f>
        <v>0.007137586480474</v>
      </c>
      <c s="106" r="U70">
        <f>IF(ISERROR(((AD70+AK70)/S70)),"..",((AD70+AK70)/S70))</f>
        <v>0.007137586480474</v>
      </c>
      <c s="93" r="V70">
        <f>VLOOKUP(A70,'WHERE REFUGEES ARE'!$A$4:$W$178,23,FALSE)</f>
        <v>360486</v>
      </c>
      <c s="78" r="W70">
        <f>SUM(X70:AB70)+SUM(AE70:AI70)</f>
        <v>2573</v>
      </c>
      <c s="78" r="X70">
        <v>36</v>
      </c>
      <c s="78" r="Y70">
        <v>97</v>
      </c>
      <c s="78" r="Z70">
        <v>64</v>
      </c>
      <c s="78" r="AA70">
        <v>999</v>
      </c>
      <c s="78" r="AB70">
        <v>185</v>
      </c>
      <c s="78" r="AC70">
        <v>0</v>
      </c>
      <c s="78" r="AD70">
        <v>1381</v>
      </c>
      <c s="78" r="AE70">
        <v>59</v>
      </c>
      <c s="78" r="AF70">
        <v>90</v>
      </c>
      <c s="78" r="AG70">
        <v>70</v>
      </c>
      <c s="78" r="AH70">
        <v>829</v>
      </c>
      <c s="78" r="AI70">
        <v>144</v>
      </c>
      <c s="78" r="AJ70">
        <v>0</v>
      </c>
      <c s="78" r="AK70">
        <v>1192</v>
      </c>
      <c s="149" r="AL70"/>
      <c s="162" r="AM70"/>
    </row>
    <row r="71">
      <c t="s" s="37" r="A71">
        <v>284</v>
      </c>
      <c s="55" r="B71"/>
      <c t="s" s="127" r="C71">
        <v>43</v>
      </c>
      <c s="50" r="D71">
        <f>+AD71+AK71</f>
        <v>640957</v>
      </c>
      <c s="106" r="E71">
        <f>IF((+$W71=0),"..",(+(X71+AE71)/$W71))</f>
        <v>0.025925709345678</v>
      </c>
      <c s="106" r="F71">
        <f>IF((+$W71=0),"..",(+(Y71+AF71)/$W71))</f>
        <v>0.077922529479352</v>
      </c>
      <c s="106" r="G71">
        <f>IF((+$W71=0),"..",(+(Z71+AG71)/$W71))</f>
        <v>0.106805261635671</v>
      </c>
      <c s="106" r="H71">
        <f>IF((+$W71=0),"..",(+(((X71+Y71)+Z71)+((AE71+AF71)+AG71))/$W71))</f>
        <v>0.210653500460701</v>
      </c>
      <c s="106" r="I71">
        <f>IF((+$W71=0),"..",(+(AA71+AH71)/$W71))</f>
        <v>0.710420384017853</v>
      </c>
      <c s="106" r="J71">
        <f>IF((+$W71=0),"..",(+(AB71+AI71)/$W71))</f>
        <v>0.078926115521446</v>
      </c>
      <c s="106" r="K71">
        <f>IF(((X71+AE71)=0),"..",(+X71/(X71+AE71)))</f>
        <v>0.484576932455499</v>
      </c>
      <c s="106" r="L71">
        <f>IF(((Y71+AF71)=0),"..",(+Y71/(Y71+AF71)))</f>
        <v>0.484585429174104</v>
      </c>
      <c s="106" r="M71">
        <f>IF(((Z71+AG71)=0),"..",(+Z71/(Z71+AG71)))</f>
        <v>0.480341526213765</v>
      </c>
      <c s="106" r="N71">
        <f>IF(((((((X71+Y71)+Z71)+AE71)+AF71)+AG71)=0),"..",(+((X71+Y71)+Z71)/(((((X71+Y71)+Z71)+AE71)+AF71)+AG71)))</f>
        <v>0.482432645344257</v>
      </c>
      <c s="106" r="O71">
        <f>IF(((AA71+AH71)=0),"..",(+AA71/(AA71+AH71)))</f>
        <v>0.399261409772972</v>
      </c>
      <c s="106" r="P71">
        <f>IF(((AB71+AI71)=0),"..",(+AB71/(AB71+AI71)))</f>
        <v>0.537776086825928</v>
      </c>
      <c s="106" r="Q71">
        <f>IF(((AC71+AJ71)=0),"..",(+AC71/(AC71+AJ71)))</f>
        <v>0.410041332360807</v>
      </c>
      <c s="106" r="R71">
        <f>IF(((AD71+AK71)=0),"..",(+(AD71)/(AD71+AK71)))</f>
        <v>0.427487335343869</v>
      </c>
      <c s="50" r="S71">
        <f>+V71</f>
        <v>658632</v>
      </c>
      <c s="106" r="T71">
        <f>IF(ISERROR((+W71/S71)),"..",(W71/S71))</f>
        <v>0.960674549672655</v>
      </c>
      <c s="106" r="U71">
        <f>IF(ISERROR(((AD71+AK71)/S71)),"..",((AD71+AK71)/S71))</f>
        <v>0.973164073412771</v>
      </c>
      <c s="93" r="V71">
        <f>VLOOKUP(A71,'WHERE REFUGEES ARE'!$A$4:$W$178,23,FALSE)</f>
        <v>658632</v>
      </c>
      <c s="78" r="W71">
        <f>SUM(X71:AB71)+SUM(AE71:AI71)</f>
        <v>632731</v>
      </c>
      <c s="78" r="X71">
        <v>7949</v>
      </c>
      <c s="78" r="Y71">
        <v>23892</v>
      </c>
      <c s="78" r="Z71">
        <v>32461</v>
      </c>
      <c s="78" r="AA71">
        <v>179470</v>
      </c>
      <c s="78" r="AB71">
        <v>26856</v>
      </c>
      <c s="78" r="AC71">
        <v>3373</v>
      </c>
      <c s="78" r="AD71">
        <v>274001</v>
      </c>
      <c s="78" r="AE71">
        <v>8455</v>
      </c>
      <c s="78" r="AF71">
        <v>25412</v>
      </c>
      <c s="78" r="AG71">
        <v>35118</v>
      </c>
      <c s="78" r="AH71">
        <v>270035</v>
      </c>
      <c s="78" r="AI71">
        <v>23083</v>
      </c>
      <c s="78" r="AJ71">
        <v>4853</v>
      </c>
      <c s="78" r="AK71">
        <v>366956</v>
      </c>
      <c s="78" r="AL71"/>
      <c s="162" r="AM71"/>
    </row>
    <row r="72">
      <c t="s" s="37" r="A72">
        <v>590</v>
      </c>
      <c s="55" r="B72"/>
      <c t="s" s="127" r="C72">
        <v>93</v>
      </c>
      <c s="50" r="D72">
        <f>+AD72+AK72</f>
        <v>14256</v>
      </c>
      <c s="106" r="E72">
        <f>IF((+$W72=0),"..",(+(X72+AE72)/$W72))</f>
        <v>0.104236812570146</v>
      </c>
      <c s="106" r="F72">
        <f>IF((+$W72=0),"..",(+(Y72+AF72)/$W72))</f>
        <v>0.133557800224467</v>
      </c>
      <c s="106" r="G72">
        <f>IF((+$W72=0),"..",(+(Z72+AG72)/$W72))</f>
        <v>0.112794612794613</v>
      </c>
      <c s="106" r="H72">
        <f>IF((+$W72=0),"..",(+(((X72+Y72)+Z72)+((AE72+AF72)+AG72))/$W72))</f>
        <v>0.350589225589226</v>
      </c>
      <c s="106" r="I72">
        <f>IF((+$W72=0),"..",(+(AA72+AH72)/$W72))</f>
        <v>0.633066778900112</v>
      </c>
      <c s="106" r="J72">
        <f>IF((+$W72=0),"..",(+(AB72+AI72)/$W72))</f>
        <v>0.016343995510662</v>
      </c>
      <c s="106" r="K72">
        <f>IF(((X72+AE72)=0),"..",(+X72/(X72+AE72)))</f>
        <v>0.493270524899058</v>
      </c>
      <c s="106" r="L72">
        <f>IF(((Y72+AF72)=0),"..",(+Y72/(Y72+AF72)))</f>
        <v>0.506302521008403</v>
      </c>
      <c s="106" r="M72">
        <f>IF(((Z72+AG72)=0),"..",(+Z72/(Z72+AG72)))</f>
        <v>0.519278606965174</v>
      </c>
      <c s="106" r="N72">
        <f>IF(((((((X72+Y72)+Z72)+AE72)+AF72)+AG72)=0),"..",(+((X72+Y72)+Z72)/(((((X72+Y72)+Z72)+AE72)+AF72)+AG72)))</f>
        <v>0.506602641056423</v>
      </c>
      <c s="106" r="O72">
        <f>IF(((AA72+AH72)=0),"..",(+AA72/(AA72+AH72)))</f>
        <v>0.452853185595568</v>
      </c>
      <c s="106" r="P72">
        <f>IF(((AB72+AI72)=0),"..",(+AB72/(AB72+AI72)))</f>
        <v>0.613733905579399</v>
      </c>
      <c t="str" s="106" r="Q72">
        <f>IF(((AC72+AJ72)=0),"..",(+AC72/(AC72+AJ72)))</f>
        <v>..</v>
      </c>
      <c s="106" r="R72">
        <f>IF(((AD72+AK72)=0),"..",(+(AD72)/(AD72+AK72)))</f>
        <v>0.474326599326599</v>
      </c>
      <c s="50" r="S72">
        <f>+V72</f>
        <v>14257</v>
      </c>
      <c s="106" r="T72">
        <f>IF(ISERROR((+W72/S72)),"..",(W72/S72))</f>
        <v>0.999929859016624</v>
      </c>
      <c s="106" r="U72">
        <f>IF(ISERROR(((AD72+AK72)/S72)),"..",((AD72+AK72)/S72))</f>
        <v>0.999929859016624</v>
      </c>
      <c s="93" r="V72">
        <f>VLOOKUP(A72,'WHERE REFUGEES ARE'!$A$4:$W$178,23,FALSE)</f>
        <v>14257</v>
      </c>
      <c s="78" r="W72">
        <f>SUM(X72:AB72)+SUM(AE72:AI72)</f>
        <v>14256</v>
      </c>
      <c s="78" r="X72">
        <v>733</v>
      </c>
      <c s="78" r="Y72">
        <v>964</v>
      </c>
      <c s="78" r="Z72">
        <v>835</v>
      </c>
      <c s="78" r="AA72">
        <v>4087</v>
      </c>
      <c s="78" r="AB72">
        <v>143</v>
      </c>
      <c s="78" r="AC72">
        <v>0</v>
      </c>
      <c s="78" r="AD72">
        <v>6762</v>
      </c>
      <c s="78" r="AE72">
        <v>753</v>
      </c>
      <c s="78" r="AF72">
        <v>940</v>
      </c>
      <c s="78" r="AG72">
        <v>773</v>
      </c>
      <c s="78" r="AH72">
        <v>4938</v>
      </c>
      <c s="78" r="AI72">
        <v>90</v>
      </c>
      <c s="78" r="AJ72">
        <v>0</v>
      </c>
      <c s="78" r="AK72">
        <v>7494</v>
      </c>
      <c s="78" r="AL72"/>
      <c s="162" r="AM72"/>
    </row>
    <row r="73">
      <c t="s" s="37" r="A73">
        <v>593</v>
      </c>
      <c s="55" r="B73"/>
      <c t="s" s="127" r="C73">
        <v>287</v>
      </c>
      <c s="50" r="D73">
        <f>+AD73+AK73</f>
        <v>0</v>
      </c>
      <c t="str" s="106" r="E73">
        <f>IF((+$W73=0),"..",(+(X73+AE73)/$W73))</f>
        <v>..</v>
      </c>
      <c t="str" s="106" r="F73">
        <f>IF((+$W73=0),"..",(+(Y73+AF73)/$W73))</f>
        <v>..</v>
      </c>
      <c t="str" s="106" r="G73">
        <f>IF((+$W73=0),"..",(+(Z73+AG73)/$W73))</f>
        <v>..</v>
      </c>
      <c t="str" s="106" r="H73">
        <f>IF((+$W73=0),"..",(+(((X73+Y73)+Z73)+((AE73+AF73)+AG73))/$W73))</f>
        <v>..</v>
      </c>
      <c t="str" s="106" r="I73">
        <f>IF((+$W73=0),"..",(+(AA73+AH73)/$W73))</f>
        <v>..</v>
      </c>
      <c t="str" s="106" r="J73">
        <f>IF((+$W73=0),"..",(+(AB73+AI73)/$W73))</f>
        <v>..</v>
      </c>
      <c t="str" s="106" r="K73">
        <f>IF(((X73+AE73)=0),"..",(+X73/(X73+AE73)))</f>
        <v>..</v>
      </c>
      <c t="str" s="106" r="L73">
        <f>IF(((Y73+AF73)=0),"..",(+Y73/(Y73+AF73)))</f>
        <v>..</v>
      </c>
      <c t="str" s="106" r="M73">
        <f>IF(((Z73+AG73)=0),"..",(+Z73/(Z73+AG73)))</f>
        <v>..</v>
      </c>
      <c t="str" s="106" r="N73">
        <f>IF(((((((X73+Y73)+Z73)+AE73)+AF73)+AG73)=0),"..",(+((X73+Y73)+Z73)/(((((X73+Y73)+Z73)+AE73)+AF73)+AG73)))</f>
        <v>..</v>
      </c>
      <c t="str" s="106" r="O73">
        <f>IF(((AA73+AH73)=0),"..",(+AA73/(AA73+AH73)))</f>
        <v>..</v>
      </c>
      <c t="str" s="106" r="P73">
        <f>IF(((AB73+AI73)=0),"..",(+AB73/(AB73+AI73)))</f>
        <v>..</v>
      </c>
      <c t="str" s="106" r="Q73">
        <f>IF(((AC73+AJ73)=0),"..",(+AC73/(AC73+AJ73)))</f>
        <v>..</v>
      </c>
      <c t="str" s="106" r="R73">
        <f>IF(((AD73+AK73)=0),"..",(+(AD73)/(AD73+AK73)))</f>
        <v>..</v>
      </c>
      <c s="50" r="S73">
        <f>+V73</f>
        <v>50156</v>
      </c>
      <c s="106" r="T73">
        <f>IF(ISERROR((+W73/S73)),"..",(W73/S73))</f>
        <v>0</v>
      </c>
      <c s="106" r="U73">
        <f>IF(ISERROR(((AD73+AK73)/S73)),"..",((AD73+AK73)/S73))</f>
        <v>0</v>
      </c>
      <c s="93" r="V73">
        <f>VLOOKUP(A73,'WHERE REFUGEES ARE'!$A$4:$W$178,23,FALSE)</f>
        <v>50156</v>
      </c>
      <c s="78" r="W73">
        <f>SUM(X73:AB73)+SUM(AE73:AI73)</f>
        <v>0</v>
      </c>
      <c s="78" r="X73">
        <v>0</v>
      </c>
      <c s="78" r="Y73">
        <v>0</v>
      </c>
      <c s="78" r="Z73">
        <v>0</v>
      </c>
      <c s="78" r="AA73">
        <v>0</v>
      </c>
      <c s="78" r="AB73">
        <v>0</v>
      </c>
      <c s="78" r="AC73">
        <v>0</v>
      </c>
      <c s="78" r="AD73">
        <v>0</v>
      </c>
      <c s="78" r="AE73">
        <v>0</v>
      </c>
      <c s="78" r="AF73">
        <v>0</v>
      </c>
      <c s="78" r="AG73">
        <v>0</v>
      </c>
      <c s="78" r="AH73">
        <v>0</v>
      </c>
      <c s="78" r="AI73">
        <v>0</v>
      </c>
      <c s="78" r="AJ73">
        <v>0</v>
      </c>
      <c s="78" r="AK73">
        <v>0</v>
      </c>
      <c s="78" r="AL73"/>
      <c s="162" r="AM73"/>
    </row>
    <row r="74">
      <c t="s" s="37" r="A74">
        <v>596</v>
      </c>
      <c s="55" r="B74"/>
      <c t="s" s="127" r="C74">
        <v>289</v>
      </c>
      <c s="50" r="D74">
        <f>+AD74+AK74</f>
        <v>135</v>
      </c>
      <c s="106" r="E74">
        <f>IF((+$W74=0),"..",(+(X74+AE74)/$W74))</f>
        <v>0</v>
      </c>
      <c s="106" r="F74">
        <f>IF((+$W74=0),"..",(+(Y74+AF74)/$W74))</f>
        <v>0</v>
      </c>
      <c s="106" r="G74">
        <f>IF((+$W74=0),"..",(+(Z74+AG74)/$W74))</f>
        <v>0</v>
      </c>
      <c s="106" r="H74">
        <f>IF((+$W74=0),"..",(+(((X74+Y74)+Z74)+((AE74+AF74)+AG74))/$W74))</f>
        <v>0</v>
      </c>
      <c s="106" r="I74">
        <f>IF((+$W74=0),"..",(+(AA74+AH74)/$W74))</f>
        <v>0.881481481481482</v>
      </c>
      <c s="106" r="J74">
        <f>IF((+$W74=0),"..",(+(AB74+AI74)/$W74))</f>
        <v>0.118518518518519</v>
      </c>
      <c t="str" s="106" r="K74">
        <f>IF(((X74+AE74)=0),"..",(+X74/(X74+AE74)))</f>
        <v>..</v>
      </c>
      <c t="str" s="106" r="L74">
        <f>IF(((Y74+AF74)=0),"..",(+Y74/(Y74+AF74)))</f>
        <v>..</v>
      </c>
      <c t="str" s="106" r="M74">
        <f>IF(((Z74+AG74)=0),"..",(+Z74/(Z74+AG74)))</f>
        <v>..</v>
      </c>
      <c t="str" s="106" r="N74">
        <f>IF(((((((X74+Y74)+Z74)+AE74)+AF74)+AG74)=0),"..",(+((X74+Y74)+Z74)/(((((X74+Y74)+Z74)+AE74)+AF74)+AG74)))</f>
        <v>..</v>
      </c>
      <c s="106" r="O74">
        <f>IF(((AA74+AH74)=0),"..",(+AA74/(AA74+AH74)))</f>
        <v>0.495798319327731</v>
      </c>
      <c s="106" r="P74">
        <f>IF(((AB74+AI74)=0),"..",(+AB74/(AB74+AI74)))</f>
        <v>0.5625</v>
      </c>
      <c t="str" s="106" r="Q74">
        <f>IF(((AC74+AJ74)=0),"..",(+AC74/(AC74+AJ74)))</f>
        <v>..</v>
      </c>
      <c s="106" r="R74">
        <f>IF(((AD74+AK74)=0),"..",(+(AD74)/(AD74+AK74)))</f>
        <v>0.503703703703704</v>
      </c>
      <c s="50" r="S74">
        <f>+V74</f>
        <v>135</v>
      </c>
      <c s="106" r="T74">
        <f>IF(ISERROR((+W74/S74)),"..",(W74/S74))</f>
        <v>1</v>
      </c>
      <c s="106" r="U74">
        <f>IF(ISERROR(((AD74+AK74)/S74)),"..",((AD74+AK74)/S74))</f>
        <v>1</v>
      </c>
      <c s="93" r="V74">
        <f>VLOOKUP(A74,'WHERE REFUGEES ARE'!$A$4:$W$178,23,FALSE)</f>
        <v>135</v>
      </c>
      <c s="78" r="W74">
        <f>SUM(X74:AB74)+SUM(AE74:AI74)</f>
        <v>135</v>
      </c>
      <c s="78" r="X74">
        <v>0</v>
      </c>
      <c s="78" r="Y74">
        <v>0</v>
      </c>
      <c s="78" r="Z74">
        <v>0</v>
      </c>
      <c s="78" r="AA74">
        <v>59</v>
      </c>
      <c s="78" r="AB74">
        <v>9</v>
      </c>
      <c s="78" r="AC74">
        <v>0</v>
      </c>
      <c s="78" r="AD74">
        <v>68</v>
      </c>
      <c s="78" r="AE74">
        <v>0</v>
      </c>
      <c s="78" r="AF74">
        <v>0</v>
      </c>
      <c s="78" r="AG74">
        <v>0</v>
      </c>
      <c s="78" r="AH74">
        <v>60</v>
      </c>
      <c s="78" r="AI74">
        <v>7</v>
      </c>
      <c s="78" r="AJ74">
        <v>0</v>
      </c>
      <c s="78" r="AK74">
        <v>67</v>
      </c>
      <c s="78" r="AL74"/>
      <c s="162" r="AM74"/>
    </row>
    <row r="75">
      <c t="s" s="37" r="A75">
        <v>597</v>
      </c>
      <c s="55" r="B75"/>
      <c t="s" s="127" r="C75">
        <v>109</v>
      </c>
      <c s="50" r="D75">
        <f>+AD75+AK75</f>
        <v>16253</v>
      </c>
      <c s="106" r="E75">
        <f>IF((+$W75=0),"..",(+(X75+AE75)/$W75))</f>
        <v>0.069833261551714</v>
      </c>
      <c s="106" r="F75">
        <f>IF((+$W75=0),"..",(+(Y75+AF75)/$W75))</f>
        <v>0.219221066879961</v>
      </c>
      <c s="106" r="G75">
        <f>IF((+$W75=0),"..",(+(Z75+AG75)/$W75))</f>
        <v>0.192702885621116</v>
      </c>
      <c s="106" r="H75">
        <f>IF((+$W75=0),"..",(+(((X75+Y75)+Z75)+((AE75+AF75)+AG75))/$W75))</f>
        <v>0.48175721405279</v>
      </c>
      <c s="106" r="I75">
        <f>IF((+$W75=0),"..",(+(AA75+AH75)/$W75))</f>
        <v>0.49633913739002</v>
      </c>
      <c s="106" r="J75">
        <f>IF((+$W75=0),"..",(+(AB75+AI75)/$W75))</f>
        <v>0.021903648557189</v>
      </c>
      <c s="106" r="K75">
        <f>IF(((X75+AE75)=0),"..",(+X75/(X75+AE75)))</f>
        <v>0.510132158590308</v>
      </c>
      <c s="106" r="L75">
        <f>IF(((Y75+AF75)=0),"..",(+Y75/(Y75+AF75)))</f>
        <v>0.514454111703621</v>
      </c>
      <c s="106" r="M75">
        <f>IF(((Z75+AG75)=0),"..",(+Z75/(Z75+AG75)))</f>
        <v>0.483077905491699</v>
      </c>
      <c s="106" r="N75">
        <f>IF(((((((X75+Y75)+Z75)+AE75)+AF75)+AG75)=0),"..",(+((X75+Y75)+Z75)/(((((X75+Y75)+Z75)+AE75)+AF75)+AG75)))</f>
        <v>0.501277139208174</v>
      </c>
      <c s="106" r="O75">
        <f>IF(((AA75+AH75)=0),"..",(+AA75/(AA75+AH75)))</f>
        <v>0.524110573943225</v>
      </c>
      <c s="106" r="P75">
        <f>IF(((AB75+AI75)=0),"..",(+AB75/(AB75+AI75)))</f>
        <v>0.558988764044944</v>
      </c>
      <c t="str" s="106" r="Q75">
        <f>IF(((AC75+AJ75)=0),"..",(+AC75/(AC75+AJ75)))</f>
        <v>..</v>
      </c>
      <c s="106" r="R75">
        <f>IF(((AD75+AK75)=0),"..",(+(AD75)/(AD75+AK75)))</f>
        <v>0.51387436165631</v>
      </c>
      <c s="50" r="S75">
        <f>+V75</f>
        <v>16254</v>
      </c>
      <c s="106" r="T75">
        <f>IF(ISERROR((+W75/S75)),"..",(W75/S75))</f>
        <v>0.999938476682663</v>
      </c>
      <c s="106" r="U75">
        <f>IF(ISERROR(((AD75+AK75)/S75)),"..",((AD75+AK75)/S75))</f>
        <v>0.999938476682663</v>
      </c>
      <c s="93" r="V75">
        <f>VLOOKUP(A75,'WHERE REFUGEES ARE'!$A$4:$W$178,23,FALSE)</f>
        <v>16254</v>
      </c>
      <c s="78" r="W75">
        <f>SUM(X75:AB75)+SUM(AE75:AI75)</f>
        <v>16253</v>
      </c>
      <c s="78" r="X75">
        <v>579</v>
      </c>
      <c s="78" r="Y75">
        <v>1833</v>
      </c>
      <c s="78" r="Z75">
        <v>1513</v>
      </c>
      <c s="78" r="AA75">
        <v>4228</v>
      </c>
      <c s="78" r="AB75">
        <v>199</v>
      </c>
      <c s="78" r="AC75">
        <v>0</v>
      </c>
      <c s="78" r="AD75">
        <v>8352</v>
      </c>
      <c s="78" r="AE75">
        <v>556</v>
      </c>
      <c s="78" r="AF75">
        <v>1730</v>
      </c>
      <c s="78" r="AG75">
        <v>1619</v>
      </c>
      <c s="78" r="AH75">
        <v>3839</v>
      </c>
      <c s="78" r="AI75">
        <v>157</v>
      </c>
      <c s="78" r="AJ75">
        <v>0</v>
      </c>
      <c s="78" r="AK75">
        <v>7901</v>
      </c>
      <c s="78" r="AL75"/>
      <c s="162" r="AM75"/>
    </row>
    <row r="76">
      <c t="s" s="37" r="A76">
        <v>598</v>
      </c>
      <c s="55" r="B76"/>
      <c t="s" s="127" r="C76">
        <v>124</v>
      </c>
      <c s="50" r="D76">
        <f>+AD76+AK76</f>
        <v>8187</v>
      </c>
      <c s="106" r="E76">
        <f>IF((+$W76=0),"..",(+(X76+AE76)/$W76))</f>
        <v>0.180652253572737</v>
      </c>
      <c s="106" r="F76">
        <f>IF((+$W76=0),"..",(+(Y76+AF76)/$W76))</f>
        <v>0.265054354464395</v>
      </c>
      <c s="106" r="G76">
        <f>IF((+$W76=0),"..",(+(Z76+AG76)/$W76))</f>
        <v>0.234029559057042</v>
      </c>
      <c s="106" r="H76">
        <f>IF((+$W76=0),"..",(+(((X76+Y76)+Z76)+((AE76+AF76)+AG76))/$W76))</f>
        <v>0.679736167094174</v>
      </c>
      <c s="106" r="I76">
        <f>IF((+$W76=0),"..",(+(AA76+AH76)/$W76))</f>
        <v>0.282032490533773</v>
      </c>
      <c s="106" r="J76">
        <f>IF((+$W76=0),"..",(+(AB76+AI76)/$W76))</f>
        <v>0.038231342372053</v>
      </c>
      <c s="106" r="K76">
        <f>IF(((X76+AE76)=0),"..",(+X76/(X76+AE76)))</f>
        <v>0.48343475321163</v>
      </c>
      <c s="106" r="L76">
        <f>IF(((Y76+AF76)=0),"..",(+Y76/(Y76+AF76)))</f>
        <v>0.686635944700461</v>
      </c>
      <c s="106" r="M76">
        <f>IF(((Z76+AG76)=0),"..",(+Z76/(Z76+AG76)))</f>
        <v>0.521398747390397</v>
      </c>
      <c s="106" r="N76">
        <f>IF(((((((X76+Y76)+Z76)+AE76)+AF76)+AG76)=0),"..",(+((X76+Y76)+Z76)/(((((X76+Y76)+Z76)+AE76)+AF76)+AG76)))</f>
        <v>0.575741239892183</v>
      </c>
      <c s="106" r="O76">
        <f>IF(((AA76+AH76)=0),"..",(+AA76/(AA76+AH76)))</f>
        <v>0.334776959722824</v>
      </c>
      <c s="106" r="P76">
        <f>IF(((AB76+AI76)=0),"..",(+AB76/(AB76+AI76)))</f>
        <v>0.396166134185304</v>
      </c>
      <c t="str" s="106" r="Q76">
        <f>IF(((AC76+AJ76)=0),"..",(+AC76/(AC76+AJ76)))</f>
        <v>..</v>
      </c>
      <c s="106" r="R76">
        <f>IF(((AD76+AK76)=0),"..",(+(AD76)/(AD76+AK76)))</f>
        <v>0.500916086478564</v>
      </c>
      <c s="50" r="S76">
        <f>+V76</f>
        <v>8187</v>
      </c>
      <c s="106" r="T76">
        <f>IF(ISERROR((+W76/S76)),"..",(W76/S76))</f>
        <v>1</v>
      </c>
      <c s="106" r="U76">
        <f>IF(ISERROR(((AD76+AK76)/S76)),"..",((AD76+AK76)/S76))</f>
        <v>1</v>
      </c>
      <c s="93" r="V76">
        <f>VLOOKUP(A76,'WHERE REFUGEES ARE'!$A$4:$W$178,23,FALSE)</f>
        <v>8187</v>
      </c>
      <c s="78" r="W76">
        <f>SUM(X76:AB76)+SUM(AE76:AI76)</f>
        <v>8187</v>
      </c>
      <c s="78" r="X76">
        <v>715</v>
      </c>
      <c s="78" r="Y76">
        <v>1490</v>
      </c>
      <c s="78" r="Z76">
        <v>999</v>
      </c>
      <c s="78" r="AA76">
        <v>773</v>
      </c>
      <c s="78" r="AB76">
        <v>124</v>
      </c>
      <c s="78" r="AC76">
        <v>0</v>
      </c>
      <c s="78" r="AD76">
        <v>4101</v>
      </c>
      <c s="78" r="AE76">
        <v>764</v>
      </c>
      <c s="78" r="AF76">
        <v>680</v>
      </c>
      <c s="78" r="AG76">
        <v>917</v>
      </c>
      <c s="78" r="AH76">
        <v>1536</v>
      </c>
      <c s="78" r="AI76">
        <v>189</v>
      </c>
      <c s="78" r="AJ76">
        <v>0</v>
      </c>
      <c s="78" r="AK76">
        <v>4086</v>
      </c>
      <c s="78" r="AL76"/>
      <c s="162" r="AM76"/>
    </row>
    <row r="77">
      <c t="s" s="37" r="A77">
        <v>601</v>
      </c>
      <c s="55" r="B77"/>
      <c t="s" s="127" r="C77">
        <v>95</v>
      </c>
      <c s="50" r="D77">
        <f>+AD77+AK77</f>
        <v>15</v>
      </c>
      <c s="106" r="E77">
        <f>IF((+$W77=0),"..",(+(X77+AE77)/$W77))</f>
        <v>0</v>
      </c>
      <c s="106" r="F77">
        <f>IF((+$W77=0),"..",(+(Y77+AF77)/$W77))</f>
        <v>0</v>
      </c>
      <c s="106" r="G77">
        <f>IF((+$W77=0),"..",(+(Z77+AG77)/$W77))</f>
        <v>0</v>
      </c>
      <c s="106" r="H77">
        <f>IF((+$W77=0),"..",(+(((X77+Y77)+Z77)+((AE77+AF77)+AG77))/$W77))</f>
        <v>0</v>
      </c>
      <c s="106" r="I77">
        <f>IF((+$W77=0),"..",(+(AA77+AH77)/$W77))</f>
        <v>1</v>
      </c>
      <c s="106" r="J77">
        <f>IF((+$W77=0),"..",(+(AB77+AI77)/$W77))</f>
        <v>0</v>
      </c>
      <c t="str" s="106" r="K77">
        <f>IF(((X77+AE77)=0),"..",(+X77/(X77+AE77)))</f>
        <v>..</v>
      </c>
      <c t="str" s="106" r="L77">
        <f>IF(((Y77+AF77)=0),"..",(+Y77/(Y77+AF77)))</f>
        <v>..</v>
      </c>
      <c t="str" s="106" r="M77">
        <f>IF(((Z77+AG77)=0),"..",(+Z77/(Z77+AG77)))</f>
        <v>..</v>
      </c>
      <c t="str" s="106" r="N77">
        <f>IF(((((((X77+Y77)+Z77)+AE77)+AF77)+AG77)=0),"..",(+((X77+Y77)+Z77)/(((((X77+Y77)+Z77)+AE77)+AF77)+AG77)))</f>
        <v>..</v>
      </c>
      <c s="106" r="O77">
        <f>IF(((AA77+AH77)=0),"..",(+AA77/(AA77+AH77)))</f>
        <v>0.066666666666667</v>
      </c>
      <c t="str" s="106" r="P77">
        <f>IF(((AB77+AI77)=0),"..",(+AB77/(AB77+AI77)))</f>
        <v>..</v>
      </c>
      <c t="str" s="106" r="Q77">
        <f>IF(((AC77+AJ77)=0),"..",(+AC77/(AC77+AJ77)))</f>
        <v>..</v>
      </c>
      <c s="106" r="R77">
        <f>IF(((AD77+AK77)=0),"..",(+(AD77)/(AD77+AK77)))</f>
        <v>0.066666666666667</v>
      </c>
      <c s="50" r="S77">
        <f>+V77</f>
        <v>23</v>
      </c>
      <c s="106" r="T77">
        <f>IF(ISERROR((+W77/S77)),"..",(W77/S77))</f>
        <v>0.652173913043478</v>
      </c>
      <c s="106" r="U77">
        <f>IF(ISERROR(((AD77+AK77)/S77)),"..",((AD77+AK77)/S77))</f>
        <v>0.652173913043478</v>
      </c>
      <c s="93" r="V77">
        <f>VLOOKUP(A77,'WHERE REFUGEES ARE'!$A$4:$W$178,23,FALSE)</f>
        <v>23</v>
      </c>
      <c s="78" r="W77">
        <f>SUM(X77:AB77)+SUM(AE77:AI77)</f>
        <v>15</v>
      </c>
      <c s="78" r="X77">
        <v>0</v>
      </c>
      <c s="78" r="Y77">
        <v>0</v>
      </c>
      <c s="78" r="Z77">
        <v>0</v>
      </c>
      <c s="78" r="AA77">
        <v>1</v>
      </c>
      <c s="78" r="AB77">
        <v>0</v>
      </c>
      <c s="78" r="AC77">
        <v>0</v>
      </c>
      <c s="78" r="AD77">
        <v>1</v>
      </c>
      <c s="78" r="AE77">
        <v>0</v>
      </c>
      <c s="78" r="AF77">
        <v>0</v>
      </c>
      <c s="78" r="AG77">
        <v>0</v>
      </c>
      <c s="78" r="AH77">
        <v>14</v>
      </c>
      <c s="78" r="AI77">
        <v>0</v>
      </c>
      <c s="78" r="AJ77">
        <v>0</v>
      </c>
      <c s="78" r="AK77">
        <v>14</v>
      </c>
      <c s="78" r="AL77"/>
      <c s="162" r="AM77"/>
    </row>
    <row r="78">
      <c t="s" s="37" r="A78">
        <v>604</v>
      </c>
      <c s="55" r="B78"/>
      <c t="s" s="127" r="C78">
        <v>294</v>
      </c>
      <c s="50" r="D78">
        <f>+AD78+AK78</f>
        <v>20</v>
      </c>
      <c s="106" r="E78">
        <f>IF((+$W78=0),"..",(+(X78+AE78)/$W78))</f>
        <v>0</v>
      </c>
      <c s="106" r="F78">
        <f>IF((+$W78=0),"..",(+(Y78+AF78)/$W78))</f>
        <v>0</v>
      </c>
      <c s="106" r="G78">
        <f>IF((+$W78=0),"..",(+(Z78+AG78)/$W78))</f>
        <v>0</v>
      </c>
      <c s="106" r="H78">
        <f>IF((+$W78=0),"..",(+(((X78+Y78)+Z78)+((AE78+AF78)+AG78))/$W78))</f>
        <v>0</v>
      </c>
      <c s="106" r="I78">
        <f>IF((+$W78=0),"..",(+(AA78+AH78)/$W78))</f>
        <v>1</v>
      </c>
      <c s="106" r="J78">
        <f>IF((+$W78=0),"..",(+(AB78+AI78)/$W78))</f>
        <v>0</v>
      </c>
      <c t="str" s="106" r="K78">
        <f>IF(((X78+AE78)=0),"..",(+X78/(X78+AE78)))</f>
        <v>..</v>
      </c>
      <c t="str" s="106" r="L78">
        <f>IF(((Y78+AF78)=0),"..",(+Y78/(Y78+AF78)))</f>
        <v>..</v>
      </c>
      <c t="str" s="106" r="M78">
        <f>IF(((Z78+AG78)=0),"..",(+Z78/(Z78+AG78)))</f>
        <v>..</v>
      </c>
      <c t="str" s="106" r="N78">
        <f>IF(((((((X78+Y78)+Z78)+AE78)+AF78)+AG78)=0),"..",(+((X78+Y78)+Z78)/(((((X78+Y78)+Z78)+AE78)+AF78)+AG78)))</f>
        <v>..</v>
      </c>
      <c s="106" r="O78">
        <f>IF(((AA78+AH78)=0),"..",(+AA78/(AA78+AH78)))</f>
        <v>0.15</v>
      </c>
      <c t="str" s="106" r="P78">
        <f>IF(((AB78+AI78)=0),"..",(+AB78/(AB78+AI78)))</f>
        <v>..</v>
      </c>
      <c t="str" s="106" r="Q78">
        <f>IF(((AC78+AJ78)=0),"..",(+AC78/(AC78+AJ78)))</f>
        <v>..</v>
      </c>
      <c s="106" r="R78">
        <f>IF(((AD78+AK78)=0),"..",(+(AD78)/(AD78+AK78)))</f>
        <v>0.15</v>
      </c>
      <c s="50" r="S78">
        <f>+V78</f>
        <v>20</v>
      </c>
      <c s="106" r="T78">
        <f>IF(ISERROR((+W78/S78)),"..",(W78/S78))</f>
        <v>1</v>
      </c>
      <c s="106" r="U78">
        <f>IF(ISERROR(((AD78+AK78)/S78)),"..",((AD78+AK78)/S78))</f>
        <v>1</v>
      </c>
      <c s="93" r="V78">
        <f>VLOOKUP(A78,'WHERE REFUGEES ARE'!$A$4:$W$178,23,FALSE)</f>
        <v>20</v>
      </c>
      <c s="78" r="W78">
        <f>SUM(X78:AB78)+SUM(AE78:AI78)</f>
        <v>20</v>
      </c>
      <c s="78" r="X78">
        <v>0</v>
      </c>
      <c s="78" r="Y78">
        <v>0</v>
      </c>
      <c s="78" r="Z78">
        <v>0</v>
      </c>
      <c s="78" r="AA78">
        <v>3</v>
      </c>
      <c s="78" r="AB78">
        <v>0</v>
      </c>
      <c s="78" r="AC78">
        <v>0</v>
      </c>
      <c s="78" r="AD78">
        <v>3</v>
      </c>
      <c s="78" r="AE78">
        <v>0</v>
      </c>
      <c s="78" r="AF78">
        <v>0</v>
      </c>
      <c s="78" r="AG78">
        <v>0</v>
      </c>
      <c s="78" r="AH78">
        <v>17</v>
      </c>
      <c s="78" r="AI78">
        <v>0</v>
      </c>
      <c s="78" r="AJ78">
        <v>0</v>
      </c>
      <c s="78" r="AK78">
        <v>17</v>
      </c>
      <c s="78" r="AL78"/>
      <c s="162" r="AM78"/>
    </row>
    <row r="79">
      <c t="s" s="37" r="A79">
        <v>605</v>
      </c>
      <c s="55" r="B79"/>
      <c t="s" s="127" r="C79">
        <v>296</v>
      </c>
      <c s="50" r="D79">
        <f>+AD79+AK79</f>
        <v>8827</v>
      </c>
      <c s="106" r="E79">
        <f>IF((+$W79=0),"..",(+(X79+AE79)/$W79))</f>
        <v>0.008156791661946</v>
      </c>
      <c s="106" r="F79">
        <f>IF((+$W79=0),"..",(+(Y79+AF79)/$W79))</f>
        <v>0.017559759827801</v>
      </c>
      <c s="106" r="G79">
        <f>IF((+$W79=0),"..",(+(Z79+AG79)/$W79))</f>
        <v>0.054605188625807</v>
      </c>
      <c s="106" r="H79">
        <f>IF((+$W79=0),"..",(+(((X79+Y79)+Z79)+((AE79+AF79)+AG79))/$W79))</f>
        <v>0.080321740115555</v>
      </c>
      <c s="106" r="I79">
        <f>IF((+$W79=0),"..",(+(AA79+AH79)/$W79))</f>
        <v>0.916279596691968</v>
      </c>
      <c s="106" r="J79">
        <f>IF((+$W79=0),"..",(+(AB79+AI79)/$W79))</f>
        <v>0.003398663192478</v>
      </c>
      <c s="106" r="K79">
        <f>IF(((X79+AE79)=0),"..",(+X79/(X79+AE79)))</f>
        <v>0.611111111111111</v>
      </c>
      <c s="106" r="L79">
        <f>IF(((Y79+AF79)=0),"..",(+Y79/(Y79+AF79)))</f>
        <v>0.47741935483871</v>
      </c>
      <c s="106" r="M79">
        <f>IF(((Z79+AG79)=0),"..",(+Z79/(Z79+AG79)))</f>
        <v>0.058091286307054</v>
      </c>
      <c s="106" r="N79">
        <f>IF(((((((X79+Y79)+Z79)+AE79)+AF79)+AG79)=0),"..",(+((X79+Y79)+Z79)/(((((X79+Y79)+Z79)+AE79)+AF79)+AG79)))</f>
        <v>0.205923836389281</v>
      </c>
      <c s="106" r="O79">
        <f>IF(((AA79+AH79)=0),"..",(+AA79/(AA79+AH79)))</f>
        <v>0.052670623145401</v>
      </c>
      <c s="106" r="P79">
        <f>IF(((AB79+AI79)=0),"..",(+AB79/(AB79+AI79)))</f>
        <v>0</v>
      </c>
      <c t="str" s="106" r="Q79">
        <f>IF(((AC79+AJ79)=0),"..",(+AC79/(AC79+AJ79)))</f>
        <v>..</v>
      </c>
      <c s="106" r="R79">
        <f>IF(((AD79+AK79)=0),"..",(+(AD79)/(AD79+AK79)))</f>
        <v>0.06480117820324</v>
      </c>
      <c s="50" r="S79">
        <f>+V79</f>
        <v>6740</v>
      </c>
      <c s="106" r="T79">
        <f>IF(ISERROR((+W79/S79)),"..",(W79/S79))</f>
        <v>1.30964391691395</v>
      </c>
      <c s="106" r="U79">
        <f>IF(ISERROR(((AD79+AK79)/S79)),"..",((AD79+AK79)/S79))</f>
        <v>1.30964391691395</v>
      </c>
      <c s="93" r="V79">
        <f>VLOOKUP(A79,'WHERE REFUGEES ARE'!$A$4:$W$178,23,FALSE)</f>
        <v>6740</v>
      </c>
      <c s="78" r="W79">
        <f>SUM(X79:AB79)+SUM(AE79:AI79)</f>
        <v>8827</v>
      </c>
      <c s="78" r="X79">
        <v>44</v>
      </c>
      <c s="78" r="Y79">
        <v>74</v>
      </c>
      <c s="78" r="Z79">
        <v>28</v>
      </c>
      <c s="78" r="AA79">
        <v>426</v>
      </c>
      <c s="78" r="AB79">
        <v>0</v>
      </c>
      <c s="78" r="AC79">
        <v>0</v>
      </c>
      <c s="78" r="AD79">
        <v>572</v>
      </c>
      <c s="78" r="AE79">
        <v>28</v>
      </c>
      <c s="78" r="AF79">
        <v>81</v>
      </c>
      <c s="78" r="AG79">
        <v>454</v>
      </c>
      <c s="78" r="AH79">
        <v>7662</v>
      </c>
      <c s="78" r="AI79">
        <v>30</v>
      </c>
      <c s="78" r="AJ79">
        <v>0</v>
      </c>
      <c s="78" r="AK79">
        <v>8255</v>
      </c>
      <c s="78" r="AL79"/>
      <c s="162" r="AM79"/>
    </row>
    <row r="80">
      <c t="s" s="37" r="A80">
        <v>297</v>
      </c>
      <c s="55" r="B80"/>
      <c t="s" s="127" r="C80">
        <v>298</v>
      </c>
      <c s="50" r="D80">
        <f>+AD80+AK80</f>
        <v>135</v>
      </c>
      <c s="106" r="E80">
        <f>IF((+$W80=0),"..",(+(X80+AE80)/$W80))</f>
        <v>0.081481481481482</v>
      </c>
      <c s="106" r="F80">
        <f>IF((+$W80=0),"..",(+(Y80+AF80)/$W80))</f>
        <v>0.133333333333333</v>
      </c>
      <c s="106" r="G80">
        <f>IF((+$W80=0),"..",(+(Z80+AG80)/$W80))</f>
        <v>0.281481481481482</v>
      </c>
      <c s="106" r="H80">
        <f>IF((+$W80=0),"..",(+(((X80+Y80)+Z80)+((AE80+AF80)+AG80))/$W80))</f>
        <v>0.496296296296296</v>
      </c>
      <c s="106" r="I80">
        <f>IF((+$W80=0),"..",(+(AA80+AH80)/$W80))</f>
        <v>0.496296296296296</v>
      </c>
      <c s="106" r="J80">
        <f>IF((+$W80=0),"..",(+(AB80+AI80)/$W80))</f>
        <v>0.007407407407407</v>
      </c>
      <c s="106" r="K80">
        <f>IF(((X80+AE80)=0),"..",(+X80/(X80+AE80)))</f>
        <v>0.454545454545454</v>
      </c>
      <c s="106" r="L80">
        <f>IF(((Y80+AF80)=0),"..",(+Y80/(Y80+AF80)))</f>
        <v>0.5</v>
      </c>
      <c s="106" r="M80">
        <f>IF(((Z80+AG80)=0),"..",(+Z80/(Z80+AG80)))</f>
        <v>0.605263157894737</v>
      </c>
      <c s="106" r="N80">
        <f>IF(((((((X80+Y80)+Z80)+AE80)+AF80)+AG80)=0),"..",(+((X80+Y80)+Z80)/(((((X80+Y80)+Z80)+AE80)+AF80)+AG80)))</f>
        <v>0.552238805970149</v>
      </c>
      <c s="106" r="O80">
        <f>IF(((AA80+AH80)=0),"..",(+AA80/(AA80+AH80)))</f>
        <v>0.701492537313433</v>
      </c>
      <c s="106" r="P80">
        <f>IF(((AB80+AI80)=0),"..",(+AB80/(AB80+AI80)))</f>
        <v>1</v>
      </c>
      <c t="str" s="106" r="Q80">
        <f>IF(((AC80+AJ80)=0),"..",(+AC80/(AC80+AJ80)))</f>
        <v>..</v>
      </c>
      <c s="106" r="R80">
        <f>IF(((AD80+AK80)=0),"..",(+(AD80)/(AD80+AK80)))</f>
        <v>0.62962962962963</v>
      </c>
      <c s="50" r="S80">
        <f>+V80</f>
        <v>217</v>
      </c>
      <c s="106" r="T80">
        <f>IF(ISERROR((+W80/S80)),"..",(W80/S80))</f>
        <v>0.622119815668203</v>
      </c>
      <c s="106" r="U80">
        <f>IF(ISERROR(((AD80+AK80)/S80)),"..",((AD80+AK80)/S80))</f>
        <v>0.622119815668203</v>
      </c>
      <c s="93" r="V80">
        <f>VLOOKUP(A80,'WHERE REFUGEES ARE'!$A$4:$W$178,23,FALSE)</f>
        <v>217</v>
      </c>
      <c s="78" r="W80">
        <f>SUM(X80:AB80)+SUM(AE80:AI80)</f>
        <v>135</v>
      </c>
      <c s="78" r="X80">
        <v>5</v>
      </c>
      <c s="78" r="Y80">
        <v>9</v>
      </c>
      <c s="78" r="Z80">
        <v>23</v>
      </c>
      <c s="78" r="AA80">
        <v>47</v>
      </c>
      <c s="78" r="AB80">
        <v>1</v>
      </c>
      <c s="78" r="AC80">
        <v>0</v>
      </c>
      <c s="78" r="AD80">
        <v>85</v>
      </c>
      <c s="78" r="AE80">
        <v>6</v>
      </c>
      <c s="78" r="AF80">
        <v>9</v>
      </c>
      <c s="78" r="AG80">
        <v>15</v>
      </c>
      <c s="78" r="AH80">
        <v>20</v>
      </c>
      <c s="78" r="AI80">
        <v>0</v>
      </c>
      <c s="78" r="AJ80">
        <v>0</v>
      </c>
      <c s="78" r="AK80">
        <v>50</v>
      </c>
      <c s="78" r="AL80"/>
      <c s="162" r="AM80"/>
    </row>
    <row r="81">
      <c t="s" s="37" r="A81">
        <v>607</v>
      </c>
      <c s="55" r="B81"/>
      <c t="s" s="127" r="C81">
        <v>44</v>
      </c>
      <c s="50" r="D81">
        <f>+AD81+AK81</f>
        <v>90764</v>
      </c>
      <c s="106" r="E81">
        <f>IF((+$W81=0),"..",(+(X81+AE81)/$W81))</f>
        <v>0.082098316648957</v>
      </c>
      <c s="106" r="F81">
        <f>IF((+$W81=0),"..",(+(Y81+AF81)/$W81))</f>
        <v>0.119120854538337</v>
      </c>
      <c s="106" r="G81">
        <f>IF((+$W81=0),"..",(+(Z81+AG81)/$W81))</f>
        <v>0.171299144343158</v>
      </c>
      <c s="106" r="H81">
        <f>IF((+$W81=0),"..",(+(((X81+Y81)+Z81)+((AE81+AF81)+AG81))/$W81))</f>
        <v>0.372518315530451</v>
      </c>
      <c s="106" r="I81">
        <f>IF((+$W81=0),"..",(+(AA81+AH81)/$W81))</f>
        <v>0.586656227280354</v>
      </c>
      <c s="106" r="J81">
        <f>IF((+$W81=0),"..",(+(AB81+AI81)/$W81))</f>
        <v>0.040825457189195</v>
      </c>
      <c s="106" r="K81">
        <f>IF(((X81+AE81)=0),"..",(+X81/(X81+AE81)))</f>
        <v>0.491825613079019</v>
      </c>
      <c s="106" r="L81">
        <f>IF(((Y81+AF81)=0),"..",(+Y81/(Y81+AF81)))</f>
        <v>0.468544600938967</v>
      </c>
      <c s="106" r="M81">
        <f>IF(((Z81+AG81)=0),"..",(+Z81/(Z81+AG81)))</f>
        <v>0.445315050603983</v>
      </c>
      <c s="106" r="N81">
        <f>IF(((((((X81+Y81)+Z81)+AE81)+AF81)+AG81)=0),"..",(+((X81+Y81)+Z81)/(((((X81+Y81)+Z81)+AE81)+AF81)+AG81)))</f>
        <v>0.462993544512836</v>
      </c>
      <c s="106" r="O81">
        <f>IF(((AA81+AH81)=0),"..",(+AA81/(AA81+AH81)))</f>
        <v>0.503050524308866</v>
      </c>
      <c s="106" r="P81">
        <f>IF(((AB81+AI81)=0),"..",(+AB81/(AB81+AI81)))</f>
        <v>0.532876712328767</v>
      </c>
      <c s="106" r="Q81">
        <f>IF(((AC81+AJ81)=0),"..",(+AC81/(AC81+AJ81)))</f>
        <v>0.488920598767888</v>
      </c>
      <c s="106" r="R81">
        <f>IF(((AD81+AK81)=0),"..",(+(AD81)/(AD81+AK81)))</f>
        <v>0.489004451103962</v>
      </c>
      <c s="50" r="S81">
        <f>+V81</f>
        <v>190764</v>
      </c>
      <c s="106" r="T81">
        <f>IF(ISERROR((+W81/S81)),"..",(W81/S81))</f>
        <v>0.093733618502443</v>
      </c>
      <c s="106" r="U81">
        <f>IF(ISERROR(((AD81+AK81)/S81)),"..",((AD81+AK81)/S81))</f>
        <v>0.475792078169885</v>
      </c>
      <c s="93" r="V81">
        <f>VLOOKUP(A81,'WHERE REFUGEES ARE'!$A$4:$W$178,23,FALSE)</f>
        <v>190764</v>
      </c>
      <c s="78" r="W81">
        <f>SUM(X81:AB81)+SUM(AE81:AI81)</f>
        <v>17881</v>
      </c>
      <c s="78" r="X81">
        <v>722</v>
      </c>
      <c s="78" r="Y81">
        <v>998</v>
      </c>
      <c s="78" r="Z81">
        <v>1364</v>
      </c>
      <c s="78" r="AA81">
        <v>5277</v>
      </c>
      <c s="78" r="AB81">
        <v>389</v>
      </c>
      <c s="78" r="AC81">
        <v>35634</v>
      </c>
      <c s="78" r="AD81">
        <v>44384</v>
      </c>
      <c s="78" r="AE81">
        <v>746</v>
      </c>
      <c s="78" r="AF81">
        <v>1132</v>
      </c>
      <c s="78" r="AG81">
        <v>1699</v>
      </c>
      <c s="78" r="AH81">
        <v>5213</v>
      </c>
      <c s="78" r="AI81">
        <v>341</v>
      </c>
      <c s="78" r="AJ81">
        <v>37249</v>
      </c>
      <c s="78" r="AK81">
        <v>46380</v>
      </c>
      <c s="78" r="AL81"/>
      <c s="162" r="AM81"/>
    </row>
    <row r="82">
      <c t="s" s="37" r="A82">
        <v>608</v>
      </c>
      <c s="55" r="B82"/>
      <c t="s" s="127" r="C82">
        <v>96</v>
      </c>
      <c s="50" r="D82">
        <f>+AD82+AK82</f>
        <v>2567</v>
      </c>
      <c s="106" r="E82">
        <f>IF((+$W82=0),"..",(+(X82+AE82)/$W82))</f>
        <v>0.029216984807168</v>
      </c>
      <c s="106" r="F82">
        <f>IF((+$W82=0),"..",(+(Y82+AF82)/$W82))</f>
        <v>0.043630697312037</v>
      </c>
      <c s="106" r="G82">
        <f>IF((+$W82=0),"..",(+(Z82+AG82)/$W82))</f>
        <v>0.149980522010129</v>
      </c>
      <c s="106" r="H82">
        <f>IF((+$W82=0),"..",(+(((X82+Y82)+Z82)+((AE82+AF82)+AG82))/$W82))</f>
        <v>0.222828204129334</v>
      </c>
      <c s="106" r="I82">
        <f>IF((+$W82=0),"..",(+(AA82+AH82)/$W82))</f>
        <v>0.772886638098948</v>
      </c>
      <c s="106" r="J82">
        <f>IF((+$W82=0),"..",(+(AB82+AI82)/$W82))</f>
        <v>0.004285157771718</v>
      </c>
      <c s="106" r="K82">
        <f>IF(((X82+AE82)=0),"..",(+X82/(X82+AE82)))</f>
        <v>0.48</v>
      </c>
      <c s="106" r="L82">
        <f>IF(((Y82+AF82)=0),"..",(+Y82/(Y82+AF82)))</f>
        <v>0.330357142857143</v>
      </c>
      <c s="106" r="M82">
        <f>IF(((Z82+AG82)=0),"..",(+Z82/(Z82+AG82)))</f>
        <v>0.072727272727273</v>
      </c>
      <c s="106" r="N82">
        <f>IF(((((((X82+Y82)+Z82)+AE82)+AF82)+AG82)=0),"..",(+((X82+Y82)+Z82)/(((((X82+Y82)+Z82)+AE82)+AF82)+AG82)))</f>
        <v>0.176573426573427</v>
      </c>
      <c s="106" r="O82">
        <f>IF(((AA82+AH82)=0),"..",(+AA82/(AA82+AH82)))</f>
        <v>0.086693548387097</v>
      </c>
      <c s="106" r="P82">
        <f>IF(((AB82+AI82)=0),"..",(+AB82/(AB82+AI82)))</f>
        <v>0.272727272727273</v>
      </c>
      <c t="str" s="106" r="Q82">
        <f>IF(((AC82+AJ82)=0),"..",(+AC82/(AC82+AJ82)))</f>
        <v>..</v>
      </c>
      <c s="106" r="R82">
        <f>IF(((AD82+AK82)=0),"..",(+(AD82)/(AD82+AK82)))</f>
        <v>0.107518504090378</v>
      </c>
      <c s="50" r="S82">
        <f>+V82</f>
        <v>2878</v>
      </c>
      <c s="106" r="T82">
        <f>IF(ISERROR((+W82/S82)),"..",(W82/S82))</f>
        <v>0.891938846421126</v>
      </c>
      <c s="106" r="U82">
        <f>IF(ISERROR(((AD82+AK82)/S82)),"..",((AD82+AK82)/S82))</f>
        <v>0.891938846421126</v>
      </c>
      <c s="93" r="V82">
        <f>VLOOKUP(A82,'WHERE REFUGEES ARE'!$A$4:$W$178,23,FALSE)</f>
        <v>2878</v>
      </c>
      <c s="78" r="W82">
        <f>SUM(X82:AB82)+SUM(AE82:AI82)</f>
        <v>2567</v>
      </c>
      <c s="78" r="X82">
        <v>36</v>
      </c>
      <c s="78" r="Y82">
        <v>37</v>
      </c>
      <c s="78" r="Z82">
        <v>28</v>
      </c>
      <c s="78" r="AA82">
        <v>172</v>
      </c>
      <c s="78" r="AB82">
        <v>3</v>
      </c>
      <c s="78" r="AC82">
        <v>0</v>
      </c>
      <c s="78" r="AD82">
        <v>276</v>
      </c>
      <c s="78" r="AE82">
        <v>39</v>
      </c>
      <c s="78" r="AF82">
        <v>75</v>
      </c>
      <c s="78" r="AG82">
        <v>357</v>
      </c>
      <c s="78" r="AH82">
        <v>1812</v>
      </c>
      <c s="78" r="AI82">
        <v>8</v>
      </c>
      <c s="78" r="AJ82">
        <v>0</v>
      </c>
      <c s="78" r="AK82">
        <v>2291</v>
      </c>
      <c s="78" r="AL82"/>
      <c s="162" r="AM82"/>
    </row>
    <row r="83">
      <c t="s" s="37" r="A83">
        <v>609</v>
      </c>
      <c s="55" r="B83"/>
      <c t="s" s="127" r="C83">
        <v>302</v>
      </c>
      <c s="50" r="D83">
        <f>+AD83+AK83</f>
        <v>1072346</v>
      </c>
      <c s="106" r="E83">
        <f>IF((+$W83=0),"..",(+(X83+AE83)/$W83))</f>
        <v>0.004107815947465</v>
      </c>
      <c s="106" r="F83">
        <f>IF((+$W83=0),"..",(+(Y83+AF83)/$W83))</f>
        <v>0.167121432821123</v>
      </c>
      <c s="106" r="G83">
        <f>IF((+$W83=0),"..",(+(Z83+AG83)/$W83))</f>
        <v>0.206037976548614</v>
      </c>
      <c s="106" r="H83">
        <f>IF((+$W83=0),"..",(+(((X83+Y83)+Z83)+((AE83+AF83)+AG83))/$W83))</f>
        <v>0.377267225317202</v>
      </c>
      <c s="106" r="I83">
        <f>IF((+$W83=0),"..",(+(AA83+AH83)/$W83))</f>
        <v>0.583292146378128</v>
      </c>
      <c s="106" r="J83">
        <f>IF((+$W83=0),"..",(+(AB83+AI83)/$W83))</f>
        <v>0.03944062830467</v>
      </c>
      <c s="106" r="K83">
        <f>IF(((X83+AE83)=0),"..",(+X83/(X83+AE83)))</f>
        <v>0.481952326901249</v>
      </c>
      <c s="106" r="L83">
        <f>IF(((Y83+AF83)=0),"..",(+Y83/(Y83+AF83)))</f>
        <v>0.483488828873067</v>
      </c>
      <c s="106" r="M83">
        <f>IF(((Z83+AG83)=0),"..",(+Z83/(Z83+AG83)))</f>
        <v>0.47398888406112</v>
      </c>
      <c s="106" r="N83">
        <f>IF(((((((X83+Y83)+Z83)+AE83)+AF83)+AG83)=0),"..",(+((X83+Y83)+Z83)/(((((X83+Y83)+Z83)+AE83)+AF83)+AG83)))</f>
        <v>0.47828386819293</v>
      </c>
      <c s="106" r="O83">
        <f>IF(((AA83+AH83)=0),"..",(+AA83/(AA83+AH83)))</f>
        <v>0.444228614000841</v>
      </c>
      <c s="106" r="P83">
        <f>IF(((AB83+AI83)=0),"..",(+AB83/(AB83+AI83)))</f>
        <v>0.384569915354424</v>
      </c>
      <c t="str" s="106" r="Q83">
        <f>IF(((AC83+AJ83)=0),"..",(+AC83/(AC83+AJ83)))</f>
        <v>..</v>
      </c>
      <c s="106" r="R83">
        <f>IF(((AD83+AK83)=0),"..",(+(AD83)/(AD83+AK83)))</f>
        <v>0.454723568698909</v>
      </c>
      <c s="50" r="S83">
        <f>+V83</f>
        <v>1072346</v>
      </c>
      <c s="106" r="T83">
        <f>IF(ISERROR((+W83/S83)),"..",(W83/S83))</f>
        <v>1</v>
      </c>
      <c s="106" r="U83">
        <f>IF(ISERROR(((AD83+AK83)/S83)),"..",((AD83+AK83)/S83))</f>
        <v>1</v>
      </c>
      <c s="93" r="V83">
        <f>VLOOKUP(A83,'WHERE REFUGEES ARE'!$A$4:$W$178,23,FALSE)</f>
        <v>1072346</v>
      </c>
      <c s="78" r="W83">
        <f>SUM(X83:AB83)+SUM(AE83:AI83)</f>
        <v>1072346</v>
      </c>
      <c s="78" r="X83">
        <v>2123</v>
      </c>
      <c s="78" r="Y83">
        <v>86647</v>
      </c>
      <c s="78" r="Z83">
        <v>104725</v>
      </c>
      <c s="78" r="AA83">
        <v>277861</v>
      </c>
      <c s="78" r="AB83">
        <v>16265</v>
      </c>
      <c s="78" r="AC83">
        <v>0</v>
      </c>
      <c s="78" r="AD83">
        <v>487621</v>
      </c>
      <c s="78" r="AE83">
        <v>2282</v>
      </c>
      <c s="78" r="AF83">
        <v>92565</v>
      </c>
      <c s="78" r="AG83">
        <v>116219</v>
      </c>
      <c s="78" r="AH83">
        <v>347630</v>
      </c>
      <c s="78" r="AI83">
        <v>26029</v>
      </c>
      <c s="78" r="AJ83">
        <v>0</v>
      </c>
      <c s="78" r="AK83">
        <v>584725</v>
      </c>
      <c s="78" r="AL83"/>
      <c s="162" r="AM83"/>
    </row>
    <row r="84">
      <c t="s" s="37" r="A84">
        <v>610</v>
      </c>
      <c s="55" r="B84"/>
      <c t="s" s="37" r="C84">
        <v>99</v>
      </c>
      <c s="50" r="D84">
        <f>+AD84+AK84</f>
        <v>1795851</v>
      </c>
      <c s="106" r="E84">
        <f>IF((+$W84=0),"..",(+(X84+AE84)/$W84))</f>
        <v>0.139426630048929</v>
      </c>
      <c s="106" r="F84">
        <f>IF((+$W84=0),"..",(+(Y84+AF84)/$W84))</f>
        <v>0.156453049000168</v>
      </c>
      <c s="106" r="G84">
        <f>IF((+$W84=0),"..",(+(Z84+AG84)/$W84))</f>
        <v>0.156372864174144</v>
      </c>
      <c s="106" r="H84">
        <f>IF((+$W84=0),"..",(+(((X84+Y84)+Z84)+((AE84+AF84)+AG84))/$W84))</f>
        <v>0.452252543223241</v>
      </c>
      <c s="106" r="I84">
        <f>IF((+$W84=0),"..",(+(AA84+AH84)/$W84))</f>
        <v>0.502336403743963</v>
      </c>
      <c s="106" r="J84">
        <f>IF((+$W84=0),"..",(+(AB84+AI84)/$W84))</f>
        <v>0.045411053032796</v>
      </c>
      <c s="106" r="K84">
        <f>IF(((X84+AE84)=0),"..",(+X84/(X84+AE84)))</f>
        <v>0.489411496897196</v>
      </c>
      <c s="106" r="L84">
        <f>IF(((Y84+AF84)=0),"..",(+Y84/(Y84+AF84)))</f>
        <v>0.492116347257645</v>
      </c>
      <c s="106" r="M84">
        <f>IF(((Z84+AG84)=0),"..",(+Z84/(Z84+AG84)))</f>
        <v>0.49217996310974</v>
      </c>
      <c s="106" r="N84">
        <f>IF(((((((X84+Y84)+Z84)+AE84)+AF84)+AG84)=0),"..",(+((X84+Y84)+Z84)/(((((X84+Y84)+Z84)+AE84)+AF84)+AG84)))</f>
        <v>0.491304454913319</v>
      </c>
      <c s="106" r="O84">
        <f>IF(((AA84+AH84)=0),"..",(+AA84/(AA84+AH84)))</f>
        <v>0.492801505448935</v>
      </c>
      <c s="106" r="P84">
        <f>IF(((AB84+AI84)=0),"..",(+AB84/(AB84+AI84)))</f>
        <v>0.532130003518636</v>
      </c>
      <c t="str" s="106" r="Q84">
        <f>IF(((AC84+AJ84)=0),"..",(+AC84/(AC84+AJ84)))</f>
        <v>..</v>
      </c>
      <c s="106" r="R84">
        <f>IF(((AD84+AK84)=0),"..",(+(AD84)/(AD84+AK84)))</f>
        <v>0.493910409048412</v>
      </c>
      <c s="50" r="S84">
        <f>+V84</f>
        <v>2026798</v>
      </c>
      <c s="106" r="T84">
        <f>IF(ISERROR((+W84/S84)),"..",(W84/S84))</f>
        <v>0.886053272205716</v>
      </c>
      <c s="106" r="U84">
        <f>IF(ISERROR(((AD84+AK84)/S84)),"..",((AD84+AK84)/S84))</f>
        <v>0.886053272205716</v>
      </c>
      <c s="93" r="V84">
        <f>VLOOKUP(A84,'WHERE REFUGEES ARE'!$A$4:$W$178,23,FALSE)</f>
        <v>2026798</v>
      </c>
      <c s="78" r="W84">
        <f>SUM(X84:AB84)+SUM(AE84:AI84)</f>
        <v>1795851</v>
      </c>
      <c s="78" r="X84">
        <v>122543.477</v>
      </c>
      <c s="78" r="Y84">
        <v>138268.141</v>
      </c>
      <c s="78" r="Z84">
        <v>138215.141</v>
      </c>
      <c s="78" r="AA84">
        <v>444566.751</v>
      </c>
      <c s="78" r="AB84">
        <v>43395.992</v>
      </c>
      <c s="78" r="AC84">
        <v>0</v>
      </c>
      <c s="78" r="AD84">
        <v>886989.502</v>
      </c>
      <c s="78" r="AE84">
        <v>127845.976</v>
      </c>
      <c s="78" r="AF84">
        <v>142698.2235</v>
      </c>
      <c s="78" r="AG84">
        <v>142607.2235</v>
      </c>
      <c s="78" r="AH84">
        <v>457554.582</v>
      </c>
      <c s="78" r="AI84">
        <v>38155.493</v>
      </c>
      <c s="78" r="AJ84">
        <v>0</v>
      </c>
      <c s="78" r="AK84">
        <v>908861.498</v>
      </c>
      <c s="149" r="AL84"/>
      <c s="162" r="AM84"/>
    </row>
    <row r="85">
      <c t="s" s="37" r="A85">
        <v>304</v>
      </c>
      <c s="55" r="B85"/>
      <c t="s" s="127" r="C85">
        <v>305</v>
      </c>
      <c s="50" r="D85">
        <f>+AD85+AK85</f>
        <v>0</v>
      </c>
      <c t="str" s="106" r="E85">
        <f>IF((+$W85=0),"..",(+(X85+AE85)/$W85))</f>
        <v>..</v>
      </c>
      <c t="str" s="106" r="F85">
        <f>IF((+$W85=0),"..",(+(Y85+AF85)/$W85))</f>
        <v>..</v>
      </c>
      <c t="str" s="106" r="G85">
        <f>IF((+$W85=0),"..",(+(Z85+AG85)/$W85))</f>
        <v>..</v>
      </c>
      <c t="str" s="106" r="H85">
        <f>IF((+$W85=0),"..",(+(((X85+Y85)+Z85)+((AE85+AF85)+AG85))/$W85))</f>
        <v>..</v>
      </c>
      <c t="str" s="106" r="I85">
        <f>IF((+$W85=0),"..",(+(AA85+AH85)/$W85))</f>
        <v>..</v>
      </c>
      <c t="str" s="106" r="J85">
        <f>IF((+$W85=0),"..",(+(AB85+AI85)/$W85))</f>
        <v>..</v>
      </c>
      <c t="str" s="106" r="K85">
        <f>IF(((X85+AE85)=0),"..",(+X85/(X85+AE85)))</f>
        <v>..</v>
      </c>
      <c t="str" s="106" r="L85">
        <f>IF(((Y85+AF85)=0),"..",(+Y85/(Y85+AF85)))</f>
        <v>..</v>
      </c>
      <c t="str" s="106" r="M85">
        <f>IF(((Z85+AG85)=0),"..",(+Z85/(Z85+AG85)))</f>
        <v>..</v>
      </c>
      <c t="str" s="106" r="N85">
        <f>IF(((((((X85+Y85)+Z85)+AE85)+AF85)+AG85)=0),"..",(+((X85+Y85)+Z85)/(((((X85+Y85)+Z85)+AE85)+AF85)+AG85)))</f>
        <v>..</v>
      </c>
      <c t="str" s="106" r="O85">
        <f>IF(((AA85+AH85)=0),"..",(+AA85/(AA85+AH85)))</f>
        <v>..</v>
      </c>
      <c t="str" s="106" r="P85">
        <f>IF(((AB85+AI85)=0),"..",(+AB85/(AB85+AI85)))</f>
        <v>..</v>
      </c>
      <c t="str" s="106" r="Q85">
        <f>IF(((AC85+AJ85)=0),"..",(+AC85/(AC85+AJ85)))</f>
        <v>..</v>
      </c>
      <c t="str" s="106" r="R85">
        <f>IF(((AD85+AK85)=0),"..",(+(AD85)/(AD85+AK85)))</f>
        <v>..</v>
      </c>
      <c s="50" r="S85">
        <f>+V85</f>
        <v>12326</v>
      </c>
      <c s="106" r="T85">
        <f>IF(ISERROR((+W85/S85)),"..",(W85/S85))</f>
        <v>0</v>
      </c>
      <c s="106" r="U85">
        <f>IF(ISERROR(((AD85+AK85)/S85)),"..",((AD85+AK85)/S85))</f>
        <v>0</v>
      </c>
      <c s="93" r="V85">
        <f>VLOOKUP(A85,'WHERE REFUGEES ARE'!$A$4:$W$178,23,FALSE)</f>
        <v>12326</v>
      </c>
      <c s="78" r="W85">
        <f>SUM(X85:AB85)+SUM(AE85:AI85)</f>
        <v>0</v>
      </c>
      <c s="78" r="X85">
        <v>0</v>
      </c>
      <c s="78" r="Y85">
        <v>0</v>
      </c>
      <c s="78" r="Z85">
        <v>0</v>
      </c>
      <c s="78" r="AA85">
        <v>0</v>
      </c>
      <c s="78" r="AB85">
        <v>0</v>
      </c>
      <c s="78" r="AC85">
        <v>0</v>
      </c>
      <c s="78" r="AD85">
        <v>0</v>
      </c>
      <c s="78" r="AE85">
        <v>0</v>
      </c>
      <c s="78" r="AF85">
        <v>0</v>
      </c>
      <c s="78" r="AG85">
        <v>0</v>
      </c>
      <c s="78" r="AH85">
        <v>0</v>
      </c>
      <c s="78" r="AI85">
        <v>0</v>
      </c>
      <c s="78" r="AJ85">
        <v>0</v>
      </c>
      <c s="78" r="AK85">
        <v>0</v>
      </c>
      <c s="78" r="AL85"/>
      <c s="162" r="AM85"/>
    </row>
    <row r="86">
      <c t="s" s="37" r="A86">
        <v>613</v>
      </c>
      <c s="55" r="B86"/>
      <c t="s" s="127" r="C86">
        <v>88</v>
      </c>
      <c s="50" r="D86">
        <f>+AD86+AK86</f>
        <v>17736</v>
      </c>
      <c s="106" r="E86">
        <f>IF((+$W86=0),"..",(+(X86+AE86)/$W86))</f>
        <v>0.026105096977898</v>
      </c>
      <c s="106" r="F86">
        <f>IF((+$W86=0),"..",(+(Y86+AF86)/$W86))</f>
        <v>0.020748759585025</v>
      </c>
      <c s="106" r="G86">
        <f>IF((+$W86=0),"..",(+(Z86+AG86)/$W86))</f>
        <v>0.00935949481281</v>
      </c>
      <c s="106" r="H86">
        <f>IF((+$W86=0),"..",(+(((X86+Y86)+Z86)+((AE86+AF86)+AG86))/$W86))</f>
        <v>0.056213351375733</v>
      </c>
      <c s="106" r="I86">
        <f>IF((+$W86=0),"..",(+(AA86+AH86)/$W86))</f>
        <v>0.93160802886784</v>
      </c>
      <c s="106" r="J86">
        <f>IF((+$W86=0),"..",(+(AB86+AI86)/$W86))</f>
        <v>0.012178619756428</v>
      </c>
      <c s="106" r="K86">
        <f>IF(((X86+AE86)=0),"..",(+X86/(X86+AE86)))</f>
        <v>0.50755939524838</v>
      </c>
      <c s="106" r="L86">
        <f>IF(((Y86+AF86)=0),"..",(+Y86/(Y86+AF86)))</f>
        <v>0.39945652173913</v>
      </c>
      <c s="106" r="M86">
        <f>IF(((Z86+AG86)=0),"..",(+Z86/(Z86+AG86)))</f>
        <v>0.253012048192771</v>
      </c>
      <c s="106" r="N86">
        <f>IF(((((((X86+Y86)+Z86)+AE86)+AF86)+AG86)=0),"..",(+((X86+Y86)+Z86)/(((((X86+Y86)+Z86)+AE86)+AF86)+AG86)))</f>
        <v>0.425275827482447</v>
      </c>
      <c s="106" r="O86">
        <f>IF(((AA86+AH86)=0),"..",(+AA86/(AA86+AH86)))</f>
        <v>0.126974520365551</v>
      </c>
      <c s="106" r="P86">
        <f>IF(((AB86+AI86)=0),"..",(+AB86/(AB86+AI86)))</f>
        <v>0.055555555555556</v>
      </c>
      <c t="str" s="106" r="Q86">
        <f>IF(((AC86+AJ86)=0),"..",(+AC86/(AC86+AJ86)))</f>
        <v>..</v>
      </c>
      <c s="106" r="R86">
        <f>IF(((AD86+AK86)=0),"..",(+(AD86)/(AD86+AK86)))</f>
        <v>0.142873252142535</v>
      </c>
      <c s="50" r="S86">
        <f>+V86</f>
        <v>21880</v>
      </c>
      <c s="106" r="T86">
        <f>IF(ISERROR((+W86/S86)),"..",(W86/S86))</f>
        <v>0.810603290676417</v>
      </c>
      <c s="106" r="U86">
        <f>IF(ISERROR(((AD86+AK86)/S86)),"..",((AD86+AK86)/S86))</f>
        <v>0.810603290676417</v>
      </c>
      <c s="93" r="V86">
        <f>VLOOKUP(A86,'WHERE REFUGEES ARE'!$A$4:$W$178,23,FALSE)</f>
        <v>21880</v>
      </c>
      <c s="78" r="W86">
        <f>SUM(X86:AB86)+SUM(AE86:AI86)</f>
        <v>17736</v>
      </c>
      <c s="78" r="X86">
        <v>235</v>
      </c>
      <c s="78" r="Y86">
        <v>147</v>
      </c>
      <c s="78" r="Z86">
        <v>42</v>
      </c>
      <c s="78" r="AA86">
        <v>2098</v>
      </c>
      <c s="78" r="AB86">
        <v>12</v>
      </c>
      <c s="78" r="AC86">
        <v>0</v>
      </c>
      <c s="78" r="AD86">
        <v>2534</v>
      </c>
      <c s="78" r="AE86">
        <v>228</v>
      </c>
      <c s="78" r="AF86">
        <v>221</v>
      </c>
      <c s="78" r="AG86">
        <v>124</v>
      </c>
      <c s="78" r="AH86">
        <v>14425</v>
      </c>
      <c s="78" r="AI86">
        <v>204</v>
      </c>
      <c s="78" r="AJ86">
        <v>0</v>
      </c>
      <c s="78" r="AK86">
        <v>15202</v>
      </c>
      <c s="78" r="AL86"/>
      <c s="162" r="AM86"/>
    </row>
    <row r="87">
      <c t="s" s="37" r="A87">
        <v>307</v>
      </c>
      <c s="55" r="B87"/>
      <c t="s" s="127" r="C87">
        <v>89</v>
      </c>
      <c s="50" r="D87">
        <f>+AD87+AK87</f>
        <v>0</v>
      </c>
      <c t="str" s="106" r="E87">
        <f>IF((+$W87=0),"..",(+(X87+AE87)/$W87))</f>
        <v>..</v>
      </c>
      <c t="str" s="106" r="F87">
        <f>IF((+$W87=0),"..",(+(Y87+AF87)/$W87))</f>
        <v>..</v>
      </c>
      <c t="str" s="106" r="G87">
        <f>IF((+$W87=0),"..",(+(Z87+AG87)/$W87))</f>
        <v>..</v>
      </c>
      <c t="str" s="106" r="H87">
        <f>IF((+$W87=0),"..",(+(((X87+Y87)+Z87)+((AE87+AF87)+AG87))/$W87))</f>
        <v>..</v>
      </c>
      <c t="str" s="106" r="I87">
        <f>IF((+$W87=0),"..",(+(AA87+AH87)/$W87))</f>
        <v>..</v>
      </c>
      <c t="str" s="106" r="J87">
        <f>IF((+$W87=0),"..",(+(AB87+AI87)/$W87))</f>
        <v>..</v>
      </c>
      <c t="str" s="106" r="K87">
        <f>IF(((X87+AE87)=0),"..",(+X87/(X87+AE87)))</f>
        <v>..</v>
      </c>
      <c t="str" s="106" r="L87">
        <f>IF(((Y87+AF87)=0),"..",(+Y87/(Y87+AF87)))</f>
        <v>..</v>
      </c>
      <c t="str" s="106" r="M87">
        <f>IF(((Z87+AG87)=0),"..",(+Z87/(Z87+AG87)))</f>
        <v>..</v>
      </c>
      <c t="str" s="106" r="N87">
        <f>IF(((((((X87+Y87)+Z87)+AE87)+AF87)+AG87)=0),"..",(+((X87+Y87)+Z87)/(((((X87+Y87)+Z87)+AE87)+AF87)+AG87)))</f>
        <v>..</v>
      </c>
      <c t="str" s="106" r="O87">
        <f>IF(((AA87+AH87)=0),"..",(+AA87/(AA87+AH87)))</f>
        <v>..</v>
      </c>
      <c t="str" s="106" r="P87">
        <f>IF(((AB87+AI87)=0),"..",(+AB87/(AB87+AI87)))</f>
        <v>..</v>
      </c>
      <c t="str" s="106" r="Q87">
        <f>IF(((AC87+AJ87)=0),"..",(+AC87/(AC87+AJ87)))</f>
        <v>..</v>
      </c>
      <c t="str" s="106" r="R87">
        <f>IF(((AD87+AK87)=0),"..",(+(AD87)/(AD87+AK87)))</f>
        <v>..</v>
      </c>
      <c s="50" r="S87">
        <f>+V87</f>
        <v>60123</v>
      </c>
      <c s="106" r="T87">
        <f>IF(ISERROR((+W87/S87)),"..",(W87/S87))</f>
        <v>0</v>
      </c>
      <c s="106" r="U87">
        <f>IF(ISERROR(((AD87+AK87)/S87)),"..",((AD87+AK87)/S87))</f>
        <v>0</v>
      </c>
      <c s="93" r="V87">
        <f>VLOOKUP(A87,'WHERE REFUGEES ARE'!$A$4:$W$178,23,FALSE)</f>
        <v>60123</v>
      </c>
      <c s="78" r="W87">
        <f>SUM(X87:AB87)+SUM(AE87:AI87)</f>
        <v>0</v>
      </c>
      <c s="78" r="X87">
        <v>0</v>
      </c>
      <c s="78" r="Y87">
        <v>0</v>
      </c>
      <c s="78" r="Z87">
        <v>0</v>
      </c>
      <c s="78" r="AA87">
        <v>0</v>
      </c>
      <c s="78" r="AB87">
        <v>0</v>
      </c>
      <c s="78" r="AC87">
        <v>0</v>
      </c>
      <c s="78" r="AD87">
        <v>0</v>
      </c>
      <c s="78" r="AE87">
        <v>0</v>
      </c>
      <c s="78" r="AF87">
        <v>0</v>
      </c>
      <c s="78" r="AG87">
        <v>0</v>
      </c>
      <c s="78" r="AH87">
        <v>0</v>
      </c>
      <c s="78" r="AI87">
        <v>0</v>
      </c>
      <c s="78" r="AJ87">
        <v>0</v>
      </c>
      <c s="78" r="AK87">
        <v>0</v>
      </c>
      <c s="78" r="AL87"/>
      <c s="162" r="AM87"/>
    </row>
    <row r="88">
      <c t="s" s="37" r="A88">
        <v>308</v>
      </c>
      <c s="55" r="B88"/>
      <c t="s" s="127" r="C88">
        <v>309</v>
      </c>
      <c s="50" r="D88">
        <f>+AD88+AK88</f>
        <v>26</v>
      </c>
      <c s="106" r="E88">
        <f>IF((+$W88=0),"..",(+(X88+AE88)/$W88))</f>
        <v>0.115384615384615</v>
      </c>
      <c s="106" r="F88">
        <f>IF((+$W88=0),"..",(+(Y88+AF88)/$W88))</f>
        <v>0.115384615384615</v>
      </c>
      <c s="106" r="G88">
        <f>IF((+$W88=0),"..",(+(Z88+AG88)/$W88))</f>
        <v>0.153846153846154</v>
      </c>
      <c s="106" r="H88">
        <f>IF((+$W88=0),"..",(+(((X88+Y88)+Z88)+((AE88+AF88)+AG88))/$W88))</f>
        <v>0.384615384615385</v>
      </c>
      <c s="106" r="I88">
        <f>IF((+$W88=0),"..",(+(AA88+AH88)/$W88))</f>
        <v>0.615384615384615</v>
      </c>
      <c s="106" r="J88">
        <f>IF((+$W88=0),"..",(+(AB88+AI88)/$W88))</f>
        <v>0</v>
      </c>
      <c s="106" r="K88">
        <f>IF(((X88+AE88)=0),"..",(+X88/(X88+AE88)))</f>
        <v>0.666666666666667</v>
      </c>
      <c s="106" r="L88">
        <f>IF(((Y88+AF88)=0),"..",(+Y88/(Y88+AF88)))</f>
        <v>0</v>
      </c>
      <c s="106" r="M88">
        <f>IF(((Z88+AG88)=0),"..",(+Z88/(Z88+AG88)))</f>
        <v>0.25</v>
      </c>
      <c s="106" r="N88">
        <f>IF(((((((X88+Y88)+Z88)+AE88)+AF88)+AG88)=0),"..",(+((X88+Y88)+Z88)/(((((X88+Y88)+Z88)+AE88)+AF88)+AG88)))</f>
        <v>0.3</v>
      </c>
      <c s="106" r="O88">
        <f>IF(((AA88+AH88)=0),"..",(+AA88/(AA88+AH88)))</f>
        <v>0.4375</v>
      </c>
      <c t="str" s="106" r="P88">
        <f>IF(((AB88+AI88)=0),"..",(+AB88/(AB88+AI88)))</f>
        <v>..</v>
      </c>
      <c t="str" s="106" r="Q88">
        <f>IF(((AC88+AJ88)=0),"..",(+AC88/(AC88+AJ88)))</f>
        <v>..</v>
      </c>
      <c s="106" r="R88">
        <f>IF(((AD88+AK88)=0),"..",(+(AD88)/(AD88+AK88)))</f>
        <v>0.384615384615385</v>
      </c>
      <c s="50" r="S88">
        <f>+V88</f>
        <v>26</v>
      </c>
      <c s="106" r="T88">
        <f>IF(ISERROR((+W88/S88)),"..",(W88/S88))</f>
        <v>1</v>
      </c>
      <c s="106" r="U88">
        <f>IF(ISERROR(((AD88+AK88)/S88)),"..",((AD88+AK88)/S88))</f>
        <v>1</v>
      </c>
      <c s="93" r="V88">
        <f>VLOOKUP(A88,'WHERE REFUGEES ARE'!$A$4:$W$178,23,FALSE)</f>
        <v>26</v>
      </c>
      <c s="78" r="W88">
        <f>SUM(X88:AB88)+SUM(AE88:AI88)</f>
        <v>26</v>
      </c>
      <c s="78" r="X88">
        <v>2</v>
      </c>
      <c s="78" r="Y88">
        <v>0</v>
      </c>
      <c s="78" r="Z88">
        <v>1</v>
      </c>
      <c s="78" r="AA88">
        <v>7</v>
      </c>
      <c s="78" r="AB88">
        <v>0</v>
      </c>
      <c s="78" r="AC88">
        <v>0</v>
      </c>
      <c s="78" r="AD88">
        <v>10</v>
      </c>
      <c s="78" r="AE88">
        <v>1</v>
      </c>
      <c s="78" r="AF88">
        <v>3</v>
      </c>
      <c s="78" r="AG88">
        <v>3</v>
      </c>
      <c s="78" r="AH88">
        <v>9</v>
      </c>
      <c s="78" r="AI88">
        <v>0</v>
      </c>
      <c s="78" r="AJ88">
        <v>0</v>
      </c>
      <c s="78" r="AK88">
        <v>16</v>
      </c>
      <c s="149" r="AL88"/>
      <c s="162" r="AM88"/>
    </row>
    <row r="89">
      <c t="s" s="37" r="A89">
        <v>616</v>
      </c>
      <c s="55" r="B89"/>
      <c t="s" s="127" r="C89">
        <v>311</v>
      </c>
      <c s="50" r="D89">
        <f>+AD89+AK89</f>
        <v>6571</v>
      </c>
      <c t="str" s="106" r="E89">
        <f>IF((+$W89=0),"..",(+(X89+AE89)/$W89))</f>
        <v>..</v>
      </c>
      <c t="str" s="106" r="F89">
        <f>IF((+$W89=0),"..",(+(Y89+AF89)/$W89))</f>
        <v>..</v>
      </c>
      <c t="str" s="106" r="G89">
        <f>IF((+$W89=0),"..",(+(Z89+AG89)/$W89))</f>
        <v>..</v>
      </c>
      <c t="str" s="106" r="H89">
        <f>IF((+$W89=0),"..",(+(((X89+Y89)+Z89)+((AE89+AF89)+AG89))/$W89))</f>
        <v>..</v>
      </c>
      <c t="str" s="106" r="I89">
        <f>IF((+$W89=0),"..",(+(AA89+AH89)/$W89))</f>
        <v>..</v>
      </c>
      <c t="str" s="106" r="J89">
        <f>IF((+$W89=0),"..",(+(AB89+AI89)/$W89))</f>
        <v>..</v>
      </c>
      <c t="str" s="106" r="K89">
        <f>IF(((X89+AE89)=0),"..",(+X89/(X89+AE89)))</f>
        <v>..</v>
      </c>
      <c t="str" s="106" r="L89">
        <f>IF(((Y89+AF89)=0),"..",(+Y89/(Y89+AF89)))</f>
        <v>..</v>
      </c>
      <c t="str" s="106" r="M89">
        <f>IF(((Z89+AG89)=0),"..",(+Z89/(Z89+AG89)))</f>
        <v>..</v>
      </c>
      <c t="str" s="106" r="N89">
        <f>IF(((((((X89+Y89)+Z89)+AE89)+AF89)+AG89)=0),"..",(+((X89+Y89)+Z89)/(((((X89+Y89)+Z89)+AE89)+AF89)+AG89)))</f>
        <v>..</v>
      </c>
      <c t="str" s="106" r="O89">
        <f>IF(((AA89+AH89)=0),"..",(+AA89/(AA89+AH89)))</f>
        <v>..</v>
      </c>
      <c t="str" s="106" r="P89">
        <f>IF(((AB89+AI89)=0),"..",(+AB89/(AB89+AI89)))</f>
        <v>..</v>
      </c>
      <c s="106" r="Q89">
        <f>IF(((AC89+AJ89)=0),"..",(+AC89/(AC89+AJ89)))</f>
        <v>0.315113376959367</v>
      </c>
      <c s="106" r="R89">
        <f>IF(((AD89+AK89)=0),"..",(+(AD89)/(AD89+AK89)))</f>
        <v>0.315113376959367</v>
      </c>
      <c s="50" r="S89">
        <f>+V89</f>
        <v>6792</v>
      </c>
      <c s="106" r="T89">
        <f>IF(ISERROR((+W89/S89)),"..",(W89/S89))</f>
        <v>0</v>
      </c>
      <c s="106" r="U89">
        <f>IF(ISERROR(((AD89+AK89)/S89)),"..",((AD89+AK89)/S89))</f>
        <v>0.9674617196702</v>
      </c>
      <c s="93" r="V89">
        <f>VLOOKUP(A89,'WHERE REFUGEES ARE'!$A$4:$W$178,23,FALSE)</f>
        <v>6792</v>
      </c>
      <c s="78" r="W89">
        <f>SUM(X89:AB89)+SUM(AE89:AI89)</f>
        <v>0</v>
      </c>
      <c s="78" r="X89">
        <v>0</v>
      </c>
      <c s="78" r="Y89">
        <v>0</v>
      </c>
      <c s="78" r="Z89">
        <v>0</v>
      </c>
      <c s="78" r="AA89">
        <v>0</v>
      </c>
      <c s="78" r="AB89">
        <v>0</v>
      </c>
      <c s="78" r="AC89">
        <v>2070.61</v>
      </c>
      <c s="78" r="AD89">
        <v>2070.61</v>
      </c>
      <c s="78" r="AE89">
        <v>0</v>
      </c>
      <c s="78" r="AF89">
        <v>0</v>
      </c>
      <c s="78" r="AG89">
        <v>0</v>
      </c>
      <c s="78" r="AH89">
        <v>0</v>
      </c>
      <c s="78" r="AI89">
        <v>0</v>
      </c>
      <c s="78" r="AJ89">
        <v>4500.39</v>
      </c>
      <c s="78" r="AK89">
        <v>4500.39</v>
      </c>
      <c s="78" r="AL89"/>
      <c s="162" r="AM89"/>
    </row>
    <row r="90">
      <c t="s" s="37" r="A90">
        <v>617</v>
      </c>
      <c s="55" r="B90"/>
      <c t="s" s="127" r="C90">
        <v>102</v>
      </c>
      <c s="50" r="D90">
        <f>+AD90+AK90</f>
        <v>451360</v>
      </c>
      <c s="106" r="E90">
        <f>IF((+$W90=0),"..",(+(X90+AE90)/$W90))</f>
        <v>0.083808933002481</v>
      </c>
      <c s="106" r="F90">
        <f>IF((+$W90=0),"..",(+(Y90+AF90)/$W90))</f>
        <v>0.128943637008153</v>
      </c>
      <c s="106" r="G90">
        <f>IF((+$W90=0),"..",(+(Z90+AG90)/$W90))</f>
        <v>0.106803881602269</v>
      </c>
      <c s="106" r="H90">
        <f>IF((+$W90=0),"..",(+(((X90+Y90)+Z90)+((AE90+AF90)+AG90))/$W90))</f>
        <v>0.319556451612903</v>
      </c>
      <c s="106" r="I90">
        <f>IF((+$W90=0),"..",(+(AA90+AH90)/$W90))</f>
        <v>0.592628943637008</v>
      </c>
      <c s="106" r="J90">
        <f>IF((+$W90=0),"..",(+(AB90+AI90)/$W90))</f>
        <v>0.087814604750089</v>
      </c>
      <c s="106" r="K90">
        <f>IF(((X90+AE90)=0),"..",(+X90/(X90+AE90)))</f>
        <v>0.47279792746114</v>
      </c>
      <c s="106" r="L90">
        <f>IF(((Y90+AF90)=0),"..",(+Y90/(Y90+AF90)))</f>
        <v>0.495687285223368</v>
      </c>
      <c s="106" r="M90">
        <f>IF(((Z90+AG90)=0),"..",(+Z90/(Z90+AG90)))</f>
        <v>0.481714273860643</v>
      </c>
      <c s="106" r="N90">
        <f>IF(((((((X90+Y90)+Z90)+AE90)+AF90)+AG90)=0),"..",(+((X90+Y90)+Z90)/(((((X90+Y90)+Z90)+AE90)+AF90)+AG90)))</f>
        <v>0.485014039588172</v>
      </c>
      <c s="106" r="O90">
        <f>IF(((AA90+AH90)=0),"..",(+AA90/(AA90+AH90)))</f>
        <v>0.483900272534572</v>
      </c>
      <c s="106" r="P90">
        <f>IF(((AB90+AI90)=0),"..",(+AB90/(AB90+AI90)))</f>
        <v>0.542890301745888</v>
      </c>
      <c t="str" s="106" r="Q90">
        <f>IF(((AC90+AJ90)=0),"..",(+AC90/(AC90+AJ90)))</f>
        <v>..</v>
      </c>
      <c s="106" r="R90">
        <f>IF(((AD90+AK90)=0),"..",(+(AD90)/(AD90+AK90)))</f>
        <v>0.489436370081531</v>
      </c>
      <c s="50" r="S90">
        <f>+V90</f>
        <v>451360</v>
      </c>
      <c s="106" r="T90">
        <f>IF(ISERROR((+W90/S90)),"..",(W90/S90))</f>
        <v>1</v>
      </c>
      <c s="106" r="U90">
        <f>IF(ISERROR(((AD90+AK90)/S90)),"..",((AD90+AK90)/S90))</f>
        <v>1</v>
      </c>
      <c s="93" r="V90">
        <f>VLOOKUP(A90,'WHERE REFUGEES ARE'!$A$4:$W$178,23,FALSE)</f>
        <v>451360</v>
      </c>
      <c s="78" r="W90">
        <f>SUM(X90:AB90)+SUM(AE90:AI90)</f>
        <v>451360</v>
      </c>
      <c s="78" r="X90">
        <v>17885</v>
      </c>
      <c s="78" r="Y90">
        <v>28849</v>
      </c>
      <c s="78" r="Z90">
        <v>23222</v>
      </c>
      <c s="78" r="AA90">
        <v>129438</v>
      </c>
      <c s="78" r="AB90">
        <v>21518</v>
      </c>
      <c s="78" r="AC90">
        <v>0</v>
      </c>
      <c s="78" r="AD90">
        <v>220912</v>
      </c>
      <c s="78" r="AE90">
        <v>19943</v>
      </c>
      <c s="78" r="AF90">
        <v>29351</v>
      </c>
      <c s="78" r="AG90">
        <v>24985</v>
      </c>
      <c s="78" r="AH90">
        <v>138051</v>
      </c>
      <c s="78" r="AI90">
        <v>18118</v>
      </c>
      <c s="78" r="AJ90">
        <v>0</v>
      </c>
      <c s="78" r="AK90">
        <v>230448</v>
      </c>
      <c s="78" r="AL90"/>
      <c s="162" r="AM90"/>
    </row>
    <row r="91">
      <c t="s" s="37" r="A91">
        <v>618</v>
      </c>
      <c s="55" r="B91"/>
      <c t="s" s="127" r="C91">
        <v>316</v>
      </c>
      <c s="50" r="D91">
        <f>+AD91+AK91</f>
        <v>4441</v>
      </c>
      <c s="106" r="E91">
        <f>IF((+$W91=0),"..",(+(X91+AE91)/$W91))</f>
        <v>0.028371988290926</v>
      </c>
      <c s="106" r="F91">
        <f>IF((+$W91=0),"..",(+(Y91+AF91)/$W91))</f>
        <v>0.155820761089845</v>
      </c>
      <c s="106" r="G91">
        <f>IF((+$W91=0),"..",(+(Z91+AG91)/$W91))</f>
        <v>0.163251519927944</v>
      </c>
      <c s="106" r="H91">
        <f>IF((+$W91=0),"..",(+(((X91+Y91)+Z91)+((AE91+AF91)+AG91))/$W91))</f>
        <v>0.347444269308714</v>
      </c>
      <c s="106" r="I91">
        <f>IF((+$W91=0),"..",(+(AA91+AH91)/$W91))</f>
        <v>0.625534789461833</v>
      </c>
      <c s="106" r="J91">
        <f>IF((+$W91=0),"..",(+(AB91+AI91)/$W91))</f>
        <v>0.027020941229453</v>
      </c>
      <c s="106" r="K91">
        <f>IF(((X91+AE91)=0),"..",(+X91/(X91+AE91)))</f>
        <v>0.404761904761905</v>
      </c>
      <c s="106" r="L91">
        <f>IF(((Y91+AF91)=0),"..",(+Y91/(Y91+AF91)))</f>
        <v>0.465317919075144</v>
      </c>
      <c s="106" r="M91">
        <f>IF(((Z91+AG91)=0),"..",(+Z91/(Z91+AG91)))</f>
        <v>0.510344827586207</v>
      </c>
      <c s="106" r="N91">
        <f>IF(((((((X91+Y91)+Z91)+AE91)+AF91)+AG91)=0),"..",(+((X91+Y91)+Z91)/(((((X91+Y91)+Z91)+AE91)+AF91)+AG91)))</f>
        <v>0.481529488010369</v>
      </c>
      <c s="106" r="O91">
        <f>IF(((AA91+AH91)=0),"..",(+AA91/(AA91+AH91)))</f>
        <v>0.491720662347012</v>
      </c>
      <c s="106" r="P91">
        <f>IF(((AB91+AI91)=0),"..",(+AB91/(AB91+AI91)))</f>
        <v>0.583333333333333</v>
      </c>
      <c t="str" s="106" r="Q91">
        <f>IF(((AC91+AJ91)=0),"..",(+AC91/(AC91+AJ91)))</f>
        <v>..</v>
      </c>
      <c s="106" r="R91">
        <f>IF(((AD91+AK91)=0),"..",(+(AD91)/(AD91+AK91)))</f>
        <v>0.490655257824814</v>
      </c>
      <c s="50" r="S91">
        <f>+V91</f>
        <v>12118</v>
      </c>
      <c s="106" r="T91">
        <f>IF(ISERROR((+W91/S91)),"..",(W91/S91))</f>
        <v>0.366479617098531</v>
      </c>
      <c s="106" r="U91">
        <f>IF(ISERROR(((AD91+AK91)/S91)),"..",((AD91+AK91)/S91))</f>
        <v>0.366479617098531</v>
      </c>
      <c s="93" r="V91">
        <f>VLOOKUP(A91,'WHERE REFUGEES ARE'!$A$4:$W$178,23,FALSE)</f>
        <v>12118</v>
      </c>
      <c s="78" r="W91">
        <f>SUM(X91:AB91)+SUM(AE91:AI91)</f>
        <v>4441</v>
      </c>
      <c s="78" r="X91">
        <v>51</v>
      </c>
      <c s="78" r="Y91">
        <v>322</v>
      </c>
      <c s="78" r="Z91">
        <v>370</v>
      </c>
      <c s="78" r="AA91">
        <v>1366</v>
      </c>
      <c s="78" r="AB91">
        <v>70</v>
      </c>
      <c s="78" r="AC91">
        <v>0</v>
      </c>
      <c s="78" r="AD91">
        <v>2179</v>
      </c>
      <c s="78" r="AE91">
        <v>75</v>
      </c>
      <c s="78" r="AF91">
        <v>370</v>
      </c>
      <c s="78" r="AG91">
        <v>355</v>
      </c>
      <c s="78" r="AH91">
        <v>1412</v>
      </c>
      <c s="78" r="AI91">
        <v>50</v>
      </c>
      <c s="78" r="AJ91">
        <v>0</v>
      </c>
      <c s="78" r="AK91">
        <v>2262</v>
      </c>
      <c s="78" r="AL91"/>
      <c s="162" r="AM91"/>
    </row>
    <row r="92">
      <c t="s" s="37" r="A92">
        <v>619</v>
      </c>
      <c s="55" r="B92"/>
      <c t="s" s="127" r="C92">
        <v>90</v>
      </c>
      <c s="50" r="D92">
        <f>+AD92+AK92</f>
        <v>378335</v>
      </c>
      <c s="106" r="E92">
        <f>IF((+$W92=0),"..",(+(X92+AE92)/$W92))</f>
        <v>0.143913772936812</v>
      </c>
      <c s="106" r="F92">
        <f>IF((+$W92=0),"..",(+(Y92+AF92)/$W92))</f>
        <v>0.217255997840619</v>
      </c>
      <c s="106" r="G92">
        <f>IF((+$W92=0),"..",(+(Z92+AG92)/$W92))</f>
        <v>0.132452644448326</v>
      </c>
      <c s="106" r="H92">
        <f>IF((+$W92=0),"..",(+(((X92+Y92)+Z92)+((AE92+AF92)+AG92))/$W92))</f>
        <v>0.493622415225756</v>
      </c>
      <c s="106" r="I92">
        <f>IF((+$W92=0),"..",(+(AA92+AH92)/$W92))</f>
        <v>0.477326495292231</v>
      </c>
      <c s="106" r="J92">
        <f>IF((+$W92=0),"..",(+(AB92+AI92)/$W92))</f>
        <v>0.029051089482013</v>
      </c>
      <c s="106" r="K92">
        <f>IF(((X92+AE92)=0),"..",(+X92/(X92+AE92)))</f>
        <v>0.489068275012412</v>
      </c>
      <c s="106" r="L92">
        <f>IF(((Y92+AF92)=0),"..",(+Y92/(Y92+AF92)))</f>
        <v>0.484019099125435</v>
      </c>
      <c s="106" r="M92">
        <f>IF(((Z92+AG92)=0),"..",(+Z92/(Z92+AG92)))</f>
        <v>0.456744985215376</v>
      </c>
      <c s="106" r="N92">
        <f>IF(((((((X92+Y92)+Z92)+AE92)+AF92)+AG92)=0),"..",(+((X92+Y92)+Z92)/(((((X92+Y92)+Z92)+AE92)+AF92)+AG92)))</f>
        <v>0.47817276299636</v>
      </c>
      <c s="106" r="O92">
        <f>IF(((AA92+AH92)=0),"..",(+AA92/(AA92+AH92)))</f>
        <v>0.491952875952876</v>
      </c>
      <c s="106" r="P92">
        <f>IF(((AB92+AI92)=0),"..",(+AB92/(AB92+AI92)))</f>
        <v>0.49863363089816</v>
      </c>
      <c s="106" r="Q92">
        <f>IF(((AC92+AJ92)=0),"..",(+AC92/(AC92+AJ92)))</f>
        <v>0.461024498886414</v>
      </c>
      <c s="106" r="R92">
        <f>IF(((AD92+AK92)=0),"..",(+(AD92)/(AD92+AK92)))</f>
        <v>0.485315923718398</v>
      </c>
      <c s="50" r="S92">
        <f>+V92</f>
        <v>882339</v>
      </c>
      <c s="106" r="T92">
        <f>IF(ISERROR((+W92/S92)),"..",(W92/S92))</f>
        <v>0.428277566785555</v>
      </c>
      <c s="106" r="U92">
        <f>IF(ISERROR(((AD92+AK92)/S92)),"..",((AD92+AK92)/S92))</f>
        <v>0.428786441492442</v>
      </c>
      <c s="93" r="V92">
        <f>VLOOKUP(A92,'WHERE REFUGEES ARE'!$A$4:$W$178,23,FALSE)</f>
        <v>882339</v>
      </c>
      <c s="78" r="W92">
        <f>SUM(X92:AB92)+SUM(AE92:AI92)</f>
        <v>377886</v>
      </c>
      <c s="78" r="X92">
        <v>26597</v>
      </c>
      <c s="78" r="Y92">
        <v>39737</v>
      </c>
      <c s="78" r="Z92">
        <v>22861</v>
      </c>
      <c s="78" r="AA92">
        <v>88736</v>
      </c>
      <c s="78" r="AB92">
        <v>5474</v>
      </c>
      <c s="78" r="AC92">
        <v>207</v>
      </c>
      <c s="78" r="AD92">
        <v>183612</v>
      </c>
      <c s="78" r="AE92">
        <v>27786</v>
      </c>
      <c s="78" r="AF92">
        <v>42361</v>
      </c>
      <c s="78" r="AG92">
        <v>27191</v>
      </c>
      <c s="78" r="AH92">
        <v>91639</v>
      </c>
      <c s="78" r="AI92">
        <v>5504</v>
      </c>
      <c s="78" r="AJ92">
        <v>242</v>
      </c>
      <c s="78" r="AK92">
        <v>194723</v>
      </c>
      <c s="78" r="AL92"/>
      <c s="162" r="AM92"/>
    </row>
    <row r="93">
      <c t="s" s="37" r="A93">
        <v>622</v>
      </c>
      <c s="55" r="B93"/>
      <c t="s" s="127" r="C93">
        <v>319</v>
      </c>
      <c s="50" r="D93">
        <f>+AD93+AK93</f>
        <v>3206</v>
      </c>
      <c s="106" r="E93">
        <f>IF((+$W93=0),"..",(+(X93+AE93)/$W93))</f>
        <v>0.022457891453525</v>
      </c>
      <c s="106" r="F93">
        <f>IF((+$W93=0),"..",(+(Y93+AF93)/$W93))</f>
        <v>0.060823456019963</v>
      </c>
      <c s="106" r="G93">
        <f>IF((+$W93=0),"..",(+(Z93+AG93)/$W93))</f>
        <v>0.082345601996257</v>
      </c>
      <c s="106" r="H93">
        <f>IF((+$W93=0),"..",(+(((X93+Y93)+Z93)+((AE93+AF93)+AG93))/$W93))</f>
        <v>0.165626949469744</v>
      </c>
      <c s="106" r="I93">
        <f>IF((+$W93=0),"..",(+(AA93+AH93)/$W93))</f>
        <v>0.827199001871491</v>
      </c>
      <c s="106" r="J93">
        <f>IF((+$W93=0),"..",(+(AB93+AI93)/$W93))</f>
        <v>0.007174048658765</v>
      </c>
      <c s="106" r="K93">
        <f>IF(((X93+AE93)=0),"..",(+X93/(X93+AE93)))</f>
        <v>0.541666666666667</v>
      </c>
      <c s="106" r="L93">
        <f>IF(((Y93+AF93)=0),"..",(+Y93/(Y93+AF93)))</f>
        <v>0.482051282051282</v>
      </c>
      <c s="106" r="M93">
        <f>IF(((Z93+AG93)=0),"..",(+Z93/(Z93+AG93)))</f>
        <v>0.473484848484848</v>
      </c>
      <c s="106" r="N93">
        <f>IF(((((((X93+Y93)+Z93)+AE93)+AF93)+AG93)=0),"..",(+((X93+Y93)+Z93)/(((((X93+Y93)+Z93)+AE93)+AF93)+AG93)))</f>
        <v>0.485875706214689</v>
      </c>
      <c s="106" r="O93">
        <f>IF(((AA93+AH93)=0),"..",(+AA93/(AA93+AH93)))</f>
        <v>0.145550527903469</v>
      </c>
      <c s="106" r="P93">
        <f>IF(((AB93+AI93)=0),"..",(+AB93/(AB93+AI93)))</f>
        <v>0.391304347826087</v>
      </c>
      <c t="str" s="106" r="Q93">
        <f>IF(((AC93+AJ93)=0),"..",(+AC93/(AC93+AJ93)))</f>
        <v>..</v>
      </c>
      <c s="106" r="R93">
        <f>IF(((AD93+AK93)=0),"..",(+(AD93)/(AD93+AK93)))</f>
        <v>0.203680598877105</v>
      </c>
      <c s="50" r="S93">
        <f>+V93</f>
        <v>96206</v>
      </c>
      <c s="106" r="T93">
        <f>IF(ISERROR((+W93/S93)),"..",(W93/S93))</f>
        <v>0.033324324886182</v>
      </c>
      <c s="106" r="U93">
        <f>IF(ISERROR(((AD93+AK93)/S93)),"..",((AD93+AK93)/S93))</f>
        <v>0.033324324886182</v>
      </c>
      <c s="93" r="V93">
        <f>VLOOKUP(A93,'WHERE REFUGEES ARE'!$A$4:$W$178,23,FALSE)</f>
        <v>96206</v>
      </c>
      <c s="78" r="W93">
        <f>SUM(X93:AB93)+SUM(AE93:AI93)</f>
        <v>3206</v>
      </c>
      <c s="78" r="X93">
        <v>39</v>
      </c>
      <c s="78" r="Y93">
        <v>94</v>
      </c>
      <c s="78" r="Z93">
        <v>125</v>
      </c>
      <c s="78" r="AA93">
        <v>386</v>
      </c>
      <c s="78" r="AB93">
        <v>9</v>
      </c>
      <c s="78" r="AC93">
        <v>0</v>
      </c>
      <c s="78" r="AD93">
        <v>653</v>
      </c>
      <c s="78" r="AE93">
        <v>33</v>
      </c>
      <c s="78" r="AF93">
        <v>101</v>
      </c>
      <c s="78" r="AG93">
        <v>139</v>
      </c>
      <c s="78" r="AH93">
        <v>2266</v>
      </c>
      <c s="78" r="AI93">
        <v>14</v>
      </c>
      <c s="78" r="AJ93">
        <v>0</v>
      </c>
      <c s="78" r="AK93">
        <v>2553</v>
      </c>
      <c s="78" r="AL93"/>
      <c s="162" r="AM93"/>
    </row>
    <row r="94">
      <c t="s" s="37" r="A94">
        <v>623</v>
      </c>
      <c s="55" r="B94"/>
      <c t="s" s="127" r="C94">
        <v>321</v>
      </c>
      <c s="50" r="D94">
        <f>+AD94+AK94</f>
        <v>25467</v>
      </c>
      <c s="106" r="E94">
        <f>IF((+$W94=0),"..",(+(X94+AE94)/$W94))</f>
        <v>0.08131323559777</v>
      </c>
      <c s="106" r="F94">
        <f>IF((+$W94=0),"..",(+(Y94+AF94)/$W94))</f>
        <v>0.120132149494115</v>
      </c>
      <c s="106" r="G94">
        <f>IF((+$W94=0),"..",(+(Z94+AG94)/$W94))</f>
        <v>0.061325624612843</v>
      </c>
      <c s="106" r="H94">
        <f>IF((+$W94=0),"..",(+(((X94+Y94)+Z94)+((AE94+AF94)+AG94))/$W94))</f>
        <v>0.262771009704728</v>
      </c>
      <c s="106" r="I94">
        <f>IF((+$W94=0),"..",(+(AA94+AH94)/$W94))</f>
        <v>0.489613875696882</v>
      </c>
      <c s="106" r="J94">
        <f>IF((+$W94=0),"..",(+(AB94+AI94)/$W94))</f>
        <v>0.247615114598389</v>
      </c>
      <c s="106" r="K94">
        <f>IF(((X94+AE94)=0),"..",(+X94/(X94+AE94)))</f>
        <v>0.478923311325546</v>
      </c>
      <c s="106" r="L94">
        <f>IF(((Y94+AF94)=0),"..",(+Y94/(Y94+AF94)))</f>
        <v>0.525610175317979</v>
      </c>
      <c s="106" r="M94">
        <f>IF(((Z94+AG94)=0),"..",(+Z94/(Z94+AG94)))</f>
        <v>0.492929292929293</v>
      </c>
      <c s="106" r="N94">
        <f>IF(((((((X94+Y94)+Z94)+AE94)+AF94)+AG94)=0),"..",(+((X94+Y94)+Z94)/(((((X94+Y94)+Z94)+AE94)+AF94)+AG94)))</f>
        <v>0.503536067892504</v>
      </c>
      <c s="106" r="O94">
        <f>IF(((AA94+AH94)=0),"..",(+AA94/(AA94+AH94)))</f>
        <v>0.571018893387314</v>
      </c>
      <c s="106" r="P94">
        <f>IF(((AB94+AI94)=0),"..",(+AB94/(AB94+AI94)))</f>
        <v>0.525350233488993</v>
      </c>
      <c s="106" r="Q94">
        <f>IF(((AC94+AJ94)=0),"..",(+AC94/(AC94+AJ94)))</f>
        <v>0.473642172523962</v>
      </c>
      <c s="106" r="R94">
        <f>IF(((AD94+AK94)=0),"..",(+(AD94)/(AD94+AK94)))</f>
        <v>0.538618604468528</v>
      </c>
      <c s="50" r="S94">
        <f>+V94</f>
        <v>25533</v>
      </c>
      <c s="106" r="T94">
        <f>IF(ISERROR((+W94/S94)),"..",(W94/S94))</f>
        <v>0.948380527160929</v>
      </c>
      <c s="106" r="U94">
        <f>IF(ISERROR(((AD94+AK94)/S94)),"..",((AD94+AK94)/S94))</f>
        <v>0.997415109857831</v>
      </c>
      <c s="93" r="V94">
        <f>VLOOKUP(A94,'WHERE REFUGEES ARE'!$A$4:$W$178,23,FALSE)</f>
        <v>25533</v>
      </c>
      <c s="78" r="W94">
        <f>SUM(X94:AB94)+SUM(AE94:AI94)</f>
        <v>24215</v>
      </c>
      <c s="78" r="X94">
        <v>943</v>
      </c>
      <c s="78" r="Y94">
        <v>1529</v>
      </c>
      <c s="78" r="Z94">
        <v>732</v>
      </c>
      <c s="78" r="AA94">
        <v>6770</v>
      </c>
      <c s="78" r="AB94">
        <v>3150</v>
      </c>
      <c s="78" r="AC94">
        <v>593</v>
      </c>
      <c s="78" r="AD94">
        <v>13717</v>
      </c>
      <c s="78" r="AE94">
        <v>1026</v>
      </c>
      <c s="78" r="AF94">
        <v>1380</v>
      </c>
      <c s="78" r="AG94">
        <v>753</v>
      </c>
      <c s="78" r="AH94">
        <v>5086</v>
      </c>
      <c s="78" r="AI94">
        <v>2846</v>
      </c>
      <c s="78" r="AJ94">
        <v>659</v>
      </c>
      <c s="78" r="AK94">
        <v>11750</v>
      </c>
      <c s="78" r="AL94"/>
      <c s="162" r="AM94"/>
    </row>
    <row r="95">
      <c t="s" s="37" r="A95">
        <v>322</v>
      </c>
      <c s="55" r="B95"/>
      <c t="s" s="127" r="C95">
        <v>108</v>
      </c>
      <c s="50" r="D95">
        <f>+AD95+AK95</f>
        <v>0</v>
      </c>
      <c t="str" s="106" r="E95">
        <f>IF((+$W95=0),"..",(+(X95+AE95)/$W95))</f>
        <v>..</v>
      </c>
      <c t="str" s="106" r="F95">
        <f>IF((+$W95=0),"..",(+(Y95+AF95)/$W95))</f>
        <v>..</v>
      </c>
      <c t="str" s="106" r="G95">
        <f>IF((+$W95=0),"..",(+(Z95+AG95)/$W95))</f>
        <v>..</v>
      </c>
      <c t="str" s="106" r="H95">
        <f>IF((+$W95=0),"..",(+(((X95+Y95)+Z95)+((AE95+AF95)+AG95))/$W95))</f>
        <v>..</v>
      </c>
      <c t="str" s="106" r="I95">
        <f>IF((+$W95=0),"..",(+(AA95+AH95)/$W95))</f>
        <v>..</v>
      </c>
      <c t="str" s="106" r="J95">
        <f>IF((+$W95=0),"..",(+(AB95+AI95)/$W95))</f>
        <v>..</v>
      </c>
      <c t="str" s="106" r="K95">
        <f>IF(((X95+AE95)=0),"..",(+X95/(X95+AE95)))</f>
        <v>..</v>
      </c>
      <c t="str" s="106" r="L95">
        <f>IF(((Y95+AF95)=0),"..",(+Y95/(Y95+AF95)))</f>
        <v>..</v>
      </c>
      <c t="str" s="106" r="M95">
        <f>IF(((Z95+AG95)=0),"..",(+Z95/(Z95+AG95)))</f>
        <v>..</v>
      </c>
      <c t="str" s="106" r="N95">
        <f>IF(((((((X95+Y95)+Z95)+AE95)+AF95)+AG95)=0),"..",(+((X95+Y95)+Z95)/(((((X95+Y95)+Z95)+AE95)+AF95)+AG95)))</f>
        <v>..</v>
      </c>
      <c t="str" s="106" r="O95">
        <f>IF(((AA95+AH95)=0),"..",(+AA95/(AA95+AH95)))</f>
        <v>..</v>
      </c>
      <c t="str" s="106" r="P95">
        <f>IF(((AB95+AI95)=0),"..",(+AB95/(AB95+AI95)))</f>
        <v>..</v>
      </c>
      <c t="str" s="106" r="Q95">
        <f>IF(((AC95+AJ95)=0),"..",(+AC95/(AC95+AJ95)))</f>
        <v>..</v>
      </c>
      <c t="str" s="106" r="R95">
        <f>IF(((AD95+AK95)=0),"..",(+(AD95)/(AD95+AK95)))</f>
        <v>..</v>
      </c>
      <c s="50" r="S95">
        <f>+V95</f>
        <v>0</v>
      </c>
      <c t="str" s="106" r="T95">
        <f>IF(ISERROR((+W95/S95)),"..",(W95/S95))</f>
        <v>..</v>
      </c>
      <c t="str" s="106" r="U95">
        <f>IF(ISERROR(((AD95+AK95)/S95)),"..",((AD95+AK95)/S95))</f>
        <v>..</v>
      </c>
      <c s="93" r="V95">
        <f>VLOOKUP(A95,'WHERE REFUGEES ARE'!$A$4:$W$178,23,FALSE)</f>
        <v>0</v>
      </c>
      <c s="78" r="W95">
        <f>SUM(X95:AB95)+SUM(AE95:AI95)</f>
        <v>0</v>
      </c>
      <c s="78" r="X95">
        <v>0</v>
      </c>
      <c s="78" r="Y95">
        <v>0</v>
      </c>
      <c s="78" r="Z95">
        <v>0</v>
      </c>
      <c s="78" r="AA95">
        <v>0</v>
      </c>
      <c s="78" r="AB95">
        <v>0</v>
      </c>
      <c s="78" r="AC95">
        <v>0</v>
      </c>
      <c s="78" r="AD95">
        <v>0</v>
      </c>
      <c s="78" r="AE95">
        <v>0</v>
      </c>
      <c s="78" r="AF95">
        <v>0</v>
      </c>
      <c s="78" r="AG95">
        <v>0</v>
      </c>
      <c s="78" r="AH95">
        <v>0</v>
      </c>
      <c s="78" r="AI95">
        <v>0</v>
      </c>
      <c s="78" r="AJ95">
        <v>0</v>
      </c>
      <c s="78" r="AK95">
        <v>0</v>
      </c>
      <c s="78" r="AL95"/>
      <c s="162" r="AM95"/>
    </row>
    <row r="96">
      <c t="s" s="37" r="A96">
        <v>625</v>
      </c>
      <c s="55" r="B96"/>
      <c t="s" s="127" r="C96">
        <v>324</v>
      </c>
      <c s="50" r="D96">
        <f>+AD96+AK96</f>
        <v>95</v>
      </c>
      <c s="106" r="E96">
        <f>IF((+$W96=0),"..",(+(X96+AE96)/$W96))</f>
        <v>0.021052631578947</v>
      </c>
      <c s="106" r="F96">
        <f>IF((+$W96=0),"..",(+(Y96+AF96)/$W96))</f>
        <v>0.168421052631579</v>
      </c>
      <c s="106" r="G96">
        <f>IF((+$W96=0),"..",(+(Z96+AG96)/$W96))</f>
        <v>0.136842105263158</v>
      </c>
      <c s="106" r="H96">
        <f>IF((+$W96=0),"..",(+(((X96+Y96)+Z96)+((AE96+AF96)+AG96))/$W96))</f>
        <v>0.326315789473684</v>
      </c>
      <c s="106" r="I96">
        <f>IF((+$W96=0),"..",(+(AA96+AH96)/$W96))</f>
        <v>0.673684210526316</v>
      </c>
      <c s="106" r="J96">
        <f>IF((+$W96=0),"..",(+(AB96+AI96)/$W96))</f>
        <v>0</v>
      </c>
      <c s="106" r="K96">
        <f>IF(((X96+AE96)=0),"..",(+X96/(X96+AE96)))</f>
        <v>0</v>
      </c>
      <c s="106" r="L96">
        <f>IF(((Y96+AF96)=0),"..",(+Y96/(Y96+AF96)))</f>
        <v>0.5</v>
      </c>
      <c s="106" r="M96">
        <f>IF(((Z96+AG96)=0),"..",(+Z96/(Z96+AG96)))</f>
        <v>0.538461538461538</v>
      </c>
      <c s="106" r="N96">
        <f>IF(((((((X96+Y96)+Z96)+AE96)+AF96)+AG96)=0),"..",(+((X96+Y96)+Z96)/(((((X96+Y96)+Z96)+AE96)+AF96)+AG96)))</f>
        <v>0.483870967741936</v>
      </c>
      <c s="106" r="O96">
        <f>IF(((AA96+AH96)=0),"..",(+AA96/(AA96+AH96)))</f>
        <v>0.234375</v>
      </c>
      <c t="str" s="106" r="P96">
        <f>IF(((AB96+AI96)=0),"..",(+AB96/(AB96+AI96)))</f>
        <v>..</v>
      </c>
      <c t="str" s="106" r="Q96">
        <f>IF(((AC96+AJ96)=0),"..",(+AC96/(AC96+AJ96)))</f>
        <v>..</v>
      </c>
      <c s="106" r="R96">
        <f>IF(((AD96+AK96)=0),"..",(+(AD96)/(AD96+AK96)))</f>
        <v>0.31578947368421</v>
      </c>
      <c s="50" r="S96">
        <f>+V96</f>
        <v>344358</v>
      </c>
      <c s="106" r="T96">
        <f>IF(ISERROR((+W96/S96)),"..",(W96/S96))</f>
        <v>0.000275875687511</v>
      </c>
      <c s="106" r="U96">
        <f>IF(ISERROR(((AD96+AK96)/S96)),"..",((AD96+AK96)/S96))</f>
        <v>0.000275875687511</v>
      </c>
      <c s="93" r="V96">
        <f>VLOOKUP(A96,'WHERE REFUGEES ARE'!$A$4:$W$178,23,FALSE)</f>
        <v>344358</v>
      </c>
      <c s="78" r="W96">
        <f>SUM(X96:AB96)+SUM(AE96:AI96)</f>
        <v>95</v>
      </c>
      <c s="78" r="X96">
        <v>0</v>
      </c>
      <c s="78" r="Y96">
        <v>8</v>
      </c>
      <c s="78" r="Z96">
        <v>7</v>
      </c>
      <c s="78" r="AA96">
        <v>15</v>
      </c>
      <c s="78" r="AB96">
        <v>0</v>
      </c>
      <c s="78" r="AC96">
        <v>0</v>
      </c>
      <c s="78" r="AD96">
        <v>30</v>
      </c>
      <c s="78" r="AE96">
        <v>2</v>
      </c>
      <c s="78" r="AF96">
        <v>8</v>
      </c>
      <c s="78" r="AG96">
        <v>6</v>
      </c>
      <c s="78" r="AH96">
        <v>49</v>
      </c>
      <c s="78" r="AI96">
        <v>0</v>
      </c>
      <c s="78" r="AJ96">
        <v>0</v>
      </c>
      <c s="78" r="AK96">
        <v>65</v>
      </c>
      <c s="78" r="AL96"/>
      <c s="162" r="AM96"/>
    </row>
    <row r="97">
      <c t="s" s="37" r="A97">
        <v>626</v>
      </c>
      <c s="55" r="B97"/>
      <c t="s" s="127" r="C97">
        <v>103</v>
      </c>
      <c s="50" r="D97">
        <f>+AD97+AK97</f>
        <v>9762</v>
      </c>
      <c s="106" r="E97">
        <f>IF((+$W97=0),"..",(+(X97+AE97)/$W97))</f>
        <v>0.102028272894899</v>
      </c>
      <c s="106" r="F97">
        <f>IF((+$W97=0),"..",(+(Y97+AF97)/$W97))</f>
        <v>0.10479409956976</v>
      </c>
      <c s="106" r="G97">
        <f>IF((+$W97=0),"..",(+(Z97+AG97)/$W97))</f>
        <v>0.078262651096087</v>
      </c>
      <c s="106" r="H97">
        <f>IF((+$W97=0),"..",(+(((X97+Y97)+Z97)+((AE97+AF97)+AG97))/$W97))</f>
        <v>0.285085023560746</v>
      </c>
      <c s="106" r="I97">
        <f>IF((+$W97=0),"..",(+(AA97+AH97)/$W97))</f>
        <v>0.690842040565458</v>
      </c>
      <c s="106" r="J97">
        <f>IF((+$W97=0),"..",(+(AB97+AI97)/$W97))</f>
        <v>0.024072935873796</v>
      </c>
      <c s="106" r="K97">
        <f>IF(((X97+AE97)=0),"..",(+X97/(X97+AE97)))</f>
        <v>0.47289156626506</v>
      </c>
      <c s="106" r="L97">
        <f>IF(((Y97+AF97)=0),"..",(+Y97/(Y97+AF97)))</f>
        <v>0.460410557184751</v>
      </c>
      <c s="106" r="M97">
        <f>IF(((Z97+AG97)=0),"..",(+Z97/(Z97+AG97)))</f>
        <v>0.469895287958115</v>
      </c>
      <c s="106" r="N97">
        <f>IF(((((((X97+Y97)+Z97)+AE97)+AF97)+AG97)=0),"..",(+((X97+Y97)+Z97)/(((((X97+Y97)+Z97)+AE97)+AF97)+AG97)))</f>
        <v>0.467481135465325</v>
      </c>
      <c s="106" r="O97">
        <f>IF(((AA97+AH97)=0),"..",(+AA97/(AA97+AH97)))</f>
        <v>0.267497034400949</v>
      </c>
      <c s="106" r="P97">
        <f>IF(((AB97+AI97)=0),"..",(+AB97/(AB97+AI97)))</f>
        <v>0.48936170212766</v>
      </c>
      <c t="str" s="106" r="Q97">
        <f>IF(((AC97+AJ97)=0),"..",(+AC97/(AC97+AJ97)))</f>
        <v>..</v>
      </c>
      <c s="106" r="R97">
        <f>IF(((AD97+AK97)=0),"..",(+(AD97)/(AD97+AK97)))</f>
        <v>0.329850440483508</v>
      </c>
      <c s="50" r="S97">
        <f>+V97</f>
        <v>51020</v>
      </c>
      <c s="106" r="T97">
        <f>IF(ISERROR((+W97/S97)),"..",(W97/S97))</f>
        <v>0.191336730693846</v>
      </c>
      <c s="106" r="U97">
        <f>IF(ISERROR(((AD97+AK97)/S97)),"..",((AD97+AK97)/S97))</f>
        <v>0.191336730693846</v>
      </c>
      <c s="93" r="V97">
        <f>VLOOKUP(A97,'WHERE REFUGEES ARE'!$A$4:$W$178,23,FALSE)</f>
        <v>51020</v>
      </c>
      <c s="78" r="W97">
        <f>SUM(X97:AB97)+SUM(AE97:AI97)</f>
        <v>9762</v>
      </c>
      <c s="78" r="X97">
        <v>471</v>
      </c>
      <c s="78" r="Y97">
        <v>471</v>
      </c>
      <c s="78" r="Z97">
        <v>359</v>
      </c>
      <c s="78" r="AA97">
        <v>1804</v>
      </c>
      <c s="78" r="AB97">
        <v>115</v>
      </c>
      <c s="78" r="AC97">
        <v>0</v>
      </c>
      <c s="78" r="AD97">
        <v>3220</v>
      </c>
      <c s="78" r="AE97">
        <v>525</v>
      </c>
      <c s="78" r="AF97">
        <v>552</v>
      </c>
      <c s="78" r="AG97">
        <v>405</v>
      </c>
      <c s="78" r="AH97">
        <v>4940</v>
      </c>
      <c s="78" r="AI97">
        <v>120</v>
      </c>
      <c s="78" r="AJ97">
        <v>0</v>
      </c>
      <c s="78" r="AK97">
        <v>6542</v>
      </c>
      <c s="78" r="AL97"/>
      <c s="162" r="AM97"/>
    </row>
    <row r="98">
      <c t="s" s="37" r="A98">
        <v>326</v>
      </c>
      <c s="55" r="B98"/>
      <c t="s" s="127" r="C98">
        <v>327</v>
      </c>
      <c s="50" r="D98">
        <f>+AD98+AK98</f>
        <v>0</v>
      </c>
      <c t="str" s="106" r="E98">
        <f>IF((+$W98=0),"..",(+(X98+AE98)/$W98))</f>
        <v>..</v>
      </c>
      <c t="str" s="106" r="F98">
        <f>IF((+$W98=0),"..",(+(Y98+AF98)/$W98))</f>
        <v>..</v>
      </c>
      <c t="str" s="106" r="G98">
        <f>IF((+$W98=0),"..",(+(Z98+AG98)/$W98))</f>
        <v>..</v>
      </c>
      <c t="str" s="106" r="H98">
        <f>IF((+$W98=0),"..",(+(((X98+Y98)+Z98)+((AE98+AF98)+AG98))/$W98))</f>
        <v>..</v>
      </c>
      <c t="str" s="106" r="I98">
        <f>IF((+$W98=0),"..",(+(AA98+AH98)/$W98))</f>
        <v>..</v>
      </c>
      <c t="str" s="106" r="J98">
        <f>IF((+$W98=0),"..",(+(AB98+AI98)/$W98))</f>
        <v>..</v>
      </c>
      <c t="str" s="106" r="K98">
        <f>IF(((X98+AE98)=0),"..",(+X98/(X98+AE98)))</f>
        <v>..</v>
      </c>
      <c t="str" s="106" r="L98">
        <f>IF(((Y98+AF98)=0),"..",(+Y98/(Y98+AF98)))</f>
        <v>..</v>
      </c>
      <c t="str" s="106" r="M98">
        <f>IF(((Z98+AG98)=0),"..",(+Z98/(Z98+AG98)))</f>
        <v>..</v>
      </c>
      <c t="str" s="106" r="N98">
        <f>IF(((((((X98+Y98)+Z98)+AE98)+AF98)+AG98)=0),"..",(+((X98+Y98)+Z98)/(((((X98+Y98)+Z98)+AE98)+AF98)+AG98)))</f>
        <v>..</v>
      </c>
      <c t="str" s="106" r="O98">
        <f>IF(((AA98+AH98)=0),"..",(+AA98/(AA98+AH98)))</f>
        <v>..</v>
      </c>
      <c t="str" s="106" r="P98">
        <f>IF(((AB98+AI98)=0),"..",(+AB98/(AB98+AI98)))</f>
        <v>..</v>
      </c>
      <c t="str" s="106" r="Q98">
        <f>IF(((AC98+AJ98)=0),"..",(+AC98/(AC98+AJ98)))</f>
        <v>..</v>
      </c>
      <c t="str" s="106" r="R98">
        <f>IF(((AD98+AK98)=0),"..",(+(AD98)/(AD98+AK98)))</f>
        <v>..</v>
      </c>
      <c s="50" r="S98">
        <f>+V98</f>
        <v>0</v>
      </c>
      <c t="str" s="106" r="T98">
        <f>IF(ISERROR((+W98/S98)),"..",(W98/S98))</f>
        <v>..</v>
      </c>
      <c t="str" s="106" r="U98">
        <f>IF(ISERROR(((AD98+AK98)/S98)),"..",((AD98+AK98)/S98))</f>
        <v>..</v>
      </c>
      <c s="93" r="V98">
        <f>VLOOKUP(A98,'WHERE REFUGEES ARE'!$A$4:$W$178,23,FALSE)</f>
        <v>0</v>
      </c>
      <c s="78" r="W98">
        <f>SUM(X98:AB98)+SUM(AE98:AI98)</f>
        <v>0</v>
      </c>
      <c s="78" r="X98">
        <v>0</v>
      </c>
      <c s="78" r="Y98">
        <v>0</v>
      </c>
      <c s="78" r="Z98">
        <v>0</v>
      </c>
      <c s="78" r="AA98">
        <v>0</v>
      </c>
      <c s="78" r="AB98">
        <v>0</v>
      </c>
      <c s="78" r="AC98">
        <v>0</v>
      </c>
      <c s="78" r="AD98">
        <v>0</v>
      </c>
      <c s="78" r="AE98">
        <v>0</v>
      </c>
      <c s="78" r="AF98">
        <v>0</v>
      </c>
      <c s="78" r="AG98">
        <v>0</v>
      </c>
      <c s="78" r="AH98">
        <v>0</v>
      </c>
      <c s="78" r="AI98">
        <v>0</v>
      </c>
      <c s="78" r="AJ98">
        <v>0</v>
      </c>
      <c s="78" r="AK98">
        <v>0</v>
      </c>
      <c s="78" r="AL98"/>
      <c s="162" r="AM98"/>
    </row>
    <row r="99">
      <c t="s" s="37" r="A99">
        <v>628</v>
      </c>
      <c s="55" r="B99"/>
      <c t="s" s="127" r="C99">
        <v>82</v>
      </c>
      <c s="50" r="D99">
        <f>+AD99+AK99</f>
        <v>11312</v>
      </c>
      <c s="106" r="E99">
        <f>IF((+$W99=0),"..",(+(X99+AE99)/$W99))</f>
        <v>0.170614155879923</v>
      </c>
      <c s="106" r="F99">
        <f>IF((+$W99=0),"..",(+(Y99+AF99)/$W99))</f>
        <v>0.189479482236299</v>
      </c>
      <c s="106" r="G99">
        <f>IF((+$W99=0),"..",(+(Z99+AG99)/$W99))</f>
        <v>0.133572018727623</v>
      </c>
      <c s="106" r="H99">
        <f>IF((+$W99=0),"..",(+(((X99+Y99)+Z99)+((AE99+AF99)+AG99))/$W99))</f>
        <v>0.493665656843845</v>
      </c>
      <c s="106" r="I99">
        <f>IF((+$W99=0),"..",(+(AA99+AH99)/$W99))</f>
        <v>0.469567612228036</v>
      </c>
      <c s="106" r="J99">
        <f>IF((+$W99=0),"..",(+(AB99+AI99)/$W99))</f>
        <v>0.036766730928119</v>
      </c>
      <c s="106" r="K99">
        <f>IF(((X99+AE99)=0),"..",(+X99/(X99+AE99)))</f>
        <v>0.502824858757062</v>
      </c>
      <c s="106" r="L99">
        <f>IF(((Y99+AF99)=0),"..",(+Y99/(Y99+AF99)))</f>
        <v>0.482558139534884</v>
      </c>
      <c s="106" r="M99">
        <f>IF(((Z99+AG99)=0),"..",(+Z99/(Z99+AG99)))</f>
        <v>0.493814432989691</v>
      </c>
      <c s="106" r="N99">
        <f>IF(((((((X99+Y99)+Z99)+AE99)+AF99)+AG99)=0),"..",(+((X99+Y99)+Z99)/(((((X99+Y99)+Z99)+AE99)+AF99)+AG99)))</f>
        <v>0.492608089260809</v>
      </c>
      <c s="106" r="O99">
        <f>IF(((AA99+AH99)=0),"..",(+AA99/(AA99+AH99)))</f>
        <v>0.443401759530792</v>
      </c>
      <c s="106" r="P99">
        <f>IF(((AB99+AI99)=0),"..",(+AB99/(AB99+AI99)))</f>
        <v>0.576779026217228</v>
      </c>
      <c s="106" r="Q99">
        <f>IF(((AC99+AJ99)=0),"..",(+AC99/(AC99+AJ99)))</f>
        <v>0.546666666666667</v>
      </c>
      <c s="106" r="R99">
        <f>IF(((AD99+AK99)=0),"..",(+(AD99)/(AD99+AK99)))</f>
        <v>0.499115983026874</v>
      </c>
      <c s="50" r="S99">
        <f>+V99</f>
        <v>11395</v>
      </c>
      <c s="106" r="T99">
        <f>IF(ISERROR((+W99/S99)),"..",(W99/S99))</f>
        <v>0.637297060114085</v>
      </c>
      <c s="106" r="U99">
        <f>IF(ISERROR(((AD99+AK99)/S99)),"..",((AD99+AK99)/S99))</f>
        <v>0.99271610355419</v>
      </c>
      <c s="93" r="V99">
        <f>VLOOKUP(A99,'WHERE REFUGEES ARE'!$A$4:$W$178,23,FALSE)</f>
        <v>11395</v>
      </c>
      <c s="78" r="W99">
        <f>SUM(X99:AB99)+SUM(AE99:AI99)</f>
        <v>7262</v>
      </c>
      <c s="78" r="X99">
        <v>623</v>
      </c>
      <c s="78" r="Y99">
        <v>664</v>
      </c>
      <c s="78" r="Z99">
        <v>479</v>
      </c>
      <c s="78" r="AA99">
        <v>1512</v>
      </c>
      <c s="78" r="AB99">
        <v>154</v>
      </c>
      <c s="78" r="AC99">
        <v>2214</v>
      </c>
      <c s="78" r="AD99">
        <v>5646</v>
      </c>
      <c s="78" r="AE99">
        <v>616</v>
      </c>
      <c s="78" r="AF99">
        <v>712</v>
      </c>
      <c s="78" r="AG99">
        <v>491</v>
      </c>
      <c s="78" r="AH99">
        <v>1898</v>
      </c>
      <c s="78" r="AI99">
        <v>113</v>
      </c>
      <c s="78" r="AJ99">
        <v>1836</v>
      </c>
      <c s="78" r="AK99">
        <v>5666</v>
      </c>
      <c s="78" r="AL99"/>
      <c s="162" r="AM99"/>
    </row>
    <row r="100">
      <c t="s" s="37" r="A100">
        <v>629</v>
      </c>
      <c s="55" r="B100"/>
      <c t="s" s="127" r="C100">
        <v>330</v>
      </c>
      <c s="50" r="D100">
        <f>+AD100+AK100</f>
        <v>12322</v>
      </c>
      <c s="106" r="E100">
        <f>IF((+$W100=0),"..",(+(X100+AE100)/$W100))</f>
        <v>0.050478818373641</v>
      </c>
      <c s="106" r="F100">
        <f>IF((+$W100=0),"..",(+(Y100+AF100)/$W100))</f>
        <v>0.093491316344749</v>
      </c>
      <c s="106" r="G100">
        <f>IF((+$W100=0),"..",(+(Z100+AG100)/$W100))</f>
        <v>0.114104853108262</v>
      </c>
      <c s="106" r="H100">
        <f>IF((+$W100=0),"..",(+(((X100+Y100)+Z100)+((AE100+AF100)+AG100))/$W100))</f>
        <v>0.258074987826652</v>
      </c>
      <c s="106" r="I100">
        <f>IF((+$W100=0),"..",(+(AA100+AH100)/$W100))</f>
        <v>0.689336146729427</v>
      </c>
      <c s="106" r="J100">
        <f>IF((+$W100=0),"..",(+(AB100+AI100)/$W100))</f>
        <v>0.052588865443921</v>
      </c>
      <c s="106" r="K100">
        <f>IF(((X100+AE100)=0),"..",(+X100/(X100+AE100)))</f>
        <v>0.498392282958199</v>
      </c>
      <c s="106" r="L100">
        <f>IF(((Y100+AF100)=0),"..",(+Y100/(Y100+AF100)))</f>
        <v>0.491319444444444</v>
      </c>
      <c s="106" r="M100">
        <f>IF(((Z100+AG100)=0),"..",(+Z100/(Z100+AG100)))</f>
        <v>0.487197724039829</v>
      </c>
      <c s="106" r="N100">
        <f>IF(((((((X100+Y100)+Z100)+AE100)+AF100)+AG100)=0),"..",(+((X100+Y100)+Z100)/(((((X100+Y100)+Z100)+AE100)+AF100)+AG100)))</f>
        <v>0.490880503144654</v>
      </c>
      <c s="106" r="O100">
        <f>IF(((AA100+AH100)=0),"..",(+AA100/(AA100+AH100)))</f>
        <v>0.394749234753944</v>
      </c>
      <c s="106" r="P100">
        <f>IF(((AB100+AI100)=0),"..",(+AB100/(AB100+AI100)))</f>
        <v>0.333333333333333</v>
      </c>
      <c t="str" s="106" r="Q100">
        <f>IF(((AC100+AJ100)=0),"..",(+AC100/(AC100+AJ100)))</f>
        <v>..</v>
      </c>
      <c s="106" r="R100">
        <f>IF(((AD100+AK100)=0),"..",(+(AD100)/(AD100+AK100)))</f>
        <v>0.416328518097711</v>
      </c>
      <c s="50" r="S100">
        <f>+V100</f>
        <v>12322</v>
      </c>
      <c s="106" r="T100">
        <f>IF(ISERROR((+W100/S100)),"..",(W100/S100))</f>
        <v>1</v>
      </c>
      <c s="106" r="U100">
        <f>IF(ISERROR(((AD100+AK100)/S100)),"..",((AD100+AK100)/S100))</f>
        <v>1</v>
      </c>
      <c s="93" r="V100">
        <f>VLOOKUP(A100,'WHERE REFUGEES ARE'!$A$4:$W$178,23,FALSE)</f>
        <v>12322</v>
      </c>
      <c s="78" r="W100">
        <f>SUM(X100:AB100)+SUM(AE100:AI100)</f>
        <v>12322</v>
      </c>
      <c s="78" r="X100">
        <v>310</v>
      </c>
      <c s="78" r="Y100">
        <v>566</v>
      </c>
      <c s="78" r="Z100">
        <v>685</v>
      </c>
      <c s="78" r="AA100">
        <v>3353</v>
      </c>
      <c s="78" r="AB100">
        <v>216</v>
      </c>
      <c s="78" r="AC100">
        <v>0</v>
      </c>
      <c s="78" r="AD100">
        <v>5130</v>
      </c>
      <c s="78" r="AE100">
        <v>312</v>
      </c>
      <c s="78" r="AF100">
        <v>586</v>
      </c>
      <c s="78" r="AG100">
        <v>721</v>
      </c>
      <c s="78" r="AH100">
        <v>5141</v>
      </c>
      <c s="78" r="AI100">
        <v>432</v>
      </c>
      <c s="78" r="AJ100">
        <v>0</v>
      </c>
      <c s="78" r="AK100">
        <v>7192</v>
      </c>
      <c s="78" r="AL100"/>
      <c s="162" r="AM100"/>
    </row>
    <row r="101">
      <c t="s" s="37" r="A101">
        <v>331</v>
      </c>
      <c s="55" r="B101"/>
      <c t="s" s="127" r="C101">
        <v>332</v>
      </c>
      <c s="50" r="D101">
        <f>+AD101+AK101</f>
        <v>0</v>
      </c>
      <c t="str" s="106" r="E101">
        <f>IF((+$W101=0),"..",(+(X101+AE101)/$W101))</f>
        <v>..</v>
      </c>
      <c t="str" s="106" r="F101">
        <f>IF((+$W101=0),"..",(+(Y101+AF101)/$W101))</f>
        <v>..</v>
      </c>
      <c t="str" s="106" r="G101">
        <f>IF((+$W101=0),"..",(+(Z101+AG101)/$W101))</f>
        <v>..</v>
      </c>
      <c t="str" s="106" r="H101">
        <f>IF((+$W101=0),"..",(+(((X101+Y101)+Z101)+((AE101+AF101)+AG101))/$W101))</f>
        <v>..</v>
      </c>
      <c t="str" s="106" r="I101">
        <f>IF((+$W101=0),"..",(+(AA101+AH101)/$W101))</f>
        <v>..</v>
      </c>
      <c t="str" s="106" r="J101">
        <f>IF((+$W101=0),"..",(+(AB101+AI101)/$W101))</f>
        <v>..</v>
      </c>
      <c t="str" s="106" r="K101">
        <f>IF(((X101+AE101)=0),"..",(+X101/(X101+AE101)))</f>
        <v>..</v>
      </c>
      <c t="str" s="106" r="L101">
        <f>IF(((Y101+AF101)=0),"..",(+Y101/(Y101+AF101)))</f>
        <v>..</v>
      </c>
      <c t="str" s="106" r="M101">
        <f>IF(((Z101+AG101)=0),"..",(+Z101/(Z101+AG101)))</f>
        <v>..</v>
      </c>
      <c t="str" s="106" r="N101">
        <f>IF(((((((X101+Y101)+Z101)+AE101)+AF101)+AG101)=0),"..",(+((X101+Y101)+Z101)/(((((X101+Y101)+Z101)+AE101)+AF101)+AG101)))</f>
        <v>..</v>
      </c>
      <c t="str" s="106" r="O101">
        <f>IF(((AA101+AH101)=0),"..",(+AA101/(AA101+AH101)))</f>
        <v>..</v>
      </c>
      <c t="str" s="106" r="P101">
        <f>IF(((AB101+AI101)=0),"..",(+AB101/(AB101+AI101)))</f>
        <v>..</v>
      </c>
      <c t="str" s="106" r="Q101">
        <f>IF(((AC101+AJ101)=0),"..",(+AC101/(AC101+AJ101)))</f>
        <v>..</v>
      </c>
      <c t="str" s="106" r="R101">
        <f>IF(((AD101+AK101)=0),"..",(+(AD101)/(AD101+AK101)))</f>
        <v>..</v>
      </c>
      <c s="50" r="S101">
        <f>+V101</f>
        <v>144</v>
      </c>
      <c s="106" r="T101">
        <f>IF(ISERROR((+W101/S101)),"..",(W101/S101))</f>
        <v>0</v>
      </c>
      <c s="106" r="U101">
        <f>IF(ISERROR(((AD101+AK101)/S101)),"..",((AD101+AK101)/S101))</f>
        <v>0</v>
      </c>
      <c s="93" r="V101">
        <f>VLOOKUP(A101,'WHERE REFUGEES ARE'!$A$4:$W$178,23,FALSE)</f>
        <v>144</v>
      </c>
      <c s="78" r="W101">
        <f>SUM(X101:AB101)+SUM(AE101:AI101)</f>
        <v>0</v>
      </c>
      <c s="78" r="X101">
        <v>0</v>
      </c>
      <c s="78" r="Y101">
        <v>0</v>
      </c>
      <c s="78" r="Z101">
        <v>0</v>
      </c>
      <c s="78" r="AA101">
        <v>0</v>
      </c>
      <c s="78" r="AB101">
        <v>0</v>
      </c>
      <c s="78" r="AC101">
        <v>0</v>
      </c>
      <c s="78" r="AD101">
        <v>0</v>
      </c>
      <c s="78" r="AE101">
        <v>0</v>
      </c>
      <c s="78" r="AF101">
        <v>0</v>
      </c>
      <c s="78" r="AG101">
        <v>0</v>
      </c>
      <c s="78" r="AH101">
        <v>0</v>
      </c>
      <c s="78" r="AI101">
        <v>0</v>
      </c>
      <c s="78" r="AJ101">
        <v>0</v>
      </c>
      <c s="78" r="AK101">
        <v>0</v>
      </c>
      <c s="78" r="AL101"/>
      <c s="162" r="AM101"/>
    </row>
    <row r="102">
      <c t="s" s="37" r="A102">
        <v>631</v>
      </c>
      <c s="55" r="B102"/>
      <c t="s" s="127" r="C102">
        <v>334</v>
      </c>
      <c s="50" r="D102">
        <f>+AD102+AK102</f>
        <v>4156</v>
      </c>
      <c s="106" r="E102">
        <f>IF((+$W102=0),"..",(+(X102+AE102)/$W102))</f>
        <v>0.01395572666025</v>
      </c>
      <c s="106" r="F102">
        <f>IF((+$W102=0),"..",(+(Y102+AF102)/$W102))</f>
        <v>0.015399422521655</v>
      </c>
      <c s="106" r="G102">
        <f>IF((+$W102=0),"..",(+(Z102+AG102)/$W102))</f>
        <v>0.013474494706448</v>
      </c>
      <c s="106" r="H102">
        <f>IF((+$W102=0),"..",(+(((X102+Y102)+Z102)+((AE102+AF102)+AG102))/$W102))</f>
        <v>0.042829643888354</v>
      </c>
      <c s="106" r="I102">
        <f>IF((+$W102=0),"..",(+(AA102+AH102)/$W102))</f>
        <v>0.738450433108758</v>
      </c>
      <c s="106" r="J102">
        <f>IF((+$W102=0),"..",(+(AB102+AI102)/$W102))</f>
        <v>0.218719923002887</v>
      </c>
      <c s="106" r="K102">
        <f>IF(((X102+AE102)=0),"..",(+X102/(X102+AE102)))</f>
        <v>0.344827586206897</v>
      </c>
      <c s="106" r="L102">
        <f>IF(((Y102+AF102)=0),"..",(+Y102/(Y102+AF102)))</f>
        <v>0.46875</v>
      </c>
      <c s="106" r="M102">
        <f>IF(((Z102+AG102)=0),"..",(+Z102/(Z102+AG102)))</f>
        <v>0.321428571428571</v>
      </c>
      <c s="106" r="N102">
        <f>IF(((((((X102+Y102)+Z102)+AE102)+AF102)+AG102)=0),"..",(+((X102+Y102)+Z102)/(((((X102+Y102)+Z102)+AE102)+AF102)+AG102)))</f>
        <v>0.382022471910112</v>
      </c>
      <c s="106" r="O102">
        <f>IF(((AA102+AH102)=0),"..",(+AA102/(AA102+AH102)))</f>
        <v>0.386119257086999</v>
      </c>
      <c s="106" r="P102">
        <f>IF(((AB102+AI102)=0),"..",(+AB102/(AB102+AI102)))</f>
        <v>0.502750275027503</v>
      </c>
      <c t="str" s="106" r="Q102">
        <f>IF(((AC102+AJ102)=0),"..",(+AC102/(AC102+AJ102)))</f>
        <v>..</v>
      </c>
      <c s="106" r="R102">
        <f>IF(((AD102+AK102)=0),"..",(+(AD102)/(AD102+AK102)))</f>
        <v>0.411453320500481</v>
      </c>
      <c s="50" r="S102">
        <f>+V102</f>
        <v>4765</v>
      </c>
      <c s="106" r="T102">
        <f>IF(ISERROR((+W102/S102)),"..",(W102/S102))</f>
        <v>0.872193074501574</v>
      </c>
      <c s="106" r="U102">
        <f>IF(ISERROR(((AD102+AK102)/S102)),"..",((AD102+AK102)/S102))</f>
        <v>0.872193074501574</v>
      </c>
      <c s="93" r="V102">
        <f>VLOOKUP(A102,'WHERE REFUGEES ARE'!$A$4:$W$178,23,FALSE)</f>
        <v>4765</v>
      </c>
      <c s="78" r="W102">
        <f>SUM(X102:AB102)+SUM(AE102:AI102)</f>
        <v>4156</v>
      </c>
      <c s="78" r="X102">
        <v>20</v>
      </c>
      <c s="78" r="Y102">
        <v>30</v>
      </c>
      <c s="78" r="Z102">
        <v>18</v>
      </c>
      <c s="78" r="AA102">
        <v>1185</v>
      </c>
      <c s="78" r="AB102">
        <v>457</v>
      </c>
      <c s="78" r="AC102">
        <v>0</v>
      </c>
      <c s="78" r="AD102">
        <v>1710</v>
      </c>
      <c s="78" r="AE102">
        <v>38</v>
      </c>
      <c s="78" r="AF102">
        <v>34</v>
      </c>
      <c s="78" r="AG102">
        <v>38</v>
      </c>
      <c s="78" r="AH102">
        <v>1884</v>
      </c>
      <c s="78" r="AI102">
        <v>452</v>
      </c>
      <c s="78" r="AJ102">
        <v>0</v>
      </c>
      <c s="78" r="AK102">
        <v>2446</v>
      </c>
      <c s="78" r="AL102"/>
      <c s="162" r="AM102"/>
    </row>
    <row r="103">
      <c t="s" s="37" r="A103">
        <v>335</v>
      </c>
      <c s="55" r="B103"/>
      <c t="s" s="127" r="C103">
        <v>336</v>
      </c>
      <c s="50" r="D103">
        <f>+AD103+AK103</f>
        <v>0</v>
      </c>
      <c t="str" s="106" r="E103">
        <f>IF((+$W103=0),"..",(+(X103+AE103)/$W103))</f>
        <v>..</v>
      </c>
      <c t="str" s="106" r="F103">
        <f>IF((+$W103=0),"..",(+(Y103+AF103)/$W103))</f>
        <v>..</v>
      </c>
      <c t="str" s="106" r="G103">
        <f>IF((+$W103=0),"..",(+(Z103+AG103)/$W103))</f>
        <v>..</v>
      </c>
      <c t="str" s="106" r="H103">
        <f>IF((+$W103=0),"..",(+(((X103+Y103)+Z103)+((AE103+AF103)+AG103))/$W103))</f>
        <v>..</v>
      </c>
      <c t="str" s="106" r="I103">
        <f>IF((+$W103=0),"..",(+(AA103+AH103)/$W103))</f>
        <v>..</v>
      </c>
      <c t="str" s="106" r="J103">
        <f>IF((+$W103=0),"..",(+(AB103+AI103)/$W103))</f>
        <v>..</v>
      </c>
      <c t="str" s="106" r="K103">
        <f>IF(((X103+AE103)=0),"..",(+X103/(X103+AE103)))</f>
        <v>..</v>
      </c>
      <c t="str" s="106" r="L103">
        <f>IF(((Y103+AF103)=0),"..",(+Y103/(Y103+AF103)))</f>
        <v>..</v>
      </c>
      <c t="str" s="106" r="M103">
        <f>IF(((Z103+AG103)=0),"..",(+Z103/(Z103+AG103)))</f>
        <v>..</v>
      </c>
      <c t="str" s="106" r="N103">
        <f>IF(((((((X103+Y103)+Z103)+AE103)+AF103)+AG103)=0),"..",(+((X103+Y103)+Z103)/(((((X103+Y103)+Z103)+AE103)+AF103)+AG103)))</f>
        <v>..</v>
      </c>
      <c t="str" s="106" r="O103">
        <f>IF(((AA103+AH103)=0),"..",(+AA103/(AA103+AH103)))</f>
        <v>..</v>
      </c>
      <c t="str" s="106" r="P103">
        <f>IF(((AB103+AI103)=0),"..",(+AB103/(AB103+AI103)))</f>
        <v>..</v>
      </c>
      <c t="str" s="106" r="Q103">
        <f>IF(((AC103+AJ103)=0),"..",(+AC103/(AC103+AJ103)))</f>
        <v>..</v>
      </c>
      <c t="str" s="106" r="R103">
        <f>IF(((AD103+AK103)=0),"..",(+(AD103)/(AD103+AK103)))</f>
        <v>..</v>
      </c>
      <c s="50" r="S103">
        <f>+V103</f>
        <v>3872</v>
      </c>
      <c s="106" r="T103">
        <f>IF(ISERROR((+W103/S103)),"..",(W103/S103))</f>
        <v>0</v>
      </c>
      <c s="106" r="U103">
        <f>IF(ISERROR(((AD103+AK103)/S103)),"..",((AD103+AK103)/S103))</f>
        <v>0</v>
      </c>
      <c s="93" r="V103">
        <f>VLOOKUP(A103,'WHERE REFUGEES ARE'!$A$4:$W$178,23,FALSE)</f>
        <v>3872</v>
      </c>
      <c s="78" r="W103">
        <f>SUM(X103:AB103)+SUM(AE103:AI103)</f>
        <v>0</v>
      </c>
      <c s="78" r="X103">
        <v>0</v>
      </c>
      <c s="78" r="Y103">
        <v>0</v>
      </c>
      <c s="78" r="Z103">
        <v>0</v>
      </c>
      <c s="78" r="AA103">
        <v>0</v>
      </c>
      <c s="78" r="AB103">
        <v>0</v>
      </c>
      <c s="78" r="AC103">
        <v>0</v>
      </c>
      <c s="78" r="AD103">
        <v>0</v>
      </c>
      <c s="78" r="AE103">
        <v>0</v>
      </c>
      <c s="78" r="AF103">
        <v>0</v>
      </c>
      <c s="78" r="AG103">
        <v>0</v>
      </c>
      <c s="78" r="AH103">
        <v>0</v>
      </c>
      <c s="78" r="AI103">
        <v>0</v>
      </c>
      <c s="78" r="AJ103">
        <v>0</v>
      </c>
      <c s="78" r="AK103">
        <v>0</v>
      </c>
      <c s="78" r="AL103"/>
      <c s="162" r="AM103"/>
    </row>
    <row r="104">
      <c t="s" s="37" r="A104">
        <v>337</v>
      </c>
      <c s="55" r="B104"/>
      <c t="s" s="127" r="C104">
        <v>338</v>
      </c>
      <c s="50" r="D104">
        <f>+AD104+AK104</f>
        <v>0</v>
      </c>
      <c t="str" s="106" r="E104">
        <f>IF((+$W104=0),"..",(+(X104+AE104)/$W104))</f>
        <v>..</v>
      </c>
      <c t="str" s="106" r="F104">
        <f>IF((+$W104=0),"..",(+(Y104+AF104)/$W104))</f>
        <v>..</v>
      </c>
      <c t="str" s="106" r="G104">
        <f>IF((+$W104=0),"..",(+(Z104+AG104)/$W104))</f>
        <v>..</v>
      </c>
      <c t="str" s="106" r="H104">
        <f>IF((+$W104=0),"..",(+(((X104+Y104)+Z104)+((AE104+AF104)+AG104))/$W104))</f>
        <v>..</v>
      </c>
      <c t="str" s="106" r="I104">
        <f>IF((+$W104=0),"..",(+(AA104+AH104)/$W104))</f>
        <v>..</v>
      </c>
      <c t="str" s="106" r="J104">
        <f>IF((+$W104=0),"..",(+(AB104+AI104)/$W104))</f>
        <v>..</v>
      </c>
      <c t="str" s="106" r="K104">
        <f>IF(((X104+AE104)=0),"..",(+X104/(X104+AE104)))</f>
        <v>..</v>
      </c>
      <c t="str" s="106" r="L104">
        <f>IF(((Y104+AF104)=0),"..",(+Y104/(Y104+AF104)))</f>
        <v>..</v>
      </c>
      <c t="str" s="106" r="M104">
        <f>IF(((Z104+AG104)=0),"..",(+Z104/(Z104+AG104)))</f>
        <v>..</v>
      </c>
      <c t="str" s="106" r="N104">
        <f>IF(((((((X104+Y104)+Z104)+AE104)+AF104)+AG104)=0),"..",(+((X104+Y104)+Z104)/(((((X104+Y104)+Z104)+AE104)+AF104)+AG104)))</f>
        <v>..</v>
      </c>
      <c t="str" s="106" r="O104">
        <f>IF(((AA104+AH104)=0),"..",(+AA104/(AA104+AH104)))</f>
        <v>..</v>
      </c>
      <c t="str" s="106" r="P104">
        <f>IF(((AB104+AI104)=0),"..",(+AB104/(AB104+AI104)))</f>
        <v>..</v>
      </c>
      <c t="str" s="106" r="Q104">
        <f>IF(((AC104+AJ104)=0),"..",(+AC104/(AC104+AJ104)))</f>
        <v>..</v>
      </c>
      <c t="str" s="106" r="R104">
        <f>IF(((AD104+AK104)=0),"..",(+(AD104)/(AD104+AK104)))</f>
        <v>..</v>
      </c>
      <c s="50" r="S104">
        <f>+V104</f>
        <v>0</v>
      </c>
      <c t="str" s="106" r="T104">
        <f>IF(ISERROR((+W104/S104)),"..",(W104/S104))</f>
        <v>..</v>
      </c>
      <c t="str" s="106" r="U104">
        <f>IF(ISERROR(((AD104+AK104)/S104)),"..",((AD104+AK104)/S104))</f>
        <v>..</v>
      </c>
      <c s="93" r="V104">
        <f>VLOOKUP(A104,'WHERE REFUGEES ARE'!$A$4:$W$178,23,FALSE)</f>
        <v>0</v>
      </c>
      <c s="78" r="W104">
        <f>SUM(X104:AB104)+SUM(AE104:AI104)</f>
        <v>0</v>
      </c>
      <c s="78" r="X104">
        <v>0</v>
      </c>
      <c s="78" r="Y104">
        <v>0</v>
      </c>
      <c s="78" r="Z104">
        <v>0</v>
      </c>
      <c s="78" r="AA104">
        <v>0</v>
      </c>
      <c s="78" r="AB104">
        <v>0</v>
      </c>
      <c s="78" r="AC104">
        <v>0</v>
      </c>
      <c s="78" r="AD104">
        <v>0</v>
      </c>
      <c s="78" r="AE104">
        <v>0</v>
      </c>
      <c s="78" r="AF104">
        <v>0</v>
      </c>
      <c s="78" r="AG104">
        <v>0</v>
      </c>
      <c s="78" r="AH104">
        <v>0</v>
      </c>
      <c s="78" r="AI104">
        <v>0</v>
      </c>
      <c s="78" r="AJ104">
        <v>0</v>
      </c>
      <c s="78" r="AK104">
        <v>0</v>
      </c>
      <c s="78" r="AL104"/>
      <c s="162" r="AM104"/>
    </row>
    <row r="105">
      <c t="s" s="37" r="A105">
        <v>634</v>
      </c>
      <c s="55" r="B105"/>
      <c t="s" s="127" r="C105">
        <v>340</v>
      </c>
      <c s="50" r="D105">
        <f>+AD105+AK105</f>
        <v>11286</v>
      </c>
      <c s="106" r="E105">
        <f>IF((+$W105=0),"..",(+(X105+AE105)/$W105))</f>
        <v>0.171451355661882</v>
      </c>
      <c s="106" r="F105">
        <f>IF((+$W105=0),"..",(+(Y105+AF105)/$W105))</f>
        <v>0.231614389509126</v>
      </c>
      <c s="106" r="G105">
        <f>IF((+$W105=0),"..",(+(Z105+AG105)/$W105))</f>
        <v>0.13919900762006</v>
      </c>
      <c s="106" r="H105">
        <f>IF((+$W105=0),"..",(+(((X105+Y105)+Z105)+((AE105+AF105)+AG105))/$W105))</f>
        <v>0.542264752791069</v>
      </c>
      <c s="106" r="I105">
        <f>IF((+$W105=0),"..",(+(AA105+AH105)/$W105))</f>
        <v>0.447811447811448</v>
      </c>
      <c s="106" r="J105">
        <f>IF((+$W105=0),"..",(+(AB105+AI105)/$W105))</f>
        <v>0.009923799397484</v>
      </c>
      <c s="106" r="K105">
        <f>IF(((X105+AE105)=0),"..",(+X105/(X105+AE105)))</f>
        <v>0.472868217054264</v>
      </c>
      <c s="106" r="L105">
        <f>IF(((Y105+AF105)=0),"..",(+Y105/(Y105+AF105)))</f>
        <v>0.505355776587605</v>
      </c>
      <c s="106" r="M105">
        <f>IF(((Z105+AG105)=0),"..",(+Z105/(Z105+AG105)))</f>
        <v>0.476129853596435</v>
      </c>
      <c s="106" r="N105">
        <f>IF(((((((X105+Y105)+Z105)+AE105)+AF105)+AG105)=0),"..",(+((X105+Y105)+Z105)/(((((X105+Y105)+Z105)+AE105)+AF105)+AG105)))</f>
        <v>0.487581699346405</v>
      </c>
      <c s="106" r="O105">
        <f>IF(((AA105+AH105)=0),"..",(+AA105/(AA105+AH105)))</f>
        <v>0.433913731697665</v>
      </c>
      <c s="106" r="P105">
        <f>IF(((AB105+AI105)=0),"..",(+AB105/(AB105+AI105)))</f>
        <v>0.517857142857143</v>
      </c>
      <c t="str" s="106" r="Q105">
        <f>IF(((AC105+AJ105)=0),"..",(+AC105/(AC105+AJ105)))</f>
        <v>..</v>
      </c>
      <c s="106" r="R105">
        <f>IF(((AD105+AK105)=0),"..",(+(AD105)/(AD105+AK105)))</f>
        <v>0.463849016480595</v>
      </c>
      <c s="50" r="S105">
        <f>+V105</f>
        <v>10045</v>
      </c>
      <c s="106" r="T105">
        <f>IF(ISERROR((+W105/S105)),"..",(W105/S105))</f>
        <v>1.12354405176705</v>
      </c>
      <c s="106" r="U105">
        <f>IF(ISERROR(((AD105+AK105)/S105)),"..",((AD105+AK105)/S105))</f>
        <v>1.12354405176705</v>
      </c>
      <c s="93" r="V105">
        <f>VLOOKUP(A105,'WHERE REFUGEES ARE'!$A$4:$W$178,23,FALSE)</f>
        <v>10045</v>
      </c>
      <c s="78" r="W105">
        <f>SUM(X105:AB105)+SUM(AE105:AI105)</f>
        <v>11286</v>
      </c>
      <c s="78" r="X105">
        <v>915</v>
      </c>
      <c s="78" r="Y105">
        <v>1321</v>
      </c>
      <c s="78" r="Z105">
        <v>748</v>
      </c>
      <c s="78" r="AA105">
        <v>2193</v>
      </c>
      <c s="78" r="AB105">
        <v>58</v>
      </c>
      <c s="78" r="AC105">
        <v>0</v>
      </c>
      <c s="78" r="AD105">
        <v>5235</v>
      </c>
      <c s="78" r="AE105">
        <v>1020</v>
      </c>
      <c s="78" r="AF105">
        <v>1293</v>
      </c>
      <c s="78" r="AG105">
        <v>823</v>
      </c>
      <c s="78" r="AH105">
        <v>2861</v>
      </c>
      <c s="78" r="AI105">
        <v>54</v>
      </c>
      <c s="78" r="AJ105">
        <v>0</v>
      </c>
      <c s="78" r="AK105">
        <v>6051</v>
      </c>
      <c s="78" r="AL105"/>
      <c s="162" r="AM105"/>
    </row>
    <row r="106">
      <c t="s" s="37" r="A106">
        <v>635</v>
      </c>
      <c s="55" r="B106"/>
      <c t="s" s="127" r="C106">
        <v>118</v>
      </c>
      <c s="50" r="D106">
        <f>+AD106+AK106</f>
        <v>76420</v>
      </c>
      <c s="106" r="E106">
        <f>IF((+$W106=0),"..",(+(X106+AE106)/$W106))</f>
        <v>0.087660298351217</v>
      </c>
      <c s="106" r="F106">
        <f>IF((+$W106=0),"..",(+(Y106+AF106)/$W106))</f>
        <v>0.065375556137137</v>
      </c>
      <c s="106" r="G106">
        <f>IF((+$W106=0),"..",(+(Z106+AG106)/$W106))</f>
        <v>0.080973567129024</v>
      </c>
      <c s="106" r="H106">
        <f>IF((+$W106=0),"..",(+(((X106+Y106)+Z106)+((AE106+AF106)+AG106))/$W106))</f>
        <v>0.234009421617378</v>
      </c>
      <c s="106" r="I106">
        <f>IF((+$W106=0),"..",(+(AA106+AH106)/$W106))</f>
        <v>0.757131640931693</v>
      </c>
      <c s="106" r="J106">
        <f>IF((+$W106=0),"..",(+(AB106+AI106)/$W106))</f>
        <v>0.008858937450929</v>
      </c>
      <c s="106" r="K106">
        <f>IF(((X106+AE106)=0),"..",(+X106/(X106+AE106)))</f>
        <v>0.480220928496791</v>
      </c>
      <c s="106" r="L106">
        <f>IF(((Y106+AF106)=0),"..",(+Y106/(Y106+AF106)))</f>
        <v>0.487990392313851</v>
      </c>
      <c s="106" r="M106">
        <f>IF(((Z106+AG106)=0),"..",(+Z106/(Z106+AG106)))</f>
        <v>0.400614091790562</v>
      </c>
      <c s="106" r="N106">
        <f>IF(((((((X106+Y106)+Z106)+AE106)+AF106)+AG106)=0),"..",(+((X106+Y106)+Z106)/(((((X106+Y106)+Z106)+AE106)+AF106)+AG106)))</f>
        <v>0.454845383884136</v>
      </c>
      <c s="106" r="O106">
        <f>IF(((AA106+AH106)=0),"..",(+AA106/(AA106+AH106)))</f>
        <v>0.27749740753543</v>
      </c>
      <c s="106" r="P106">
        <f>IF(((AB106+AI106)=0),"..",(+AB106/(AB106+AI106)))</f>
        <v>0.406203840472674</v>
      </c>
      <c t="str" s="106" r="Q106">
        <f>IF(((AC106+AJ106)=0),"..",(+AC106/(AC106+AJ106)))</f>
        <v>..</v>
      </c>
      <c s="106" r="R106">
        <f>IF(((AD106+AK106)=0),"..",(+(AD106)/(AD106+AK106)))</f>
        <v>0.320138707144726</v>
      </c>
      <c s="50" r="S106">
        <f>+V106</f>
        <v>177734</v>
      </c>
      <c s="106" r="T106">
        <f>IF(ISERROR((+W106/S106)),"..",(W106/S106))</f>
        <v>0.429968379713504</v>
      </c>
      <c s="106" r="U106">
        <f>IF(ISERROR(((AD106+AK106)/S106)),"..",((AD106+AK106)/S106))</f>
        <v>0.429968379713504</v>
      </c>
      <c s="93" r="V106">
        <f>VLOOKUP(A106,'WHERE REFUGEES ARE'!$A$4:$W$178,23,FALSE)</f>
        <v>177734</v>
      </c>
      <c s="78" r="W106">
        <f>SUM(X106:AB106)+SUM(AE106:AI106)</f>
        <v>76420</v>
      </c>
      <c s="78" r="X106">
        <v>3217</v>
      </c>
      <c s="78" r="Y106">
        <v>2438</v>
      </c>
      <c s="78" r="Z106">
        <v>2479</v>
      </c>
      <c s="78" r="AA106">
        <v>16056</v>
      </c>
      <c s="78" r="AB106">
        <v>275</v>
      </c>
      <c s="78" r="AC106">
        <v>0</v>
      </c>
      <c s="78" r="AD106">
        <v>24465</v>
      </c>
      <c s="78" r="AE106">
        <v>3482</v>
      </c>
      <c s="78" r="AF106">
        <v>2558</v>
      </c>
      <c s="78" r="AG106">
        <v>3709</v>
      </c>
      <c s="78" r="AH106">
        <v>41804</v>
      </c>
      <c s="78" r="AI106">
        <v>402</v>
      </c>
      <c s="78" r="AJ106">
        <v>0</v>
      </c>
      <c s="78" r="AK106">
        <v>51955</v>
      </c>
      <c s="78" r="AL106"/>
      <c s="162" r="AM106"/>
    </row>
    <row r="107">
      <c t="s" s="37" r="A107">
        <v>638</v>
      </c>
      <c s="55" r="B107"/>
      <c t="s" s="127" r="C107">
        <v>113</v>
      </c>
      <c s="50" r="D107">
        <f>+AD107+AK107</f>
        <v>15244</v>
      </c>
      <c s="106" r="E107">
        <f>IF((+$W107=0),"..",(+(X107+AE107)/$W107))</f>
        <v>0.129821569141958</v>
      </c>
      <c s="106" r="F107">
        <f>IF((+$W107=0),"..",(+(Y107+AF107)/$W107))</f>
        <v>0.216675413277355</v>
      </c>
      <c s="106" r="G107">
        <f>IF((+$W107=0),"..",(+(Z107+AG107)/$W107))</f>
        <v>0.116176856468119</v>
      </c>
      <c s="106" r="H107">
        <f>IF((+$W107=0),"..",(+(((X107+Y107)+Z107)+((AE107+AF107)+AG107))/$W107))</f>
        <v>0.462673838887431</v>
      </c>
      <c s="106" r="I107">
        <f>IF((+$W107=0),"..",(+(AA107+AH107)/$W107))</f>
        <v>0.510102335345054</v>
      </c>
      <c s="106" r="J107">
        <f>IF((+$W107=0),"..",(+(AB107+AI107)/$W107))</f>
        <v>0.027223825767515</v>
      </c>
      <c s="106" r="K107">
        <f>IF(((X107+AE107)=0),"..",(+X107/(X107+AE107)))</f>
        <v>0.483577564426478</v>
      </c>
      <c s="106" r="L107">
        <f>IF(((Y107+AF107)=0),"..",(+Y107/(Y107+AF107)))</f>
        <v>0.488343929760824</v>
      </c>
      <c s="106" r="M107">
        <f>IF(((Z107+AG107)=0),"..",(+Z107/(Z107+AG107)))</f>
        <v>0.488989271597967</v>
      </c>
      <c s="106" r="N107">
        <f>IF(((((((X107+Y107)+Z107)+AE107)+AF107)+AG107)=0),"..",(+((X107+Y107)+Z107)/(((((X107+Y107)+Z107)+AE107)+AF107)+AG107)))</f>
        <v>0.487168580745782</v>
      </c>
      <c s="106" r="O107">
        <f>IF(((AA107+AH107)=0),"..",(+AA107/(AA107+AH107)))</f>
        <v>0.394418724279835</v>
      </c>
      <c s="106" r="P107">
        <f>IF(((AB107+AI107)=0),"..",(+AB107/(AB107+AI107)))</f>
        <v>0.392771084337349</v>
      </c>
      <c t="str" s="106" r="Q107">
        <f>IF(((AC107+AJ107)=0),"..",(+AC107/(AC107+AJ107)))</f>
        <v>..</v>
      </c>
      <c s="106" r="R107">
        <f>IF(((AD107+AK107)=0),"..",(+(AD107)/(AD107+AK107)))</f>
        <v>0.437286801364471</v>
      </c>
      <c s="50" r="S107">
        <f>+V107</f>
        <v>15244</v>
      </c>
      <c s="106" r="T107">
        <f>IF(ISERROR((+W107/S107)),"..",(W107/S107))</f>
        <v>1</v>
      </c>
      <c s="106" r="U107">
        <f>IF(ISERROR(((AD107+AK107)/S107)),"..",((AD107+AK107)/S107))</f>
        <v>1</v>
      </c>
      <c s="93" r="V107">
        <f>VLOOKUP(A107,'WHERE REFUGEES ARE'!$A$4:$W$178,23,FALSE)</f>
        <v>15244</v>
      </c>
      <c s="78" r="W107">
        <f>SUM(X107:AB107)+SUM(AE107:AI107)</f>
        <v>15244</v>
      </c>
      <c s="78" r="X107">
        <v>957</v>
      </c>
      <c s="78" r="Y107">
        <v>1613</v>
      </c>
      <c s="78" r="Z107">
        <v>866</v>
      </c>
      <c s="78" r="AA107">
        <v>3067</v>
      </c>
      <c s="78" r="AB107">
        <v>163</v>
      </c>
      <c s="78" r="AC107">
        <v>0</v>
      </c>
      <c s="78" r="AD107">
        <v>6666</v>
      </c>
      <c s="78" r="AE107">
        <v>1022</v>
      </c>
      <c s="78" r="AF107">
        <v>1690</v>
      </c>
      <c s="78" r="AG107">
        <v>905</v>
      </c>
      <c s="78" r="AH107">
        <v>4709</v>
      </c>
      <c s="78" r="AI107">
        <v>252</v>
      </c>
      <c s="78" r="AJ107">
        <v>0</v>
      </c>
      <c s="78" r="AK107">
        <v>8578</v>
      </c>
      <c s="78" r="AL107"/>
      <c s="162" r="AM107"/>
    </row>
    <row r="108">
      <c t="s" s="37" r="A108">
        <v>639</v>
      </c>
      <c s="55" r="B108"/>
      <c t="s" s="127" r="C108">
        <v>345</v>
      </c>
      <c s="50" r="D108">
        <f>+AD108+AK108</f>
        <v>3262</v>
      </c>
      <c s="106" r="E108">
        <f>IF((+$W108=0),"..",(+(X108+AE108)/$W108))</f>
        <v>0</v>
      </c>
      <c s="106" r="F108">
        <f>IF((+$W108=0),"..",(+(Y108+AF108)/$W108))</f>
        <v>0</v>
      </c>
      <c s="106" r="G108">
        <f>IF((+$W108=0),"..",(+(Z108+AG108)/$W108))</f>
        <v>0.475409836065574</v>
      </c>
      <c s="106" r="H108">
        <f>IF((+$W108=0),"..",(+(((X108+Y108)+Z108)+((AE108+AF108)+AG108))/$W108))</f>
        <v>0.475409836065574</v>
      </c>
      <c s="106" r="I108">
        <f>IF((+$W108=0),"..",(+(AA108+AH108)/$W108))</f>
        <v>0.524590163934426</v>
      </c>
      <c s="106" r="J108">
        <f>IF((+$W108=0),"..",(+(AB108+AI108)/$W108))</f>
        <v>0</v>
      </c>
      <c t="str" s="106" r="K108">
        <f>IF(((X108+AE108)=0),"..",(+X108/(X108+AE108)))</f>
        <v>..</v>
      </c>
      <c t="str" s="106" r="L108">
        <f>IF(((Y108+AF108)=0),"..",(+Y108/(Y108+AF108)))</f>
        <v>..</v>
      </c>
      <c s="106" r="M108">
        <f>IF(((Z108+AG108)=0),"..",(+Z108/(Z108+AG108)))</f>
        <v>0.172413793103448</v>
      </c>
      <c s="106" r="N108">
        <f>IF(((((((X108+Y108)+Z108)+AE108)+AF108)+AG108)=0),"..",(+((X108+Y108)+Z108)/(((((X108+Y108)+Z108)+AE108)+AF108)+AG108)))</f>
        <v>0.172413793103448</v>
      </c>
      <c s="106" r="O108">
        <f>IF(((AA108+AH108)=0),"..",(+AA108/(AA108+AH108)))</f>
        <v>0.3125</v>
      </c>
      <c t="str" s="106" r="P108">
        <f>IF(((AB108+AI108)=0),"..",(+AB108/(AB108+AI108)))</f>
        <v>..</v>
      </c>
      <c s="106" r="Q108">
        <f>IF(((AC108+AJ108)=0),"..",(+AC108/(AC108+AJ108)))</f>
        <v>0.116526085598251</v>
      </c>
      <c s="106" r="R108">
        <f>IF(((AD108+AK108)=0),"..",(+(AD108)/(AD108+AK108)))</f>
        <v>0.118945432250153</v>
      </c>
      <c s="50" r="S108">
        <f>+V108</f>
        <v>7783</v>
      </c>
      <c s="106" r="T108">
        <f>IF(ISERROR((+W108/S108)),"..",(W108/S108))</f>
        <v>0.007837594757805</v>
      </c>
      <c s="106" r="U108">
        <f>IF(ISERROR(((AD108+AK108)/S108)),"..",((AD108+AK108)/S108))</f>
        <v>0.419118591802647</v>
      </c>
      <c s="93" r="V108">
        <f>VLOOKUP(A108,'WHERE REFUGEES ARE'!$A$4:$W$178,23,FALSE)</f>
        <v>7783</v>
      </c>
      <c s="78" r="W108">
        <f>SUM(X108:AB108)+SUM(AE108:AI108)</f>
        <v>61</v>
      </c>
      <c s="78" r="X108">
        <v>0</v>
      </c>
      <c s="78" r="Y108">
        <v>0</v>
      </c>
      <c s="78" r="Z108">
        <v>5</v>
      </c>
      <c s="78" r="AA108">
        <v>10</v>
      </c>
      <c s="78" r="AB108">
        <v>0</v>
      </c>
      <c s="78" r="AC108">
        <v>373</v>
      </c>
      <c s="78" r="AD108">
        <v>388</v>
      </c>
      <c s="78" r="AE108">
        <v>0</v>
      </c>
      <c s="78" r="AF108">
        <v>0</v>
      </c>
      <c s="78" r="AG108">
        <v>24</v>
      </c>
      <c s="78" r="AH108">
        <v>22</v>
      </c>
      <c s="78" r="AI108">
        <v>0</v>
      </c>
      <c s="78" r="AJ108">
        <v>2828</v>
      </c>
      <c s="78" r="AK108">
        <v>2874</v>
      </c>
      <c s="78" r="AL108"/>
      <c s="162" r="AM108"/>
    </row>
    <row r="109">
      <c t="s" s="37" r="A109">
        <v>644</v>
      </c>
      <c s="55" r="B109"/>
      <c t="s" s="127" r="C109">
        <v>112</v>
      </c>
      <c s="50" r="D109">
        <f>+AD109+AK109</f>
        <v>12925</v>
      </c>
      <c s="106" r="E109">
        <f>IF((+$W109=0),"..",(+(X109+AE109)/$W109))</f>
        <v>0.19458413926499</v>
      </c>
      <c s="106" r="F109">
        <f>IF((+$W109=0),"..",(+(Y109+AF109)/$W109))</f>
        <v>0.263907156673114</v>
      </c>
      <c s="106" r="G109">
        <f>IF((+$W109=0),"..",(+(Z109+AG109)/$W109))</f>
        <v>0.114738878143133</v>
      </c>
      <c s="106" r="H109">
        <f>IF((+$W109=0),"..",(+(((X109+Y109)+Z109)+((AE109+AF109)+AG109))/$W109))</f>
        <v>0.573230174081238</v>
      </c>
      <c s="106" r="I109">
        <f>IF((+$W109=0),"..",(+(AA109+AH109)/$W109))</f>
        <v>0.390019342359768</v>
      </c>
      <c s="106" r="J109">
        <f>IF((+$W109=0),"..",(+(AB109+AI109)/$W109))</f>
        <v>0.036750483558994</v>
      </c>
      <c s="106" r="K109">
        <f>IF(((X109+AE109)=0),"..",(+X109/(X109+AE109)))</f>
        <v>0.48986083499006</v>
      </c>
      <c s="106" r="L109">
        <f>IF(((Y109+AF109)=0),"..",(+Y109/(Y109+AF109)))</f>
        <v>0.50776898270302</v>
      </c>
      <c s="106" r="M109">
        <f>IF(((Z109+AG109)=0),"..",(+Z109/(Z109+AG109)))</f>
        <v>0.525286581254214</v>
      </c>
      <c s="106" r="N109">
        <f>IF(((((((X109+Y109)+Z109)+AE109)+AF109)+AG109)=0),"..",(+((X109+Y109)+Z109)/(((((X109+Y109)+Z109)+AE109)+AF109)+AG109)))</f>
        <v>0.505196382777703</v>
      </c>
      <c s="106" r="O109">
        <f>IF(((AA109+AH109)=0),"..",(+AA109/(AA109+AH109)))</f>
        <v>0.547113667923031</v>
      </c>
      <c s="106" r="P109">
        <f>IF(((AB109+AI109)=0),"..",(+AB109/(AB109+AI109)))</f>
        <v>0.465263157894737</v>
      </c>
      <c t="str" s="106" r="Q109">
        <f>IF(((AC109+AJ109)=0),"..",(+AC109/(AC109+AJ109)))</f>
        <v>..</v>
      </c>
      <c s="106" r="R109">
        <f>IF(((AD109+AK109)=0),"..",(+(AD109)/(AD109+AK109)))</f>
        <v>0.520077369439072</v>
      </c>
      <c s="50" r="S109">
        <f>+V109</f>
        <v>38926</v>
      </c>
      <c s="106" r="T109">
        <f>IF(ISERROR((+W109/S109)),"..",(W109/S109))</f>
        <v>0.332040281559883</v>
      </c>
      <c s="106" r="U109">
        <f>IF(ISERROR(((AD109+AK109)/S109)),"..",((AD109+AK109)/S109))</f>
        <v>0.332040281559883</v>
      </c>
      <c s="93" r="V109">
        <f>VLOOKUP(A109,'WHERE REFUGEES ARE'!$A$4:$W$178,23,FALSE)</f>
        <v>38926</v>
      </c>
      <c s="78" r="W109">
        <f>SUM(X109:AB109)+SUM(AE109:AI109)</f>
        <v>12925</v>
      </c>
      <c s="78" r="X109">
        <v>1232</v>
      </c>
      <c s="78" r="Y109">
        <v>1732</v>
      </c>
      <c s="78" r="Z109">
        <v>779</v>
      </c>
      <c s="78" r="AA109">
        <v>2758</v>
      </c>
      <c s="78" r="AB109">
        <v>221</v>
      </c>
      <c s="78" r="AC109">
        <v>0</v>
      </c>
      <c s="78" r="AD109">
        <v>6722</v>
      </c>
      <c s="78" r="AE109">
        <v>1283</v>
      </c>
      <c s="78" r="AF109">
        <v>1679</v>
      </c>
      <c s="78" r="AG109">
        <v>704</v>
      </c>
      <c s="78" r="AH109">
        <v>2283</v>
      </c>
      <c s="78" r="AI109">
        <v>254</v>
      </c>
      <c s="78" r="AJ109">
        <v>0</v>
      </c>
      <c s="78" r="AK109">
        <v>6203</v>
      </c>
      <c s="78" r="AL109"/>
      <c s="162" r="AM109"/>
    </row>
    <row r="110">
      <c t="s" s="37" r="A110">
        <v>347</v>
      </c>
      <c s="55" r="B110"/>
      <c t="s" s="127" r="C110">
        <v>348</v>
      </c>
      <c s="50" r="D110">
        <f>+AD110+AK110</f>
        <v>0</v>
      </c>
      <c t="str" s="106" r="E110">
        <f>IF((+$W110=0),"..",(+(X110+AE110)/$W110))</f>
        <v>..</v>
      </c>
      <c t="str" s="106" r="F110">
        <f>IF((+$W110=0),"..",(+(Y110+AF110)/$W110))</f>
        <v>..</v>
      </c>
      <c t="str" s="106" r="G110">
        <f>IF((+$W110=0),"..",(+(Z110+AG110)/$W110))</f>
        <v>..</v>
      </c>
      <c t="str" s="106" r="H110">
        <f>IF((+$W110=0),"..",(+(((X110+Y110)+Z110)+((AE110+AF110)+AG110))/$W110))</f>
        <v>..</v>
      </c>
      <c t="str" s="106" r="I110">
        <f>IF((+$W110=0),"..",(+(AA110+AH110)/$W110))</f>
        <v>..</v>
      </c>
      <c t="str" s="106" r="J110">
        <f>IF((+$W110=0),"..",(+(AB110+AI110)/$W110))</f>
        <v>..</v>
      </c>
      <c t="str" s="106" r="K110">
        <f>IF(((X110+AE110)=0),"..",(+X110/(X110+AE110)))</f>
        <v>..</v>
      </c>
      <c t="str" s="106" r="L110">
        <f>IF(((Y110+AF110)=0),"..",(+Y110/(Y110+AF110)))</f>
        <v>..</v>
      </c>
      <c t="str" s="106" r="M110">
        <f>IF(((Z110+AG110)=0),"..",(+Z110/(Z110+AG110)))</f>
        <v>..</v>
      </c>
      <c t="str" s="106" r="N110">
        <f>IF(((((((X110+Y110)+Z110)+AE110)+AF110)+AG110)=0),"..",(+((X110+Y110)+Z110)/(((((X110+Y110)+Z110)+AE110)+AF110)+AG110)))</f>
        <v>..</v>
      </c>
      <c t="str" s="106" r="O110">
        <f>IF(((AA110+AH110)=0),"..",(+AA110/(AA110+AH110)))</f>
        <v>..</v>
      </c>
      <c t="str" s="106" r="P110">
        <f>IF(((AB110+AI110)=0),"..",(+AB110/(AB110+AI110)))</f>
        <v>..</v>
      </c>
      <c t="str" s="106" r="Q110">
        <f>IF(((AC110+AJ110)=0),"..",(+AC110/(AC110+AJ110)))</f>
        <v>..</v>
      </c>
      <c t="str" s="106" r="R110">
        <f>IF(((AD110+AK110)=0),"..",(+(AD110)/(AD110+AK110)))</f>
        <v>..</v>
      </c>
      <c s="50" r="S110">
        <f>+V110</f>
        <v>0</v>
      </c>
      <c t="str" s="106" r="T110">
        <f>IF(ISERROR((+W110/S110)),"..",(W110/S110))</f>
        <v>..</v>
      </c>
      <c t="str" s="106" r="U110">
        <f>IF(ISERROR(((AD110+AK110)/S110)),"..",((AD110+AK110)/S110))</f>
        <v>..</v>
      </c>
      <c s="93" r="V110">
        <f>VLOOKUP(A110,'WHERE REFUGEES ARE'!$A$4:$W$178,23,FALSE)</f>
        <v>0</v>
      </c>
      <c s="78" r="W110">
        <f>SUM(X110:AB110)+SUM(AE110:AI110)</f>
        <v>0</v>
      </c>
      <c s="78" r="X110">
        <v>0</v>
      </c>
      <c s="78" r="Y110">
        <v>0</v>
      </c>
      <c s="78" r="Z110">
        <v>0</v>
      </c>
      <c s="78" r="AA110">
        <v>0</v>
      </c>
      <c s="78" r="AB110">
        <v>0</v>
      </c>
      <c s="78" r="AC110">
        <v>0</v>
      </c>
      <c s="78" r="AD110">
        <v>0</v>
      </c>
      <c s="78" r="AE110">
        <v>0</v>
      </c>
      <c s="78" r="AF110">
        <v>0</v>
      </c>
      <c s="78" r="AG110">
        <v>0</v>
      </c>
      <c s="78" r="AH110">
        <v>0</v>
      </c>
      <c s="78" r="AI110">
        <v>0</v>
      </c>
      <c s="78" r="AJ110">
        <v>0</v>
      </c>
      <c s="78" r="AK110">
        <v>0</v>
      </c>
      <c s="149" r="AL110"/>
      <c s="162" r="AM110"/>
    </row>
    <row r="111">
      <c t="s" s="37" r="A111">
        <v>646</v>
      </c>
      <c s="55" r="B111"/>
      <c t="s" s="127" r="C111">
        <v>115</v>
      </c>
      <c s="50" r="D111">
        <f>+AD111+AK111</f>
        <v>1331</v>
      </c>
      <c s="106" r="E111">
        <f>IF((+$W111=0),"..",(+(X111+AE111)/$W111))</f>
        <v>0.018031555221638</v>
      </c>
      <c s="106" r="F111">
        <f>IF((+$W111=0),"..",(+(Y111+AF111)/$W111))</f>
        <v>0.050338091660406</v>
      </c>
      <c s="106" r="G111">
        <f>IF((+$W111=0),"..",(+(Z111+AG111)/$W111))</f>
        <v>0.138993238166792</v>
      </c>
      <c s="106" r="H111">
        <f>IF((+$W111=0),"..",(+(((X111+Y111)+Z111)+((AE111+AF111)+AG111))/$W111))</f>
        <v>0.207362885048835</v>
      </c>
      <c s="106" r="I111">
        <f>IF((+$W111=0),"..",(+(AA111+AH111)/$W111))</f>
        <v>0.705484598046582</v>
      </c>
      <c s="106" r="J111">
        <f>IF((+$W111=0),"..",(+(AB111+AI111)/$W111))</f>
        <v>0.087152516904583</v>
      </c>
      <c s="106" r="K111">
        <f>IF(((X111+AE111)=0),"..",(+X111/(X111+AE111)))</f>
        <v>0.666666666666667</v>
      </c>
      <c s="106" r="L111">
        <f>IF(((Y111+AF111)=0),"..",(+Y111/(Y111+AF111)))</f>
        <v>0.567164179104478</v>
      </c>
      <c s="106" r="M111">
        <f>IF(((Z111+AG111)=0),"..",(+Z111/(Z111+AG111)))</f>
        <v>0.372972972972973</v>
      </c>
      <c s="106" r="N111">
        <f>IF(((((((X111+Y111)+Z111)+AE111)+AF111)+AG111)=0),"..",(+((X111+Y111)+Z111)/(((((X111+Y111)+Z111)+AE111)+AF111)+AG111)))</f>
        <v>0.445652173913043</v>
      </c>
      <c s="106" r="O111">
        <f>IF(((AA111+AH111)=0),"..",(+AA111/(AA111+AH111)))</f>
        <v>0.322683706070288</v>
      </c>
      <c s="106" r="P111">
        <f>IF(((AB111+AI111)=0),"..",(+AB111/(AB111+AI111)))</f>
        <v>0.370689655172414</v>
      </c>
      <c t="str" s="106" r="Q111">
        <f>IF(((AC111+AJ111)=0),"..",(+AC111/(AC111+AJ111)))</f>
        <v>..</v>
      </c>
      <c s="106" r="R111">
        <f>IF(((AD111+AK111)=0),"..",(+(AD111)/(AD111+AK111)))</f>
        <v>0.35236664162284</v>
      </c>
      <c s="50" r="S111">
        <f>+V111</f>
        <v>1331</v>
      </c>
      <c s="106" r="T111">
        <f>IF(ISERROR((+W111/S111)),"..",(W111/S111))</f>
        <v>1</v>
      </c>
      <c s="106" r="U111">
        <f>IF(ISERROR(((AD111+AK111)/S111)),"..",((AD111+AK111)/S111))</f>
        <v>1</v>
      </c>
      <c s="93" r="V111">
        <f>VLOOKUP(A111,'WHERE REFUGEES ARE'!$A$4:$W$178,23,FALSE)</f>
        <v>1331</v>
      </c>
      <c s="78" r="W111">
        <f>SUM(X111:AB111)+SUM(AE111:AI111)</f>
        <v>1331</v>
      </c>
      <c s="78" r="X111">
        <v>16</v>
      </c>
      <c s="78" r="Y111">
        <v>38</v>
      </c>
      <c s="78" r="Z111">
        <v>69</v>
      </c>
      <c s="78" r="AA111">
        <v>303</v>
      </c>
      <c s="78" r="AB111">
        <v>43</v>
      </c>
      <c s="78" r="AC111">
        <v>0</v>
      </c>
      <c s="78" r="AD111">
        <v>469</v>
      </c>
      <c s="78" r="AE111">
        <v>8</v>
      </c>
      <c s="78" r="AF111">
        <v>29</v>
      </c>
      <c s="78" r="AG111">
        <v>116</v>
      </c>
      <c s="78" r="AH111">
        <v>636</v>
      </c>
      <c s="78" r="AI111">
        <v>73</v>
      </c>
      <c s="78" r="AJ111">
        <v>0</v>
      </c>
      <c s="78" r="AK111">
        <v>862</v>
      </c>
      <c s="78" r="AL111"/>
      <c s="162" r="AM111"/>
    </row>
    <row customHeight="1" r="112" ht="20.25">
      <c t="s" s="37" r="A112">
        <v>647</v>
      </c>
      <c s="55" r="B112"/>
      <c t="s" s="127" r="C112">
        <v>351</v>
      </c>
      <c s="50" r="D112">
        <f>+AD112+AK112</f>
        <v>1</v>
      </c>
      <c s="106" r="E112">
        <f>IF((+$W112=0),"..",(+(X112+AE112)/$W112))</f>
        <v>0</v>
      </c>
      <c s="106" r="F112">
        <f>IF((+$W112=0),"..",(+(Y112+AF112)/$W112))</f>
        <v>0</v>
      </c>
      <c s="106" r="G112">
        <f>IF((+$W112=0),"..",(+(Z112+AG112)/$W112))</f>
        <v>0</v>
      </c>
      <c s="106" r="H112">
        <f>IF((+$W112=0),"..",(+(((X112+Y112)+Z112)+((AE112+AF112)+AG112))/$W112))</f>
        <v>0</v>
      </c>
      <c s="106" r="I112">
        <f>IF((+$W112=0),"..",(+(AA112+AH112)/$W112))</f>
        <v>1</v>
      </c>
      <c s="106" r="J112">
        <f>IF((+$W112=0),"..",(+(AB112+AI112)/$W112))</f>
        <v>0</v>
      </c>
      <c t="str" s="106" r="K112">
        <f>IF(((X112+AE112)=0),"..",(+X112/(X112+AE112)))</f>
        <v>..</v>
      </c>
      <c t="str" s="106" r="L112">
        <f>IF(((Y112+AF112)=0),"..",(+Y112/(Y112+AF112)))</f>
        <v>..</v>
      </c>
      <c t="str" s="106" r="M112">
        <f>IF(((Z112+AG112)=0),"..",(+Z112/(Z112+AG112)))</f>
        <v>..</v>
      </c>
      <c t="str" s="106" r="N112">
        <f>IF(((((((X112+Y112)+Z112)+AE112)+AF112)+AG112)=0),"..",(+((X112+Y112)+Z112)/(((((X112+Y112)+Z112)+AE112)+AF112)+AG112)))</f>
        <v>..</v>
      </c>
      <c s="106" r="O112">
        <f>IF(((AA112+AH112)=0),"..",(+AA112/(AA112+AH112)))</f>
        <v>0</v>
      </c>
      <c t="str" s="106" r="P112">
        <f>IF(((AB112+AI112)=0),"..",(+AB112/(AB112+AI112)))</f>
        <v>..</v>
      </c>
      <c t="str" s="106" r="Q112">
        <f>IF(((AC112+AJ112)=0),"..",(+AC112/(AC112+AJ112)))</f>
        <v>..</v>
      </c>
      <c s="106" r="R112">
        <f>IF(((AD112+AK112)=0),"..",(+(AD112)/(AD112+AK112)))</f>
        <v>0</v>
      </c>
      <c s="50" r="S112">
        <f>+V112</f>
        <v>1</v>
      </c>
      <c s="106" r="T112">
        <f>IF(ISERROR((+W112/S112)),"..",(W112/S112))</f>
        <v>1</v>
      </c>
      <c s="106" r="U112">
        <f>IF(ISERROR(((AD112+AK112)/S112)),"..",((AD112+AK112)/S112))</f>
        <v>1</v>
      </c>
      <c s="93" r="V112">
        <f>VLOOKUP(A112,'WHERE REFUGEES ARE'!$A$4:$W$178,23,FALSE)</f>
        <v>1</v>
      </c>
      <c s="78" r="W112">
        <f>SUM(X112:AB112)+SUM(AE112:AI112)</f>
        <v>1</v>
      </c>
      <c s="78" r="X112">
        <v>0</v>
      </c>
      <c s="78" r="Y112">
        <v>0</v>
      </c>
      <c s="78" r="Z112">
        <v>0</v>
      </c>
      <c s="78" r="AA112">
        <v>0</v>
      </c>
      <c s="78" r="AB112">
        <v>0</v>
      </c>
      <c s="78" r="AC112">
        <v>0</v>
      </c>
      <c s="78" r="AD112">
        <v>0</v>
      </c>
      <c s="78" r="AE112">
        <v>0</v>
      </c>
      <c s="78" r="AF112">
        <v>0</v>
      </c>
      <c s="78" r="AG112">
        <v>0</v>
      </c>
      <c s="78" r="AH112">
        <v>1</v>
      </c>
      <c s="78" r="AI112">
        <v>0</v>
      </c>
      <c s="78" r="AJ112">
        <v>0</v>
      </c>
      <c s="78" r="AK112">
        <v>1</v>
      </c>
      <c s="78" r="AL112"/>
      <c s="162" r="AM112"/>
    </row>
    <row r="113">
      <c t="s" s="37" r="A113">
        <v>650</v>
      </c>
      <c s="55" r="B113"/>
      <c t="s" s="127" r="C113">
        <v>353</v>
      </c>
      <c s="50" r="D113">
        <f>+AD113+AK113</f>
        <v>387</v>
      </c>
      <c s="106" r="E113">
        <f>IF((+$W113=0),"..",(+(X113+AE113)/$W113))</f>
        <v>0.028423772609819</v>
      </c>
      <c s="106" r="F113">
        <f>IF((+$W113=0),"..",(+(Y113+AF113)/$W113))</f>
        <v>0.098191214470284</v>
      </c>
      <c s="106" r="G113">
        <f>IF((+$W113=0),"..",(+(Z113+AG113)/$W113))</f>
        <v>0.147286821705426</v>
      </c>
      <c s="106" r="H113">
        <f>IF((+$W113=0),"..",(+(((X113+Y113)+Z113)+((AE113+AF113)+AG113))/$W113))</f>
        <v>0.27390180878553</v>
      </c>
      <c s="106" r="I113">
        <f>IF((+$W113=0),"..",(+(AA113+AH113)/$W113))</f>
        <v>0.689922480620155</v>
      </c>
      <c s="106" r="J113">
        <f>IF((+$W113=0),"..",(+(AB113+AI113)/$W113))</f>
        <v>0.036175710594315</v>
      </c>
      <c s="106" r="K113">
        <f>IF(((X113+AE113)=0),"..",(+X113/(X113+AE113)))</f>
        <v>0.545454545454545</v>
      </c>
      <c s="106" r="L113">
        <f>IF(((Y113+AF113)=0),"..",(+Y113/(Y113+AF113)))</f>
        <v>0.578947368421053</v>
      </c>
      <c s="106" r="M113">
        <f>IF(((Z113+AG113)=0),"..",(+Z113/(Z113+AG113)))</f>
        <v>0.596491228070175</v>
      </c>
      <c s="106" r="N113">
        <f>IF(((((((X113+Y113)+Z113)+AE113)+AF113)+AG113)=0),"..",(+((X113+Y113)+Z113)/(((((X113+Y113)+Z113)+AE113)+AF113)+AG113)))</f>
        <v>0.584905660377358</v>
      </c>
      <c s="106" r="O113">
        <f>IF(((AA113+AH113)=0),"..",(+AA113/(AA113+AH113)))</f>
        <v>0.468164794007491</v>
      </c>
      <c s="106" r="P113">
        <f>IF(((AB113+AI113)=0),"..",(+AB113/(AB113+AI113)))</f>
        <v>0.428571428571429</v>
      </c>
      <c t="str" s="106" r="Q113">
        <f>IF(((AC113+AJ113)=0),"..",(+AC113/(AC113+AJ113)))</f>
        <v>..</v>
      </c>
      <c s="106" r="R113">
        <f>IF(((AD113+AK113)=0),"..",(+(AD113)/(AD113+AK113)))</f>
        <v>0.498708010335917</v>
      </c>
      <c s="50" r="S113">
        <f>+V113</f>
        <v>387</v>
      </c>
      <c s="106" r="T113">
        <f>IF(ISERROR((+W113/S113)),"..",(W113/S113))</f>
        <v>1</v>
      </c>
      <c s="106" r="U113">
        <f>IF(ISERROR(((AD113+AK113)/S113)),"..",((AD113+AK113)/S113))</f>
        <v>1</v>
      </c>
      <c s="93" r="V113">
        <f>VLOOKUP(A113,'WHERE REFUGEES ARE'!$A$4:$W$178,23,FALSE)</f>
        <v>387</v>
      </c>
      <c s="78" r="W113">
        <f>SUM(X113:AB113)+SUM(AE113:AI113)</f>
        <v>387</v>
      </c>
      <c s="78" r="X113">
        <v>6</v>
      </c>
      <c s="78" r="Y113">
        <v>22</v>
      </c>
      <c s="78" r="Z113">
        <v>34</v>
      </c>
      <c s="78" r="AA113">
        <v>125</v>
      </c>
      <c s="78" r="AB113">
        <v>6</v>
      </c>
      <c s="78" r="AC113">
        <v>0</v>
      </c>
      <c s="78" r="AD113">
        <v>193</v>
      </c>
      <c s="78" r="AE113">
        <v>5</v>
      </c>
      <c s="78" r="AF113">
        <v>16</v>
      </c>
      <c s="78" r="AG113">
        <v>23</v>
      </c>
      <c s="78" r="AH113">
        <v>142</v>
      </c>
      <c s="78" r="AI113">
        <v>8</v>
      </c>
      <c s="78" r="AJ113">
        <v>0</v>
      </c>
      <c s="78" r="AK113">
        <v>194</v>
      </c>
      <c s="78" r="AL113"/>
      <c s="162" r="AM113"/>
    </row>
    <row r="114">
      <c t="s" s="37" r="A114">
        <v>651</v>
      </c>
      <c s="55" r="B114"/>
      <c t="s" s="127" r="C114">
        <v>62</v>
      </c>
      <c s="50" r="D114">
        <f>+AD114+AK114</f>
        <v>24026</v>
      </c>
      <c s="106" r="E114">
        <f>IF((+$W114=0),"..",(+(X114+AE114)/$W114))</f>
        <v>0.029676184133855</v>
      </c>
      <c s="106" r="F114">
        <f>IF((+$W114=0),"..",(+(Y114+AF114)/$W114))</f>
        <v>0.099267460251394</v>
      </c>
      <c s="106" r="G114">
        <f>IF((+$W114=0),"..",(+(Z114+AG114)/$W114))</f>
        <v>0.120952301673187</v>
      </c>
      <c s="106" r="H114">
        <f>IF((+$W114=0),"..",(+(((X114+Y114)+Z114)+((AE114+AF114)+AG114))/$W114))</f>
        <v>0.249895946058437</v>
      </c>
      <c s="106" r="I114">
        <f>IF((+$W114=0),"..",(+(AA114+AH114)/$W114))</f>
        <v>0.571089652876051</v>
      </c>
      <c s="106" r="J114">
        <f>IF((+$W114=0),"..",(+(AB114+AI114)/$W114))</f>
        <v>0.179014401065512</v>
      </c>
      <c s="106" r="K114">
        <f>IF(((X114+AE114)=0),"..",(+X114/(X114+AE114)))</f>
        <v>0.453015427769986</v>
      </c>
      <c s="106" r="L114">
        <f>IF(((Y114+AF114)=0),"..",(+Y114/(Y114+AF114)))</f>
        <v>0.476310272536688</v>
      </c>
      <c s="106" r="M114">
        <f>IF(((Z114+AG114)=0),"..",(+Z114/(Z114+AG114)))</f>
        <v>0.478320715760496</v>
      </c>
      <c s="106" r="N114">
        <f>IF(((((((X114+Y114)+Z114)+AE114)+AF114)+AG114)=0),"..",(+((X114+Y114)+Z114)/(((((X114+Y114)+Z114)+AE114)+AF114)+AG114)))</f>
        <v>0.474516988674217</v>
      </c>
      <c s="106" r="O114">
        <f>IF(((AA114+AH114)=0),"..",(+AA114/(AA114+AH114)))</f>
        <v>0.527221048028569</v>
      </c>
      <c s="106" r="P114">
        <f>IF(((AB114+AI114)=0),"..",(+AB114/(AB114+AI114)))</f>
        <v>0.583352708672402</v>
      </c>
      <c t="str" s="106" r="Q114">
        <f>IF(((AC114+AJ114)=0),"..",(+AC114/(AC114+AJ114)))</f>
        <v>..</v>
      </c>
      <c s="106" r="R114">
        <f>IF(((AD114+AK114)=0),"..",(+(AD114)/(AD114+AK114)))</f>
        <v>0.524098892866062</v>
      </c>
      <c s="50" r="S114">
        <f>+V114</f>
        <v>25526</v>
      </c>
      <c s="106" r="T114">
        <f>IF(ISERROR((+W114/S114)),"..",(W114/S114))</f>
        <v>0.941236386429523</v>
      </c>
      <c s="106" r="U114">
        <f>IF(ISERROR(((AD114+AK114)/S114)),"..",((AD114+AK114)/S114))</f>
        <v>0.941236386429523</v>
      </c>
      <c s="93" r="V114">
        <f>VLOOKUP(A114,'WHERE REFUGEES ARE'!$A$4:$W$178,23,FALSE)</f>
        <v>25526</v>
      </c>
      <c s="78" r="W114">
        <f>SUM(X114:AB114)+SUM(AE114:AI114)</f>
        <v>24026</v>
      </c>
      <c s="78" r="X114">
        <v>323</v>
      </c>
      <c s="78" r="Y114">
        <v>1136</v>
      </c>
      <c s="78" r="Z114">
        <v>1390</v>
      </c>
      <c s="78" r="AA114">
        <v>7234</v>
      </c>
      <c s="78" r="AB114">
        <v>2509</v>
      </c>
      <c s="78" r="AC114">
        <v>0</v>
      </c>
      <c s="78" r="AD114">
        <v>12592</v>
      </c>
      <c s="78" r="AE114">
        <v>390</v>
      </c>
      <c s="78" r="AF114">
        <v>1249</v>
      </c>
      <c s="78" r="AG114">
        <v>1516</v>
      </c>
      <c s="78" r="AH114">
        <v>6487</v>
      </c>
      <c s="78" r="AI114">
        <v>1792</v>
      </c>
      <c s="78" r="AJ114">
        <v>0</v>
      </c>
      <c s="78" r="AK114">
        <v>11434</v>
      </c>
      <c s="78" r="AL114"/>
      <c s="162" r="AM114"/>
    </row>
    <row r="115">
      <c t="s" s="37" r="A115">
        <v>652</v>
      </c>
      <c s="55" r="B115"/>
      <c t="s" s="127" r="C115">
        <v>356</v>
      </c>
      <c s="50" r="D115">
        <f>+AD115+AK115</f>
        <v>1091</v>
      </c>
      <c s="106" r="E115">
        <f>IF((+$W115=0),"..",(+(X115+AE115)/$W115))</f>
        <v>0.07974335472044</v>
      </c>
      <c s="106" r="F115">
        <f>IF((+$W115=0),"..",(+(Y115+AF115)/$W115))</f>
        <v>0.065077910174152</v>
      </c>
      <c s="106" r="G115">
        <f>IF((+$W115=0),"..",(+(Z115+AG115)/$W115))</f>
        <v>0.101741521539872</v>
      </c>
      <c s="106" r="H115">
        <f>IF((+$W115=0),"..",(+(((X115+Y115)+Z115)+((AE115+AF115)+AG115))/$W115))</f>
        <v>0.246562786434464</v>
      </c>
      <c s="106" r="I115">
        <f>IF((+$W115=0),"..",(+(AA115+AH115)/$W115))</f>
        <v>0.744271310724106</v>
      </c>
      <c s="106" r="J115">
        <f>IF((+$W115=0),"..",(+(AB115+AI115)/$W115))</f>
        <v>0.00916590284143</v>
      </c>
      <c s="106" r="K115">
        <f>IF(((X115+AE115)=0),"..",(+X115/(X115+AE115)))</f>
        <v>0.494252873563218</v>
      </c>
      <c s="106" r="L115">
        <f>IF(((Y115+AF115)=0),"..",(+Y115/(Y115+AF115)))</f>
        <v>0.549295774647887</v>
      </c>
      <c s="106" r="M115">
        <f>IF(((Z115+AG115)=0),"..",(+Z115/(Z115+AG115)))</f>
        <v>0.432432432432432</v>
      </c>
      <c s="106" r="N115">
        <f>IF(((((((X115+Y115)+Z115)+AE115)+AF115)+AG115)=0),"..",(+((X115+Y115)+Z115)/(((((X115+Y115)+Z115)+AE115)+AF115)+AG115)))</f>
        <v>0.483271375464684</v>
      </c>
      <c s="106" r="O115">
        <f>IF(((AA115+AH115)=0),"..",(+AA115/(AA115+AH115)))</f>
        <v>0.210591133004926</v>
      </c>
      <c s="106" r="P115">
        <f>IF(((AB115+AI115)=0),"..",(+AB115/(AB115+AI115)))</f>
        <v>0.4</v>
      </c>
      <c t="str" s="106" r="Q115">
        <f>IF(((AC115+AJ115)=0),"..",(+AC115/(AC115+AJ115)))</f>
        <v>..</v>
      </c>
      <c s="106" r="R115">
        <f>IF(((AD115+AK115)=0),"..",(+(AD115)/(AD115+AK115)))</f>
        <v>0.279560036663611</v>
      </c>
      <c s="50" r="S115">
        <f>+V115</f>
        <v>1091</v>
      </c>
      <c s="106" r="T115">
        <f>IF(ISERROR((+W115/S115)),"..",(W115/S115))</f>
        <v>1</v>
      </c>
      <c s="106" r="U115">
        <f>IF(ISERROR(((AD115+AK115)/S115)),"..",((AD115+AK115)/S115))</f>
        <v>1</v>
      </c>
      <c s="93" r="V115">
        <f>VLOOKUP(A115,'WHERE REFUGEES ARE'!$A$4:$W$178,23,FALSE)</f>
        <v>1091</v>
      </c>
      <c s="78" r="W115">
        <f>SUM(X115:AB115)+SUM(AE115:AI115)</f>
        <v>1091</v>
      </c>
      <c s="78" r="X115">
        <v>43</v>
      </c>
      <c s="78" r="Y115">
        <v>39</v>
      </c>
      <c s="78" r="Z115">
        <v>48</v>
      </c>
      <c s="78" r="AA115">
        <v>171</v>
      </c>
      <c s="78" r="AB115">
        <v>4</v>
      </c>
      <c s="78" r="AC115">
        <v>0</v>
      </c>
      <c s="78" r="AD115">
        <v>305</v>
      </c>
      <c s="78" r="AE115">
        <v>44</v>
      </c>
      <c s="78" r="AF115">
        <v>32</v>
      </c>
      <c s="78" r="AG115">
        <v>63</v>
      </c>
      <c s="78" r="AH115">
        <v>641</v>
      </c>
      <c s="78" r="AI115">
        <v>6</v>
      </c>
      <c s="78" r="AJ115">
        <v>0</v>
      </c>
      <c s="78" r="AK115">
        <v>786</v>
      </c>
      <c s="78" r="AL115"/>
      <c s="162" r="AM115"/>
    </row>
    <row r="116">
      <c t="s" s="37" r="A116">
        <v>653</v>
      </c>
      <c s="55" r="B116"/>
      <c t="s" s="127" r="C116">
        <v>358</v>
      </c>
      <c s="50" r="D116">
        <f>+AD116+AK116</f>
        <v>7723</v>
      </c>
      <c s="106" r="E116">
        <f>IF((+$W116=0),"..",(+(X116+AE116)/$W116))</f>
        <v>0.13427424575942</v>
      </c>
      <c s="106" r="F116">
        <f>IF((+$W116=0),"..",(+(Y116+AF116)/$W116))</f>
        <v>0.213647546290302</v>
      </c>
      <c s="106" r="G116">
        <f>IF((+$W116=0),"..",(+(Z116+AG116)/$W116))</f>
        <v>0.111355690793733</v>
      </c>
      <c s="106" r="H116">
        <f>IF((+$W116=0),"..",(+(((X116+Y116)+Z116)+((AE116+AF116)+AG116))/$W116))</f>
        <v>0.459277482843455</v>
      </c>
      <c s="106" r="I116">
        <f>IF((+$W116=0),"..",(+(AA116+AH116)/$W116))</f>
        <v>0.532047131943545</v>
      </c>
      <c s="106" r="J116">
        <f>IF((+$W116=0),"..",(+(AB116+AI116)/$W116))</f>
        <v>0.008675385213</v>
      </c>
      <c s="106" r="K116">
        <f>IF(((X116+AE116)=0),"..",(+X116/(X116+AE116)))</f>
        <v>0.479267116682739</v>
      </c>
      <c s="106" r="L116">
        <f>IF(((Y116+AF116)=0),"..",(+Y116/(Y116+AF116)))</f>
        <v>0.497575757575758</v>
      </c>
      <c s="106" r="M116">
        <f>IF(((Z116+AG116)=0),"..",(+Z116/(Z116+AG116)))</f>
        <v>0.483720930232558</v>
      </c>
      <c s="106" r="N116">
        <f>IF(((((((X116+Y116)+Z116)+AE116)+AF116)+AG116)=0),"..",(+((X116+Y116)+Z116)/(((((X116+Y116)+Z116)+AE116)+AF116)+AG116)))</f>
        <v>0.488863828587539</v>
      </c>
      <c s="106" r="O116">
        <f>IF(((AA116+AH116)=0),"..",(+AA116/(AA116+AH116)))</f>
        <v>0.350693599415916</v>
      </c>
      <c s="106" r="P116">
        <f>IF(((AB116+AI116)=0),"..",(+AB116/(AB116+AI116)))</f>
        <v>0.552238805970149</v>
      </c>
      <c t="str" s="106" r="Q116">
        <f>IF(((AC116+AJ116)=0),"..",(+AC116/(AC116+AJ116)))</f>
        <v>..</v>
      </c>
      <c s="106" r="R116">
        <f>IF(((AD116+AK116)=0),"..",(+(AD116)/(AD116+AK116)))</f>
        <v>0.415900556778454</v>
      </c>
      <c s="50" r="S116">
        <f>+V116</f>
        <v>7723</v>
      </c>
      <c s="106" r="T116">
        <f>IF(ISERROR((+W116/S116)),"..",(W116/S116))</f>
        <v>1</v>
      </c>
      <c s="106" r="U116">
        <f>IF(ISERROR(((AD116+AK116)/S116)),"..",((AD116+AK116)/S116))</f>
        <v>1</v>
      </c>
      <c s="93" r="V116">
        <f>VLOOKUP(A116,'WHERE REFUGEES ARE'!$A$4:$W$178,23,FALSE)</f>
        <v>7723</v>
      </c>
      <c s="78" r="W116">
        <f>SUM(X116:AB116)+SUM(AE116:AI116)</f>
        <v>7723</v>
      </c>
      <c s="78" r="X116">
        <v>497</v>
      </c>
      <c s="78" r="Y116">
        <v>821</v>
      </c>
      <c s="78" r="Z116">
        <v>416</v>
      </c>
      <c s="78" r="AA116">
        <v>1441</v>
      </c>
      <c s="78" r="AB116">
        <v>37</v>
      </c>
      <c s="78" r="AC116">
        <v>0</v>
      </c>
      <c s="78" r="AD116">
        <v>3212</v>
      </c>
      <c s="78" r="AE116">
        <v>540</v>
      </c>
      <c s="78" r="AF116">
        <v>829</v>
      </c>
      <c s="78" r="AG116">
        <v>444</v>
      </c>
      <c s="78" r="AH116">
        <v>2668</v>
      </c>
      <c s="78" r="AI116">
        <v>30</v>
      </c>
      <c s="78" r="AJ116">
        <v>0</v>
      </c>
      <c s="78" r="AK116">
        <v>4511</v>
      </c>
      <c s="78" r="AL116"/>
      <c s="162" r="AM116"/>
    </row>
    <row r="117">
      <c t="s" s="37" r="A117">
        <v>654</v>
      </c>
      <c s="55" r="B117"/>
      <c t="s" s="127" r="C117">
        <v>116</v>
      </c>
      <c s="50" r="D117">
        <f>+AD117+AK117</f>
        <v>686177</v>
      </c>
      <c s="106" r="E117">
        <f>IF((+$W117=0),"..",(+(X117+AE117)/$W117))</f>
        <v>0.14656859673233</v>
      </c>
      <c s="106" r="F117">
        <f>IF((+$W117=0),"..",(+(Y117+AF117)/$W117))</f>
        <v>0.231460687257078</v>
      </c>
      <c s="106" r="G117">
        <f>IF((+$W117=0),"..",(+(Z117+AG117)/$W117))</f>
        <v>0.177884131936803</v>
      </c>
      <c s="106" r="H117">
        <f>IF((+$W117=0),"..",(+(((X117+Y117)+Z117)+((AE117+AF117)+AG117))/$W117))</f>
        <v>0.555913415926211</v>
      </c>
      <c s="106" r="I117">
        <f>IF((+$W117=0),"..",(+(AA117+AH117)/$W117))</f>
        <v>0.404745422828221</v>
      </c>
      <c s="106" r="J117">
        <f>IF((+$W117=0),"..",(+(AB117+AI117)/$W117))</f>
        <v>0.039341161245568</v>
      </c>
      <c s="106" r="K117">
        <f>IF(((X117+AE117)=0),"..",(+X117/(X117+AE117)))</f>
        <v>0.462554190033011</v>
      </c>
      <c s="106" r="L117">
        <f>IF(((Y117+AF117)=0),"..",(+Y117/(Y117+AF117)))</f>
        <v>0.482644201406597</v>
      </c>
      <c s="106" r="M117">
        <f>IF(((Z117+AG117)=0),"..",(+Z117/(Z117+AG117)))</f>
        <v>0.455775847943634</v>
      </c>
      <c s="106" r="N117">
        <f>IF(((((((X117+Y117)+Z117)+AE117)+AF117)+AG117)=0),"..",(+((X117+Y117)+Z117)/(((((X117+Y117)+Z117)+AE117)+AF117)+AG117)))</f>
        <v>0.468749918076837</v>
      </c>
      <c s="106" r="O117">
        <f>IF(((AA117+AH117)=0),"..",(+AA117/(AA117+AH117)))</f>
        <v>0.544707572544261</v>
      </c>
      <c s="106" r="P117">
        <f>IF(((AB117+AI117)=0),"..",(+AB117/(AB117+AI117)))</f>
        <v>0.480014817558807</v>
      </c>
      <c t="str" s="106" r="Q117">
        <f>IF(((AC117+AJ117)=0),"..",(+AC117/(AC117+AJ117)))</f>
        <v>..</v>
      </c>
      <c s="106" r="R117">
        <f>IF(((AD117+AK117)=0),"..",(+(AD117)/(AD117+AK117)))</f>
        <v>0.49993660527823</v>
      </c>
      <c s="50" r="S117">
        <f>+V117</f>
        <v>790861</v>
      </c>
      <c s="106" r="T117">
        <f>IF(ISERROR((+W117/S117)),"..",(W117/S117))</f>
        <v>0.867632871010203</v>
      </c>
      <c s="106" r="U117">
        <f>IF(ISERROR(((AD117+AK117)/S117)),"..",((AD117+AK117)/S117))</f>
        <v>0.867632871010203</v>
      </c>
      <c s="93" r="V117">
        <f>VLOOKUP(A117,'WHERE REFUGEES ARE'!$A$4:$W$178,23,FALSE)</f>
        <v>790861</v>
      </c>
      <c s="78" r="W117">
        <f>SUM(X117:AB117)+SUM(AE117:AI117)</f>
        <v>686177</v>
      </c>
      <c s="78" r="X117">
        <v>46520</v>
      </c>
      <c s="78" r="Y117">
        <v>76655</v>
      </c>
      <c s="78" r="Z117">
        <v>55632</v>
      </c>
      <c s="78" r="AA117">
        <v>151280</v>
      </c>
      <c s="78" r="AB117">
        <v>12958</v>
      </c>
      <c s="78" r="AC117">
        <v>0</v>
      </c>
      <c s="78" r="AD117">
        <v>343045</v>
      </c>
      <c s="78" r="AE117">
        <v>54052</v>
      </c>
      <c s="78" r="AF117">
        <v>82168</v>
      </c>
      <c s="78" r="AG117">
        <v>66428</v>
      </c>
      <c s="78" r="AH117">
        <v>126447</v>
      </c>
      <c s="78" r="AI117">
        <v>14037</v>
      </c>
      <c s="78" r="AJ117">
        <v>0</v>
      </c>
      <c s="78" r="AK117">
        <v>343132</v>
      </c>
      <c s="78" r="AL117"/>
      <c s="162" r="AM117"/>
    </row>
    <row r="118">
      <c t="s" s="37" r="A118">
        <v>655</v>
      </c>
      <c s="55" r="B118"/>
      <c t="s" s="127" r="C118">
        <v>54</v>
      </c>
      <c s="50" r="D118">
        <f>+AD118+AK118</f>
        <v>8537</v>
      </c>
      <c s="106" r="E118">
        <f>IF((+$W118=0),"..",(+(X118+AE118)/$W118))</f>
        <v>0.138137785092876</v>
      </c>
      <c s="106" r="F118">
        <f>IF((+$W118=0),"..",(+(Y118+AF118)/$W118))</f>
        <v>0.189513284740183</v>
      </c>
      <c s="106" r="G118">
        <f>IF((+$W118=0),"..",(+(Z118+AG118)/$W118))</f>
        <v>0.150011756407242</v>
      </c>
      <c s="106" r="H118">
        <f>IF((+$W118=0),"..",(+(((X118+Y118)+Z118)+((AE118+AF118)+AG118))/$W118))</f>
        <v>0.477662826240301</v>
      </c>
      <c s="106" r="I118">
        <f>IF((+$W118=0),"..",(+(AA118+AH118)/$W118))</f>
        <v>0.506936280272749</v>
      </c>
      <c s="106" r="J118">
        <f>IF((+$W118=0),"..",(+(AB118+AI118)/$W118))</f>
        <v>0.01540089348695</v>
      </c>
      <c s="106" r="K118">
        <f>IF(((X118+AE118)=0),"..",(+X118/(X118+AE118)))</f>
        <v>0.497021276595745</v>
      </c>
      <c s="106" r="L118">
        <f>IF(((Y118+AF118)=0),"..",(+Y118/(Y118+AF118)))</f>
        <v>0.493796526054591</v>
      </c>
      <c s="106" r="M118">
        <f>IF(((Z118+AG118)=0),"..",(+Z118/(Z118+AG118)))</f>
        <v>0.499216300940439</v>
      </c>
      <c s="106" r="N118">
        <f>IF(((((((X118+Y118)+Z118)+AE118)+AF118)+AG118)=0),"..",(+((X118+Y118)+Z118)/(((((X118+Y118)+Z118)+AE118)+AF118)+AG118)))</f>
        <v>0.49643120846665</v>
      </c>
      <c s="106" r="O118">
        <f>IF(((AA118+AH118)=0),"..",(+AA118/(AA118+AH118)))</f>
        <v>0.399814471243043</v>
      </c>
      <c s="106" r="P118">
        <f>IF(((AB118+AI118)=0),"..",(+AB118/(AB118+AI118)))</f>
        <v>0.480916030534351</v>
      </c>
      <c s="106" r="Q118">
        <f>IF(((AC118+AJ118)=0),"..",(+AC118/(AC118+AJ118)))</f>
        <v>0.451612903225806</v>
      </c>
      <c s="106" r="R118">
        <f>IF(((AD118+AK118)=0),"..",(+(AD118)/(AD118+AK118)))</f>
        <v>0.447229705985709</v>
      </c>
      <c s="50" r="S118">
        <f>+V118</f>
        <v>8537</v>
      </c>
      <c s="106" r="T118">
        <f>IF(ISERROR((+W118/S118)),"..",(W118/S118))</f>
        <v>0.996368747803678</v>
      </c>
      <c s="106" r="U118">
        <f>IF(ISERROR(((AD118+AK118)/S118)),"..",((AD118+AK118)/S118))</f>
        <v>1</v>
      </c>
      <c s="93" r="V118">
        <f>VLOOKUP(A118,'WHERE REFUGEES ARE'!$A$4:$W$178,23,FALSE)</f>
        <v>8537</v>
      </c>
      <c s="78" r="W118">
        <f>SUM(X118:AB118)+SUM(AE118:AI118)</f>
        <v>8506</v>
      </c>
      <c s="78" r="X118">
        <v>584</v>
      </c>
      <c s="78" r="Y118">
        <v>796</v>
      </c>
      <c s="78" r="Z118">
        <v>637</v>
      </c>
      <c s="78" r="AA118">
        <v>1724</v>
      </c>
      <c s="78" r="AB118">
        <v>63</v>
      </c>
      <c s="78" r="AC118">
        <v>14</v>
      </c>
      <c s="78" r="AD118">
        <v>3818</v>
      </c>
      <c s="78" r="AE118">
        <v>591</v>
      </c>
      <c s="78" r="AF118">
        <v>816</v>
      </c>
      <c s="78" r="AG118">
        <v>639</v>
      </c>
      <c s="78" r="AH118">
        <v>2588</v>
      </c>
      <c s="78" r="AI118">
        <v>68</v>
      </c>
      <c s="78" r="AJ118">
        <v>17</v>
      </c>
      <c s="78" r="AK118">
        <v>4719</v>
      </c>
      <c s="78" r="AL118"/>
      <c s="162" r="AM118"/>
    </row>
    <row r="119">
      <c t="s" s="37" r="A119">
        <v>658</v>
      </c>
      <c s="55" r="B119"/>
      <c t="s" s="127" r="C119">
        <v>60</v>
      </c>
      <c s="50" r="D119">
        <f>+AD119+AK119</f>
        <v>109439</v>
      </c>
      <c s="106" r="E119">
        <f>IF((+$W119=0),"..",(+(X119+AE119)/$W119))</f>
        <v>0.083530329806523</v>
      </c>
      <c s="106" r="F119">
        <f>IF((+$W119=0),"..",(+(Y119+AF119)/$W119))</f>
        <v>0.12346514883753</v>
      </c>
      <c s="106" r="G119">
        <f>IF((+$W119=0),"..",(+(Z119+AG119)/$W119))</f>
        <v>0.134034105253494</v>
      </c>
      <c s="106" r="H119">
        <f>IF((+$W119=0),"..",(+(((X119+Y119)+Z119)+((AE119+AF119)+AG119))/$W119))</f>
        <v>0.341029583897546</v>
      </c>
      <c s="106" r="I119">
        <f>IF((+$W119=0),"..",(+(AA119+AH119)/$W119))</f>
        <v>0.591092699272452</v>
      </c>
      <c s="106" r="J119">
        <f>IF((+$W119=0),"..",(+(AB119+AI119)/$W119))</f>
        <v>0.067877716830002</v>
      </c>
      <c s="106" r="K119">
        <f>IF(((X119+AE119)=0),"..",(+X119/(X119+AE119)))</f>
        <v>0.484681961807941</v>
      </c>
      <c s="106" r="L119">
        <f>IF(((Y119+AF119)=0),"..",(+Y119/(Y119+AF119)))</f>
        <v>0.487498838181987</v>
      </c>
      <c s="106" r="M119">
        <f>IF(((Z119+AG119)=0),"..",(+Z119/(Z119+AG119)))</f>
        <v>0.493835616438356</v>
      </c>
      <c s="106" r="N119">
        <f>IF(((((((X119+Y119)+Z119)+AE119)+AF119)+AG119)=0),"..",(+((X119+Y119)+Z119)/(((((X119+Y119)+Z119)+AE119)+AF119)+AG119)))</f>
        <v>0.489299414496265</v>
      </c>
      <c s="106" r="O119">
        <f>IF(((AA119+AH119)=0),"..",(+AA119/(AA119+AH119)))</f>
        <v>0.493991341318993</v>
      </c>
      <c s="106" r="P119">
        <f>IF(((AB119+AI119)=0),"..",(+AB119/(AB119+AI119)))</f>
        <v>0.458495350803043</v>
      </c>
      <c s="106" r="Q119">
        <f>IF(((AC119+AJ119)=0),"..",(+AC119/(AC119+AJ119)))</f>
        <v>0.499977575458582</v>
      </c>
      <c s="106" r="R119">
        <f>IF(((AD119+AK119)=0),"..",(+(AD119)/(AD119+AK119)))</f>
        <v>0.492018384670913</v>
      </c>
      <c s="50" r="S119">
        <f>+V119</f>
        <v>909916</v>
      </c>
      <c s="106" r="T119">
        <f>IF(ISERROR((+W119/S119)),"..",(W119/S119))</f>
        <v>0.095769279801652</v>
      </c>
      <c s="106" r="U119">
        <f>IF(ISERROR(((AD119+AK119)/S119)),"..",((AD119+AK119)/S119))</f>
        <v>0.120273739553981</v>
      </c>
      <c s="93" r="V119">
        <f>VLOOKUP(A119,'WHERE REFUGEES ARE'!$A$4:$W$178,23,FALSE)</f>
        <v>909916</v>
      </c>
      <c s="78" r="W119">
        <f>SUM(X119:AB119)+SUM(AE119:AI119)</f>
        <v>87142</v>
      </c>
      <c s="78" r="X119">
        <v>3528</v>
      </c>
      <c s="78" r="Y119">
        <v>5245</v>
      </c>
      <c s="78" r="Z119">
        <v>5768</v>
      </c>
      <c s="78" r="AA119">
        <v>25445</v>
      </c>
      <c s="78" r="AB119">
        <v>2712</v>
      </c>
      <c s="78" r="AC119">
        <v>11148</v>
      </c>
      <c s="78" r="AD119">
        <v>53846</v>
      </c>
      <c s="78" r="AE119">
        <v>3751</v>
      </c>
      <c s="78" r="AF119">
        <v>5514</v>
      </c>
      <c s="78" r="AG119">
        <v>5912</v>
      </c>
      <c s="78" r="AH119">
        <v>26064</v>
      </c>
      <c s="78" r="AI119">
        <v>3203</v>
      </c>
      <c s="78" r="AJ119">
        <v>11149</v>
      </c>
      <c s="78" r="AK119">
        <v>55593</v>
      </c>
      <c s="78" r="AL119"/>
      <c s="162" r="AM119"/>
    </row>
    <row r="120">
      <c t="s" s="37" r="A120">
        <v>362</v>
      </c>
      <c s="55" r="B120"/>
      <c t="s" s="127" r="C120">
        <v>46</v>
      </c>
      <c s="50" r="D120">
        <f>+AD120+AK120</f>
        <v>0</v>
      </c>
      <c t="str" s="106" r="E120">
        <f>IF((+$W120=0),"..",(+(X120+AE120)/$W120))</f>
        <v>..</v>
      </c>
      <c t="str" s="106" r="F120">
        <f>IF((+$W120=0),"..",(+(Y120+AF120)/$W120))</f>
        <v>..</v>
      </c>
      <c t="str" s="106" r="G120">
        <f>IF((+$W120=0),"..",(+(Z120+AG120)/$W120))</f>
        <v>..</v>
      </c>
      <c t="str" s="106" r="H120">
        <f>IF((+$W120=0),"..",(+(((X120+Y120)+Z120)+((AE120+AF120)+AG120))/$W120))</f>
        <v>..</v>
      </c>
      <c t="str" s="106" r="I120">
        <f>IF((+$W120=0),"..",(+(AA120+AH120)/$W120))</f>
        <v>..</v>
      </c>
      <c t="str" s="106" r="J120">
        <f>IF((+$W120=0),"..",(+(AB120+AI120)/$W120))</f>
        <v>..</v>
      </c>
      <c t="str" s="106" r="K120">
        <f>IF(((X120+AE120)=0),"..",(+X120/(X120+AE120)))</f>
        <v>..</v>
      </c>
      <c t="str" s="106" r="L120">
        <f>IF(((Y120+AF120)=0),"..",(+Y120/(Y120+AF120)))</f>
        <v>..</v>
      </c>
      <c t="str" s="106" r="M120">
        <f>IF(((Z120+AG120)=0),"..",(+Z120/(Z120+AG120)))</f>
        <v>..</v>
      </c>
      <c t="str" s="106" r="N120">
        <f>IF(((((((X120+Y120)+Z120)+AE120)+AF120)+AG120)=0),"..",(+((X120+Y120)+Z120)/(((((X120+Y120)+Z120)+AE120)+AF120)+AG120)))</f>
        <v>..</v>
      </c>
      <c t="str" s="106" r="O120">
        <f>IF(((AA120+AH120)=0),"..",(+AA120/(AA120+AH120)))</f>
        <v>..</v>
      </c>
      <c t="str" s="106" r="P120">
        <f>IF(((AB120+AI120)=0),"..",(+AB120/(AB120+AI120)))</f>
        <v>..</v>
      </c>
      <c t="str" s="106" r="Q120">
        <f>IF(((AC120+AJ120)=0),"..",(+AC120/(AC120+AJ120)))</f>
        <v>..</v>
      </c>
      <c t="str" s="106" r="R120">
        <f>IF(((AD120+AK120)=0),"..",(+(AD120)/(AD120+AK120)))</f>
        <v>..</v>
      </c>
      <c s="50" r="S120">
        <f>+V120</f>
        <v>97287</v>
      </c>
      <c s="106" r="T120">
        <f>IF(ISERROR((+W120/S120)),"..",(W120/S120))</f>
        <v>0</v>
      </c>
      <c s="106" r="U120">
        <f>IF(ISERROR(((AD120+AK120)/S120)),"..",((AD120+AK120)/S120))</f>
        <v>0</v>
      </c>
      <c s="93" r="V120">
        <f>VLOOKUP(A120,'WHERE REFUGEES ARE'!$A$4:$W$178,23,FALSE)</f>
        <v>97287</v>
      </c>
      <c s="78" r="W120">
        <f>SUM(X120:AB120)+SUM(AE120:AI120)</f>
        <v>0</v>
      </c>
      <c s="78" r="X120">
        <v>0</v>
      </c>
      <c s="78" r="Y120">
        <v>0</v>
      </c>
      <c s="78" r="Z120">
        <v>0</v>
      </c>
      <c s="78" r="AA120">
        <v>0</v>
      </c>
      <c s="78" r="AB120">
        <v>0</v>
      </c>
      <c s="78" r="AC120">
        <v>0</v>
      </c>
      <c s="78" r="AD120">
        <v>0</v>
      </c>
      <c s="78" r="AE120">
        <v>0</v>
      </c>
      <c s="78" r="AF120">
        <v>0</v>
      </c>
      <c s="78" r="AG120">
        <v>0</v>
      </c>
      <c s="78" r="AH120">
        <v>0</v>
      </c>
      <c s="78" r="AI120">
        <v>0</v>
      </c>
      <c s="78" r="AJ120">
        <v>0</v>
      </c>
      <c s="78" r="AK120">
        <v>0</v>
      </c>
      <c s="149" r="AL120"/>
      <c s="162" r="AM120"/>
    </row>
    <row r="121">
      <c t="s" s="37" r="A121">
        <v>363</v>
      </c>
      <c s="55" r="B121"/>
      <c t="s" s="127" r="C121">
        <v>364</v>
      </c>
      <c s="50" r="D121">
        <f>+AD121+AK121</f>
        <v>0</v>
      </c>
      <c t="str" s="106" r="E121">
        <f>IF((+$W121=0),"..",(+(X121+AE121)/$W121))</f>
        <v>..</v>
      </c>
      <c t="str" s="106" r="F121">
        <f>IF((+$W121=0),"..",(+(Y121+AF121)/$W121))</f>
        <v>..</v>
      </c>
      <c t="str" s="106" r="G121">
        <f>IF((+$W121=0),"..",(+(Z121+AG121)/$W121))</f>
        <v>..</v>
      </c>
      <c t="str" s="106" r="H121">
        <f>IF((+$W121=0),"..",(+(((X121+Y121)+Z121)+((AE121+AF121)+AG121))/$W121))</f>
        <v>..</v>
      </c>
      <c t="str" s="106" r="I121">
        <f>IF((+$W121=0),"..",(+(AA121+AH121)/$W121))</f>
        <v>..</v>
      </c>
      <c t="str" s="106" r="J121">
        <f>IF((+$W121=0),"..",(+(AB121+AI121)/$W121))</f>
        <v>..</v>
      </c>
      <c t="str" s="106" r="K121">
        <f>IF(((X121+AE121)=0),"..",(+X121/(X121+AE121)))</f>
        <v>..</v>
      </c>
      <c t="str" s="106" r="L121">
        <f>IF(((Y121+AF121)=0),"..",(+Y121/(Y121+AF121)))</f>
        <v>..</v>
      </c>
      <c t="str" s="106" r="M121">
        <f>IF(((Z121+AG121)=0),"..",(+Z121/(Z121+AG121)))</f>
        <v>..</v>
      </c>
      <c t="str" s="106" r="N121">
        <f>IF(((((((X121+Y121)+Z121)+AE121)+AF121)+AG121)=0),"..",(+((X121+Y121)+Z121)/(((((X121+Y121)+Z121)+AE121)+AF121)+AG121)))</f>
        <v>..</v>
      </c>
      <c t="str" s="106" r="O121">
        <f>IF(((AA121+AH121)=0),"..",(+AA121/(AA121+AH121)))</f>
        <v>..</v>
      </c>
      <c t="str" s="106" r="P121">
        <f>IF(((AB121+AI121)=0),"..",(+AB121/(AB121+AI121)))</f>
        <v>..</v>
      </c>
      <c t="str" s="106" r="Q121">
        <f>IF(((AC121+AJ121)=0),"..",(+AC121/(AC121+AJ121)))</f>
        <v>..</v>
      </c>
      <c t="str" s="106" r="R121">
        <f>IF(((AD121+AK121)=0),"..",(+(AD121)/(AD121+AK121)))</f>
        <v>..</v>
      </c>
      <c s="50" r="S121">
        <f>+V121</f>
        <v>3521</v>
      </c>
      <c s="106" r="T121">
        <f>IF(ISERROR((+W121/S121)),"..",(W121/S121))</f>
        <v>0</v>
      </c>
      <c s="106" r="U121">
        <f>IF(ISERROR(((AD121+AK121)/S121)),"..",((AD121+AK121)/S121))</f>
        <v>0</v>
      </c>
      <c s="93" r="V121">
        <f>VLOOKUP(A121,'WHERE REFUGEES ARE'!$A$4:$W$178,23,FALSE)</f>
        <v>3521</v>
      </c>
      <c s="78" r="W121">
        <f>SUM(X121:AB121)+SUM(AE121:AI121)</f>
        <v>0</v>
      </c>
      <c s="78" r="X121">
        <v>0</v>
      </c>
      <c s="78" r="Y121">
        <v>0</v>
      </c>
      <c s="78" r="Z121">
        <v>0</v>
      </c>
      <c s="78" r="AA121">
        <v>0</v>
      </c>
      <c s="78" r="AB121">
        <v>0</v>
      </c>
      <c s="78" r="AC121">
        <v>0</v>
      </c>
      <c s="78" r="AD121">
        <v>0</v>
      </c>
      <c s="78" r="AE121">
        <v>0</v>
      </c>
      <c s="78" r="AF121">
        <v>0</v>
      </c>
      <c s="78" r="AG121">
        <v>0</v>
      </c>
      <c s="78" r="AH121">
        <v>0</v>
      </c>
      <c s="78" r="AI121">
        <v>0</v>
      </c>
      <c s="78" r="AJ121">
        <v>0</v>
      </c>
      <c s="78" r="AK121">
        <v>0</v>
      </c>
      <c s="78" r="AL121"/>
      <c s="162" r="AM121"/>
    </row>
    <row r="122">
      <c t="s" s="37" r="A122">
        <v>663</v>
      </c>
      <c s="55" r="B122"/>
      <c t="s" s="127" r="C122">
        <v>366</v>
      </c>
      <c s="50" r="D122">
        <f>+AD122+AK122</f>
        <v>121</v>
      </c>
      <c s="106" r="E122">
        <f>IF((+$W122=0),"..",(+(X122+AE122)/$W122))</f>
        <v>0.008264462809917</v>
      </c>
      <c s="106" r="F122">
        <f>IF((+$W122=0),"..",(+(Y122+AF122)/$W122))</f>
        <v>0.008264462809917</v>
      </c>
      <c s="106" r="G122">
        <f>IF((+$W122=0),"..",(+(Z122+AG122)/$W122))</f>
        <v>0.033057851239669</v>
      </c>
      <c s="106" r="H122">
        <f>IF((+$W122=0),"..",(+(((X122+Y122)+Z122)+((AE122+AF122)+AG122))/$W122))</f>
        <v>0.049586776859504</v>
      </c>
      <c s="106" r="I122">
        <f>IF((+$W122=0),"..",(+(AA122+AH122)/$W122))</f>
        <v>0.859504132231405</v>
      </c>
      <c s="106" r="J122">
        <f>IF((+$W122=0),"..",(+(AB122+AI122)/$W122))</f>
        <v>0.090909090909091</v>
      </c>
      <c s="106" r="K122">
        <f>IF(((X122+AE122)=0),"..",(+X122/(X122+AE122)))</f>
        <v>1</v>
      </c>
      <c s="106" r="L122">
        <f>IF(((Y122+AF122)=0),"..",(+Y122/(Y122+AF122)))</f>
        <v>0</v>
      </c>
      <c s="106" r="M122">
        <f>IF(((Z122+AG122)=0),"..",(+Z122/(Z122+AG122)))</f>
        <v>0.5</v>
      </c>
      <c s="106" r="N122">
        <f>IF(((((((X122+Y122)+Z122)+AE122)+AF122)+AG122)=0),"..",(+((X122+Y122)+Z122)/(((((X122+Y122)+Z122)+AE122)+AF122)+AG122)))</f>
        <v>0.5</v>
      </c>
      <c s="106" r="O122">
        <f>IF(((AA122+AH122)=0),"..",(+AA122/(AA122+AH122)))</f>
        <v>0.442307692307692</v>
      </c>
      <c s="106" r="P122">
        <f>IF(((AB122+AI122)=0),"..",(+AB122/(AB122+AI122)))</f>
        <v>0</v>
      </c>
      <c t="str" s="106" r="Q122">
        <f>IF(((AC122+AJ122)=0),"..",(+AC122/(AC122+AJ122)))</f>
        <v>..</v>
      </c>
      <c s="106" r="R122">
        <f>IF(((AD122+AK122)=0),"..",(+(AD122)/(AD122+AK122)))</f>
        <v>0.40495867768595</v>
      </c>
      <c s="50" r="S122">
        <f>+V122</f>
        <v>121</v>
      </c>
      <c s="106" r="T122">
        <f>IF(ISERROR((+W122/S122)),"..",(W122/S122))</f>
        <v>1</v>
      </c>
      <c s="106" r="U122">
        <f>IF(ISERROR(((AD122+AK122)/S122)),"..",((AD122+AK122)/S122))</f>
        <v>1</v>
      </c>
      <c s="93" r="V122">
        <f>VLOOKUP(A122,'WHERE REFUGEES ARE'!$A$4:$W$178,23,FALSE)</f>
        <v>121</v>
      </c>
      <c s="78" r="W122">
        <f>SUM(X122:AB122)+SUM(AE122:AI122)</f>
        <v>121</v>
      </c>
      <c s="78" r="X122">
        <v>1</v>
      </c>
      <c s="78" r="Y122">
        <v>0</v>
      </c>
      <c s="78" r="Z122">
        <v>2</v>
      </c>
      <c s="78" r="AA122">
        <v>46</v>
      </c>
      <c s="78" r="AB122">
        <v>0</v>
      </c>
      <c s="78" r="AC122">
        <v>0</v>
      </c>
      <c s="78" r="AD122">
        <v>49</v>
      </c>
      <c s="78" r="AE122">
        <v>0</v>
      </c>
      <c s="78" r="AF122">
        <v>1</v>
      </c>
      <c s="78" r="AG122">
        <v>2</v>
      </c>
      <c s="78" r="AH122">
        <v>58</v>
      </c>
      <c s="78" r="AI122">
        <v>11</v>
      </c>
      <c s="78" r="AJ122">
        <v>0</v>
      </c>
      <c s="78" r="AK122">
        <v>72</v>
      </c>
      <c s="78" r="AL122"/>
      <c s="162" r="AM122"/>
    </row>
    <row r="123">
      <c t="s" s="37" r="A123">
        <v>664</v>
      </c>
      <c s="55" r="B123"/>
      <c t="s" s="127" r="C123">
        <v>368</v>
      </c>
      <c s="50" r="D123">
        <f>+AD123+AK123</f>
        <v>357</v>
      </c>
      <c s="106" r="E123">
        <f>IF((+$W123=0),"..",(+(X123+AE123)/$W123))</f>
        <v>0.064425770308123</v>
      </c>
      <c s="106" r="F123">
        <f>IF((+$W123=0),"..",(+(Y123+AF123)/$W123))</f>
        <v>0.151260504201681</v>
      </c>
      <c s="106" r="G123">
        <f>IF((+$W123=0),"..",(+(Z123+AG123)/$W123))</f>
        <v>0.120448179271709</v>
      </c>
      <c s="106" r="H123">
        <f>IF((+$W123=0),"..",(+(((X123+Y123)+Z123)+((AE123+AF123)+AG123))/$W123))</f>
        <v>0.336134453781513</v>
      </c>
      <c s="106" r="I123">
        <f>IF((+$W123=0),"..",(+(AA123+AH123)/$W123))</f>
        <v>0.635854341736695</v>
      </c>
      <c s="106" r="J123">
        <f>IF((+$W123=0),"..",(+(AB123+AI123)/$W123))</f>
        <v>0.028011204481793</v>
      </c>
      <c s="106" r="K123">
        <f>IF(((X123+AE123)=0),"..",(+X123/(X123+AE123)))</f>
        <v>0.521739130434783</v>
      </c>
      <c s="106" r="L123">
        <f>IF(((Y123+AF123)=0),"..",(+Y123/(Y123+AF123)))</f>
        <v>0.592592592592592</v>
      </c>
      <c s="106" r="M123">
        <f>IF(((Z123+AG123)=0),"..",(+Z123/(Z123+AG123)))</f>
        <v>0.627906976744186</v>
      </c>
      <c s="106" r="N123">
        <f>IF(((((((X123+Y123)+Z123)+AE123)+AF123)+AG123)=0),"..",(+((X123+Y123)+Z123)/(((((X123+Y123)+Z123)+AE123)+AF123)+AG123)))</f>
        <v>0.591666666666667</v>
      </c>
      <c s="106" r="O123">
        <f>IF(((AA123+AH123)=0),"..",(+AA123/(AA123+AH123)))</f>
        <v>0.383259911894273</v>
      </c>
      <c s="106" r="P123">
        <f>IF(((AB123+AI123)=0),"..",(+AB123/(AB123+AI123)))</f>
        <v>0.6</v>
      </c>
      <c t="str" s="106" r="Q123">
        <f>IF(((AC123+AJ123)=0),"..",(+AC123/(AC123+AJ123)))</f>
        <v>..</v>
      </c>
      <c s="106" r="R123">
        <f>IF(((AD123+AK123)=0),"..",(+(AD123)/(AD123+AK123)))</f>
        <v>0.459383753501401</v>
      </c>
      <c s="50" r="S123">
        <f>+V123</f>
        <v>357</v>
      </c>
      <c s="106" r="T123">
        <f>IF(ISERROR((+W123/S123)),"..",(W123/S123))</f>
        <v>1</v>
      </c>
      <c s="106" r="U123">
        <f>IF(ISERROR(((AD123+AK123)/S123)),"..",((AD123+AK123)/S123))</f>
        <v>1</v>
      </c>
      <c s="93" r="V123">
        <f>VLOOKUP(A123,'WHERE REFUGEES ARE'!$A$4:$W$178,23,FALSE)</f>
        <v>357</v>
      </c>
      <c s="78" r="W123">
        <f>SUM(X123:AB123)+SUM(AE123:AI123)</f>
        <v>357</v>
      </c>
      <c s="78" r="X123">
        <v>12</v>
      </c>
      <c s="78" r="Y123">
        <v>32</v>
      </c>
      <c s="78" r="Z123">
        <v>27</v>
      </c>
      <c s="78" r="AA123">
        <v>87</v>
      </c>
      <c s="78" r="AB123">
        <v>6</v>
      </c>
      <c s="78" r="AC123">
        <v>0</v>
      </c>
      <c s="78" r="AD123">
        <v>164</v>
      </c>
      <c s="78" r="AE123">
        <v>11</v>
      </c>
      <c s="78" r="AF123">
        <v>22</v>
      </c>
      <c s="78" r="AG123">
        <v>16</v>
      </c>
      <c s="78" r="AH123">
        <v>140</v>
      </c>
      <c s="78" r="AI123">
        <v>4</v>
      </c>
      <c s="78" r="AJ123">
        <v>0</v>
      </c>
      <c s="78" r="AK123">
        <v>193</v>
      </c>
      <c s="78" r="AL123"/>
      <c s="162" r="AM123"/>
    </row>
    <row r="124">
      <c t="s" s="37" r="A124">
        <v>665</v>
      </c>
      <c s="100" r="B124"/>
      <c t="s" s="127" r="C124">
        <v>110</v>
      </c>
      <c s="50" r="D124">
        <f>+AD124+AK124</f>
        <v>10272</v>
      </c>
      <c s="106" r="E124">
        <f>IF((+$W124=0),"..",(+(X124+AE124)/$W124))</f>
        <v>0.071164330218068</v>
      </c>
      <c s="106" r="F124">
        <f>IF((+$W124=0),"..",(+(Y124+AF124)/$W124))</f>
        <v>0.090245327102804</v>
      </c>
      <c s="106" r="G124">
        <f>IF((+$W124=0),"..",(+(Z124+AG124)/$W124))</f>
        <v>0.138142523364486</v>
      </c>
      <c s="106" r="H124">
        <f>IF((+$W124=0),"..",(+(((X124+Y124)+Z124)+((AE124+AF124)+AG124))/$W124))</f>
        <v>0.299552180685358</v>
      </c>
      <c s="106" r="I124">
        <f>IF((+$W124=0),"..",(+(AA124+AH124)/$W124))</f>
        <v>0.651771806853583</v>
      </c>
      <c s="106" r="J124">
        <f>IF((+$W124=0),"..",(+(AB124+AI124)/$W124))</f>
        <v>0.048676012461059</v>
      </c>
      <c s="106" r="K124">
        <f>IF(((X124+AE124)=0),"..",(+X124/(X124+AE124)))</f>
        <v>0.567715458276334</v>
      </c>
      <c s="106" r="L124">
        <f>IF(((Y124+AF124)=0),"..",(+Y124/(Y124+AF124)))</f>
        <v>0.54908306364617</v>
      </c>
      <c s="106" r="M124">
        <f>IF(((Z124+AG124)=0),"..",(+Z124/(Z124+AG124)))</f>
        <v>0.455954897815363</v>
      </c>
      <c s="106" r="N124">
        <f>IF(((((((X124+Y124)+Z124)+AE124)+AF124)+AG124)=0),"..",(+((X124+Y124)+Z124)/(((((X124+Y124)+Z124)+AE124)+AF124)+AG124)))</f>
        <v>0.510562235944101</v>
      </c>
      <c s="106" r="O124">
        <f>IF(((AA124+AH124)=0),"..",(+AA124/(AA124+AH124)))</f>
        <v>0.46975354742345</v>
      </c>
      <c s="106" r="P124">
        <f>IF(((AB124+AI124)=0),"..",(+AB124/(AB124+AI124)))</f>
        <v>0.188</v>
      </c>
      <c t="str" s="106" r="Q124">
        <f>IF(((AC124+AJ124)=0),"..",(+AC124/(AC124+AJ124)))</f>
        <v>..</v>
      </c>
      <c s="106" r="R124">
        <f>IF(((AD124+AK124)=0),"..",(+(AD124)/(AD124+AK124)))</f>
        <v>0.468263239875389</v>
      </c>
      <c s="50" r="S124">
        <f>+V124</f>
        <v>10272</v>
      </c>
      <c s="106" r="T124">
        <f>IF(ISERROR((+W124/S124)),"..",(W124/S124))</f>
        <v>1</v>
      </c>
      <c s="106" r="U124">
        <f>IF(ISERROR(((AD124+AK124)/S124)),"..",((AD124+AK124)/S124))</f>
        <v>1</v>
      </c>
      <c s="93" r="V124">
        <f>VLOOKUP(A124,'WHERE REFUGEES ARE'!$A$4:$W$178,23,FALSE)</f>
        <v>10272</v>
      </c>
      <c s="78" r="W124">
        <f>SUM(X124:AB124)+SUM(AE124:AI124)</f>
        <v>10272</v>
      </c>
      <c s="78" r="X124">
        <v>415</v>
      </c>
      <c s="78" r="Y124">
        <v>509</v>
      </c>
      <c s="78" r="Z124">
        <v>647</v>
      </c>
      <c s="78" r="AA124">
        <v>3145</v>
      </c>
      <c s="78" r="AB124">
        <v>94</v>
      </c>
      <c s="78" r="AC124">
        <v>0</v>
      </c>
      <c s="78" r="AD124">
        <v>4810</v>
      </c>
      <c s="78" r="AE124">
        <v>316</v>
      </c>
      <c s="78" r="AF124">
        <v>418</v>
      </c>
      <c s="78" r="AG124">
        <v>772</v>
      </c>
      <c s="78" r="AH124">
        <v>3550</v>
      </c>
      <c s="78" r="AI124">
        <v>406</v>
      </c>
      <c s="78" r="AJ124">
        <v>0</v>
      </c>
      <c s="78" r="AK124">
        <v>5462</v>
      </c>
      <c s="149" r="AL124"/>
      <c s="162" r="AM124"/>
    </row>
    <row r="125">
      <c t="s" s="37" r="A125">
        <v>370</v>
      </c>
      <c s="55" r="B125"/>
      <c t="s" s="127" r="C125">
        <v>104</v>
      </c>
      <c s="50" r="D125">
        <f>+AD125+AK125</f>
        <v>0</v>
      </c>
      <c t="str" s="106" r="E125">
        <f>IF((+$W125=0),"..",(+(X125+AE125)/$W125))</f>
        <v>..</v>
      </c>
      <c t="str" s="106" r="F125">
        <f>IF((+$W125=0),"..",(+(Y125+AF125)/$W125))</f>
        <v>..</v>
      </c>
      <c t="str" s="106" r="G125">
        <f>IF((+$W125=0),"..",(+(Z125+AG125)/$W125))</f>
        <v>..</v>
      </c>
      <c t="str" s="106" r="H125">
        <f>IF((+$W125=0),"..",(+(((X125+Y125)+Z125)+((AE125+AF125)+AG125))/$W125))</f>
        <v>..</v>
      </c>
      <c t="str" s="106" r="I125">
        <f>IF((+$W125=0),"..",(+(AA125+AH125)/$W125))</f>
        <v>..</v>
      </c>
      <c t="str" s="106" r="J125">
        <f>IF((+$W125=0),"..",(+(AB125+AI125)/$W125))</f>
        <v>..</v>
      </c>
      <c t="str" s="106" r="K125">
        <f>IF(((X125+AE125)=0),"..",(+X125/(X125+AE125)))</f>
        <v>..</v>
      </c>
      <c t="str" s="106" r="L125">
        <f>IF(((Y125+AF125)=0),"..",(+Y125/(Y125+AF125)))</f>
        <v>..</v>
      </c>
      <c t="str" s="106" r="M125">
        <f>IF(((Z125+AG125)=0),"..",(+Z125/(Z125+AG125)))</f>
        <v>..</v>
      </c>
      <c t="str" s="106" r="N125">
        <f>IF(((((((X125+Y125)+Z125)+AE125)+AF125)+AG125)=0),"..",(+((X125+Y125)+Z125)/(((((X125+Y125)+Z125)+AE125)+AF125)+AG125)))</f>
        <v>..</v>
      </c>
      <c t="str" s="106" r="O125">
        <f>IF(((AA125+AH125)=0),"..",(+AA125/(AA125+AH125)))</f>
        <v>..</v>
      </c>
      <c t="str" s="106" r="P125">
        <f>IF(((AB125+AI125)=0),"..",(+AB125/(AB125+AI125)))</f>
        <v>..</v>
      </c>
      <c t="str" s="106" r="Q125">
        <f>IF(((AC125+AJ125)=0),"..",(+AC125/(AC125+AJ125)))</f>
        <v>..</v>
      </c>
      <c t="str" s="106" r="R125">
        <f>IF(((AD125+AK125)=0),"..",(+(AD125)/(AD125+AK125)))</f>
        <v>..</v>
      </c>
      <c s="50" r="S125">
        <f>+V125</f>
        <v>57325</v>
      </c>
      <c s="106" r="T125">
        <f>IF(ISERROR((+W125/S125)),"..",(W125/S125))</f>
        <v>0</v>
      </c>
      <c s="106" r="U125">
        <f>IF(ISERROR(((AD125+AK125)/S125)),"..",((AD125+AK125)/S125))</f>
        <v>0</v>
      </c>
      <c s="93" r="V125">
        <f>VLOOKUP(A125,'WHERE REFUGEES ARE'!$A$4:$W$178,23,FALSE)</f>
        <v>57325</v>
      </c>
      <c s="78" r="W125">
        <f>SUM(X125:AB125)+SUM(AE125:AI125)</f>
        <v>0</v>
      </c>
      <c s="78" r="X125">
        <v>0</v>
      </c>
      <c s="78" r="Y125">
        <v>0</v>
      </c>
      <c s="78" r="Z125">
        <v>0</v>
      </c>
      <c s="78" r="AA125">
        <v>0</v>
      </c>
      <c s="78" r="AB125">
        <v>0</v>
      </c>
      <c s="78" r="AC125">
        <v>0</v>
      </c>
      <c s="78" r="AD125">
        <v>0</v>
      </c>
      <c s="78" r="AE125">
        <v>0</v>
      </c>
      <c s="78" r="AF125">
        <v>0</v>
      </c>
      <c s="78" r="AG125">
        <v>0</v>
      </c>
      <c s="78" r="AH125">
        <v>0</v>
      </c>
      <c s="78" r="AI125">
        <v>0</v>
      </c>
      <c s="78" r="AJ125">
        <v>0</v>
      </c>
      <c s="78" r="AK125">
        <v>0</v>
      </c>
      <c s="78" r="AL125"/>
      <c s="162" r="AM125"/>
    </row>
    <row r="126">
      <c t="s" s="37" r="A126">
        <v>371</v>
      </c>
      <c s="55" r="B126"/>
      <c t="s" s="127" r="C126">
        <v>1668</v>
      </c>
      <c s="50" r="D126">
        <f>+AD126+AK126</f>
        <v>0</v>
      </c>
      <c t="str" s="106" r="E126">
        <f>IF((+$W126=0),"..",(+(X126+AE126)/$W126))</f>
        <v>..</v>
      </c>
      <c t="str" s="106" r="F126">
        <f>IF((+$W126=0),"..",(+(Y126+AF126)/$W126))</f>
        <v>..</v>
      </c>
      <c t="str" s="106" r="G126">
        <f>IF((+$W126=0),"..",(+(Z126+AG126)/$W126))</f>
        <v>..</v>
      </c>
      <c t="str" s="106" r="H126">
        <f>IF((+$W126=0),"..",(+(((X126+Y126)+Z126)+((AE126+AF126)+AG126))/$W126))</f>
        <v>..</v>
      </c>
      <c t="str" s="106" r="I126">
        <f>IF((+$W126=0),"..",(+(AA126+AH126)/$W126))</f>
        <v>..</v>
      </c>
      <c t="str" s="106" r="J126">
        <f>IF((+$W126=0),"..",(+(AB126+AI126)/$W126))</f>
        <v>..</v>
      </c>
      <c t="str" s="106" r="K126">
        <f>IF(((X126+AE126)=0),"..",(+X126/(X126+AE126)))</f>
        <v>..</v>
      </c>
      <c t="str" s="106" r="L126">
        <f>IF(((Y126+AF126)=0),"..",(+Y126/(Y126+AF126)))</f>
        <v>..</v>
      </c>
      <c t="str" s="106" r="M126">
        <f>IF(((Z126+AG126)=0),"..",(+Z126/(Z126+AG126)))</f>
        <v>..</v>
      </c>
      <c t="str" s="106" r="N126">
        <f>IF(((((((X126+Y126)+Z126)+AE126)+AF126)+AG126)=0),"..",(+((X126+Y126)+Z126)/(((((X126+Y126)+Z126)+AE126)+AF126)+AG126)))</f>
        <v>..</v>
      </c>
      <c t="str" s="106" r="O126">
        <f>IF(((AA126+AH126)=0),"..",(+AA126/(AA126+AH126)))</f>
        <v>..</v>
      </c>
      <c t="str" s="106" r="P126">
        <f>IF(((AB126+AI126)=0),"..",(+AB126/(AB126+AI126)))</f>
        <v>..</v>
      </c>
      <c t="str" s="106" r="Q126">
        <f>IF(((AC126+AJ126)=0),"..",(+AC126/(AC126+AJ126)))</f>
        <v>..</v>
      </c>
      <c t="str" s="106" r="R126">
        <f>IF(((AD126+AK126)=0),"..",(+(AD126)/(AD126+AK126)))</f>
        <v>..</v>
      </c>
      <c s="50" r="S126">
        <f>+V126</f>
        <v>0</v>
      </c>
      <c t="str" s="106" r="T126">
        <f>IF(ISERROR((+W126/S126)),"..",(W126/S126))</f>
        <v>..</v>
      </c>
      <c t="str" s="106" r="U126">
        <f>IF(ISERROR(((AD126+AK126)/S126)),"..",((AD126+AK126)/S126))</f>
        <v>..</v>
      </c>
      <c s="93" r="V126">
        <f>VLOOKUP(A126,'WHERE REFUGEES ARE'!$A$4:$W$178,23,FALSE)</f>
        <v>0</v>
      </c>
      <c s="78" r="W126">
        <f>SUM(X126:AB126)+SUM(AE126:AI126)</f>
        <v>0</v>
      </c>
      <c s="78" r="X126">
        <v>0</v>
      </c>
      <c s="78" r="Y126">
        <v>0</v>
      </c>
      <c s="78" r="Z126">
        <v>0</v>
      </c>
      <c s="78" r="AA126">
        <v>0</v>
      </c>
      <c s="78" r="AB126">
        <v>0</v>
      </c>
      <c s="78" r="AC126">
        <v>0</v>
      </c>
      <c s="78" r="AD126">
        <v>0</v>
      </c>
      <c s="78" r="AE126">
        <v>0</v>
      </c>
      <c s="78" r="AF126">
        <v>0</v>
      </c>
      <c s="78" r="AG126">
        <v>0</v>
      </c>
      <c s="78" r="AH126">
        <v>0</v>
      </c>
      <c s="78" r="AI126">
        <v>0</v>
      </c>
      <c s="78" r="AJ126">
        <v>0</v>
      </c>
      <c s="78" r="AK126">
        <v>0</v>
      </c>
      <c s="78" r="AL126"/>
      <c s="162" r="AM126"/>
    </row>
    <row r="127">
      <c t="s" s="37" r="A127">
        <v>671</v>
      </c>
      <c s="55" r="B127"/>
      <c t="s" s="127" r="C127">
        <v>374</v>
      </c>
      <c s="50" r="D127">
        <f>+AD127+AK127</f>
        <v>38</v>
      </c>
      <c s="106" r="E127">
        <f>IF((+$W127=0),"..",(+(X127+AE127)/$W127))</f>
        <v>0.105263157894737</v>
      </c>
      <c s="106" r="F127">
        <f>IF((+$W127=0),"..",(+(Y127+AF127)/$W127))</f>
        <v>0.078947368421053</v>
      </c>
      <c s="106" r="G127">
        <f>IF((+$W127=0),"..",(+(Z127+AG127)/$W127))</f>
        <v>0.105263157894737</v>
      </c>
      <c s="106" r="H127">
        <f>IF((+$W127=0),"..",(+(((X127+Y127)+Z127)+((AE127+AF127)+AG127))/$W127))</f>
        <v>0.289473684210526</v>
      </c>
      <c s="106" r="I127">
        <f>IF((+$W127=0),"..",(+(AA127+AH127)/$W127))</f>
        <v>0.68421052631579</v>
      </c>
      <c s="106" r="J127">
        <f>IF((+$W127=0),"..",(+(AB127+AI127)/$W127))</f>
        <v>0.026315789473684</v>
      </c>
      <c s="106" r="K127">
        <f>IF(((X127+AE127)=0),"..",(+X127/(X127+AE127)))</f>
        <v>0.75</v>
      </c>
      <c s="106" r="L127">
        <f>IF(((Y127+AF127)=0),"..",(+Y127/(Y127+AF127)))</f>
        <v>0.333333333333333</v>
      </c>
      <c s="106" r="M127">
        <f>IF(((Z127+AG127)=0),"..",(+Z127/(Z127+AG127)))</f>
        <v>0.5</v>
      </c>
      <c s="106" r="N127">
        <f>IF(((((((X127+Y127)+Z127)+AE127)+AF127)+AG127)=0),"..",(+((X127+Y127)+Z127)/(((((X127+Y127)+Z127)+AE127)+AF127)+AG127)))</f>
        <v>0.545454545454545</v>
      </c>
      <c s="106" r="O127">
        <f>IF(((AA127+AH127)=0),"..",(+AA127/(AA127+AH127)))</f>
        <v>0.615384615384615</v>
      </c>
      <c s="106" r="P127">
        <f>IF(((AB127+AI127)=0),"..",(+AB127/(AB127+AI127)))</f>
        <v>0</v>
      </c>
      <c t="str" s="106" r="Q127">
        <f>IF(((AC127+AJ127)=0),"..",(+AC127/(AC127+AJ127)))</f>
        <v>..</v>
      </c>
      <c s="106" r="R127">
        <f>IF(((AD127+AK127)=0),"..",(+(AD127)/(AD127+AK127)))</f>
        <v>0.578947368421053</v>
      </c>
      <c s="50" r="S127">
        <f>+V127</f>
        <v>38</v>
      </c>
      <c s="106" r="T127">
        <f>IF(ISERROR((+W127/S127)),"..",(W127/S127))</f>
        <v>1</v>
      </c>
      <c s="106" r="U127">
        <f>IF(ISERROR(((AD127+AK127)/S127)),"..",((AD127+AK127)/S127))</f>
        <v>1</v>
      </c>
      <c s="93" r="V127">
        <f>VLOOKUP(A127,'WHERE REFUGEES ARE'!$A$4:$W$178,23,FALSE)</f>
        <v>38</v>
      </c>
      <c s="78" r="W127">
        <f>SUM(X127:AB127)+SUM(AE127:AI127)</f>
        <v>38</v>
      </c>
      <c s="78" r="X127">
        <v>3</v>
      </c>
      <c s="78" r="Y127">
        <v>1</v>
      </c>
      <c s="78" r="Z127">
        <v>2</v>
      </c>
      <c s="78" r="AA127">
        <v>16</v>
      </c>
      <c s="78" r="AB127">
        <v>0</v>
      </c>
      <c s="78" r="AC127">
        <v>0</v>
      </c>
      <c s="78" r="AD127">
        <v>22</v>
      </c>
      <c s="78" r="AE127">
        <v>1</v>
      </c>
      <c s="78" r="AF127">
        <v>2</v>
      </c>
      <c s="78" r="AG127">
        <v>2</v>
      </c>
      <c s="78" r="AH127">
        <v>10</v>
      </c>
      <c s="78" r="AI127">
        <v>1</v>
      </c>
      <c s="78" r="AJ127">
        <v>0</v>
      </c>
      <c s="78" r="AK127">
        <v>16</v>
      </c>
      <c s="78" r="AL127"/>
      <c s="162" r="AM127"/>
    </row>
    <row customHeight="1" r="128" ht="11.25">
      <c t="s" s="37" r="A128">
        <v>672</v>
      </c>
      <c s="55" r="B128"/>
      <c t="s" s="127" r="C128">
        <v>1301</v>
      </c>
      <c s="50" r="D128">
        <f>+AD128+AK128</f>
        <v>3637698</v>
      </c>
      <c s="106" r="E128">
        <f>IF((+$W128=0),"..",(+(X128+AE128)/$W128))</f>
        <v>0.060538992542772</v>
      </c>
      <c s="106" r="F128">
        <f>IF((+$W128=0),"..",(+(Y128+AF128)/$W128))</f>
        <v>0.270505369330421</v>
      </c>
      <c s="106" r="G128">
        <f>IF((+$W128=0),"..",(+(Z128+AG128)/$W128))</f>
        <v>0.16186527653242</v>
      </c>
      <c s="106" r="H128">
        <f>IF((+$W128=0),"..",(+(((X128+Y128)+Z128)+((AE128+AF128)+AG128))/$W128))</f>
        <v>0.492909638405614</v>
      </c>
      <c s="106" r="I128">
        <f>IF((+$W128=0),"..",(+(AA128+AH128)/$W128))</f>
        <v>0.469661375643164</v>
      </c>
      <c s="106" r="J128">
        <f>IF((+$W128=0),"..",(+(AB128+AI128)/$W128))</f>
        <v>0.037428985951222</v>
      </c>
      <c s="106" r="K128">
        <f>IF(((X128+AE128)=0),"..",(+X128/(X128+AE128)))</f>
        <v>0.484250625426427</v>
      </c>
      <c s="106" r="L128">
        <f>IF(((Y128+AF128)=0),"..",(+Y128/(Y128+AF128)))</f>
        <v>0.486330639260788</v>
      </c>
      <c s="106" r="M128">
        <f>IF(((Z128+AG128)=0),"..",(+Z128/(Z128+AG128)))</f>
        <v>0.459855256349369</v>
      </c>
      <c s="106" r="N128">
        <f>IF(((((((X128+Y128)+Z128)+AE128)+AF128)+AG128)=0),"..",(+((X128+Y128)+Z128)/(((((X128+Y128)+Z128)+AE128)+AF128)+AG128)))</f>
        <v>0.47738099256178</v>
      </c>
      <c s="106" r="O128">
        <f>IF(((AA128+AH128)=0),"..",(+AA128/(AA128+AH128)))</f>
        <v>0.460005423324693</v>
      </c>
      <c s="106" r="P128">
        <f>IF(((AB128+AI128)=0),"..",(+AB128/(AB128+AI128)))</f>
        <v>0.333425295812642</v>
      </c>
      <c s="106" r="Q128">
        <f>IF(((AC128+AJ128)=0),"..",(+AC128/(AC128+AJ128)))</f>
        <v>0.479999809981964</v>
      </c>
      <c s="106" r="R128">
        <f>IF(((AD128+AK128)=0),"..",(+(AD128)/(AD128+AK128)))</f>
        <v>0.472252506942577</v>
      </c>
      <c s="50" r="S128">
        <f>+V128</f>
        <v>4744098</v>
      </c>
      <c s="106" r="T128">
        <f>IF(ISERROR((+W128/S128)),"..",(W128/S128))</f>
        <v>0.367433598547079</v>
      </c>
      <c s="106" r="U128">
        <f>IF(ISERROR(((AD128+AK128)/S128)),"..",((AD128+AK128)/S128))</f>
        <v>0.766783907077805</v>
      </c>
      <c s="93" r="V128">
        <f>VLOOKUP(A128,'WHERE REFUGEES ARE'!$A$4:$W$178,23,FALSE)</f>
        <v>4744098</v>
      </c>
      <c s="78" r="W128">
        <f>SUM(X128:AB128)+SUM(AE128:AI128)</f>
        <v>1743141</v>
      </c>
      <c s="78" r="X128">
        <v>51102</v>
      </c>
      <c s="78" r="Y128">
        <v>229319</v>
      </c>
      <c s="78" r="Z128">
        <v>129750</v>
      </c>
      <c s="78" r="AA128">
        <v>376600</v>
      </c>
      <c s="78" r="AB128">
        <v>21754</v>
      </c>
      <c s="78" r="AC128">
        <v>909387</v>
      </c>
      <c s="78" r="AD128">
        <v>1717912</v>
      </c>
      <c s="78" r="AE128">
        <v>54426</v>
      </c>
      <c s="78" r="AF128">
        <v>242210</v>
      </c>
      <c s="78" r="AG128">
        <v>152404</v>
      </c>
      <c s="78" r="AH128">
        <v>442086</v>
      </c>
      <c s="78" r="AI128">
        <v>43490</v>
      </c>
      <c s="78" r="AJ128">
        <v>985170</v>
      </c>
      <c s="78" r="AK128">
        <v>1919786</v>
      </c>
      <c s="78" r="AL128"/>
      <c s="162" r="AM128"/>
    </row>
    <row r="129">
      <c t="s" s="37" r="A129">
        <v>377</v>
      </c>
      <c s="55" r="B129"/>
      <c t="s" s="127" r="C129">
        <v>378</v>
      </c>
      <c s="50" r="D129">
        <f>+AD129+AK129</f>
        <v>12</v>
      </c>
      <c s="106" r="E129">
        <f>IF((+$W129=0),"..",(+(X129+AE129)/$W129))</f>
        <v>0</v>
      </c>
      <c s="106" r="F129">
        <f>IF((+$W129=0),"..",(+(Y129+AF129)/$W129))</f>
        <v>0</v>
      </c>
      <c s="106" r="G129">
        <f>IF((+$W129=0),"..",(+(Z129+AG129)/$W129))</f>
        <v>0</v>
      </c>
      <c s="106" r="H129">
        <f>IF((+$W129=0),"..",(+(((X129+Y129)+Z129)+((AE129+AF129)+AG129))/$W129))</f>
        <v>0</v>
      </c>
      <c s="106" r="I129">
        <f>IF((+$W129=0),"..",(+(AA129+AH129)/$W129))</f>
        <v>1</v>
      </c>
      <c s="106" r="J129">
        <f>IF((+$W129=0),"..",(+(AB129+AI129)/$W129))</f>
        <v>0</v>
      </c>
      <c t="str" s="106" r="K129">
        <f>IF(((X129+AE129)=0),"..",(+X129/(X129+AE129)))</f>
        <v>..</v>
      </c>
      <c t="str" s="106" r="L129">
        <f>IF(((Y129+AF129)=0),"..",(+Y129/(Y129+AF129)))</f>
        <v>..</v>
      </c>
      <c t="str" s="106" r="M129">
        <f>IF(((Z129+AG129)=0),"..",(+Z129/(Z129+AG129)))</f>
        <v>..</v>
      </c>
      <c t="str" s="106" r="N129">
        <f>IF(((((((X129+Y129)+Z129)+AE129)+AF129)+AG129)=0),"..",(+((X129+Y129)+Z129)/(((((X129+Y129)+Z129)+AE129)+AF129)+AG129)))</f>
        <v>..</v>
      </c>
      <c s="106" r="O129">
        <f>IF(((AA129+AH129)=0),"..",(+AA129/(AA129+AH129)))</f>
        <v>0.166666666666667</v>
      </c>
      <c t="str" s="106" r="P129">
        <f>IF(((AB129+AI129)=0),"..",(+AB129/(AB129+AI129)))</f>
        <v>..</v>
      </c>
      <c t="str" s="106" r="Q129">
        <f>IF(((AC129+AJ129)=0),"..",(+AC129/(AC129+AJ129)))</f>
        <v>..</v>
      </c>
      <c s="106" r="R129">
        <f>IF(((AD129+AK129)=0),"..",(+(AD129)/(AD129+AK129)))</f>
        <v>0.166666666666667</v>
      </c>
      <c s="50" r="S129">
        <f>+V129</f>
        <v>12</v>
      </c>
      <c s="106" r="T129">
        <f>IF(ISERROR((+W129/S129)),"..",(W129/S129))</f>
        <v>1</v>
      </c>
      <c s="106" r="U129">
        <f>IF(ISERROR(((AD129+AK129)/S129)),"..",((AD129+AK129)/S129))</f>
        <v>1</v>
      </c>
      <c s="93" r="V129">
        <f>VLOOKUP(A129,'WHERE REFUGEES ARE'!$A$4:$W$178,23,FALSE)</f>
        <v>12</v>
      </c>
      <c s="78" r="W129">
        <f>SUM(X129:AB129)+SUM(AE129:AI129)</f>
        <v>12</v>
      </c>
      <c s="78" r="X129">
        <v>0</v>
      </c>
      <c s="78" r="Y129">
        <v>0</v>
      </c>
      <c s="78" r="Z129">
        <v>0</v>
      </c>
      <c s="78" r="AA129">
        <v>2</v>
      </c>
      <c s="78" r="AB129">
        <v>0</v>
      </c>
      <c s="78" r="AC129">
        <v>0</v>
      </c>
      <c s="78" r="AD129">
        <v>2</v>
      </c>
      <c s="78" r="AE129">
        <v>0</v>
      </c>
      <c s="78" r="AF129">
        <v>0</v>
      </c>
      <c s="78" r="AG129">
        <v>0</v>
      </c>
      <c s="78" r="AH129">
        <v>10</v>
      </c>
      <c s="78" r="AI129">
        <v>0</v>
      </c>
      <c s="78" r="AJ129">
        <v>0</v>
      </c>
      <c s="78" r="AK129">
        <v>10</v>
      </c>
      <c s="149" r="AL129"/>
      <c s="162" r="AM129"/>
    </row>
    <row r="130">
      <c t="s" s="37" r="A130">
        <v>674</v>
      </c>
      <c s="55" r="B130"/>
      <c t="s" s="127" r="C130">
        <v>77</v>
      </c>
      <c s="50" r="D130">
        <f>+AD130+AK130</f>
        <v>17714</v>
      </c>
      <c s="106" r="E130">
        <f>IF((+$W130=0),"..",(+(X130+AE130)/$W130))</f>
        <v>0.04177486733657</v>
      </c>
      <c s="106" r="F130">
        <f>IF((+$W130=0),"..",(+(Y130+AF130)/$W130))</f>
        <v>0.09506604945241</v>
      </c>
      <c s="106" r="G130">
        <f>IF((+$W130=0),"..",(+(Z130+AG130)/$W130))</f>
        <v>0.270407587219149</v>
      </c>
      <c s="106" r="H130">
        <f>IF((+$W130=0),"..",(+(((X130+Y130)+Z130)+((AE130+AF130)+AG130))/$W130))</f>
        <v>0.407248504008129</v>
      </c>
      <c s="106" r="I130">
        <f>IF((+$W130=0),"..",(+(AA130+AH130)/$W130))</f>
        <v>0.478886756238004</v>
      </c>
      <c s="106" r="J130">
        <f>IF((+$W130=0),"..",(+(AB130+AI130)/$W130))</f>
        <v>0.113864739753867</v>
      </c>
      <c s="106" r="K130">
        <f>IF(((X130+AE130)=0),"..",(+X130/(X130+AE130)))</f>
        <v>0.491891891891892</v>
      </c>
      <c s="106" r="L130">
        <f>IF(((Y130+AF130)=0),"..",(+Y130/(Y130+AF130)))</f>
        <v>0.486342042755344</v>
      </c>
      <c s="106" r="M130">
        <f>IF(((Z130+AG130)=0),"..",(+Z130/(Z130+AG130)))</f>
        <v>0.448016701461378</v>
      </c>
      <c s="106" r="N130">
        <f>IF(((((((X130+Y130)+Z130)+AE130)+AF130)+AG130)=0),"..",(+((X130+Y130)+Z130)/(((((X130+Y130)+Z130)+AE130)+AF130)+AG130)))</f>
        <v>0.461463820349321</v>
      </c>
      <c s="106" r="O130">
        <f>IF(((AA130+AH130)=0),"..",(+AA130/(AA130+AH130)))</f>
        <v>0.400565837557468</v>
      </c>
      <c s="106" r="P130">
        <f>IF(((AB130+AI130)=0),"..",(+AB130/(AB130+AI130)))</f>
        <v>0.449181953396133</v>
      </c>
      <c t="str" s="106" r="Q130">
        <f>IF(((AC130+AJ130)=0),"..",(+AC130/(AC130+AJ130)))</f>
        <v>..</v>
      </c>
      <c s="106" r="R130">
        <f>IF(((AD130+AK130)=0),"..",(+(AD130)/(AD130+AK130)))</f>
        <v>0.430902111324376</v>
      </c>
      <c s="50" r="S130">
        <f>+V130</f>
        <v>17714</v>
      </c>
      <c s="106" r="T130">
        <f>IF(ISERROR((+W130/S130)),"..",(W130/S130))</f>
        <v>1</v>
      </c>
      <c s="106" r="U130">
        <f>IF(ISERROR(((AD130+AK130)/S130)),"..",((AD130+AK130)/S130))</f>
        <v>1</v>
      </c>
      <c s="93" r="V130">
        <f>VLOOKUP(A130,'WHERE REFUGEES ARE'!$A$4:$W$178,23,FALSE)</f>
        <v>17714</v>
      </c>
      <c s="78" r="W130">
        <f>SUM(X130:AB130)+SUM(AE130:AI130)</f>
        <v>17714</v>
      </c>
      <c s="78" r="X130">
        <v>364</v>
      </c>
      <c s="78" r="Y130">
        <v>819</v>
      </c>
      <c s="78" r="Z130">
        <v>2146</v>
      </c>
      <c s="78" r="AA130">
        <v>3398</v>
      </c>
      <c s="78" r="AB130">
        <v>906</v>
      </c>
      <c s="78" r="AC130">
        <v>0</v>
      </c>
      <c s="78" r="AD130">
        <v>7633</v>
      </c>
      <c s="78" r="AE130">
        <v>376</v>
      </c>
      <c s="78" r="AF130">
        <v>865</v>
      </c>
      <c s="78" r="AG130">
        <v>2644</v>
      </c>
      <c s="78" r="AH130">
        <v>5085</v>
      </c>
      <c s="78" r="AI130">
        <v>1111</v>
      </c>
      <c s="78" r="AJ130">
        <v>0</v>
      </c>
      <c s="78" r="AK130">
        <v>10081</v>
      </c>
      <c s="149" r="AL130"/>
      <c s="162" r="AM130"/>
    </row>
    <row r="131">
      <c t="s" s="37" r="A131">
        <v>675</v>
      </c>
      <c s="55" r="B131"/>
      <c t="s" s="127" r="C131">
        <v>97</v>
      </c>
      <c s="50" r="D131">
        <f>+AD131+AK131</f>
        <v>2517</v>
      </c>
      <c s="106" r="E131">
        <f>IF((+$W131=0),"..",(+(X131+AE131)/$W131))</f>
        <v>0.112832737385777</v>
      </c>
      <c s="106" r="F131">
        <f>IF((+$W131=0),"..",(+(Y131+AF131)/$W131))</f>
        <v>0.180770758839889</v>
      </c>
      <c s="106" r="G131">
        <f>IF((+$W131=0),"..",(+(Z131+AG131)/$W131))</f>
        <v>0.153357171235598</v>
      </c>
      <c s="106" r="H131">
        <f>IF((+$W131=0),"..",(+(((X131+Y131)+Z131)+((AE131+AF131)+AG131))/$W131))</f>
        <v>0.446960667461263</v>
      </c>
      <c s="106" r="I131">
        <f>IF((+$W131=0),"..",(+(AA131+AH131)/$W131))</f>
        <v>0.514501390544299</v>
      </c>
      <c s="106" r="J131">
        <f>IF((+$W131=0),"..",(+(AB131+AI131)/$W131))</f>
        <v>0.038537941994438</v>
      </c>
      <c s="106" r="K131">
        <f>IF(((X131+AE131)=0),"..",(+X131/(X131+AE131)))</f>
        <v>0.5</v>
      </c>
      <c s="106" r="L131">
        <f>IF(((Y131+AF131)=0),"..",(+Y131/(Y131+AF131)))</f>
        <v>0.465934065934066</v>
      </c>
      <c s="106" r="M131">
        <f>IF(((Z131+AG131)=0),"..",(+Z131/(Z131+AG131)))</f>
        <v>0.466321243523316</v>
      </c>
      <c s="106" r="N131">
        <f>IF(((((((X131+Y131)+Z131)+AE131)+AF131)+AG131)=0),"..",(+((X131+Y131)+Z131)/(((((X131+Y131)+Z131)+AE131)+AF131)+AG131)))</f>
        <v>0.474666666666667</v>
      </c>
      <c s="106" r="O131">
        <f>IF(((AA131+AH131)=0),"..",(+AA131/(AA131+AH131)))</f>
        <v>0.478764478764479</v>
      </c>
      <c s="106" r="P131">
        <f>IF(((AB131+AI131)=0),"..",(+AB131/(AB131+AI131)))</f>
        <v>0.474226804123711</v>
      </c>
      <c t="str" s="106" r="Q131">
        <f>IF(((AC131+AJ131)=0),"..",(+AC131/(AC131+AJ131)))</f>
        <v>..</v>
      </c>
      <c s="106" r="R131">
        <f>IF(((AD131+AK131)=0),"..",(+(AD131)/(AD131+AK131)))</f>
        <v>0.476758045292014</v>
      </c>
      <c s="50" r="S131">
        <f>+V131</f>
        <v>9706</v>
      </c>
      <c s="106" r="T131">
        <f>IF(ISERROR((+W131/S131)),"..",(W131/S131))</f>
        <v>0.259324129404492</v>
      </c>
      <c s="106" r="U131">
        <f>IF(ISERROR(((AD131+AK131)/S131)),"..",((AD131+AK131)/S131))</f>
        <v>0.259324129404492</v>
      </c>
      <c s="93" r="V131">
        <f>VLOOKUP(A131,'WHERE REFUGEES ARE'!$A$4:$W$178,23,FALSE)</f>
        <v>9706</v>
      </c>
      <c s="78" r="W131">
        <f>SUM(X131:AB131)+SUM(AE131:AI131)</f>
        <v>2517</v>
      </c>
      <c s="78" r="X131">
        <v>142</v>
      </c>
      <c s="78" r="Y131">
        <v>212</v>
      </c>
      <c s="78" r="Z131">
        <v>180</v>
      </c>
      <c s="78" r="AA131">
        <v>620</v>
      </c>
      <c s="78" r="AB131">
        <v>46</v>
      </c>
      <c s="78" r="AC131">
        <v>0</v>
      </c>
      <c s="78" r="AD131">
        <v>1200</v>
      </c>
      <c s="78" r="AE131">
        <v>142</v>
      </c>
      <c s="78" r="AF131">
        <v>243</v>
      </c>
      <c s="78" r="AG131">
        <v>206</v>
      </c>
      <c s="78" r="AH131">
        <v>675</v>
      </c>
      <c s="78" r="AI131">
        <v>51</v>
      </c>
      <c s="78" r="AJ131">
        <v>0</v>
      </c>
      <c s="78" r="AK131">
        <v>1317</v>
      </c>
      <c s="78" r="AL131"/>
      <c s="162" r="AM131"/>
    </row>
    <row r="132">
      <c t="s" s="37" r="A132">
        <v>676</v>
      </c>
      <c s="55" r="B132"/>
      <c t="s" s="127" r="C132">
        <v>382</v>
      </c>
      <c s="50" r="D132">
        <f>+AD132+AK132</f>
        <v>93</v>
      </c>
      <c s="106" r="E132">
        <f>IF((+$W132=0),"..",(+(X132+AE132)/$W132))</f>
        <v>0</v>
      </c>
      <c s="106" r="F132">
        <f>IF((+$W132=0),"..",(+(Y132+AF132)/$W132))</f>
        <v>0.032258064516129</v>
      </c>
      <c s="106" r="G132">
        <f>IF((+$W132=0),"..",(+(Z132+AG132)/$W132))</f>
        <v>0.096774193548387</v>
      </c>
      <c s="106" r="H132">
        <f>IF((+$W132=0),"..",(+(((X132+Y132)+Z132)+((AE132+AF132)+AG132))/$W132))</f>
        <v>0.129032258064516</v>
      </c>
      <c s="106" r="I132">
        <f>IF((+$W132=0),"..",(+(AA132+AH132)/$W132))</f>
        <v>0.849462365591398</v>
      </c>
      <c s="106" r="J132">
        <f>IF((+$W132=0),"..",(+(AB132+AI132)/$W132))</f>
        <v>0.021505376344086</v>
      </c>
      <c t="str" s="106" r="K132">
        <f>IF(((X132+AE132)=0),"..",(+X132/(X132+AE132)))</f>
        <v>..</v>
      </c>
      <c s="106" r="L132">
        <f>IF(((Y132+AF132)=0),"..",(+Y132/(Y132+AF132)))</f>
        <v>0.666666666666667</v>
      </c>
      <c s="106" r="M132">
        <f>IF(((Z132+AG132)=0),"..",(+Z132/(Z132+AG132)))</f>
        <v>0.444444444444444</v>
      </c>
      <c s="106" r="N132">
        <f>IF(((((((X132+Y132)+Z132)+AE132)+AF132)+AG132)=0),"..",(+((X132+Y132)+Z132)/(((((X132+Y132)+Z132)+AE132)+AF132)+AG132)))</f>
        <v>0.5</v>
      </c>
      <c s="106" r="O132">
        <f>IF(((AA132+AH132)=0),"..",(+AA132/(AA132+AH132)))</f>
        <v>0.329113924050633</v>
      </c>
      <c s="106" r="P132">
        <f>IF(((AB132+AI132)=0),"..",(+AB132/(AB132+AI132)))</f>
        <v>0.5</v>
      </c>
      <c t="str" s="106" r="Q132">
        <f>IF(((AC132+AJ132)=0),"..",(+AC132/(AC132+AJ132)))</f>
        <v>..</v>
      </c>
      <c s="106" r="R132">
        <f>IF(((AD132+AK132)=0),"..",(+(AD132)/(AD132+AK132)))</f>
        <v>0.354838709677419</v>
      </c>
      <c s="50" r="S132">
        <f>+V132</f>
        <v>93</v>
      </c>
      <c s="106" r="T132">
        <f>IF(ISERROR((+W132/S132)),"..",(W132/S132))</f>
        <v>1</v>
      </c>
      <c s="106" r="U132">
        <f>IF(ISERROR(((AD132+AK132)/S132)),"..",((AD132+AK132)/S132))</f>
        <v>1</v>
      </c>
      <c s="93" r="V132">
        <f>VLOOKUP(A132,'WHERE REFUGEES ARE'!$A$4:$W$178,23,FALSE)</f>
        <v>93</v>
      </c>
      <c s="78" r="W132">
        <f>SUM(X132:AB132)+SUM(AE132:AI132)</f>
        <v>93</v>
      </c>
      <c s="78" r="X132">
        <v>0</v>
      </c>
      <c s="78" r="Y132">
        <v>2</v>
      </c>
      <c s="78" r="Z132">
        <v>4</v>
      </c>
      <c s="78" r="AA132">
        <v>26</v>
      </c>
      <c s="78" r="AB132">
        <v>1</v>
      </c>
      <c s="78" r="AC132">
        <v>0</v>
      </c>
      <c s="78" r="AD132">
        <v>33</v>
      </c>
      <c s="78" r="AE132">
        <v>0</v>
      </c>
      <c s="78" r="AF132">
        <v>1</v>
      </c>
      <c s="78" r="AG132">
        <v>5</v>
      </c>
      <c s="78" r="AH132">
        <v>53</v>
      </c>
      <c s="78" r="AI132">
        <v>1</v>
      </c>
      <c s="78" r="AJ132">
        <v>0</v>
      </c>
      <c s="78" r="AK132">
        <v>60</v>
      </c>
      <c s="78" r="AL132"/>
      <c s="162" r="AM132"/>
    </row>
    <row r="133">
      <c t="s" s="37" r="A133">
        <v>677</v>
      </c>
      <c s="55" r="B133"/>
      <c t="s" s="127" r="C133">
        <v>384</v>
      </c>
      <c s="50" r="D133">
        <f>+AD133+AK133</f>
        <v>1484</v>
      </c>
      <c s="106" r="E133">
        <f>IF((+$W133=0),"..",(+(X133+AE133)/$W133))</f>
        <v>0.004043126684636</v>
      </c>
      <c s="106" r="F133">
        <f>IF((+$W133=0),"..",(+(Y133+AF133)/$W133))</f>
        <v>0.045148247978437</v>
      </c>
      <c s="106" r="G133">
        <f>IF((+$W133=0),"..",(+(Z133+AG133)/$W133))</f>
        <v>0.080188679245283</v>
      </c>
      <c s="106" r="H133">
        <f>IF((+$W133=0),"..",(+(((X133+Y133)+Z133)+((AE133+AF133)+AG133))/$W133))</f>
        <v>0.129380053908356</v>
      </c>
      <c s="106" r="I133">
        <f>IF((+$W133=0),"..",(+(AA133+AH133)/$W133))</f>
        <v>0.763477088948787</v>
      </c>
      <c s="106" r="J133">
        <f>IF((+$W133=0),"..",(+(AB133+AI133)/$W133))</f>
        <v>0.107142857142857</v>
      </c>
      <c s="106" r="K133">
        <f>IF(((X133+AE133)=0),"..",(+X133/(X133+AE133)))</f>
        <v>0.166666666666667</v>
      </c>
      <c s="106" r="L133">
        <f>IF(((Y133+AF133)=0),"..",(+Y133/(Y133+AF133)))</f>
        <v>0.373134328358209</v>
      </c>
      <c s="106" r="M133">
        <f>IF(((Z133+AG133)=0),"..",(+Z133/(Z133+AG133)))</f>
        <v>0.487394957983193</v>
      </c>
      <c s="106" r="N133">
        <f>IF(((((((X133+Y133)+Z133)+AE133)+AF133)+AG133)=0),"..",(+((X133+Y133)+Z133)/(((((X133+Y133)+Z133)+AE133)+AF133)+AG133)))</f>
        <v>0.4375</v>
      </c>
      <c s="106" r="O133">
        <f>IF(((AA133+AH133)=0),"..",(+AA133/(AA133+AH133)))</f>
        <v>0.41306266548985</v>
      </c>
      <c s="106" r="P133">
        <f>IF(((AB133+AI133)=0),"..",(+AB133/(AB133+AI133)))</f>
        <v>0.270440251572327</v>
      </c>
      <c t="str" s="106" r="Q133">
        <f>IF(((AC133+AJ133)=0),"..",(+AC133/(AC133+AJ133)))</f>
        <v>..</v>
      </c>
      <c s="106" r="R133">
        <f>IF(((AD133+AK133)=0),"..",(+(AD133)/(AD133+AK133)))</f>
        <v>0.400943396226415</v>
      </c>
      <c s="50" r="S133">
        <f>+V133</f>
        <v>1485</v>
      </c>
      <c s="106" r="T133">
        <f>IF(ISERROR((+W133/S133)),"..",(W133/S133))</f>
        <v>0.999326599326599</v>
      </c>
      <c s="106" r="U133">
        <f>IF(ISERROR(((AD133+AK133)/S133)),"..",((AD133+AK133)/S133))</f>
        <v>0.999326599326599</v>
      </c>
      <c s="93" r="V133">
        <f>VLOOKUP(A133,'WHERE REFUGEES ARE'!$A$4:$W$178,23,FALSE)</f>
        <v>1485</v>
      </c>
      <c s="78" r="W133">
        <f>SUM(X133:AB133)+SUM(AE133:AI133)</f>
        <v>1484</v>
      </c>
      <c s="78" r="X133">
        <v>1</v>
      </c>
      <c s="78" r="Y133">
        <v>25</v>
      </c>
      <c s="78" r="Z133">
        <v>58</v>
      </c>
      <c s="78" r="AA133">
        <v>468</v>
      </c>
      <c s="78" r="AB133">
        <v>43</v>
      </c>
      <c s="78" r="AC133">
        <v>0</v>
      </c>
      <c s="78" r="AD133">
        <v>595</v>
      </c>
      <c s="78" r="AE133">
        <v>5</v>
      </c>
      <c s="78" r="AF133">
        <v>42</v>
      </c>
      <c s="78" r="AG133">
        <v>61</v>
      </c>
      <c s="78" r="AH133">
        <v>665</v>
      </c>
      <c s="78" r="AI133">
        <v>116</v>
      </c>
      <c s="78" r="AJ133">
        <v>0</v>
      </c>
      <c s="78" r="AK133">
        <v>889</v>
      </c>
      <c s="78" r="AL133"/>
      <c s="162" r="AM133"/>
    </row>
    <row r="134">
      <c t="s" s="37" r="A134">
        <v>678</v>
      </c>
      <c s="55" r="B134"/>
      <c t="s" s="127" r="C134">
        <v>386</v>
      </c>
      <c s="50" r="D134">
        <f>+AD134+AK134</f>
        <v>218</v>
      </c>
      <c s="106" r="E134">
        <f>IF((+$W134=0),"..",(+(X134+AE134)/$W134))</f>
        <v>0.006666666666667</v>
      </c>
      <c s="106" r="F134">
        <f>IF((+$W134=0),"..",(+(Y134+AF134)/$W134))</f>
        <v>0.013333333333333</v>
      </c>
      <c s="106" r="G134">
        <f>IF((+$W134=0),"..",(+(Z134+AG134)/$W134))</f>
        <v>0.053333333333333</v>
      </c>
      <c s="106" r="H134">
        <f>IF((+$W134=0),"..",(+(((X134+Y134)+Z134)+((AE134+AF134)+AG134))/$W134))</f>
        <v>0.073333333333333</v>
      </c>
      <c s="106" r="I134">
        <f>IF((+$W134=0),"..",(+(AA134+AH134)/$W134))</f>
        <v>0.926666666666667</v>
      </c>
      <c s="106" r="J134">
        <f>IF((+$W134=0),"..",(+(AB134+AI134)/$W134))</f>
        <v>0</v>
      </c>
      <c s="106" r="K134">
        <f>IF(((X134+AE134)=0),"..",(+X134/(X134+AE134)))</f>
        <v>1</v>
      </c>
      <c s="106" r="L134">
        <f>IF(((Y134+AF134)=0),"..",(+Y134/(Y134+AF134)))</f>
        <v>1</v>
      </c>
      <c s="106" r="M134">
        <f>IF(((Z134+AG134)=0),"..",(+Z134/(Z134+AG134)))</f>
        <v>0.25</v>
      </c>
      <c s="106" r="N134">
        <f>IF(((((((X134+Y134)+Z134)+AE134)+AF134)+AG134)=0),"..",(+((X134+Y134)+Z134)/(((((X134+Y134)+Z134)+AE134)+AF134)+AG134)))</f>
        <v>0.454545454545454</v>
      </c>
      <c s="106" r="O134">
        <f>IF(((AA134+AH134)=0),"..",(+AA134/(AA134+AH134)))</f>
        <v>0.079136690647482</v>
      </c>
      <c t="str" s="106" r="P134">
        <f>IF(((AB134+AI134)=0),"..",(+AB134/(AB134+AI134)))</f>
        <v>..</v>
      </c>
      <c s="106" r="Q134">
        <f>IF(((AC134+AJ134)=0),"..",(+AC134/(AC134+AJ134)))</f>
        <v>0.235294117647059</v>
      </c>
      <c s="106" r="R134">
        <f>IF(((AD134+AK134)=0),"..",(+(AD134)/(AD134+AK134)))</f>
        <v>0.146788990825688</v>
      </c>
      <c s="50" r="S134">
        <f>+V134</f>
        <v>218</v>
      </c>
      <c s="106" r="T134">
        <f>IF(ISERROR((+W134/S134)),"..",(W134/S134))</f>
        <v>0.688073394495413</v>
      </c>
      <c s="106" r="U134">
        <f>IF(ISERROR(((AD134+AK134)/S134)),"..",((AD134+AK134)/S134))</f>
        <v>1</v>
      </c>
      <c s="93" r="V134">
        <f>VLOOKUP(A134,'WHERE REFUGEES ARE'!$A$4:$W$178,23,FALSE)</f>
        <v>218</v>
      </c>
      <c s="78" r="W134">
        <f>SUM(X134:AB134)+SUM(AE134:AI134)</f>
        <v>150</v>
      </c>
      <c s="78" r="X134">
        <v>1</v>
      </c>
      <c s="78" r="Y134">
        <v>2</v>
      </c>
      <c s="78" r="Z134">
        <v>2</v>
      </c>
      <c s="78" r="AA134">
        <v>11</v>
      </c>
      <c s="78" r="AB134">
        <v>0</v>
      </c>
      <c s="78" r="AC134">
        <v>16</v>
      </c>
      <c s="78" r="AD134">
        <v>32</v>
      </c>
      <c s="78" r="AE134">
        <v>0</v>
      </c>
      <c s="78" r="AF134">
        <v>0</v>
      </c>
      <c s="78" r="AG134">
        <v>6</v>
      </c>
      <c s="78" r="AH134">
        <v>128</v>
      </c>
      <c s="78" r="AI134">
        <v>0</v>
      </c>
      <c s="78" r="AJ134">
        <v>52</v>
      </c>
      <c s="78" r="AK134">
        <v>186</v>
      </c>
      <c s="78" r="AL134"/>
      <c s="162" r="AM134"/>
    </row>
    <row r="135">
      <c t="s" s="37" r="A135">
        <v>679</v>
      </c>
      <c s="55" r="B135"/>
      <c t="s" s="127" r="C135">
        <v>122</v>
      </c>
      <c s="50" r="D135">
        <f>+AD135+AK135</f>
        <v>0</v>
      </c>
      <c t="str" s="106" r="E135">
        <f>IF((+$W135=0),"..",(+(X135+AE135)/$W135))</f>
        <v>..</v>
      </c>
      <c t="str" s="106" r="F135">
        <f>IF((+$W135=0),"..",(+(Y135+AF135)/$W135))</f>
        <v>..</v>
      </c>
      <c t="str" s="106" r="G135">
        <f>IF((+$W135=0),"..",(+(Z135+AG135)/$W135))</f>
        <v>..</v>
      </c>
      <c t="str" s="106" r="H135">
        <f>IF((+$W135=0),"..",(+(((X135+Y135)+Z135)+((AE135+AF135)+AG135))/$W135))</f>
        <v>..</v>
      </c>
      <c t="str" s="106" r="I135">
        <f>IF((+$W135=0),"..",(+(AA135+AH135)/$W135))</f>
        <v>..</v>
      </c>
      <c t="str" s="106" r="J135">
        <f>IF((+$W135=0),"..",(+(AB135+AI135)/$W135))</f>
        <v>..</v>
      </c>
      <c t="str" s="106" r="K135">
        <f>IF(((X135+AE135)=0),"..",(+X135/(X135+AE135)))</f>
        <v>..</v>
      </c>
      <c t="str" s="106" r="L135">
        <f>IF(((Y135+AF135)=0),"..",(+Y135/(Y135+AF135)))</f>
        <v>..</v>
      </c>
      <c t="str" s="106" r="M135">
        <f>IF(((Z135+AG135)=0),"..",(+Z135/(Z135+AG135)))</f>
        <v>..</v>
      </c>
      <c t="str" s="106" r="N135">
        <f>IF(((((((X135+Y135)+Z135)+AE135)+AF135)+AG135)=0),"..",(+((X135+Y135)+Z135)/(((((X135+Y135)+Z135)+AE135)+AF135)+AG135)))</f>
        <v>..</v>
      </c>
      <c t="str" s="106" r="O135">
        <f>IF(((AA135+AH135)=0),"..",(+AA135/(AA135+AH135)))</f>
        <v>..</v>
      </c>
      <c t="str" s="106" r="P135">
        <f>IF(((AB135+AI135)=0),"..",(+AB135/(AB135+AI135)))</f>
        <v>..</v>
      </c>
      <c t="str" s="106" r="Q135">
        <f>IF(((AC135+AJ135)=0),"..",(+AC135/(AC135+AJ135)))</f>
        <v>..</v>
      </c>
      <c t="str" s="106" r="R135">
        <f>IF(((AD135+AK135)=0),"..",(+(AD135)/(AD135+AK135)))</f>
        <v>..</v>
      </c>
      <c s="50" r="S135">
        <f>+V135</f>
        <v>18587</v>
      </c>
      <c s="106" r="T135">
        <f>IF(ISERROR((+W135/S135)),"..",(W135/S135))</f>
        <v>0</v>
      </c>
      <c s="106" r="U135">
        <f>IF(ISERROR(((AD135+AK135)/S135)),"..",((AD135+AK135)/S135))</f>
        <v>0</v>
      </c>
      <c s="93" r="V135">
        <f>VLOOKUP(A135,'WHERE REFUGEES ARE'!$A$4:$W$178,23,FALSE)</f>
        <v>18587</v>
      </c>
      <c s="78" r="W135">
        <f>SUM(X135:AB135)+SUM(AE135:AI135)</f>
        <v>0</v>
      </c>
      <c s="78" r="X135">
        <v>0</v>
      </c>
      <c s="78" r="Y135">
        <v>0</v>
      </c>
      <c s="78" r="Z135">
        <v>0</v>
      </c>
      <c s="78" r="AA135">
        <v>0</v>
      </c>
      <c s="78" r="AB135">
        <v>0</v>
      </c>
      <c s="78" r="AC135">
        <v>0</v>
      </c>
      <c s="78" r="AD135">
        <v>0</v>
      </c>
      <c s="78" r="AE135">
        <v>0</v>
      </c>
      <c s="78" r="AF135">
        <v>0</v>
      </c>
      <c s="78" r="AG135">
        <v>0</v>
      </c>
      <c s="78" r="AH135">
        <v>0</v>
      </c>
      <c s="78" r="AI135">
        <v>0</v>
      </c>
      <c s="78" r="AJ135">
        <v>0</v>
      </c>
      <c s="78" r="AK135">
        <v>0</v>
      </c>
      <c s="78" r="AL135"/>
      <c s="162" r="AM135"/>
    </row>
    <row r="136">
      <c t="s" s="37" r="A136">
        <v>388</v>
      </c>
      <c s="55" r="B136"/>
      <c t="s" s="127" r="C136">
        <v>389</v>
      </c>
      <c s="50" r="D136">
        <f>+AD136+AK136</f>
        <v>0</v>
      </c>
      <c t="str" s="106" r="E136">
        <f>IF((+$W136=0),"..",(+(X136+AE136)/$W136))</f>
        <v>..</v>
      </c>
      <c t="str" s="106" r="F136">
        <f>IF((+$W136=0),"..",(+(Y136+AF136)/$W136))</f>
        <v>..</v>
      </c>
      <c t="str" s="106" r="G136">
        <f>IF((+$W136=0),"..",(+(Z136+AG136)/$W136))</f>
        <v>..</v>
      </c>
      <c t="str" s="106" r="H136">
        <f>IF((+$W136=0),"..",(+(((X136+Y136)+Z136)+((AE136+AF136)+AG136))/$W136))</f>
        <v>..</v>
      </c>
      <c t="str" s="106" r="I136">
        <f>IF((+$W136=0),"..",(+(AA136+AH136)/$W136))</f>
        <v>..</v>
      </c>
      <c t="str" s="106" r="J136">
        <f>IF((+$W136=0),"..",(+(AB136+AI136)/$W136))</f>
        <v>..</v>
      </c>
      <c t="str" s="106" r="K136">
        <f>IF(((X136+AE136)=0),"..",(+X136/(X136+AE136)))</f>
        <v>..</v>
      </c>
      <c t="str" s="106" r="L136">
        <f>IF(((Y136+AF136)=0),"..",(+Y136/(Y136+AF136)))</f>
        <v>..</v>
      </c>
      <c t="str" s="106" r="M136">
        <f>IF(((Z136+AG136)=0),"..",(+Z136/(Z136+AG136)))</f>
        <v>..</v>
      </c>
      <c t="str" s="106" r="N136">
        <f>IF(((((((X136+Y136)+Z136)+AE136)+AF136)+AG136)=0),"..",(+((X136+Y136)+Z136)/(((((X136+Y136)+Z136)+AE136)+AF136)+AG136)))</f>
        <v>..</v>
      </c>
      <c t="str" s="106" r="O136">
        <f>IF(((AA136+AH136)=0),"..",(+AA136/(AA136+AH136)))</f>
        <v>..</v>
      </c>
      <c t="str" s="106" r="P136">
        <f>IF(((AB136+AI136)=0),"..",(+AB136/(AB136+AI136)))</f>
        <v>..</v>
      </c>
      <c t="str" s="106" r="Q136">
        <f>IF(((AC136+AJ136)=0),"..",(+AC136/(AC136+AJ136)))</f>
        <v>..</v>
      </c>
      <c t="str" s="106" r="R136">
        <f>IF(((AD136+AK136)=0),"..",(+(AD136)/(AD136+AK136)))</f>
        <v>..</v>
      </c>
      <c s="50" r="S136">
        <f>+V136</f>
        <v>439</v>
      </c>
      <c s="106" r="T136">
        <f>IF(ISERROR((+W136/S136)),"..",(W136/S136))</f>
        <v>0</v>
      </c>
      <c s="106" r="U136">
        <f>IF(ISERROR(((AD136+AK136)/S136)),"..",((AD136+AK136)/S136))</f>
        <v>0</v>
      </c>
      <c s="93" r="V136">
        <f>VLOOKUP(A136,'WHERE REFUGEES ARE'!$A$4:$W$178,23,FALSE)</f>
        <v>439</v>
      </c>
      <c s="78" r="W136">
        <f>SUM(X136:AB136)+SUM(AE136:AI136)</f>
        <v>0</v>
      </c>
      <c s="78" r="X136">
        <v>0</v>
      </c>
      <c s="78" r="Y136">
        <v>0</v>
      </c>
      <c s="78" r="Z136">
        <v>0</v>
      </c>
      <c s="78" r="AA136">
        <v>0</v>
      </c>
      <c s="78" r="AB136">
        <v>0</v>
      </c>
      <c s="78" r="AC136">
        <v>0</v>
      </c>
      <c s="78" r="AD136">
        <v>0</v>
      </c>
      <c s="78" r="AE136">
        <v>0</v>
      </c>
      <c s="78" r="AF136">
        <v>0</v>
      </c>
      <c s="78" r="AG136">
        <v>0</v>
      </c>
      <c s="78" r="AH136">
        <v>0</v>
      </c>
      <c s="78" r="AI136">
        <v>0</v>
      </c>
      <c s="78" r="AJ136">
        <v>0</v>
      </c>
      <c s="78" r="AK136">
        <v>0</v>
      </c>
      <c s="78" r="AL136"/>
      <c s="162" r="AM136"/>
    </row>
    <row r="137">
      <c t="s" s="37" r="A137">
        <v>683</v>
      </c>
      <c s="55" r="B137"/>
      <c t="s" s="127" r="C137">
        <v>391</v>
      </c>
      <c s="50" r="D137">
        <f>+AD137+AK137</f>
        <v>37</v>
      </c>
      <c s="106" r="E137">
        <f>IF((+$W137=0),"..",(+(X137+AE137)/$W137))</f>
        <v>0.081081081081081</v>
      </c>
      <c s="106" r="F137">
        <f>IF((+$W137=0),"..",(+(Y137+AF137)/$W137))</f>
        <v>0.081081081081081</v>
      </c>
      <c s="106" r="G137">
        <f>IF((+$W137=0),"..",(+(Z137+AG137)/$W137))</f>
        <v>0.162162162162162</v>
      </c>
      <c s="106" r="H137">
        <f>IF((+$W137=0),"..",(+(((X137+Y137)+Z137)+((AE137+AF137)+AG137))/$W137))</f>
        <v>0.324324324324324</v>
      </c>
      <c s="106" r="I137">
        <f>IF((+$W137=0),"..",(+(AA137+AH137)/$W137))</f>
        <v>0.621621621621622</v>
      </c>
      <c s="106" r="J137">
        <f>IF((+$W137=0),"..",(+(AB137+AI137)/$W137))</f>
        <v>0.054054054054054</v>
      </c>
      <c s="106" r="K137">
        <f>IF(((X137+AE137)=0),"..",(+X137/(X137+AE137)))</f>
        <v>0.333333333333333</v>
      </c>
      <c s="106" r="L137">
        <f>IF(((Y137+AF137)=0),"..",(+Y137/(Y137+AF137)))</f>
        <v>0.333333333333333</v>
      </c>
      <c s="106" r="M137">
        <f>IF(((Z137+AG137)=0),"..",(+Z137/(Z137+AG137)))</f>
        <v>0.333333333333333</v>
      </c>
      <c s="106" r="N137">
        <f>IF(((((((X137+Y137)+Z137)+AE137)+AF137)+AG137)=0),"..",(+((X137+Y137)+Z137)/(((((X137+Y137)+Z137)+AE137)+AF137)+AG137)))</f>
        <v>0.333333333333333</v>
      </c>
      <c s="106" r="O137">
        <f>IF(((AA137+AH137)=0),"..",(+AA137/(AA137+AH137)))</f>
        <v>0.565217391304348</v>
      </c>
      <c s="106" r="P137">
        <f>IF(((AB137+AI137)=0),"..",(+AB137/(AB137+AI137)))</f>
        <v>0.5</v>
      </c>
      <c t="str" s="106" r="Q137">
        <f>IF(((AC137+AJ137)=0),"..",(+AC137/(AC137+AJ137)))</f>
        <v>..</v>
      </c>
      <c s="106" r="R137">
        <f>IF(((AD137+AK137)=0),"..",(+(AD137)/(AD137+AK137)))</f>
        <v>0.486486486486486</v>
      </c>
      <c s="50" r="S137">
        <f>+V137</f>
        <v>1237</v>
      </c>
      <c s="106" r="T137">
        <f>IF(ISERROR((+W137/S137)),"..",(W137/S137))</f>
        <v>0.029911075181892</v>
      </c>
      <c s="106" r="U137">
        <f>IF(ISERROR(((AD137+AK137)/S137)),"..",((AD137+AK137)/S137))</f>
        <v>0.029911075181892</v>
      </c>
      <c s="93" r="V137">
        <f>VLOOKUP(A137,'WHERE REFUGEES ARE'!$A$4:$W$178,23,FALSE)</f>
        <v>1237</v>
      </c>
      <c s="78" r="W137">
        <f>SUM(X137:AB137)+SUM(AE137:AI137)</f>
        <v>37</v>
      </c>
      <c s="78" r="X137">
        <v>1</v>
      </c>
      <c s="78" r="Y137">
        <v>1</v>
      </c>
      <c s="78" r="Z137">
        <v>2</v>
      </c>
      <c s="78" r="AA137">
        <v>13</v>
      </c>
      <c s="78" r="AB137">
        <v>1</v>
      </c>
      <c s="78" r="AC137">
        <v>0</v>
      </c>
      <c s="78" r="AD137">
        <v>18</v>
      </c>
      <c s="78" r="AE137">
        <v>2</v>
      </c>
      <c s="78" r="AF137">
        <v>2</v>
      </c>
      <c s="78" r="AG137">
        <v>4</v>
      </c>
      <c s="78" r="AH137">
        <v>10</v>
      </c>
      <c s="78" r="AI137">
        <v>1</v>
      </c>
      <c s="78" r="AJ137">
        <v>0</v>
      </c>
      <c s="78" r="AK137">
        <v>19</v>
      </c>
      <c s="78" r="AL137"/>
      <c s="162" r="AM137"/>
    </row>
    <row r="138">
      <c t="s" s="37" r="A138">
        <v>684</v>
      </c>
      <c s="55" r="B138"/>
      <c t="s" s="127" r="C138">
        <v>393</v>
      </c>
      <c s="50" r="D138">
        <f>+AD138+AK138</f>
        <v>589</v>
      </c>
      <c s="106" r="E138">
        <f>IF((+$W138=0),"..",(+(X138+AE138)/$W138))</f>
        <v>0.045840407470289</v>
      </c>
      <c s="106" r="F138">
        <f>IF((+$W138=0),"..",(+(Y138+AF138)/$W138))</f>
        <v>0.023769100169779</v>
      </c>
      <c s="106" r="G138">
        <f>IF((+$W138=0),"..",(+(Z138+AG138)/$W138))</f>
        <v>0.00339558573854</v>
      </c>
      <c s="106" r="H138">
        <f>IF((+$W138=0),"..",(+(((X138+Y138)+Z138)+((AE138+AF138)+AG138))/$W138))</f>
        <v>0.073005093378608</v>
      </c>
      <c s="106" r="I138">
        <f>IF((+$W138=0),"..",(+(AA138+AH138)/$W138))</f>
        <v>0.910016977928693</v>
      </c>
      <c s="106" r="J138">
        <f>IF((+$W138=0),"..",(+(AB138+AI138)/$W138))</f>
        <v>0.0169779286927</v>
      </c>
      <c s="106" r="K138">
        <f>IF(((X138+AE138)=0),"..",(+X138/(X138+AE138)))</f>
        <v>0.481481481481481</v>
      </c>
      <c s="106" r="L138">
        <f>IF(((Y138+AF138)=0),"..",(+Y138/(Y138+AF138)))</f>
        <v>0.5</v>
      </c>
      <c s="106" r="M138">
        <f>IF(((Z138+AG138)=0),"..",(+Z138/(Z138+AG138)))</f>
        <v>0</v>
      </c>
      <c s="106" r="N138">
        <f>IF(((((((X138+Y138)+Z138)+AE138)+AF138)+AG138)=0),"..",(+((X138+Y138)+Z138)/(((((X138+Y138)+Z138)+AE138)+AF138)+AG138)))</f>
        <v>0.465116279069767</v>
      </c>
      <c s="106" r="O138">
        <f>IF(((AA138+AH138)=0),"..",(+AA138/(AA138+AH138)))</f>
        <v>0.225746268656716</v>
      </c>
      <c s="106" r="P138">
        <f>IF(((AB138+AI138)=0),"..",(+AB138/(AB138+AI138)))</f>
        <v>0.3</v>
      </c>
      <c t="str" s="106" r="Q138">
        <f>IF(((AC138+AJ138)=0),"..",(+AC138/(AC138+AJ138)))</f>
        <v>..</v>
      </c>
      <c s="106" r="R138">
        <f>IF(((AD138+AK138)=0),"..",(+(AD138)/(AD138+AK138)))</f>
        <v>0.244482173174873</v>
      </c>
      <c s="50" r="S138">
        <f>+V138</f>
        <v>1031</v>
      </c>
      <c s="106" r="T138">
        <f>IF(ISERROR((+W138/S138)),"..",(W138/S138))</f>
        <v>0.571290009699321</v>
      </c>
      <c s="106" r="U138">
        <f>IF(ISERROR(((AD138+AK138)/S138)),"..",((AD138+AK138)/S138))</f>
        <v>0.571290009699321</v>
      </c>
      <c s="93" r="V138">
        <f>VLOOKUP(A138,'WHERE REFUGEES ARE'!$A$4:$W$178,23,FALSE)</f>
        <v>1031</v>
      </c>
      <c s="78" r="W138">
        <f>SUM(X138:AB138)+SUM(AE138:AI138)</f>
        <v>589</v>
      </c>
      <c s="78" r="X138">
        <v>13</v>
      </c>
      <c s="78" r="Y138">
        <v>7</v>
      </c>
      <c s="78" r="Z138">
        <v>0</v>
      </c>
      <c s="78" r="AA138">
        <v>121</v>
      </c>
      <c s="78" r="AB138">
        <v>3</v>
      </c>
      <c s="78" r="AC138">
        <v>0</v>
      </c>
      <c s="78" r="AD138">
        <v>144</v>
      </c>
      <c s="78" r="AE138">
        <v>14</v>
      </c>
      <c s="78" r="AF138">
        <v>7</v>
      </c>
      <c s="78" r="AG138">
        <v>2</v>
      </c>
      <c s="78" r="AH138">
        <v>415</v>
      </c>
      <c s="78" r="AI138">
        <v>7</v>
      </c>
      <c s="78" r="AJ138">
        <v>0</v>
      </c>
      <c s="78" r="AK138">
        <v>445</v>
      </c>
      <c s="78" r="AL138"/>
      <c s="162" r="AM138"/>
    </row>
    <row r="139">
      <c t="s" s="37" r="A139">
        <v>685</v>
      </c>
      <c s="55" r="B139"/>
      <c t="s" s="127" r="C139">
        <v>395</v>
      </c>
      <c s="50" r="D139">
        <f>+AD139+AK139</f>
        <v>2207</v>
      </c>
      <c s="106" r="E139">
        <f>IF((+$W139=0),"..",(+(X139+AE139)/$W139))</f>
        <v>0.000453103760761</v>
      </c>
      <c s="106" r="F139">
        <f>IF((+$W139=0),"..",(+(Y139+AF139)/$W139))</f>
        <v>0.007702763932941</v>
      </c>
      <c s="106" r="G139">
        <f>IF((+$W139=0),"..",(+(Z139+AG139)/$W139))</f>
        <v>0.010421386497508</v>
      </c>
      <c s="106" r="H139">
        <f>IF((+$W139=0),"..",(+(((X139+Y139)+Z139)+((AE139+AF139)+AG139))/$W139))</f>
        <v>0.01857725419121</v>
      </c>
      <c s="106" r="I139">
        <f>IF((+$W139=0),"..",(+(AA139+AH139)/$W139))</f>
        <v>0.893520616221115</v>
      </c>
      <c s="106" r="J139">
        <f>IF((+$W139=0),"..",(+(AB139+AI139)/$W139))</f>
        <v>0.087902129587676</v>
      </c>
      <c s="106" r="K139">
        <f>IF(((X139+AE139)=0),"..",(+X139/(X139+AE139)))</f>
        <v>0</v>
      </c>
      <c s="106" r="L139">
        <f>IF(((Y139+AF139)=0),"..",(+Y139/(Y139+AF139)))</f>
        <v>0.294117647058824</v>
      </c>
      <c s="106" r="M139">
        <f>IF(((Z139+AG139)=0),"..",(+Z139/(Z139+AG139)))</f>
        <v>0.565217391304348</v>
      </c>
      <c s="106" r="N139">
        <f>IF(((((((X139+Y139)+Z139)+AE139)+AF139)+AG139)=0),"..",(+((X139+Y139)+Z139)/(((((X139+Y139)+Z139)+AE139)+AF139)+AG139)))</f>
        <v>0.439024390243902</v>
      </c>
      <c s="106" r="O139">
        <f>IF(((AA139+AH139)=0),"..",(+AA139/(AA139+AH139)))</f>
        <v>0.574036511156187</v>
      </c>
      <c s="106" r="P139">
        <f>IF(((AB139+AI139)=0),"..",(+AB139/(AB139+AI139)))</f>
        <v>0.592783505154639</v>
      </c>
      <c t="str" s="106" r="Q139">
        <f>IF(((AC139+AJ139)=0),"..",(+AC139/(AC139+AJ139)))</f>
        <v>..</v>
      </c>
      <c s="106" r="R139">
        <f>IF(((AD139+AK139)=0),"..",(+(AD139)/(AD139+AK139)))</f>
        <v>0.573176257362936</v>
      </c>
      <c s="50" r="S139">
        <f>+V139</f>
        <v>2207</v>
      </c>
      <c s="106" r="T139">
        <f>IF(ISERROR((+W139/S139)),"..",(W139/S139))</f>
        <v>1</v>
      </c>
      <c s="106" r="U139">
        <f>IF(ISERROR(((AD139+AK139)/S139)),"..",((AD139+AK139)/S139))</f>
        <v>1</v>
      </c>
      <c s="93" r="V139">
        <f>VLOOKUP(A139,'WHERE REFUGEES ARE'!$A$4:$W$178,23,FALSE)</f>
        <v>2207</v>
      </c>
      <c s="78" r="W139">
        <f>SUM(X139:AB139)+SUM(AE139:AI139)</f>
        <v>2207</v>
      </c>
      <c s="78" r="X139">
        <v>0</v>
      </c>
      <c s="78" r="Y139">
        <v>5</v>
      </c>
      <c s="78" r="Z139">
        <v>13</v>
      </c>
      <c s="78" r="AA139">
        <v>1132</v>
      </c>
      <c s="78" r="AB139">
        <v>115</v>
      </c>
      <c s="78" r="AC139">
        <v>0</v>
      </c>
      <c s="78" r="AD139">
        <v>1265</v>
      </c>
      <c s="78" r="AE139">
        <v>1</v>
      </c>
      <c s="78" r="AF139">
        <v>12</v>
      </c>
      <c s="78" r="AG139">
        <v>10</v>
      </c>
      <c s="78" r="AH139">
        <v>840</v>
      </c>
      <c s="78" r="AI139">
        <v>79</v>
      </c>
      <c s="78" r="AJ139">
        <v>0</v>
      </c>
      <c s="78" r="AK139">
        <v>942</v>
      </c>
      <c s="78" r="AL139"/>
      <c s="162" r="AM139"/>
    </row>
    <row r="140">
      <c t="s" s="37" r="A140">
        <v>686</v>
      </c>
      <c s="55" r="B140"/>
      <c t="s" s="127" r="C140">
        <v>397</v>
      </c>
      <c s="50" r="D140">
        <f>+AD140+AK140</f>
        <v>212</v>
      </c>
      <c s="106" r="E140">
        <f>IF((+$W140=0),"..",(+(X140+AE140)/$W140))</f>
        <v>0</v>
      </c>
      <c s="106" r="F140">
        <f>IF((+$W140=0),"..",(+(Y140+AF140)/$W140))</f>
        <v>0.009433962264151</v>
      </c>
      <c s="106" r="G140">
        <f>IF((+$W140=0),"..",(+(Z140+AG140)/$W140))</f>
        <v>0.061320754716981</v>
      </c>
      <c s="106" r="H140">
        <f>IF((+$W140=0),"..",(+(((X140+Y140)+Z140)+((AE140+AF140)+AG140))/$W140))</f>
        <v>0.070754716981132</v>
      </c>
      <c s="106" r="I140">
        <f>IF((+$W140=0),"..",(+(AA140+AH140)/$W140))</f>
        <v>0.900943396226415</v>
      </c>
      <c s="106" r="J140">
        <f>IF((+$W140=0),"..",(+(AB140+AI140)/$W140))</f>
        <v>0.028301886792453</v>
      </c>
      <c t="str" s="106" r="K140">
        <f>IF(((X140+AE140)=0),"..",(+X140/(X140+AE140)))</f>
        <v>..</v>
      </c>
      <c s="106" r="L140">
        <f>IF(((Y140+AF140)=0),"..",(+Y140/(Y140+AF140)))</f>
        <v>0</v>
      </c>
      <c s="106" r="M140">
        <f>IF(((Z140+AG140)=0),"..",(+Z140/(Z140+AG140)))</f>
        <v>0.153846153846154</v>
      </c>
      <c s="106" r="N140">
        <f>IF(((((((X140+Y140)+Z140)+AE140)+AF140)+AG140)=0),"..",(+((X140+Y140)+Z140)/(((((X140+Y140)+Z140)+AE140)+AF140)+AG140)))</f>
        <v>0.133333333333333</v>
      </c>
      <c s="106" r="O140">
        <f>IF(((AA140+AH140)=0),"..",(+AA140/(AA140+AH140)))</f>
        <v>0.057591623036649</v>
      </c>
      <c s="106" r="P140">
        <f>IF(((AB140+AI140)=0),"..",(+AB140/(AB140+AI140)))</f>
        <v>0</v>
      </c>
      <c t="str" s="106" r="Q140">
        <f>IF(((AC140+AJ140)=0),"..",(+AC140/(AC140+AJ140)))</f>
        <v>..</v>
      </c>
      <c s="106" r="R140">
        <f>IF(((AD140+AK140)=0),"..",(+(AD140)/(AD140+AK140)))</f>
        <v>0.061320754716981</v>
      </c>
      <c s="50" r="S140">
        <f>+V140</f>
        <v>1773</v>
      </c>
      <c s="106" r="T140">
        <f>IF(ISERROR((+W140/S140)),"..",(W140/S140))</f>
        <v>0.119571347997744</v>
      </c>
      <c s="106" r="U140">
        <f>IF(ISERROR(((AD140+AK140)/S140)),"..",((AD140+AK140)/S140))</f>
        <v>0.119571347997744</v>
      </c>
      <c s="93" r="V140">
        <f>VLOOKUP(A140,'WHERE REFUGEES ARE'!$A$4:$W$178,23,FALSE)</f>
        <v>1773</v>
      </c>
      <c s="78" r="W140">
        <f>SUM(X140:AB140)+SUM(AE140:AI140)</f>
        <v>212</v>
      </c>
      <c s="78" r="X140">
        <v>0</v>
      </c>
      <c s="78" r="Y140">
        <v>0</v>
      </c>
      <c s="78" r="Z140">
        <v>2</v>
      </c>
      <c s="78" r="AA140">
        <v>11</v>
      </c>
      <c s="78" r="AB140">
        <v>0</v>
      </c>
      <c s="78" r="AC140">
        <v>0</v>
      </c>
      <c s="78" r="AD140">
        <v>13</v>
      </c>
      <c s="78" r="AE140">
        <v>0</v>
      </c>
      <c s="78" r="AF140">
        <v>2</v>
      </c>
      <c s="78" r="AG140">
        <v>11</v>
      </c>
      <c s="78" r="AH140">
        <v>180</v>
      </c>
      <c s="78" r="AI140">
        <v>6</v>
      </c>
      <c s="78" r="AJ140">
        <v>0</v>
      </c>
      <c s="78" r="AK140">
        <v>199</v>
      </c>
      <c s="78" r="AL140"/>
      <c s="162" r="AM140"/>
    </row>
    <row r="141">
      <c t="s" s="37" r="A141">
        <v>687</v>
      </c>
      <c s="55" r="B141"/>
      <c t="s" s="127" r="C141">
        <v>1669</v>
      </c>
      <c s="50" r="D141">
        <f>+AD141+AK141</f>
        <v>693</v>
      </c>
      <c s="106" r="E141">
        <f>IF((+$W141=0),"..",(+(X141+AE141)/$W141))</f>
        <v>0.086580086580087</v>
      </c>
      <c s="106" r="F141">
        <f>IF((+$W141=0),"..",(+(Y141+AF141)/$W141))</f>
        <v>0.13997113997114</v>
      </c>
      <c s="106" r="G141">
        <f>IF((+$W141=0),"..",(+(Z141+AG141)/$W141))</f>
        <v>0.128427128427128</v>
      </c>
      <c s="106" r="H141">
        <f>IF((+$W141=0),"..",(+(((X141+Y141)+Z141)+((AE141+AF141)+AG141))/$W141))</f>
        <v>0.354978354978355</v>
      </c>
      <c s="106" r="I141">
        <f>IF((+$W141=0),"..",(+(AA141+AH141)/$W141))</f>
        <v>0.626262626262626</v>
      </c>
      <c s="106" r="J141">
        <f>IF((+$W141=0),"..",(+(AB141+AI141)/$W141))</f>
        <v>0.018759018759019</v>
      </c>
      <c s="106" r="K141">
        <f>IF(((X141+AE141)=0),"..",(+X141/(X141+AE141)))</f>
        <v>0.35</v>
      </c>
      <c s="106" r="L141">
        <f>IF(((Y141+AF141)=0),"..",(+Y141/(Y141+AF141)))</f>
        <v>0.350515463917526</v>
      </c>
      <c s="106" r="M141">
        <f>IF(((Z141+AG141)=0),"..",(+Z141/(Z141+AG141)))</f>
        <v>0.539325842696629</v>
      </c>
      <c s="106" r="N141">
        <f>IF(((((((X141+Y141)+Z141)+AE141)+AF141)+AG141)=0),"..",(+((X141+Y141)+Z141)/(((((X141+Y141)+Z141)+AE141)+AF141)+AG141)))</f>
        <v>0.41869918699187</v>
      </c>
      <c s="106" r="O141">
        <f>IF(((AA141+AH141)=0),"..",(+AA141/(AA141+AH141)))</f>
        <v>0.297235023041475</v>
      </c>
      <c s="106" r="P141">
        <f>IF(((AB141+AI141)=0),"..",(+AB141/(AB141+AI141)))</f>
        <v>0.461538461538462</v>
      </c>
      <c t="str" s="106" r="Q141">
        <f>IF(((AC141+AJ141)=0),"..",(+AC141/(AC141+AJ141)))</f>
        <v>..</v>
      </c>
      <c s="106" r="R141">
        <f>IF(((AD141+AK141)=0),"..",(+(AD141)/(AD141+AK141)))</f>
        <v>0.343434343434343</v>
      </c>
      <c s="50" r="S141">
        <f>+V141</f>
        <v>137415</v>
      </c>
      <c s="106" r="T141">
        <f>IF(ISERROR((+W141/S141)),"..",(W141/S141))</f>
        <v>0.005043117563585</v>
      </c>
      <c s="106" r="U141">
        <f>IF(ISERROR(((AD141+AK141)/S141)),"..",((AD141+AK141)/S141))</f>
        <v>0.005043117563585</v>
      </c>
      <c s="93" r="V141">
        <f>VLOOKUP(A141,'WHERE REFUGEES ARE'!$A$4:$W$178,23,FALSE)</f>
        <v>137415</v>
      </c>
      <c s="78" r="W141">
        <f>SUM(X141:AB141)+SUM(AE141:AI141)</f>
        <v>693</v>
      </c>
      <c s="78" r="X141">
        <v>21</v>
      </c>
      <c s="78" r="Y141">
        <v>34</v>
      </c>
      <c s="78" r="Z141">
        <v>48</v>
      </c>
      <c s="78" r="AA141">
        <v>129</v>
      </c>
      <c s="78" r="AB141">
        <v>6</v>
      </c>
      <c s="78" r="AC141">
        <v>0</v>
      </c>
      <c s="78" r="AD141">
        <v>238</v>
      </c>
      <c s="78" r="AE141">
        <v>39</v>
      </c>
      <c s="78" r="AF141">
        <v>63</v>
      </c>
      <c s="78" r="AG141">
        <v>41</v>
      </c>
      <c s="78" r="AH141">
        <v>305</v>
      </c>
      <c s="78" r="AI141">
        <v>7</v>
      </c>
      <c s="78" r="AJ141">
        <v>0</v>
      </c>
      <c s="78" r="AK141">
        <v>455</v>
      </c>
      <c s="78" r="AL141"/>
      <c s="162" r="AM141"/>
    </row>
    <row r="142">
      <c t="s" s="37" r="A142">
        <v>689</v>
      </c>
      <c s="55" r="B142"/>
      <c t="s" s="127" r="C142">
        <v>84</v>
      </c>
      <c s="50" r="D142">
        <f>+AD142+AK142</f>
        <v>74891</v>
      </c>
      <c s="106" r="E142">
        <f>IF((+$W142=0),"..",(+(X142+AE142)/$W142))</f>
        <v>0.199943918494879</v>
      </c>
      <c s="106" r="F142">
        <f>IF((+$W142=0),"..",(+(Y142+AF142)/$W142))</f>
        <v>0.225047068406084</v>
      </c>
      <c s="106" r="G142">
        <f>IF((+$W142=0),"..",(+(Z142+AG142)/$W142))</f>
        <v>0.153329505548063</v>
      </c>
      <c s="106" r="H142">
        <f>IF((+$W142=0),"..",(+(((X142+Y142)+Z142)+((AE142+AF142)+AG142))/$W142))</f>
        <v>0.578320492449026</v>
      </c>
      <c s="106" r="I142">
        <f>IF((+$W142=0),"..",(+(AA142+AH142)/$W142))</f>
        <v>0.39442656661014</v>
      </c>
      <c s="106" r="J142">
        <f>IF((+$W142=0),"..",(+(AB142+AI142)/$W142))</f>
        <v>0.027252940940834</v>
      </c>
      <c s="106" r="K142">
        <f>IF(((X142+AE142)=0),"..",(+X142/(X142+AE142)))</f>
        <v>0.509082409509817</v>
      </c>
      <c s="106" r="L142">
        <f>IF(((Y142+AF142)=0),"..",(+Y142/(Y142+AF142)))</f>
        <v>0.514951940192239</v>
      </c>
      <c s="106" r="M142">
        <f>IF(((Z142+AG142)=0),"..",(+Z142/(Z142+AG142)))</f>
        <v>0.520595663154228</v>
      </c>
      <c s="106" r="N142">
        <f>IF(((((((X142+Y142)+Z142)+AE142)+AF142)+AG142)=0),"..",(+((X142+Y142)+Z142)/(((((X142+Y142)+Z142)+AE142)+AF142)+AG142)))</f>
        <v>0.514418969776731</v>
      </c>
      <c s="106" r="O142">
        <f>IF(((AA142+AH142)=0),"..",(+AA142/(AA142+AH142)))</f>
        <v>0.613629439046684</v>
      </c>
      <c s="106" r="P142">
        <f>IF(((AB142+AI142)=0),"..",(+AB142/(AB142+AI142)))</f>
        <v>0.556589906908378</v>
      </c>
      <c t="str" s="106" r="Q142">
        <f>IF(((AC142+AJ142)=0),"..",(+AC142/(AC142+AJ142)))</f>
        <v>..</v>
      </c>
      <c s="106" r="R142">
        <f>IF(((AD142+AK142)=0),"..",(+(AD142)/(AD142+AK142)))</f>
        <v>0.554699496601728</v>
      </c>
      <c s="50" r="S142">
        <f>+V142</f>
        <v>74894</v>
      </c>
      <c s="106" r="T142">
        <f>IF(ISERROR((+W142/S142)),"..",(W142/S142))</f>
        <v>0.999959943386653</v>
      </c>
      <c s="106" r="U142">
        <f>IF(ISERROR(((AD142+AK142)/S142)),"..",((AD142+AK142)/S142))</f>
        <v>0.999959943386653</v>
      </c>
      <c s="93" r="V142">
        <f>VLOOKUP(A142,'WHERE REFUGEES ARE'!$A$4:$W$178,23,FALSE)</f>
        <v>74894</v>
      </c>
      <c s="78" r="W142">
        <f>SUM(X142:AB142)+SUM(AE142:AI142)</f>
        <v>74891</v>
      </c>
      <c s="78" r="X142">
        <v>7623</v>
      </c>
      <c s="78" r="Y142">
        <v>8679</v>
      </c>
      <c s="78" r="Z142">
        <v>5978</v>
      </c>
      <c s="78" r="AA142">
        <v>18126</v>
      </c>
      <c s="78" r="AB142">
        <v>1136</v>
      </c>
      <c s="78" r="AC142">
        <v>0</v>
      </c>
      <c s="78" r="AD142">
        <v>41542</v>
      </c>
      <c s="78" r="AE142">
        <v>7351</v>
      </c>
      <c s="78" r="AF142">
        <v>8175</v>
      </c>
      <c s="78" r="AG142">
        <v>5505</v>
      </c>
      <c s="78" r="AH142">
        <v>11413</v>
      </c>
      <c s="78" r="AI142">
        <v>905</v>
      </c>
      <c s="78" r="AJ142">
        <v>0</v>
      </c>
      <c s="78" r="AK142">
        <v>33349</v>
      </c>
      <c s="78" r="AL142"/>
      <c s="162" r="AM142"/>
    </row>
    <row r="143">
      <c t="s" s="37" r="A143">
        <v>400</v>
      </c>
      <c s="55" r="B143"/>
      <c t="s" s="127" r="C143">
        <v>401</v>
      </c>
      <c s="50" r="D143">
        <f>+AD143+AK143</f>
        <v>0</v>
      </c>
      <c t="str" s="106" r="E143">
        <f>IF((+$W143=0),"..",(+(X143+AE143)/$W143))</f>
        <v>..</v>
      </c>
      <c t="str" s="106" r="F143">
        <f>IF((+$W143=0),"..",(+(Y143+AF143)/$W143))</f>
        <v>..</v>
      </c>
      <c t="str" s="106" r="G143">
        <f>IF((+$W143=0),"..",(+(Z143+AG143)/$W143))</f>
        <v>..</v>
      </c>
      <c t="str" s="106" r="H143">
        <f>IF((+$W143=0),"..",(+(((X143+Y143)+Z143)+((AE143+AF143)+AG143))/$W143))</f>
        <v>..</v>
      </c>
      <c t="str" s="106" r="I143">
        <f>IF((+$W143=0),"..",(+(AA143+AH143)/$W143))</f>
        <v>..</v>
      </c>
      <c t="str" s="106" r="J143">
        <f>IF((+$W143=0),"..",(+(AB143+AI143)/$W143))</f>
        <v>..</v>
      </c>
      <c t="str" s="106" r="K143">
        <f>IF(((X143+AE143)=0),"..",(+X143/(X143+AE143)))</f>
        <v>..</v>
      </c>
      <c t="str" s="106" r="L143">
        <f>IF(((Y143+AF143)=0),"..",(+Y143/(Y143+AF143)))</f>
        <v>..</v>
      </c>
      <c t="str" s="106" r="M143">
        <f>IF(((Z143+AG143)=0),"..",(+Z143/(Z143+AG143)))</f>
        <v>..</v>
      </c>
      <c t="str" s="106" r="N143">
        <f>IF(((((((X143+Y143)+Z143)+AE143)+AF143)+AG143)=0),"..",(+((X143+Y143)+Z143)/(((((X143+Y143)+Z143)+AE143)+AF143)+AG143)))</f>
        <v>..</v>
      </c>
      <c t="str" s="106" r="O143">
        <f>IF(((AA143+AH143)=0),"..",(+AA143/(AA143+AH143)))</f>
        <v>..</v>
      </c>
      <c t="str" s="106" r="P143">
        <f>IF(((AB143+AI143)=0),"..",(+AB143/(AB143+AI143)))</f>
        <v>..</v>
      </c>
      <c t="str" s="106" r="Q143">
        <f>IF(((AC143+AJ143)=0),"..",(+AC143/(AC143+AJ143)))</f>
        <v>..</v>
      </c>
      <c t="str" s="106" r="R143">
        <f>IF(((AD143+AK143)=0),"..",(+(AD143)/(AD143+AK143)))</f>
        <v>..</v>
      </c>
      <c s="50" r="S143">
        <f>+V143</f>
        <v>0</v>
      </c>
      <c t="str" s="106" r="T143">
        <f>IF(ISERROR((+W143/S143)),"..",(W143/S143))</f>
        <v>..</v>
      </c>
      <c t="str" s="106" r="U143">
        <f>IF(ISERROR(((AD143+AK143)/S143)),"..",((AD143+AK143)/S143))</f>
        <v>..</v>
      </c>
      <c s="93" r="V143">
        <f>VLOOKUP(A143,'WHERE REFUGEES ARE'!$A$4:$W$178,23,FALSE)</f>
        <v>0</v>
      </c>
      <c s="78" r="W143">
        <f>SUM(X143:AB143)+SUM(AE143:AI143)</f>
        <v>0</v>
      </c>
      <c s="78" r="X143">
        <v>0</v>
      </c>
      <c s="78" r="Y143">
        <v>0</v>
      </c>
      <c s="78" r="Z143">
        <v>0</v>
      </c>
      <c s="78" r="AA143">
        <v>0</v>
      </c>
      <c s="78" r="AB143">
        <v>0</v>
      </c>
      <c s="78" r="AC143">
        <v>0</v>
      </c>
      <c s="78" r="AD143">
        <v>0</v>
      </c>
      <c s="78" r="AE143">
        <v>0</v>
      </c>
      <c s="78" r="AF143">
        <v>0</v>
      </c>
      <c s="78" r="AG143">
        <v>0</v>
      </c>
      <c s="78" r="AH143">
        <v>0</v>
      </c>
      <c s="78" r="AI143">
        <v>0</v>
      </c>
      <c s="78" r="AJ143">
        <v>0</v>
      </c>
      <c s="78" r="AK143">
        <v>0</v>
      </c>
      <c s="149" r="AL143"/>
      <c s="162" r="AM143"/>
    </row>
    <row r="144">
      <c t="s" s="37" r="A144">
        <v>691</v>
      </c>
      <c s="55" r="B144"/>
      <c t="s" s="127" r="C144">
        <v>403</v>
      </c>
      <c s="50" r="D144">
        <f>+AD144+AK144</f>
        <v>4</v>
      </c>
      <c s="106" r="E144">
        <f>IF((+$W144=0),"..",(+(X144+AE144)/$W144))</f>
        <v>0</v>
      </c>
      <c s="106" r="F144">
        <f>IF((+$W144=0),"..",(+(Y144+AF144)/$W144))</f>
        <v>0</v>
      </c>
      <c s="106" r="G144">
        <f>IF((+$W144=0),"..",(+(Z144+AG144)/$W144))</f>
        <v>0</v>
      </c>
      <c s="106" r="H144">
        <f>IF((+$W144=0),"..",(+(((X144+Y144)+Z144)+((AE144+AF144)+AG144))/$W144))</f>
        <v>0</v>
      </c>
      <c s="106" r="I144">
        <f>IF((+$W144=0),"..",(+(AA144+AH144)/$W144))</f>
        <v>1</v>
      </c>
      <c s="106" r="J144">
        <f>IF((+$W144=0),"..",(+(AB144+AI144)/$W144))</f>
        <v>0</v>
      </c>
      <c t="str" s="106" r="K144">
        <f>IF(((X144+AE144)=0),"..",(+X144/(X144+AE144)))</f>
        <v>..</v>
      </c>
      <c t="str" s="106" r="L144">
        <f>IF(((Y144+AF144)=0),"..",(+Y144/(Y144+AF144)))</f>
        <v>..</v>
      </c>
      <c t="str" s="106" r="M144">
        <f>IF(((Z144+AG144)=0),"..",(+Z144/(Z144+AG144)))</f>
        <v>..</v>
      </c>
      <c t="str" s="106" r="N144">
        <f>IF(((((((X144+Y144)+Z144)+AE144)+AF144)+AG144)=0),"..",(+((X144+Y144)+Z144)/(((((X144+Y144)+Z144)+AE144)+AF144)+AG144)))</f>
        <v>..</v>
      </c>
      <c s="106" r="O144">
        <f>IF(((AA144+AH144)=0),"..",(+AA144/(AA144+AH144)))</f>
        <v>0.25</v>
      </c>
      <c t="str" s="106" r="P144">
        <f>IF(((AB144+AI144)=0),"..",(+AB144/(AB144+AI144)))</f>
        <v>..</v>
      </c>
      <c t="str" s="106" r="Q144">
        <f>IF(((AC144+AJ144)=0),"..",(+AC144/(AC144+AJ144)))</f>
        <v>..</v>
      </c>
      <c s="106" r="R144">
        <f>IF(((AD144+AK144)=0),"..",(+(AD144)/(AD144+AK144)))</f>
        <v>0.25</v>
      </c>
      <c s="50" r="S144">
        <f>+V144</f>
        <v>4</v>
      </c>
      <c s="106" r="T144">
        <f>IF(ISERROR((+W144/S144)),"..",(W144/S144))</f>
        <v>1</v>
      </c>
      <c s="106" r="U144">
        <f>IF(ISERROR(((AD144+AK144)/S144)),"..",((AD144+AK144)/S144))</f>
        <v>1</v>
      </c>
      <c s="93" r="V144">
        <f>VLOOKUP(A144,'WHERE REFUGEES ARE'!$A$4:$W$178,23,FALSE)</f>
        <v>4</v>
      </c>
      <c s="78" r="W144">
        <f>SUM(X144:AB144)+SUM(AE144:AI144)</f>
        <v>4</v>
      </c>
      <c s="78" r="X144">
        <v>0</v>
      </c>
      <c s="78" r="Y144">
        <v>0</v>
      </c>
      <c s="78" r="Z144">
        <v>0</v>
      </c>
      <c s="78" r="AA144">
        <v>1</v>
      </c>
      <c s="78" r="AB144">
        <v>0</v>
      </c>
      <c s="78" r="AC144">
        <v>0</v>
      </c>
      <c s="78" r="AD144">
        <v>1</v>
      </c>
      <c s="78" r="AE144">
        <v>0</v>
      </c>
      <c s="78" r="AF144">
        <v>0</v>
      </c>
      <c s="78" r="AG144">
        <v>0</v>
      </c>
      <c s="78" r="AH144">
        <v>3</v>
      </c>
      <c s="78" r="AI144">
        <v>0</v>
      </c>
      <c s="78" r="AJ144">
        <v>0</v>
      </c>
      <c s="78" r="AK144">
        <v>3</v>
      </c>
      <c s="78" r="AL144"/>
      <c s="162" r="AM144"/>
    </row>
    <row customHeight="1" r="145" ht="20.25">
      <c t="s" s="37" r="A145">
        <v>404</v>
      </c>
      <c s="55" r="B145"/>
      <c t="s" s="127" r="C145">
        <v>405</v>
      </c>
      <c s="50" r="D145">
        <f>+AD145+AK145</f>
        <v>1</v>
      </c>
      <c s="106" r="E145">
        <f>IF((+$W145=0),"..",(+(X145+AE145)/$W145))</f>
        <v>0</v>
      </c>
      <c s="106" r="F145">
        <f>IF((+$W145=0),"..",(+(Y145+AF145)/$W145))</f>
        <v>0</v>
      </c>
      <c s="106" r="G145">
        <f>IF((+$W145=0),"..",(+(Z145+AG145)/$W145))</f>
        <v>0</v>
      </c>
      <c s="106" r="H145">
        <f>IF((+$W145=0),"..",(+(((X145+Y145)+Z145)+((AE145+AF145)+AG145))/$W145))</f>
        <v>0</v>
      </c>
      <c s="106" r="I145">
        <f>IF((+$W145=0),"..",(+(AA145+AH145)/$W145))</f>
        <v>1</v>
      </c>
      <c s="106" r="J145">
        <f>IF((+$W145=0),"..",(+(AB145+AI145)/$W145))</f>
        <v>0</v>
      </c>
      <c t="str" s="106" r="K145">
        <f>IF(((X145+AE145)=0),"..",(+X145/(X145+AE145)))</f>
        <v>..</v>
      </c>
      <c t="str" s="106" r="L145">
        <f>IF(((Y145+AF145)=0),"..",(+Y145/(Y145+AF145)))</f>
        <v>..</v>
      </c>
      <c t="str" s="106" r="M145">
        <f>IF(((Z145+AG145)=0),"..",(+Z145/(Z145+AG145)))</f>
        <v>..</v>
      </c>
      <c t="str" s="106" r="N145">
        <f>IF(((((((X145+Y145)+Z145)+AE145)+AF145)+AG145)=0),"..",(+((X145+Y145)+Z145)/(((((X145+Y145)+Z145)+AE145)+AF145)+AG145)))</f>
        <v>..</v>
      </c>
      <c s="106" r="O145">
        <f>IF(((AA145+AH145)=0),"..",(+AA145/(AA145+AH145)))</f>
        <v>0</v>
      </c>
      <c t="str" s="106" r="P145">
        <f>IF(((AB145+AI145)=0),"..",(+AB145/(AB145+AI145)))</f>
        <v>..</v>
      </c>
      <c t="str" s="106" r="Q145">
        <f>IF(((AC145+AJ145)=0),"..",(+AC145/(AC145+AJ145)))</f>
        <v>..</v>
      </c>
      <c s="106" r="R145">
        <f>IF(((AD145+AK145)=0),"..",(+(AD145)/(AD145+AK145)))</f>
        <v>0</v>
      </c>
      <c s="50" r="S145">
        <f>+V145</f>
        <v>1</v>
      </c>
      <c s="106" r="T145">
        <f>IF(ISERROR((+W145/S145)),"..",(W145/S145))</f>
        <v>1</v>
      </c>
      <c s="106" r="U145">
        <f>IF(ISERROR(((AD145+AK145)/S145)),"..",((AD145+AK145)/S145))</f>
        <v>1</v>
      </c>
      <c s="93" r="V145">
        <f>VLOOKUP(A145,'WHERE REFUGEES ARE'!$A$4:$W$178,23,FALSE)</f>
        <v>1</v>
      </c>
      <c s="78" r="W145">
        <f>SUM(X145:AB145)+SUM(AE145:AI145)</f>
        <v>1</v>
      </c>
      <c s="78" r="X145">
        <v>0</v>
      </c>
      <c s="78" r="Y145">
        <v>0</v>
      </c>
      <c s="78" r="Z145">
        <v>0</v>
      </c>
      <c s="78" r="AA145">
        <v>0</v>
      </c>
      <c s="78" r="AB145">
        <v>0</v>
      </c>
      <c s="78" r="AC145">
        <v>0</v>
      </c>
      <c s="78" r="AD145">
        <v>0</v>
      </c>
      <c s="78" r="AE145">
        <v>0</v>
      </c>
      <c s="78" r="AF145">
        <v>0</v>
      </c>
      <c s="78" r="AG145">
        <v>0</v>
      </c>
      <c s="78" r="AH145">
        <v>1</v>
      </c>
      <c s="78" r="AI145">
        <v>0</v>
      </c>
      <c s="78" r="AJ145">
        <v>0</v>
      </c>
      <c s="78" r="AK145">
        <v>1</v>
      </c>
      <c s="149" r="AL145"/>
      <c s="162" r="AM145"/>
    </row>
    <row r="146">
      <c t="s" s="37" r="A146">
        <v>406</v>
      </c>
      <c s="55" r="B146"/>
      <c t="s" s="127" r="C146">
        <v>407</v>
      </c>
      <c s="50" r="D146">
        <f>+AD146+AK146</f>
        <v>0</v>
      </c>
      <c t="str" s="106" r="E146">
        <f>IF((+$W146=0),"..",(+(X146+AE146)/$W146))</f>
        <v>..</v>
      </c>
      <c t="str" s="106" r="F146">
        <f>IF((+$W146=0),"..",(+(Y146+AF146)/$W146))</f>
        <v>..</v>
      </c>
      <c t="str" s="106" r="G146">
        <f>IF((+$W146=0),"..",(+(Z146+AG146)/$W146))</f>
        <v>..</v>
      </c>
      <c t="str" s="106" r="H146">
        <f>IF((+$W146=0),"..",(+(((X146+Y146)+Z146)+((AE146+AF146)+AG146))/$W146))</f>
        <v>..</v>
      </c>
      <c t="str" s="106" r="I146">
        <f>IF((+$W146=0),"..",(+(AA146+AH146)/$W146))</f>
        <v>..</v>
      </c>
      <c t="str" s="106" r="J146">
        <f>IF((+$W146=0),"..",(+(AB146+AI146)/$W146))</f>
        <v>..</v>
      </c>
      <c t="str" s="106" r="K146">
        <f>IF(((X146+AE146)=0),"..",(+X146/(X146+AE146)))</f>
        <v>..</v>
      </c>
      <c t="str" s="106" r="L146">
        <f>IF(((Y146+AF146)=0),"..",(+Y146/(Y146+AF146)))</f>
        <v>..</v>
      </c>
      <c t="str" s="106" r="M146">
        <f>IF(((Z146+AG146)=0),"..",(+Z146/(Z146+AG146)))</f>
        <v>..</v>
      </c>
      <c t="str" s="106" r="N146">
        <f>IF(((((((X146+Y146)+Z146)+AE146)+AF146)+AG146)=0),"..",(+((X146+Y146)+Z146)/(((((X146+Y146)+Z146)+AE146)+AF146)+AG146)))</f>
        <v>..</v>
      </c>
      <c t="str" s="106" r="O146">
        <f>IF(((AA146+AH146)=0),"..",(+AA146/(AA146+AH146)))</f>
        <v>..</v>
      </c>
      <c t="str" s="106" r="P146">
        <f>IF(((AB146+AI146)=0),"..",(+AB146/(AB146+AI146)))</f>
        <v>..</v>
      </c>
      <c t="str" s="106" r="Q146">
        <f>IF(((AC146+AJ146)=0),"..",(+AC146/(AC146+AJ146)))</f>
        <v>..</v>
      </c>
      <c t="str" s="106" r="R146">
        <f>IF(((AD146+AK146)=0),"..",(+(AD146)/(AD146+AK146)))</f>
        <v>..</v>
      </c>
      <c s="50" r="S146">
        <f>+V146</f>
        <v>0</v>
      </c>
      <c t="str" s="106" r="T146">
        <f>IF(ISERROR((+W146/S146)),"..",(W146/S146))</f>
        <v>..</v>
      </c>
      <c t="str" s="106" r="U146">
        <f>IF(ISERROR(((AD146+AK146)/S146)),"..",((AD146+AK146)/S146))</f>
        <v>..</v>
      </c>
      <c s="93" r="V146">
        <f>VLOOKUP(A146,'WHERE REFUGEES ARE'!$A$4:$W$178,23,FALSE)</f>
        <v>0</v>
      </c>
      <c s="78" r="W146">
        <f>SUM(X146:AB146)+SUM(AE146:AI146)</f>
        <v>0</v>
      </c>
      <c s="78" r="X146">
        <v>0</v>
      </c>
      <c s="78" r="Y146">
        <v>0</v>
      </c>
      <c s="78" r="Z146">
        <v>0</v>
      </c>
      <c s="78" r="AA146">
        <v>0</v>
      </c>
      <c s="78" r="AB146">
        <v>0</v>
      </c>
      <c s="78" r="AC146">
        <v>0</v>
      </c>
      <c s="78" r="AD146">
        <v>0</v>
      </c>
      <c s="78" r="AE146">
        <v>0</v>
      </c>
      <c s="78" r="AF146">
        <v>0</v>
      </c>
      <c s="78" r="AG146">
        <v>0</v>
      </c>
      <c s="78" r="AH146">
        <v>0</v>
      </c>
      <c s="78" r="AI146">
        <v>0</v>
      </c>
      <c s="78" r="AJ146">
        <v>0</v>
      </c>
      <c s="78" r="AK146">
        <v>0</v>
      </c>
      <c s="149" r="AL146"/>
      <c s="162" r="AM146"/>
    </row>
    <row r="147">
      <c t="s" s="37" r="A147">
        <v>698</v>
      </c>
      <c s="55" r="B147"/>
      <c t="s" s="127" r="C147">
        <v>409</v>
      </c>
      <c s="50" r="D147">
        <f>+AD147+AK147</f>
        <v>679</v>
      </c>
      <c s="106" r="E147">
        <f>IF((+$W147=0),"..",(+(X147+AE147)/$W147))</f>
        <v>0.044182621502209</v>
      </c>
      <c s="106" r="F147">
        <f>IF((+$W147=0),"..",(+(Y147+AF147)/$W147))</f>
        <v>0.184094256259205</v>
      </c>
      <c s="106" r="G147">
        <f>IF((+$W147=0),"..",(+(Z147+AG147)/$W147))</f>
        <v>0.182621502209131</v>
      </c>
      <c s="106" r="H147">
        <f>IF((+$W147=0),"..",(+(((X147+Y147)+Z147)+((AE147+AF147)+AG147))/$W147))</f>
        <v>0.410898379970545</v>
      </c>
      <c s="106" r="I147">
        <f>IF((+$W147=0),"..",(+(AA147+AH147)/$W147))</f>
        <v>0.56701030927835</v>
      </c>
      <c s="106" r="J147">
        <f>IF((+$W147=0),"..",(+(AB147+AI147)/$W147))</f>
        <v>0.022091310751105</v>
      </c>
      <c s="106" r="K147">
        <f>IF(((X147+AE147)=0),"..",(+X147/(X147+AE147)))</f>
        <v>0.433333333333333</v>
      </c>
      <c s="106" r="L147">
        <f>IF(((Y147+AF147)=0),"..",(+Y147/(Y147+AF147)))</f>
        <v>0.48</v>
      </c>
      <c s="106" r="M147">
        <f>IF(((Z147+AG147)=0),"..",(+Z147/(Z147+AG147)))</f>
        <v>0.435483870967742</v>
      </c>
      <c s="106" r="N147">
        <f>IF(((((((X147+Y147)+Z147)+AE147)+AF147)+AG147)=0),"..",(+((X147+Y147)+Z147)/(((((X147+Y147)+Z147)+AE147)+AF147)+AG147)))</f>
        <v>0.455197132616488</v>
      </c>
      <c s="106" r="O147">
        <f>IF(((AA147+AH147)=0),"..",(+AA147/(AA147+AH147)))</f>
        <v>0.381818181818182</v>
      </c>
      <c s="106" r="P147">
        <f>IF(((AB147+AI147)=0),"..",(+AB147/(AB147+AI147)))</f>
        <v>0.333333333333333</v>
      </c>
      <c t="str" s="106" r="Q147">
        <f>IF(((AC147+AJ147)=0),"..",(+AC147/(AC147+AJ147)))</f>
        <v>..</v>
      </c>
      <c s="106" r="R147">
        <f>IF(((AD147+AK147)=0),"..",(+(AD147)/(AD147+AK147)))</f>
        <v>0.410898379970545</v>
      </c>
      <c s="50" r="S147">
        <f>+V147</f>
        <v>70679</v>
      </c>
      <c s="106" r="T147">
        <f>IF(ISERROR((+W147/S147)),"..",(W147/S147))</f>
        <v>0.00960681390512</v>
      </c>
      <c s="106" r="U147">
        <f>IF(ISERROR(((AD147+AK147)/S147)),"..",((AD147+AK147)/S147))</f>
        <v>0.00960681390512</v>
      </c>
      <c s="93" r="V147">
        <f>VLOOKUP(A147,'WHERE REFUGEES ARE'!$A$4:$W$178,23,FALSE)</f>
        <v>70679</v>
      </c>
      <c s="78" r="W147">
        <f>SUM(X147:AB147)+SUM(AE147:AI147)</f>
        <v>679</v>
      </c>
      <c s="78" r="X147">
        <v>13</v>
      </c>
      <c s="78" r="Y147">
        <v>60</v>
      </c>
      <c s="78" r="Z147">
        <v>54</v>
      </c>
      <c s="78" r="AA147">
        <v>147</v>
      </c>
      <c s="78" r="AB147">
        <v>5</v>
      </c>
      <c s="78" r="AC147">
        <v>0</v>
      </c>
      <c s="78" r="AD147">
        <v>279</v>
      </c>
      <c s="78" r="AE147">
        <v>17</v>
      </c>
      <c s="78" r="AF147">
        <v>65</v>
      </c>
      <c s="78" r="AG147">
        <v>70</v>
      </c>
      <c s="78" r="AH147">
        <v>238</v>
      </c>
      <c s="78" r="AI147">
        <v>10</v>
      </c>
      <c s="78" r="AJ147">
        <v>0</v>
      </c>
      <c s="78" r="AK147">
        <v>400</v>
      </c>
      <c s="78" r="AL147"/>
      <c s="162" r="AM147"/>
    </row>
    <row r="148">
      <c t="s" s="37" r="A148">
        <v>699</v>
      </c>
      <c s="55" r="B148"/>
      <c t="s" s="127" r="C148">
        <v>114</v>
      </c>
      <c s="50" r="D148">
        <f>+AD148+AK148</f>
        <v>24947</v>
      </c>
      <c s="106" r="E148">
        <f>IF((+$W148=0),"..",(+(X148+AE148)/$W148))</f>
        <v>0.146470517497094</v>
      </c>
      <c s="106" r="F148">
        <f>IF((+$W148=0),"..",(+(Y148+AF148)/$W148))</f>
        <v>0.157373632100052</v>
      </c>
      <c s="106" r="G148">
        <f>IF((+$W148=0),"..",(+(Z148+AG148)/$W148))</f>
        <v>0.152803944362048</v>
      </c>
      <c s="106" r="H148">
        <f>IF((+$W148=0),"..",(+(((X148+Y148)+Z148)+((AE148+AF148)+AG148))/$W148))</f>
        <v>0.456648093959194</v>
      </c>
      <c s="106" r="I148">
        <f>IF((+$W148=0),"..",(+(AA148+AH148)/$W148))</f>
        <v>0.502625566200345</v>
      </c>
      <c s="106" r="J148">
        <f>IF((+$W148=0),"..",(+(AB148+AI148)/$W148))</f>
        <v>0.040726339840462</v>
      </c>
      <c s="106" r="K148">
        <f>IF(((X148+AE148)=0),"..",(+X148/(X148+AE148)))</f>
        <v>0.472085385878489</v>
      </c>
      <c s="106" r="L148">
        <f>IF(((Y148+AF148)=0),"..",(+Y148/(Y148+AF148)))</f>
        <v>0.558583800305655</v>
      </c>
      <c s="106" r="M148">
        <f>IF(((Z148+AG148)=0),"..",(+Z148/(Z148+AG148)))</f>
        <v>0.492654774396642</v>
      </c>
      <c s="106" r="N148">
        <f>IF(((((((X148+Y148)+Z148)+AE148)+AF148)+AG148)=0),"..",(+((X148+Y148)+Z148)/(((((X148+Y148)+Z148)+AE148)+AF148)+AG148)))</f>
        <v>0.50877808988764</v>
      </c>
      <c s="106" r="O148">
        <f>IF(((AA148+AH148)=0),"..",(+AA148/(AA148+AH148)))</f>
        <v>0.46016428742324</v>
      </c>
      <c s="106" r="P148">
        <f>IF(((AB148+AI148)=0),"..",(+AB148/(AB148+AI148)))</f>
        <v>0.494094488188976</v>
      </c>
      <c t="str" s="106" r="Q148">
        <f>IF(((AC148+AJ148)=0),"..",(+AC148/(AC148+AJ148)))</f>
        <v>..</v>
      </c>
      <c s="106" r="R148">
        <f>IF(((AD148+AK148)=0),"..",(+(AD148)/(AD148+AK148)))</f>
        <v>0.483745540545957</v>
      </c>
      <c s="50" r="S148">
        <f>+V148</f>
        <v>24947</v>
      </c>
      <c s="106" r="T148">
        <f>IF(ISERROR((+W148/S148)),"..",(W148/S148))</f>
        <v>1</v>
      </c>
      <c s="106" r="U148">
        <f>IF(ISERROR(((AD148+AK148)/S148)),"..",((AD148+AK148)/S148))</f>
        <v>1</v>
      </c>
      <c s="93" r="V148">
        <f>VLOOKUP(A148,'WHERE REFUGEES ARE'!$A$4:$W$178,23,FALSE)</f>
        <v>24947</v>
      </c>
      <c s="78" r="W148">
        <f>SUM(X148:AB148)+SUM(AE148:AI148)</f>
        <v>24947</v>
      </c>
      <c s="78" r="X148">
        <v>1725</v>
      </c>
      <c s="78" r="Y148">
        <v>2193</v>
      </c>
      <c s="78" r="Z148">
        <v>1878</v>
      </c>
      <c s="78" r="AA148">
        <v>5770</v>
      </c>
      <c s="78" r="AB148">
        <v>502</v>
      </c>
      <c s="78" r="AC148">
        <v>0</v>
      </c>
      <c s="78" r="AD148">
        <v>12068</v>
      </c>
      <c s="78" r="AE148">
        <v>1929</v>
      </c>
      <c s="78" r="AF148">
        <v>1733</v>
      </c>
      <c s="78" r="AG148">
        <v>1934</v>
      </c>
      <c s="78" r="AH148">
        <v>6769</v>
      </c>
      <c s="78" r="AI148">
        <v>514</v>
      </c>
      <c s="78" r="AJ148">
        <v>0</v>
      </c>
      <c s="78" r="AK148">
        <v>12879</v>
      </c>
      <c s="78" r="AL148"/>
      <c s="162" r="AM148"/>
    </row>
    <row r="149">
      <c t="s" s="37" r="A149">
        <v>700</v>
      </c>
      <c s="55" r="B149"/>
      <c t="s" s="127" r="C149">
        <v>63</v>
      </c>
      <c s="50" r="D149">
        <f>+AD149+AK149</f>
        <v>331892</v>
      </c>
      <c s="106" r="E149">
        <f>IF((+$W149=0),"..",(+(X149+AE149)/$W149))</f>
        <v>0.013522893879828</v>
      </c>
      <c s="106" r="F149">
        <f>IF((+$W149=0),"..",(+(Y149+AF149)/$W149))</f>
        <v>0.077536880619672</v>
      </c>
      <c s="106" r="G149">
        <f>IF((+$W149=0),"..",(+(Z149+AG149)/$W149))</f>
        <v>0.112082052080495</v>
      </c>
      <c s="106" r="H149">
        <f>IF((+$W149=0),"..",(+(((X149+Y149)+Z149)+((AE149+AF149)+AG149))/$W149))</f>
        <v>0.203141826579996</v>
      </c>
      <c s="106" r="I149">
        <f>IF((+$W149=0),"..",(+(AA149+AH149)/$W149))</f>
        <v>0.587715542407847</v>
      </c>
      <c s="106" r="J149">
        <f>IF((+$W149=0),"..",(+(AB149+AI149)/$W149))</f>
        <v>0.209142631012157</v>
      </c>
      <c s="106" r="K149">
        <f>IF(((X149+AE149)=0),"..",(+X149/(X149+AE149)))</f>
        <v>0.499880067162389</v>
      </c>
      <c s="106" r="L149">
        <f>IF(((Y149+AF149)=0),"..",(+Y149/(Y149+AF149)))</f>
        <v>0.485441767068273</v>
      </c>
      <c s="106" r="M149">
        <f>IF(((Z149+AG149)=0),"..",(+Z149/(Z149+AG149)))</f>
        <v>0.487005845922324</v>
      </c>
      <c s="106" r="N149">
        <f>IF(((((((X149+Y149)+Z149)+AE149)+AF149)+AG149)=0),"..",(+((X149+Y149)+Z149)/(((((X149+Y149)+Z149)+AE149)+AF149)+AG149)))</f>
        <v>0.487265875740495</v>
      </c>
      <c s="106" r="O149">
        <f>IF(((AA149+AH149)=0),"..",(+AA149/(AA149+AH149)))</f>
        <v>0.486582996666446</v>
      </c>
      <c s="106" r="P149">
        <f>IF(((AB149+AI149)=0),"..",(+AB149/(AB149+AI149)))</f>
        <v>0.582734928734277</v>
      </c>
      <c s="106" r="Q149">
        <f>IF(((AC149+AJ149)=0),"..",(+AC149/(AC149+AJ149)))</f>
        <v>0.44021186440678</v>
      </c>
      <c s="106" r="R149">
        <f>IF(((AD149+AK149)=0),"..",(+(AD149)/(AD149+AK149)))</f>
        <v>0.50209405469249</v>
      </c>
      <c s="50" r="S149">
        <f>+V149</f>
        <v>331924</v>
      </c>
      <c s="106" r="T149">
        <f>IF(ISERROR((+W149/S149)),"..",(W149/S149))</f>
        <v>0.928802978995192</v>
      </c>
      <c s="106" r="U149">
        <f>IF(ISERROR(((AD149+AK149)/S149)),"..",((AD149+AK149)/S149))</f>
        <v>0.999903592388619</v>
      </c>
      <c s="93" r="V149">
        <f>VLOOKUP(A149,'WHERE REFUGEES ARE'!$A$4:$W$178,23,FALSE)</f>
        <v>331924</v>
      </c>
      <c s="78" r="W149">
        <f>SUM(X149:AB149)+SUM(AE149:AI149)</f>
        <v>308292</v>
      </c>
      <c s="78" r="X149">
        <v>2084</v>
      </c>
      <c s="78" r="Y149">
        <v>11604</v>
      </c>
      <c s="78" r="Z149">
        <v>16828</v>
      </c>
      <c s="78" r="AA149">
        <v>88163</v>
      </c>
      <c s="78" r="AB149">
        <v>37573</v>
      </c>
      <c s="78" r="AC149">
        <v>10389</v>
      </c>
      <c s="78" r="AD149">
        <v>166641</v>
      </c>
      <c s="78" r="AE149">
        <v>2085</v>
      </c>
      <c s="78" r="AF149">
        <v>12300</v>
      </c>
      <c s="78" r="AG149">
        <v>17726</v>
      </c>
      <c s="78" r="AH149">
        <v>93025</v>
      </c>
      <c s="78" r="AI149">
        <v>26904</v>
      </c>
      <c s="78" r="AJ149">
        <v>13211</v>
      </c>
      <c s="78" r="AK149">
        <v>165251</v>
      </c>
      <c s="78" r="AL149"/>
      <c s="162" r="AM149"/>
    </row>
    <row r="150">
      <c t="s" s="37" r="A150">
        <v>703</v>
      </c>
      <c s="55" r="B150"/>
      <c t="s" s="127" r="C150">
        <v>111</v>
      </c>
      <c s="50" r="D150">
        <f>+AD150+AK150</f>
        <v>9487</v>
      </c>
      <c s="106" r="E150">
        <f>IF((+$W150=0),"..",(+(X150+AE150)/$W150))</f>
        <v>0.042057552440181</v>
      </c>
      <c s="106" r="F150">
        <f>IF((+$W150=0),"..",(+(Y150+AF150)/$W150))</f>
        <v>0.171392431748709</v>
      </c>
      <c s="106" r="G150">
        <f>IF((+$W150=0),"..",(+(Z150+AG150)/$W150))</f>
        <v>0.164540950774744</v>
      </c>
      <c s="106" r="H150">
        <f>IF((+$W150=0),"..",(+(((X150+Y150)+Z150)+((AE150+AF150)+AG150))/$W150))</f>
        <v>0.377990934963634</v>
      </c>
      <c s="106" r="I150">
        <f>IF((+$W150=0),"..",(+(AA150+AH150)/$W150))</f>
        <v>0.598819437124486</v>
      </c>
      <c s="106" r="J150">
        <f>IF((+$W150=0),"..",(+(AB150+AI150)/$W150))</f>
        <v>0.023189627911879</v>
      </c>
      <c s="106" r="K150">
        <f>IF(((X150+AE150)=0),"..",(+X150/(X150+AE150)))</f>
        <v>0.511278195488722</v>
      </c>
      <c s="106" r="L150">
        <f>IF(((Y150+AF150)=0),"..",(+Y150/(Y150+AF150)))</f>
        <v>0.511070110701107</v>
      </c>
      <c s="106" r="M150">
        <f>IF(((Z150+AG150)=0),"..",(+Z150/(Z150+AG150)))</f>
        <v>0.507367072389494</v>
      </c>
      <c s="106" r="N150">
        <f>IF(((((((X150+Y150)+Z150)+AE150)+AF150)+AG150)=0),"..",(+((X150+Y150)+Z150)/(((((X150+Y150)+Z150)+AE150)+AF150)+AG150)))</f>
        <v>0.509481316229782</v>
      </c>
      <c s="106" r="O150">
        <f>IF(((AA150+AH150)=0),"..",(+AA150/(AA150+AH150)))</f>
        <v>0.500792114064425</v>
      </c>
      <c s="106" r="P150">
        <f>IF(((AB150+AI150)=0),"..",(+AB150/(AB150+AI150)))</f>
        <v>0.386363636363636</v>
      </c>
      <c t="str" s="106" r="Q150">
        <f>IF(((AC150+AJ150)=0),"..",(+AC150/(AC150+AJ150)))</f>
        <v>..</v>
      </c>
      <c s="106" r="R150">
        <f>IF(((AD150+AK150)=0),"..",(+(AD150)/(AD150+AK150)))</f>
        <v>0.501422999894593</v>
      </c>
      <c s="50" r="S150">
        <f>+V150</f>
        <v>9489</v>
      </c>
      <c s="106" r="T150">
        <f>IF(ISERROR((+W150/S150)),"..",(W150/S150))</f>
        <v>0.999789229634313</v>
      </c>
      <c s="106" r="U150">
        <f>IF(ISERROR(((AD150+AK150)/S150)),"..",((AD150+AK150)/S150))</f>
        <v>0.999789229634313</v>
      </c>
      <c s="93" r="V150">
        <f>VLOOKUP(A150,'WHERE REFUGEES ARE'!$A$4:$W$178,23,FALSE)</f>
        <v>9489</v>
      </c>
      <c s="78" r="W150">
        <f>SUM(X150:AB150)+SUM(AE150:AI150)</f>
        <v>9487</v>
      </c>
      <c s="78" r="X150">
        <v>204</v>
      </c>
      <c s="78" r="Y150">
        <v>831</v>
      </c>
      <c s="78" r="Z150">
        <v>792</v>
      </c>
      <c s="78" r="AA150">
        <v>2845</v>
      </c>
      <c s="78" r="AB150">
        <v>85</v>
      </c>
      <c s="78" r="AC150">
        <v>0</v>
      </c>
      <c s="78" r="AD150">
        <v>4757</v>
      </c>
      <c s="78" r="AE150">
        <v>195</v>
      </c>
      <c s="78" r="AF150">
        <v>795</v>
      </c>
      <c s="78" r="AG150">
        <v>769</v>
      </c>
      <c s="78" r="AH150">
        <v>2836</v>
      </c>
      <c s="78" r="AI150">
        <v>135</v>
      </c>
      <c s="78" r="AJ150">
        <v>0</v>
      </c>
      <c s="78" r="AK150">
        <v>4730</v>
      </c>
      <c s="78" r="AL150"/>
      <c s="162" r="AM150"/>
    </row>
    <row r="151">
      <c t="s" s="37" r="A151">
        <v>704</v>
      </c>
      <c s="55" r="B151"/>
      <c t="s" s="127" r="C151">
        <v>414</v>
      </c>
      <c s="50" r="D151">
        <f>+AD151+AK151</f>
        <v>7</v>
      </c>
      <c s="106" r="E151">
        <f>IF((+$W151=0),"..",(+(X151+AE151)/$W151))</f>
        <v>0</v>
      </c>
      <c s="106" r="F151">
        <f>IF((+$W151=0),"..",(+(Y151+AF151)/$W151))</f>
        <v>0</v>
      </c>
      <c s="106" r="G151">
        <f>IF((+$W151=0),"..",(+(Z151+AG151)/$W151))</f>
        <v>0</v>
      </c>
      <c s="106" r="H151">
        <f>IF((+$W151=0),"..",(+(((X151+Y151)+Z151)+((AE151+AF151)+AG151))/$W151))</f>
        <v>0</v>
      </c>
      <c s="106" r="I151">
        <f>IF((+$W151=0),"..",(+(AA151+AH151)/$W151))</f>
        <v>1</v>
      </c>
      <c s="106" r="J151">
        <f>IF((+$W151=0),"..",(+(AB151+AI151)/$W151))</f>
        <v>0</v>
      </c>
      <c t="str" s="106" r="K151">
        <f>IF(((X151+AE151)=0),"..",(+X151/(X151+AE151)))</f>
        <v>..</v>
      </c>
      <c t="str" s="106" r="L151">
        <f>IF(((Y151+AF151)=0),"..",(+Y151/(Y151+AF151)))</f>
        <v>..</v>
      </c>
      <c t="str" s="106" r="M151">
        <f>IF(((Z151+AG151)=0),"..",(+Z151/(Z151+AG151)))</f>
        <v>..</v>
      </c>
      <c t="str" s="106" r="N151">
        <f>IF(((((((X151+Y151)+Z151)+AE151)+AF151)+AG151)=0),"..",(+((X151+Y151)+Z151)/(((((X151+Y151)+Z151)+AE151)+AF151)+AG151)))</f>
        <v>..</v>
      </c>
      <c s="106" r="O151">
        <f>IF(((AA151+AH151)=0),"..",(+AA151/(AA151+AH151)))</f>
        <v>0.428571428571429</v>
      </c>
      <c t="str" s="106" r="P151">
        <f>IF(((AB151+AI151)=0),"..",(+AB151/(AB151+AI151)))</f>
        <v>..</v>
      </c>
      <c t="str" s="106" r="Q151">
        <f>IF(((AC151+AJ151)=0),"..",(+AC151/(AC151+AJ151)))</f>
        <v>..</v>
      </c>
      <c s="106" r="R151">
        <f>IF(((AD151+AK151)=0),"..",(+(AD151)/(AD151+AK151)))</f>
        <v>0.428571428571429</v>
      </c>
      <c s="50" r="S151">
        <f>+V151</f>
        <v>7</v>
      </c>
      <c s="106" r="T151">
        <f>IF(ISERROR((+W151/S151)),"..",(W151/S151))</f>
        <v>1</v>
      </c>
      <c s="106" r="U151">
        <f>IF(ISERROR(((AD151+AK151)/S151)),"..",((AD151+AK151)/S151))</f>
        <v>1</v>
      </c>
      <c s="93" r="V151">
        <f>VLOOKUP(A151,'WHERE REFUGEES ARE'!$A$4:$W$178,23,FALSE)</f>
        <v>7</v>
      </c>
      <c s="78" r="W151">
        <f>SUM(X151:AB151)+SUM(AE151:AI151)</f>
        <v>7</v>
      </c>
      <c s="78" r="X151">
        <v>0</v>
      </c>
      <c s="78" r="Y151">
        <v>0</v>
      </c>
      <c s="78" r="Z151">
        <v>0</v>
      </c>
      <c s="78" r="AA151">
        <v>3</v>
      </c>
      <c s="78" r="AB151">
        <v>0</v>
      </c>
      <c s="78" r="AC151">
        <v>0</v>
      </c>
      <c s="78" r="AD151">
        <v>3</v>
      </c>
      <c s="78" r="AE151">
        <v>0</v>
      </c>
      <c s="78" r="AF151">
        <v>0</v>
      </c>
      <c s="78" r="AG151">
        <v>0</v>
      </c>
      <c s="78" r="AH151">
        <v>4</v>
      </c>
      <c s="78" r="AI151">
        <v>0</v>
      </c>
      <c s="78" r="AJ151">
        <v>0</v>
      </c>
      <c s="78" r="AK151">
        <v>4</v>
      </c>
      <c s="78" r="AL151"/>
      <c s="162" r="AM151"/>
    </row>
    <row r="152">
      <c t="s" s="37" r="A152">
        <v>705</v>
      </c>
      <c s="55" r="B152"/>
      <c t="s" s="127" r="C152">
        <v>416</v>
      </c>
      <c s="50" r="D152">
        <f>+AD152+AK152</f>
        <v>277</v>
      </c>
      <c s="106" r="E152">
        <f>IF((+$W152=0),"..",(+(X152+AE152)/$W152))</f>
        <v>0.043321299638989</v>
      </c>
      <c s="106" r="F152">
        <f>IF((+$W152=0),"..",(+(Y152+AF152)/$W152))</f>
        <v>0.021660649819495</v>
      </c>
      <c s="106" r="G152">
        <f>IF((+$W152=0),"..",(+(Z152+AG152)/$W152))</f>
        <v>0.108303249097473</v>
      </c>
      <c s="106" r="H152">
        <f>IF((+$W152=0),"..",(+(((X152+Y152)+Z152)+((AE152+AF152)+AG152))/$W152))</f>
        <v>0.173285198555957</v>
      </c>
      <c s="106" r="I152">
        <f>IF((+$W152=0),"..",(+(AA152+AH152)/$W152))</f>
        <v>0.794223826714801</v>
      </c>
      <c s="106" r="J152">
        <f>IF((+$W152=0),"..",(+(AB152+AI152)/$W152))</f>
        <v>0.032490974729242</v>
      </c>
      <c s="106" r="K152">
        <f>IF(((X152+AE152)=0),"..",(+X152/(X152+AE152)))</f>
        <v>0.75</v>
      </c>
      <c s="106" r="L152">
        <f>IF(((Y152+AF152)=0),"..",(+Y152/(Y152+AF152)))</f>
        <v>0.833333333333333</v>
      </c>
      <c s="106" r="M152">
        <f>IF(((Z152+AG152)=0),"..",(+Z152/(Z152+AG152)))</f>
        <v>0.3</v>
      </c>
      <c s="106" r="N152">
        <f>IF(((((((X152+Y152)+Z152)+AE152)+AF152)+AG152)=0),"..",(+((X152+Y152)+Z152)/(((((X152+Y152)+Z152)+AE152)+AF152)+AG152)))</f>
        <v>0.479166666666667</v>
      </c>
      <c s="106" r="O152">
        <f>IF(((AA152+AH152)=0),"..",(+AA152/(AA152+AH152)))</f>
        <v>0.172727272727273</v>
      </c>
      <c s="106" r="P152">
        <f>IF(((AB152+AI152)=0),"..",(+AB152/(AB152+AI152)))</f>
        <v>0.333333333333333</v>
      </c>
      <c t="str" s="106" r="Q152">
        <f>IF(((AC152+AJ152)=0),"..",(+AC152/(AC152+AJ152)))</f>
        <v>..</v>
      </c>
      <c s="106" r="R152">
        <f>IF(((AD152+AK152)=0),"..",(+(AD152)/(AD152+AK152)))</f>
        <v>0.231046931407942</v>
      </c>
      <c s="50" r="S152">
        <f>+V152</f>
        <v>1625</v>
      </c>
      <c s="106" r="T152">
        <f>IF(ISERROR((+W152/S152)),"..",(W152/S152))</f>
        <v>0.170461538461538</v>
      </c>
      <c s="106" r="U152">
        <f>IF(ISERROR(((AD152+AK152)/S152)),"..",((AD152+AK152)/S152))</f>
        <v>0.170461538461538</v>
      </c>
      <c s="93" r="V152">
        <f>VLOOKUP(A152,'WHERE REFUGEES ARE'!$A$4:$W$178,23,FALSE)</f>
        <v>1625</v>
      </c>
      <c s="78" r="W152">
        <f>SUM(X152:AB152)+SUM(AE152:AI152)</f>
        <v>277</v>
      </c>
      <c s="78" r="X152">
        <v>9</v>
      </c>
      <c s="78" r="Y152">
        <v>5</v>
      </c>
      <c s="78" r="Z152">
        <v>9</v>
      </c>
      <c s="78" r="AA152">
        <v>38</v>
      </c>
      <c s="78" r="AB152">
        <v>3</v>
      </c>
      <c s="78" r="AC152">
        <v>0</v>
      </c>
      <c s="78" r="AD152">
        <v>64</v>
      </c>
      <c s="78" r="AE152">
        <v>3</v>
      </c>
      <c s="78" r="AF152">
        <v>1</v>
      </c>
      <c s="78" r="AG152">
        <v>21</v>
      </c>
      <c s="78" r="AH152">
        <v>182</v>
      </c>
      <c s="78" r="AI152">
        <v>6</v>
      </c>
      <c s="78" r="AJ152">
        <v>0</v>
      </c>
      <c s="78" r="AK152">
        <v>213</v>
      </c>
      <c s="78" r="AL152"/>
      <c s="162" r="AM152"/>
    </row>
    <row r="153">
      <c t="s" s="37" r="A153">
        <v>706</v>
      </c>
      <c s="55" r="B153"/>
      <c t="s" s="127" r="C153">
        <v>418</v>
      </c>
      <c s="50" r="D153">
        <f>+AD153+AK153</f>
        <v>329</v>
      </c>
      <c s="106" r="E153">
        <f>IF((+$W153=0),"..",(+(X153+AE153)/$W153))</f>
        <v>0</v>
      </c>
      <c s="106" r="F153">
        <f>IF((+$W153=0),"..",(+(Y153+AF153)/$W153))</f>
        <v>0.033434650455927</v>
      </c>
      <c s="106" r="G153">
        <f>IF((+$W153=0),"..",(+(Z153+AG153)/$W153))</f>
        <v>0.085106382978723</v>
      </c>
      <c s="106" r="H153">
        <f>IF((+$W153=0),"..",(+(((X153+Y153)+Z153)+((AE153+AF153)+AG153))/$W153))</f>
        <v>0.11854103343465</v>
      </c>
      <c s="106" r="I153">
        <f>IF((+$W153=0),"..",(+(AA153+AH153)/$W153))</f>
        <v>0.88145896656535</v>
      </c>
      <c s="106" r="J153">
        <f>IF((+$W153=0),"..",(+(AB153+AI153)/$W153))</f>
        <v>0</v>
      </c>
      <c t="str" s="106" r="K153">
        <f>IF(((X153+AE153)=0),"..",(+X153/(X153+AE153)))</f>
        <v>..</v>
      </c>
      <c s="106" r="L153">
        <f>IF(((Y153+AF153)=0),"..",(+Y153/(Y153+AF153)))</f>
        <v>0.454545454545454</v>
      </c>
      <c s="106" r="M153">
        <f>IF(((Z153+AG153)=0),"..",(+Z153/(Z153+AG153)))</f>
        <v>0</v>
      </c>
      <c s="106" r="N153">
        <f>IF(((((((X153+Y153)+Z153)+AE153)+AF153)+AG153)=0),"..",(+((X153+Y153)+Z153)/(((((X153+Y153)+Z153)+AE153)+AF153)+AG153)))</f>
        <v>0.128205128205128</v>
      </c>
      <c s="106" r="O153">
        <f>IF(((AA153+AH153)=0),"..",(+AA153/(AA153+AH153)))</f>
        <v>0.127586206896552</v>
      </c>
      <c t="str" s="106" r="P153">
        <f>IF(((AB153+AI153)=0),"..",(+AB153/(AB153+AI153)))</f>
        <v>..</v>
      </c>
      <c t="str" s="106" r="Q153">
        <f>IF(((AC153+AJ153)=0),"..",(+AC153/(AC153+AJ153)))</f>
        <v>..</v>
      </c>
      <c s="106" r="R153">
        <f>IF(((AD153+AK153)=0),"..",(+(AD153)/(AD153+AK153)))</f>
        <v>0.127659574468085</v>
      </c>
      <c s="50" r="S153">
        <f>+V153</f>
        <v>4459</v>
      </c>
      <c s="106" r="T153">
        <f>IF(ISERROR((+W153/S153)),"..",(W153/S153))</f>
        <v>0.073783359497645</v>
      </c>
      <c s="106" r="U153">
        <f>IF(ISERROR(((AD153+AK153)/S153)),"..",((AD153+AK153)/S153))</f>
        <v>0.073783359497645</v>
      </c>
      <c s="93" r="V153">
        <f>VLOOKUP(A153,'WHERE REFUGEES ARE'!$A$4:$W$178,23,FALSE)</f>
        <v>4459</v>
      </c>
      <c s="78" r="W153">
        <f>SUM(X153:AB153)+SUM(AE153:AI153)</f>
        <v>329</v>
      </c>
      <c s="78" r="X153">
        <v>0</v>
      </c>
      <c s="78" r="Y153">
        <v>5</v>
      </c>
      <c s="78" r="Z153">
        <v>0</v>
      </c>
      <c s="78" r="AA153">
        <v>37</v>
      </c>
      <c s="78" r="AB153">
        <v>0</v>
      </c>
      <c s="78" r="AC153">
        <v>0</v>
      </c>
      <c s="78" r="AD153">
        <v>42</v>
      </c>
      <c s="78" r="AE153">
        <v>0</v>
      </c>
      <c s="78" r="AF153">
        <v>6</v>
      </c>
      <c s="78" r="AG153">
        <v>28</v>
      </c>
      <c s="78" r="AH153">
        <v>253</v>
      </c>
      <c s="78" r="AI153">
        <v>0</v>
      </c>
      <c s="78" r="AJ153">
        <v>0</v>
      </c>
      <c s="78" r="AK153">
        <v>287</v>
      </c>
      <c s="78" r="AL153"/>
      <c s="162" r="AM153"/>
    </row>
    <row r="154">
      <c t="s" s="37" r="A154">
        <v>709</v>
      </c>
      <c s="55" r="B154"/>
      <c t="s" s="127" r="C154">
        <v>126</v>
      </c>
      <c s="50" r="D154">
        <f>+AD154+AK154</f>
        <v>1557118</v>
      </c>
      <c s="106" r="E154">
        <f>IF((+$W154=0),"..",(+(X154+AE154)/$W154))</f>
        <v>0.222801148547586</v>
      </c>
      <c s="106" r="F154">
        <f>IF((+$W154=0),"..",(+(Y154+AF154)/$W154))</f>
        <v>0.220681177858541</v>
      </c>
      <c s="106" r="G154">
        <f>IF((+$W154=0),"..",(+(Z154+AG154)/$W154))</f>
        <v>0.140666894869106</v>
      </c>
      <c s="106" r="H154">
        <f>IF((+$W154=0),"..",(+(((X154+Y154)+Z154)+((AE154+AF154)+AG154))/$W154))</f>
        <v>0.584149221275232</v>
      </c>
      <c s="106" r="I154">
        <f>IF((+$W154=0),"..",(+(AA154+AH154)/$W154))</f>
        <v>0.381944092115006</v>
      </c>
      <c s="106" r="J154">
        <f>IF((+$W154=0),"..",(+(AB154+AI154)/$W154))</f>
        <v>0.033906686609762</v>
      </c>
      <c s="106" r="K154">
        <f>IF(((X154+AE154)=0),"..",(+X154/(X154+AE154)))</f>
        <v>0.515633152025089</v>
      </c>
      <c s="106" r="L154">
        <f>IF(((Y154+AF154)=0),"..",(+Y154/(Y154+AF154)))</f>
        <v>0.493175640674928</v>
      </c>
      <c s="106" r="M154">
        <f>IF(((Z154+AG154)=0),"..",(+Z154/(Z154+AG154)))</f>
        <v>0.496406917710654</v>
      </c>
      <c s="106" r="N154">
        <f>IF(((((((X154+Y154)+Z154)+AE154)+AF154)+AG154)=0),"..",(+((X154+Y154)+Z154)/(((((X154+Y154)+Z154)+AE154)+AF154)+AG154)))</f>
        <v>0.502519302928724</v>
      </c>
      <c s="106" r="O154">
        <f>IF(((AA154+AH154)=0),"..",(+AA154/(AA154+AH154)))</f>
        <v>0.521475507966721</v>
      </c>
      <c s="106" r="P154">
        <f>IF(((AB154+AI154)=0),"..",(+AB154/(AB154+AI154)))</f>
        <v>0.529017349799227</v>
      </c>
      <c s="106" r="Q154">
        <f>IF(((AC154+AJ154)=0),"..",(+AC154/(AC154+AJ154)))</f>
        <v>0.666666666666667</v>
      </c>
      <c s="106" r="R154">
        <f>IF(((AD154+AK154)=0),"..",(+(AD154)/(AD154+AK154)))</f>
        <v>0.51066007842694</v>
      </c>
      <c s="50" r="S154">
        <f>+V154</f>
        <v>1576544</v>
      </c>
      <c s="106" r="T154">
        <f>IF(ISERROR((+W154/S154)),"..",(W154/S154))</f>
        <v>0.987664790833621</v>
      </c>
      <c s="106" r="U154">
        <f>IF(ISERROR(((AD154+AK154)/S154)),"..",((AD154+AK154)/S154))</f>
        <v>0.987678111108856</v>
      </c>
      <c s="93" r="V154">
        <f>VLOOKUP(A154,'WHERE REFUGEES ARE'!$A$4:$W$178,23,FALSE)</f>
        <v>1576544</v>
      </c>
      <c s="78" r="W154">
        <f>SUM(X154:AB154)+SUM(AE154:AI154)</f>
        <v>1557097</v>
      </c>
      <c s="78" r="X154">
        <v>178885</v>
      </c>
      <c s="78" r="Y154">
        <v>169466</v>
      </c>
      <c s="78" r="Z154">
        <v>108729</v>
      </c>
      <c s="78" r="AA154">
        <v>310134</v>
      </c>
      <c s="78" r="AB154">
        <v>27930</v>
      </c>
      <c s="78" r="AC154">
        <v>14</v>
      </c>
      <c s="78" r="AD154">
        <v>795158</v>
      </c>
      <c s="78" r="AE154">
        <v>168038</v>
      </c>
      <c s="78" r="AF154">
        <v>174156</v>
      </c>
      <c s="78" r="AG154">
        <v>110303</v>
      </c>
      <c s="78" r="AH154">
        <v>284590</v>
      </c>
      <c s="78" r="AI154">
        <v>24866</v>
      </c>
      <c s="78" r="AJ154">
        <v>7</v>
      </c>
      <c s="78" r="AK154">
        <v>761960</v>
      </c>
      <c s="78" r="AL154"/>
      <c s="162" r="AM154"/>
    </row>
    <row r="155">
      <c t="s" s="37" r="A155">
        <v>710</v>
      </c>
      <c s="55" r="B155"/>
      <c t="s" s="127" r="C155">
        <v>55</v>
      </c>
      <c s="50" r="D155">
        <f>+AD155+AK155</f>
        <v>0</v>
      </c>
      <c t="str" s="106" r="E155">
        <f>IF((+$W155=0),"..",(+(X155+AE155)/$W155))</f>
        <v>..</v>
      </c>
      <c t="str" s="106" r="F155">
        <f>IF((+$W155=0),"..",(+(Y155+AF155)/$W155))</f>
        <v>..</v>
      </c>
      <c t="str" s="106" r="G155">
        <f>IF((+$W155=0),"..",(+(Z155+AG155)/$W155))</f>
        <v>..</v>
      </c>
      <c t="str" s="106" r="H155">
        <f>IF((+$W155=0),"..",(+(((X155+Y155)+Z155)+((AE155+AF155)+AG155))/$W155))</f>
        <v>..</v>
      </c>
      <c t="str" s="106" r="I155">
        <f>IF((+$W155=0),"..",(+(AA155+AH155)/$W155))</f>
        <v>..</v>
      </c>
      <c t="str" s="106" r="J155">
        <f>IF((+$W155=0),"..",(+(AB155+AI155)/$W155))</f>
        <v>..</v>
      </c>
      <c t="str" s="106" r="K155">
        <f>IF(((X155+AE155)=0),"..",(+X155/(X155+AE155)))</f>
        <v>..</v>
      </c>
      <c t="str" s="106" r="L155">
        <f>IF(((Y155+AF155)=0),"..",(+Y155/(Y155+AF155)))</f>
        <v>..</v>
      </c>
      <c t="str" s="106" r="M155">
        <f>IF(((Z155+AG155)=0),"..",(+Z155/(Z155+AG155)))</f>
        <v>..</v>
      </c>
      <c t="str" s="106" r="N155">
        <f>IF(((((((X155+Y155)+Z155)+AE155)+AF155)+AG155)=0),"..",(+((X155+Y155)+Z155)/(((((X155+Y155)+Z155)+AE155)+AF155)+AG155)))</f>
        <v>..</v>
      </c>
      <c t="str" s="106" r="O155">
        <f>IF(((AA155+AH155)=0),"..",(+AA155/(AA155+AH155)))</f>
        <v>..</v>
      </c>
      <c t="str" s="106" r="P155">
        <f>IF(((AB155+AI155)=0),"..",(+AB155/(AB155+AI155)))</f>
        <v>..</v>
      </c>
      <c t="str" s="106" r="Q155">
        <f>IF(((AC155+AJ155)=0),"..",(+AC155/(AC155+AJ155)))</f>
        <v>..</v>
      </c>
      <c t="str" s="106" r="R155">
        <f>IF(((AD155+AK155)=0),"..",(+(AD155)/(AD155+AK155)))</f>
        <v>..</v>
      </c>
      <c s="50" r="S155">
        <f>+V155</f>
        <v>357768</v>
      </c>
      <c s="106" r="T155">
        <f>IF(ISERROR((+W155/S155)),"..",(W155/S155))</f>
        <v>0</v>
      </c>
      <c s="106" r="U155">
        <f>IF(ISERROR(((AD155+AK155)/S155)),"..",((AD155+AK155)/S155))</f>
        <v>0</v>
      </c>
      <c s="93" r="V155">
        <f>VLOOKUP(A155,'WHERE REFUGEES ARE'!$A$4:$W$178,23,FALSE)</f>
        <v>357768</v>
      </c>
      <c s="78" r="W155">
        <f>SUM(X155:AB155)+SUM(AE155:AI155)</f>
        <v>0</v>
      </c>
      <c s="78" r="X155">
        <v>0</v>
      </c>
      <c s="78" r="Y155">
        <v>0</v>
      </c>
      <c s="78" r="Z155">
        <v>0</v>
      </c>
      <c s="78" r="AA155">
        <v>0</v>
      </c>
      <c s="78" r="AB155">
        <v>0</v>
      </c>
      <c s="78" r="AC155">
        <v>0</v>
      </c>
      <c s="78" r="AD155">
        <v>0</v>
      </c>
      <c s="78" r="AE155">
        <v>0</v>
      </c>
      <c s="78" r="AF155">
        <v>0</v>
      </c>
      <c s="78" r="AG155">
        <v>0</v>
      </c>
      <c s="78" r="AH155">
        <v>0</v>
      </c>
      <c s="78" r="AI155">
        <v>0</v>
      </c>
      <c s="78" r="AJ155">
        <v>0</v>
      </c>
      <c s="78" r="AK155">
        <v>0</v>
      </c>
      <c s="78" r="AL155"/>
      <c s="162" r="AM155"/>
    </row>
    <row r="156">
      <c t="s" s="37" r="A156">
        <v>422</v>
      </c>
      <c s="55" r="B156"/>
      <c t="s" s="127" r="C156">
        <v>423</v>
      </c>
      <c s="50" r="D156">
        <f>+AD156+AK156</f>
        <v>0</v>
      </c>
      <c t="str" s="106" r="E156">
        <f>IF((+$W156=0),"..",(+(X156+AE156)/$W156))</f>
        <v>..</v>
      </c>
      <c t="str" s="106" r="F156">
        <f>IF((+$W156=0),"..",(+(Y156+AF156)/$W156))</f>
        <v>..</v>
      </c>
      <c t="str" s="106" r="G156">
        <f>IF((+$W156=0),"..",(+(Z156+AG156)/$W156))</f>
        <v>..</v>
      </c>
      <c t="str" s="106" r="H156">
        <f>IF((+$W156=0),"..",(+(((X156+Y156)+Z156)+((AE156+AF156)+AG156))/$W156))</f>
        <v>..</v>
      </c>
      <c t="str" s="106" r="I156">
        <f>IF((+$W156=0),"..",(+(AA156+AH156)/$W156))</f>
        <v>..</v>
      </c>
      <c t="str" s="106" r="J156">
        <f>IF((+$W156=0),"..",(+(AB156+AI156)/$W156))</f>
        <v>..</v>
      </c>
      <c t="str" s="106" r="K156">
        <f>IF(((X156+AE156)=0),"..",(+X156/(X156+AE156)))</f>
        <v>..</v>
      </c>
      <c t="str" s="106" r="L156">
        <f>IF(((Y156+AF156)=0),"..",(+Y156/(Y156+AF156)))</f>
        <v>..</v>
      </c>
      <c t="str" s="106" r="M156">
        <f>IF(((Z156+AG156)=0),"..",(+Z156/(Z156+AG156)))</f>
        <v>..</v>
      </c>
      <c t="str" s="106" r="N156">
        <f>IF(((((((X156+Y156)+Z156)+AE156)+AF156)+AG156)=0),"..",(+((X156+Y156)+Z156)/(((((X156+Y156)+Z156)+AE156)+AF156)+AG156)))</f>
        <v>..</v>
      </c>
      <c t="str" s="106" r="O156">
        <f>IF(((AA156+AH156)=0),"..",(+AA156/(AA156+AH156)))</f>
        <v>..</v>
      </c>
      <c t="str" s="106" r="P156">
        <f>IF(((AB156+AI156)=0),"..",(+AB156/(AB156+AI156)))</f>
        <v>..</v>
      </c>
      <c t="str" s="106" r="Q156">
        <f>IF(((AC156+AJ156)=0),"..",(+AC156/(AC156+AJ156)))</f>
        <v>..</v>
      </c>
      <c t="str" s="106" r="R156">
        <f>IF(((AD156+AK156)=0),"..",(+(AD156)/(AD156+AK156)))</f>
        <v>..</v>
      </c>
      <c s="50" r="S156">
        <f>+V156</f>
        <v>7278</v>
      </c>
      <c s="106" r="T156">
        <f>IF(ISERROR((+W156/S156)),"..",(W156/S156))</f>
        <v>0</v>
      </c>
      <c s="106" r="U156">
        <f>IF(ISERROR(((AD156+AK156)/S156)),"..",((AD156+AK156)/S156))</f>
        <v>0</v>
      </c>
      <c s="93" r="V156">
        <f>VLOOKUP(A156,'WHERE REFUGEES ARE'!$A$4:$W$178,23,FALSE)</f>
        <v>7278</v>
      </c>
      <c s="78" r="W156">
        <f>SUM(X156:AB156)+SUM(AE156:AI156)</f>
        <v>0</v>
      </c>
      <c s="78" r="X156">
        <v>0</v>
      </c>
      <c s="78" r="Y156">
        <v>0</v>
      </c>
      <c s="78" r="Z156">
        <v>0</v>
      </c>
      <c s="78" r="AA156">
        <v>0</v>
      </c>
      <c s="78" r="AB156">
        <v>0</v>
      </c>
      <c s="78" r="AC156">
        <v>0</v>
      </c>
      <c s="78" r="AD156">
        <v>0</v>
      </c>
      <c s="78" r="AE156">
        <v>0</v>
      </c>
      <c s="78" r="AF156">
        <v>0</v>
      </c>
      <c s="78" r="AG156">
        <v>0</v>
      </c>
      <c s="78" r="AH156">
        <v>0</v>
      </c>
      <c s="78" r="AI156">
        <v>0</v>
      </c>
      <c s="78" r="AJ156">
        <v>0</v>
      </c>
      <c s="78" r="AK156">
        <v>0</v>
      </c>
      <c s="149" r="AL156"/>
      <c s="162" r="AM156"/>
    </row>
    <row r="157">
      <c t="s" s="37" r="A157">
        <v>712</v>
      </c>
      <c s="55" r="B157"/>
      <c t="s" s="127" r="C157">
        <v>129</v>
      </c>
      <c s="50" r="D157">
        <f>+AD157+AK157</f>
        <v>530089</v>
      </c>
      <c s="106" r="E157">
        <f>IF((+$W157=0),"..",(+(X157+AE157)/$W157))</f>
        <v>0.103565365025467</v>
      </c>
      <c s="106" r="F157">
        <f>IF((+$W157=0),"..",(+(Y157+AF157)/$W157))</f>
        <v>0.154499151103565</v>
      </c>
      <c s="106" r="G157">
        <f>IF((+$W157=0),"..",(+(Z157+AG157)/$W157))</f>
        <v>0.123938879456706</v>
      </c>
      <c s="106" r="H157">
        <f>IF((+$W157=0),"..",(+(((X157+Y157)+Z157)+((AE157+AF157)+AG157))/$W157))</f>
        <v>0.382003395585739</v>
      </c>
      <c s="106" r="I157">
        <f>IF((+$W157=0),"..",(+(AA157+AH157)/$W157))</f>
        <v>0.597623089983022</v>
      </c>
      <c s="106" r="J157">
        <f>IF((+$W157=0),"..",(+(AB157+AI157)/$W157))</f>
        <v>0.020373514431239</v>
      </c>
      <c s="106" r="K157">
        <f>IF(((X157+AE157)=0),"..",(+X157/(X157+AE157)))</f>
        <v>0.426229508196721</v>
      </c>
      <c s="106" r="L157">
        <f>IF(((Y157+AF157)=0),"..",(+Y157/(Y157+AF157)))</f>
        <v>0.461538461538462</v>
      </c>
      <c s="106" r="M157">
        <f>IF(((Z157+AG157)=0),"..",(+Z157/(Z157+AG157)))</f>
        <v>0.424657534246575</v>
      </c>
      <c s="106" r="N157">
        <f>IF(((((((X157+Y157)+Z157)+AE157)+AF157)+AG157)=0),"..",(+((X157+Y157)+Z157)/(((((X157+Y157)+Z157)+AE157)+AF157)+AG157)))</f>
        <v>0.44</v>
      </c>
      <c s="106" r="O157">
        <f>IF(((AA157+AH157)=0),"..",(+AA157/(AA157+AH157)))</f>
        <v>0.411931818181818</v>
      </c>
      <c s="106" r="P157">
        <f>IF(((AB157+AI157)=0),"..",(+AB157/(AB157+AI157)))</f>
        <v>0.5</v>
      </c>
      <c s="106" r="Q157">
        <f>IF(((AC157+AJ157)=0),"..",(+AC157/(AC157+AJ157)))</f>
        <v>0.51</v>
      </c>
      <c s="106" r="R157">
        <f>IF(((AD157+AK157)=0),"..",(+(AD157)/(AD157+AK157)))</f>
        <v>0.509904940491125</v>
      </c>
      <c s="50" r="S157">
        <f>+V157</f>
        <v>531578</v>
      </c>
      <c s="106" r="T157">
        <f>IF(ISERROR((+W157/S157)),"..",(W157/S157))</f>
        <v>0.001108021776672</v>
      </c>
      <c s="106" r="U157">
        <f>IF(ISERROR(((AD157+AK157)/S157)),"..",((AD157+AK157)/S157))</f>
        <v>0.99719890589904</v>
      </c>
      <c s="93" r="V157">
        <f>VLOOKUP(A157,'WHERE REFUGEES ARE'!$A$4:$W$178,23,FALSE)</f>
        <v>531578</v>
      </c>
      <c s="78" r="W157">
        <f>SUM(X157:AB157)+SUM(AE157:AI157)</f>
        <v>589</v>
      </c>
      <c s="78" r="X157">
        <v>26</v>
      </c>
      <c s="78" r="Y157">
        <v>42</v>
      </c>
      <c s="78" r="Z157">
        <v>31</v>
      </c>
      <c s="78" r="AA157">
        <v>145</v>
      </c>
      <c s="78" r="AB157">
        <v>6</v>
      </c>
      <c s="78" r="AC157">
        <v>270045</v>
      </c>
      <c s="78" r="AD157">
        <v>270295</v>
      </c>
      <c s="78" r="AE157">
        <v>35</v>
      </c>
      <c s="78" r="AF157">
        <v>49</v>
      </c>
      <c s="78" r="AG157">
        <v>42</v>
      </c>
      <c s="78" r="AH157">
        <v>207</v>
      </c>
      <c s="78" r="AI157">
        <v>6</v>
      </c>
      <c s="78" r="AJ157">
        <v>259455</v>
      </c>
      <c s="78" r="AK157">
        <v>259794</v>
      </c>
      <c s="78" r="AL157"/>
      <c s="162" r="AM157"/>
    </row>
    <row r="158">
      <c t="s" s="37" r="A158">
        <v>713</v>
      </c>
      <c s="55" r="B158"/>
      <c t="s" s="127" r="C158">
        <v>71</v>
      </c>
      <c s="50" r="D158">
        <f>+AD158+AK158</f>
        <v>1232787</v>
      </c>
      <c s="106" r="E158">
        <f>IF((+$W158=0),"..",(+(X158+AE158)/$W158))</f>
        <v>0.160721776336027</v>
      </c>
      <c s="106" r="F158">
        <f>IF((+$W158=0),"..",(+(Y158+AF158)/$W158))</f>
        <v>0.149200201347912</v>
      </c>
      <c s="106" r="G158">
        <f>IF((+$W158=0),"..",(+(Z158+AG158)/$W158))</f>
        <v>0.194615341592326</v>
      </c>
      <c s="106" r="H158">
        <f>IF((+$W158=0),"..",(+(((X158+Y158)+Z158)+((AE158+AF158)+AG158))/$W158))</f>
        <v>0.504537319276266</v>
      </c>
      <c s="106" r="I158">
        <f>IF((+$W158=0),"..",(+(AA158+AH158)/$W158))</f>
        <v>0.451823317206857</v>
      </c>
      <c s="106" r="J158">
        <f>IF((+$W158=0),"..",(+(AB158+AI158)/$W158))</f>
        <v>0.043639363516877</v>
      </c>
      <c s="106" r="K158">
        <f>IF(((X158+AE158)=0),"..",(+X158/(X158+AE158)))</f>
        <v>0.496019835573535</v>
      </c>
      <c s="106" r="L158">
        <f>IF(((Y158+AF158)=0),"..",(+Y158/(Y158+AF158)))</f>
        <v>0.495243896724615</v>
      </c>
      <c s="106" r="M158">
        <f>IF(((Z158+AG158)=0),"..",(+Z158/(Z158+AG158)))</f>
        <v>0.488738010561483</v>
      </c>
      <c s="106" r="N158">
        <f>IF(((((((X158+Y158)+Z158)+AE158)+AF158)+AG158)=0),"..",(+((X158+Y158)+Z158)/(((((X158+Y158)+Z158)+AE158)+AF158)+AG158)))</f>
        <v>0.492981556667175</v>
      </c>
      <c s="106" r="O158">
        <f>IF(((AA158+AH158)=0),"..",(+AA158/(AA158+AH158)))</f>
        <v>0.564640165874944</v>
      </c>
      <c s="106" r="P158">
        <f>IF(((AB158+AI158)=0),"..",(+AB158/(AB158+AI158)))</f>
        <v>0.479814162127523</v>
      </c>
      <c s="106" r="Q158">
        <f>IF(((AC158+AJ158)=0),"..",(+AC158/(AC158+AJ158)))</f>
        <v>0.499998623538772</v>
      </c>
      <c s="106" r="R158">
        <f>IF(((AD158+AK158)=0),"..",(+(AD158)/(AD158+AK158)))</f>
        <v>0.502874381381374</v>
      </c>
      <c s="50" r="S158">
        <f>+V158</f>
        <v>1426412</v>
      </c>
      <c s="106" r="T158">
        <f>IF(ISERROR((+W158/S158)),"..",(W158/S158))</f>
        <v>0.100276778378196</v>
      </c>
      <c s="106" r="U158">
        <f>IF(ISERROR(((AD158+AK158)/S158)),"..",((AD158+AK158)/S158))</f>
        <v>0.86425731135184</v>
      </c>
      <c s="93" r="V158">
        <f>VLOOKUP(A158,'WHERE REFUGEES ARE'!$A$4:$W$178,23,FALSE)</f>
        <v>1426412</v>
      </c>
      <c s="78" r="W158">
        <f>SUM(X158:AB158)+SUM(AE158:AI158)</f>
        <v>143036</v>
      </c>
      <c s="78" r="X158">
        <v>11403</v>
      </c>
      <c s="78" r="Y158">
        <v>10569</v>
      </c>
      <c s="78" r="Z158">
        <v>13605</v>
      </c>
      <c s="78" r="AA158">
        <v>36491</v>
      </c>
      <c s="78" r="AB158">
        <v>2995</v>
      </c>
      <c s="78" r="AC158">
        <v>544874</v>
      </c>
      <c s="78" r="AD158">
        <v>619937</v>
      </c>
      <c s="78" r="AE158">
        <v>11586</v>
      </c>
      <c s="78" r="AF158">
        <v>10772</v>
      </c>
      <c s="78" r="AG158">
        <v>14232</v>
      </c>
      <c s="78" r="AH158">
        <v>28136</v>
      </c>
      <c s="78" r="AI158">
        <v>3247</v>
      </c>
      <c s="78" r="AJ158">
        <v>544877</v>
      </c>
      <c s="78" r="AK158">
        <v>612850</v>
      </c>
      <c s="78" r="AL158"/>
      <c s="162" r="AM158"/>
    </row>
    <row r="159">
      <c t="s" s="37" r="A159">
        <v>714</v>
      </c>
      <c s="55" r="B159"/>
      <c t="s" s="127" r="C159">
        <v>427</v>
      </c>
      <c s="50" r="D159">
        <f>+AD159+AK159</f>
        <v>1</v>
      </c>
      <c s="106" r="E159">
        <f>IF((+$W159=0),"..",(+(X159+AE159)/$W159))</f>
        <v>0</v>
      </c>
      <c s="106" r="F159">
        <f>IF((+$W159=0),"..",(+(Y159+AF159)/$W159))</f>
        <v>0</v>
      </c>
      <c s="106" r="G159">
        <f>IF((+$W159=0),"..",(+(Z159+AG159)/$W159))</f>
        <v>0</v>
      </c>
      <c s="106" r="H159">
        <f>IF((+$W159=0),"..",(+(((X159+Y159)+Z159)+((AE159+AF159)+AG159))/$W159))</f>
        <v>0</v>
      </c>
      <c s="106" r="I159">
        <f>IF((+$W159=0),"..",(+(AA159+AH159)/$W159))</f>
        <v>1</v>
      </c>
      <c s="106" r="J159">
        <f>IF((+$W159=0),"..",(+(AB159+AI159)/$W159))</f>
        <v>0</v>
      </c>
      <c t="str" s="106" r="K159">
        <f>IF(((X159+AE159)=0),"..",(+X159/(X159+AE159)))</f>
        <v>..</v>
      </c>
      <c t="str" s="106" r="L159">
        <f>IF(((Y159+AF159)=0),"..",(+Y159/(Y159+AF159)))</f>
        <v>..</v>
      </c>
      <c t="str" s="106" r="M159">
        <f>IF(((Z159+AG159)=0),"..",(+Z159/(Z159+AG159)))</f>
        <v>..</v>
      </c>
      <c t="str" s="106" r="N159">
        <f>IF(((((((X159+Y159)+Z159)+AE159)+AF159)+AG159)=0),"..",(+((X159+Y159)+Z159)/(((((X159+Y159)+Z159)+AE159)+AF159)+AG159)))</f>
        <v>..</v>
      </c>
      <c s="106" r="O159">
        <f>IF(((AA159+AH159)=0),"..",(+AA159/(AA159+AH159)))</f>
        <v>0</v>
      </c>
      <c t="str" s="106" r="P159">
        <f>IF(((AB159+AI159)=0),"..",(+AB159/(AB159+AI159)))</f>
        <v>..</v>
      </c>
      <c t="str" s="106" r="Q159">
        <f>IF(((AC159+AJ159)=0),"..",(+AC159/(AC159+AJ159)))</f>
        <v>..</v>
      </c>
      <c s="106" r="R159">
        <f>IF(((AD159+AK159)=0),"..",(+(AD159)/(AD159+AK159)))</f>
        <v>0</v>
      </c>
      <c s="50" r="S159">
        <f>+V159</f>
        <v>1</v>
      </c>
      <c s="106" r="T159">
        <f>IF(ISERROR((+W159/S159)),"..",(W159/S159))</f>
        <v>1</v>
      </c>
      <c s="106" r="U159">
        <f>IF(ISERROR(((AD159+AK159)/S159)),"..",((AD159+AK159)/S159))</f>
        <v>1</v>
      </c>
      <c s="93" r="V159">
        <f>VLOOKUP(A159,'WHERE REFUGEES ARE'!$A$4:$W$178,23,FALSE)</f>
        <v>1</v>
      </c>
      <c s="78" r="W159">
        <f>SUM(X159:AB159)+SUM(AE159:AI159)</f>
        <v>1</v>
      </c>
      <c s="78" r="X159">
        <v>0</v>
      </c>
      <c s="78" r="Y159">
        <v>0</v>
      </c>
      <c s="78" r="Z159">
        <v>0</v>
      </c>
      <c s="78" r="AA159">
        <v>0</v>
      </c>
      <c s="78" r="AB159">
        <v>0</v>
      </c>
      <c s="78" r="AC159">
        <v>0</v>
      </c>
      <c s="78" r="AD159">
        <v>0</v>
      </c>
      <c s="78" r="AE159">
        <v>0</v>
      </c>
      <c s="78" r="AF159">
        <v>0</v>
      </c>
      <c s="78" r="AG159">
        <v>0</v>
      </c>
      <c s="78" r="AH159">
        <v>1</v>
      </c>
      <c s="78" r="AI159">
        <v>0</v>
      </c>
      <c s="78" r="AJ159">
        <v>0</v>
      </c>
      <c s="78" r="AK159">
        <v>1</v>
      </c>
      <c s="78" r="AL159"/>
      <c s="162" r="AM159"/>
    </row>
    <row r="160">
      <c t="s" s="37" r="A160">
        <v>715</v>
      </c>
      <c s="55" r="B160"/>
      <c t="s" s="127" r="C160">
        <v>429</v>
      </c>
      <c s="50" r="D160">
        <f>+AD160+AK160</f>
        <v>1366</v>
      </c>
      <c s="106" r="E160">
        <f>IF((+$W160=0),"..",(+(X160+AE160)/$W160))</f>
        <v>0.103953147877013</v>
      </c>
      <c s="106" r="F160">
        <f>IF((+$W160=0),"..",(+(Y160+AF160)/$W160))</f>
        <v>0.115666178623719</v>
      </c>
      <c s="106" r="G160">
        <f>IF((+$W160=0),"..",(+(Z160+AG160)/$W160))</f>
        <v>0.153733528550512</v>
      </c>
      <c s="106" r="H160">
        <f>IF((+$W160=0),"..",(+(((X160+Y160)+Z160)+((AE160+AF160)+AG160))/$W160))</f>
        <v>0.373352855051244</v>
      </c>
      <c s="106" r="I160">
        <f>IF((+$W160=0),"..",(+(AA160+AH160)/$W160))</f>
        <v>0.626647144948756</v>
      </c>
      <c s="106" r="J160">
        <f>IF((+$W160=0),"..",(+(AB160+AI160)/$W160))</f>
        <v>0</v>
      </c>
      <c s="106" r="K160">
        <f>IF(((X160+AE160)=0),"..",(+X160/(X160+AE160)))</f>
        <v>0.5</v>
      </c>
      <c s="106" r="L160">
        <f>IF(((Y160+AF160)=0),"..",(+Y160/(Y160+AF160)))</f>
        <v>0.468354430379747</v>
      </c>
      <c s="106" r="M160">
        <f>IF(((Z160+AG160)=0),"..",(+Z160/(Z160+AG160)))</f>
        <v>0.457142857142857</v>
      </c>
      <c s="106" r="N160">
        <f>IF(((((((X160+Y160)+Z160)+AE160)+AF160)+AG160)=0),"..",(+((X160+Y160)+Z160)/(((((X160+Y160)+Z160)+AE160)+AF160)+AG160)))</f>
        <v>0.472549019607843</v>
      </c>
      <c s="106" r="O160">
        <f>IF(((AA160+AH160)=0),"..",(+AA160/(AA160+AH160)))</f>
        <v>0.385514018691589</v>
      </c>
      <c t="str" s="106" r="P160">
        <f>IF(((AB160+AI160)=0),"..",(+AB160/(AB160+AI160)))</f>
        <v>..</v>
      </c>
      <c t="str" s="106" r="Q160">
        <f>IF(((AC160+AJ160)=0),"..",(+AC160/(AC160+AJ160)))</f>
        <v>..</v>
      </c>
      <c s="106" r="R160">
        <f>IF(((AD160+AK160)=0),"..",(+(AD160)/(AD160+AK160)))</f>
        <v>0.41800878477306</v>
      </c>
      <c s="50" r="S160">
        <f>+V160</f>
        <v>1369</v>
      </c>
      <c s="106" r="T160">
        <f>IF(ISERROR((+W160/S160)),"..",(W160/S160))</f>
        <v>0.997808619430241</v>
      </c>
      <c s="106" r="U160">
        <f>IF(ISERROR(((AD160+AK160)/S160)),"..",((AD160+AK160)/S160))</f>
        <v>0.997808619430241</v>
      </c>
      <c s="93" r="V160">
        <f>VLOOKUP(A160,'WHERE REFUGEES ARE'!$A$4:$W$178,23,FALSE)</f>
        <v>1369</v>
      </c>
      <c s="78" r="W160">
        <f>SUM(X160:AB160)+SUM(AE160:AI160)</f>
        <v>1366</v>
      </c>
      <c s="78" r="X160">
        <v>71</v>
      </c>
      <c s="78" r="Y160">
        <v>74</v>
      </c>
      <c s="78" r="Z160">
        <v>96</v>
      </c>
      <c s="78" r="AA160">
        <v>330</v>
      </c>
      <c s="78" r="AB160">
        <v>0</v>
      </c>
      <c s="78" r="AC160">
        <v>0</v>
      </c>
      <c s="78" r="AD160">
        <v>571</v>
      </c>
      <c s="78" r="AE160">
        <v>71</v>
      </c>
      <c s="78" r="AF160">
        <v>84</v>
      </c>
      <c s="78" r="AG160">
        <v>114</v>
      </c>
      <c s="78" r="AH160">
        <v>526</v>
      </c>
      <c s="78" r="AI160">
        <v>0</v>
      </c>
      <c s="78" r="AJ160">
        <v>0</v>
      </c>
      <c s="78" r="AK160">
        <v>795</v>
      </c>
      <c s="78" r="AL160"/>
      <c s="162" r="AM160"/>
    </row>
    <row r="161">
      <c t="s" s="37" r="A161">
        <v>430</v>
      </c>
      <c s="55" r="B161"/>
      <c t="s" s="127" r="C161">
        <v>105</v>
      </c>
      <c s="50" r="D161">
        <f>+AD161+AK161</f>
        <v>7758</v>
      </c>
      <c t="str" s="106" r="E161">
        <f>IF((+$W161=0),"..",(+(X161+AE161)/$W161))</f>
        <v>..</v>
      </c>
      <c t="str" s="106" r="F161">
        <f>IF((+$W161=0),"..",(+(Y161+AF161)/$W161))</f>
        <v>..</v>
      </c>
      <c t="str" s="106" r="G161">
        <f>IF((+$W161=0),"..",(+(Z161+AG161)/$W161))</f>
        <v>..</v>
      </c>
      <c t="str" s="106" r="H161">
        <f>IF((+$W161=0),"..",(+(((X161+Y161)+Z161)+((AE161+AF161)+AG161))/$W161))</f>
        <v>..</v>
      </c>
      <c t="str" s="106" r="I161">
        <f>IF((+$W161=0),"..",(+(AA161+AH161)/$W161))</f>
        <v>..</v>
      </c>
      <c t="str" s="106" r="J161">
        <f>IF((+$W161=0),"..",(+(AB161+AI161)/$W161))</f>
        <v>..</v>
      </c>
      <c t="str" s="106" r="K161">
        <f>IF(((X161+AE161)=0),"..",(+X161/(X161+AE161)))</f>
        <v>..</v>
      </c>
      <c t="str" s="106" r="L161">
        <f>IF(((Y161+AF161)=0),"..",(+Y161/(Y161+AF161)))</f>
        <v>..</v>
      </c>
      <c t="str" s="106" r="M161">
        <f>IF(((Z161+AG161)=0),"..",(+Z161/(Z161+AG161)))</f>
        <v>..</v>
      </c>
      <c t="str" s="106" r="N161">
        <f>IF(((((((X161+Y161)+Z161)+AE161)+AF161)+AG161)=0),"..",(+((X161+Y161)+Z161)/(((((X161+Y161)+Z161)+AE161)+AF161)+AG161)))</f>
        <v>..</v>
      </c>
      <c t="str" s="106" r="O161">
        <f>IF(((AA161+AH161)=0),"..",(+AA161/(AA161+AH161)))</f>
        <v>..</v>
      </c>
      <c t="str" s="106" r="P161">
        <f>IF(((AB161+AI161)=0),"..",(+AB161/(AB161+AI161)))</f>
        <v>..</v>
      </c>
      <c s="106" r="Q161">
        <f>IF(((AC161+AJ161)=0),"..",(+AC161/(AC161+AJ161)))</f>
        <v>0.435292601185873</v>
      </c>
      <c s="106" r="R161">
        <f>IF(((AD161+AK161)=0),"..",(+(AD161)/(AD161+AK161)))</f>
        <v>0.435292601185873</v>
      </c>
      <c s="50" r="S161">
        <f>+V161</f>
        <v>108067</v>
      </c>
      <c s="106" r="T161">
        <f>IF(ISERROR((+W161/S161)),"..",(W161/S161))</f>
        <v>0</v>
      </c>
      <c s="106" r="U161">
        <f>IF(ISERROR(((AD161+AK161)/S161)),"..",((AD161+AK161)/S161))</f>
        <v>0.071788797690322</v>
      </c>
      <c s="93" r="V161">
        <f>VLOOKUP(A161,'WHERE REFUGEES ARE'!$A$4:$W$178,23,FALSE)</f>
        <v>108067</v>
      </c>
      <c s="78" r="W161">
        <f>SUM(X161:AB161)+SUM(AE161:AI161)</f>
        <v>0</v>
      </c>
      <c s="78" r="X161">
        <v>0</v>
      </c>
      <c s="78" r="Y161">
        <v>0</v>
      </c>
      <c s="78" r="Z161">
        <v>0</v>
      </c>
      <c s="78" r="AA161">
        <v>0</v>
      </c>
      <c s="78" r="AB161">
        <v>0</v>
      </c>
      <c s="78" r="AC161">
        <v>3377</v>
      </c>
      <c s="78" r="AD161">
        <v>3377</v>
      </c>
      <c s="78" r="AE161">
        <v>0</v>
      </c>
      <c s="78" r="AF161">
        <v>0</v>
      </c>
      <c s="78" r="AG161">
        <v>0</v>
      </c>
      <c s="78" r="AH161">
        <v>0</v>
      </c>
      <c s="78" r="AI161">
        <v>0</v>
      </c>
      <c s="78" r="AJ161">
        <v>4381</v>
      </c>
      <c s="78" r="AK161">
        <v>4381</v>
      </c>
      <c s="149" r="AL161"/>
      <c s="162" r="AM161"/>
    </row>
    <row r="162">
      <c t="s" s="37" r="A162">
        <v>717</v>
      </c>
      <c s="55" r="B162"/>
      <c t="s" s="127" r="C162">
        <v>125</v>
      </c>
      <c s="50" r="D162">
        <f>+AD162+AK162</f>
        <v>63342</v>
      </c>
      <c s="106" r="E162">
        <f>IF((+$W162=0),"..",(+(X162+AE162)/$W162))</f>
        <v>0.08415157831295</v>
      </c>
      <c s="106" r="F162">
        <f>IF((+$W162=0),"..",(+(Y162+AF162)/$W162))</f>
        <v>0.110569799854348</v>
      </c>
      <c s="106" r="G162">
        <f>IF((+$W162=0),"..",(+(Z162+AG162)/$W162))</f>
        <v>0.093844956178901</v>
      </c>
      <c s="106" r="H162">
        <f>IF((+$W162=0),"..",(+(((X162+Y162)+Z162)+((AE162+AF162)+AG162))/$W162))</f>
        <v>0.288566334346199</v>
      </c>
      <c s="106" r="I162">
        <f>IF((+$W162=0),"..",(+(AA162+AH162)/$W162))</f>
        <v>0.6844629717988</v>
      </c>
      <c s="106" r="J162">
        <f>IF((+$W162=0),"..",(+(AB162+AI162)/$W162))</f>
        <v>0.026970693855001</v>
      </c>
      <c s="106" r="K162">
        <f>IF(((X162+AE162)=0),"..",(+X162/(X162+AE162)))</f>
        <v>0.494180841539839</v>
      </c>
      <c s="106" r="L162">
        <f>IF(((Y162+AF162)=0),"..",(+Y162/(Y162+AF162)))</f>
        <v>0.458096752214399</v>
      </c>
      <c s="106" r="M162">
        <f>IF(((Z162+AG162)=0),"..",(+Z162/(Z162+AG162)))</f>
        <v>0.439389884934439</v>
      </c>
      <c s="106" r="N162">
        <f>IF(((((((X162+Y162)+Z162)+AE162)+AF162)+AG162)=0),"..",(+((X162+Y162)+Z162)/(((((X162+Y162)+Z162)+AE162)+AF162)+AG162)))</f>
        <v>0.462535897659038</v>
      </c>
      <c s="106" r="O162">
        <f>IF(((AA162+AH162)=0),"..",(+AA162/(AA162+AH162)))</f>
        <v>0.340475491634869</v>
      </c>
      <c s="106" r="P162">
        <f>IF(((AB162+AI162)=0),"..",(+AB162/(AB162+AI162)))</f>
        <v>0.643389199255121</v>
      </c>
      <c s="106" r="Q162">
        <f>IF(((AC162+AJ162)=0),"..",(+AC162/(AC162+AJ162)))</f>
        <v>0.434037668466477</v>
      </c>
      <c s="106" r="R162">
        <f>IF(((AD162+AK162)=0),"..",(+(AD162)/(AD162+AK162)))</f>
        <v>0.402497552966436</v>
      </c>
      <c s="50" r="S162">
        <f>+V162</f>
        <v>63409</v>
      </c>
      <c s="106" r="T162">
        <f>IF(ISERROR((+W162/S162)),"..",(W162/S162))</f>
        <v>0.628002334053526</v>
      </c>
      <c s="106" r="U162">
        <f>IF(ISERROR(((AD162+AK162)/S162)),"..",((AD162+AK162)/S162))</f>
        <v>0.998943367660742</v>
      </c>
      <c s="93" r="V162">
        <f>VLOOKUP(A162,'WHERE REFUGEES ARE'!$A$4:$W$178,23,FALSE)</f>
        <v>63409</v>
      </c>
      <c s="78" r="W162">
        <f>SUM(X162:AB162)+SUM(AE162:AI162)</f>
        <v>39821</v>
      </c>
      <c s="78" r="X162">
        <v>1656</v>
      </c>
      <c s="78" r="Y162">
        <v>2017</v>
      </c>
      <c s="78" r="Z162">
        <v>1642</v>
      </c>
      <c s="78" r="AA162">
        <v>9280</v>
      </c>
      <c s="78" r="AB162">
        <v>691</v>
      </c>
      <c s="78" r="AC162">
        <v>10209</v>
      </c>
      <c s="78" r="AD162">
        <v>25495</v>
      </c>
      <c s="78" r="AE162">
        <v>1695</v>
      </c>
      <c s="78" r="AF162">
        <v>2386</v>
      </c>
      <c s="78" r="AG162">
        <v>2095</v>
      </c>
      <c s="78" r="AH162">
        <v>17976</v>
      </c>
      <c s="78" r="AI162">
        <v>383</v>
      </c>
      <c s="78" r="AJ162">
        <v>13312</v>
      </c>
      <c s="78" r="AK162">
        <v>37847</v>
      </c>
      <c s="78" r="AL162"/>
      <c s="162" r="AM162"/>
    </row>
    <row r="163">
      <c t="s" s="37" r="A163">
        <v>718</v>
      </c>
      <c s="55" r="B163"/>
      <c t="s" s="127" r="C163">
        <v>106</v>
      </c>
      <c s="50" r="D163">
        <f>+AD163+AK163</f>
        <v>1057546</v>
      </c>
      <c s="106" r="E163">
        <f>IF((+$W163=0),"..",(+(X163+AE163)/$W163))</f>
        <v>0.086677080713274</v>
      </c>
      <c s="106" r="F163">
        <f>IF((+$W163=0),"..",(+(Y163+AF163)/$W163))</f>
        <v>0.151984878199152</v>
      </c>
      <c s="106" r="G163">
        <f>IF((+$W163=0),"..",(+(Z163+AG163)/$W163))</f>
        <v>0.134798864541117</v>
      </c>
      <c s="106" r="H163">
        <f>IF((+$W163=0),"..",(+(((X163+Y163)+Z163)+((AE163+AF163)+AG163))/$W163))</f>
        <v>0.373460823453542</v>
      </c>
      <c s="106" r="I163">
        <f>IF((+$W163=0),"..",(+(AA163+AH163)/$W163))</f>
        <v>0.557525630090795</v>
      </c>
      <c s="106" r="J163">
        <f>IF((+$W163=0),"..",(+(AB163+AI163)/$W163))</f>
        <v>0.069013546455662</v>
      </c>
      <c s="106" r="K163">
        <f>IF(((X163+AE163)=0),"..",(+X163/(X163+AE163)))</f>
        <v>0.49216167566683</v>
      </c>
      <c s="106" r="L163">
        <f>IF(((Y163+AF163)=0),"..",(+Y163/(Y163+AF163)))</f>
        <v>0.485065108784242</v>
      </c>
      <c s="106" r="M163">
        <f>IF(((Z163+AG163)=0),"..",(+Z163/(Z163+AG163)))</f>
        <v>0.485212828642779</v>
      </c>
      <c s="106" r="N163">
        <f>IF(((((((X163+Y163)+Z163)+AE163)+AF163)+AG163)=0),"..",(+((X163+Y163)+Z163)/(((((X163+Y163)+Z163)+AE163)+AF163)+AG163)))</f>
        <v>0.486765480362171</v>
      </c>
      <c s="106" r="O163">
        <f>IF(((AA163+AH163)=0),"..",(+AA163/(AA163+AH163)))</f>
        <v>0.4826554547166</v>
      </c>
      <c s="106" r="P163">
        <f>IF(((AB163+AI163)=0),"..",(+AB163/(AB163+AI163)))</f>
        <v>0.509186819209427</v>
      </c>
      <c t="str" s="106" r="Q163">
        <f>IF(((AC163+AJ163)=0),"..",(+AC163/(AC163+AJ163)))</f>
        <v>..</v>
      </c>
      <c s="106" r="R163">
        <f>IF(((AD163+AK163)=0),"..",(+(AD163)/(AD163+AK163)))</f>
        <v>0.486021411834568</v>
      </c>
      <c s="50" r="S163">
        <f>+V163</f>
        <v>1357546</v>
      </c>
      <c s="106" r="T163">
        <f>IF(ISERROR((+W163/S163)),"..",(W163/S163))</f>
        <v>0.77901301318703</v>
      </c>
      <c s="106" r="U163">
        <f>IF(ISERROR(((AD163+AK163)/S163)),"..",((AD163+AK163)/S163))</f>
        <v>0.77901301318703</v>
      </c>
      <c s="93" r="V163">
        <f>VLOOKUP(A163,'WHERE REFUGEES ARE'!$A$4:$W$178,23,FALSE)</f>
        <v>1357546</v>
      </c>
      <c s="78" r="W163">
        <f>SUM(X163:AB163)+SUM(AE163:AI163)</f>
        <v>1057546</v>
      </c>
      <c s="78" r="X163">
        <v>45114</v>
      </c>
      <c s="78" r="Y163">
        <v>77965</v>
      </c>
      <c s="78" r="Z163">
        <v>69170</v>
      </c>
      <c s="78" r="AA163">
        <v>284578</v>
      </c>
      <c s="78" r="AB163">
        <v>37163</v>
      </c>
      <c s="78" r="AC163">
        <v>0</v>
      </c>
      <c s="78" r="AD163">
        <v>513990</v>
      </c>
      <c s="78" r="AE163">
        <v>46551</v>
      </c>
      <c s="78" r="AF163">
        <v>82766</v>
      </c>
      <c s="78" r="AG163">
        <v>73386</v>
      </c>
      <c s="78" r="AH163">
        <v>305031</v>
      </c>
      <c s="78" r="AI163">
        <v>35822</v>
      </c>
      <c s="78" r="AJ163">
        <v>0</v>
      </c>
      <c s="78" r="AK163">
        <v>543556</v>
      </c>
      <c s="78" r="AL163"/>
      <c s="162" r="AM163"/>
    </row>
    <row r="164">
      <c t="s" s="37" r="A164">
        <v>719</v>
      </c>
      <c s="55" r="B164"/>
      <c t="s" s="127" r="C164">
        <v>435</v>
      </c>
      <c s="50" r="D164">
        <f>+AD164+AK164</f>
        <v>64</v>
      </c>
      <c s="106" r="E164">
        <f>IF((+$W164=0),"..",(+(X164+AE164)/$W164))</f>
        <v>0.078125</v>
      </c>
      <c s="106" r="F164">
        <f>IF((+$W164=0),"..",(+(Y164+AF164)/$W164))</f>
        <v>0.171875</v>
      </c>
      <c s="106" r="G164">
        <f>IF((+$W164=0),"..",(+(Z164+AG164)/$W164))</f>
        <v>0.15625</v>
      </c>
      <c s="106" r="H164">
        <f>IF((+$W164=0),"..",(+(((X164+Y164)+Z164)+((AE164+AF164)+AG164))/$W164))</f>
        <v>0.40625</v>
      </c>
      <c s="106" r="I164">
        <f>IF((+$W164=0),"..",(+(AA164+AH164)/$W164))</f>
        <v>0.53125</v>
      </c>
      <c s="106" r="J164">
        <f>IF((+$W164=0),"..",(+(AB164+AI164)/$W164))</f>
        <v>0.0625</v>
      </c>
      <c s="106" r="K164">
        <f>IF(((X164+AE164)=0),"..",(+X164/(X164+AE164)))</f>
        <v>0.6</v>
      </c>
      <c s="106" r="L164">
        <f>IF(((Y164+AF164)=0),"..",(+Y164/(Y164+AF164)))</f>
        <v>0.454545454545454</v>
      </c>
      <c s="106" r="M164">
        <f>IF(((Z164+AG164)=0),"..",(+Z164/(Z164+AG164)))</f>
        <v>0.6</v>
      </c>
      <c s="106" r="N164">
        <f>IF(((((((X164+Y164)+Z164)+AE164)+AF164)+AG164)=0),"..",(+((X164+Y164)+Z164)/(((((X164+Y164)+Z164)+AE164)+AF164)+AG164)))</f>
        <v>0.538461538461538</v>
      </c>
      <c s="106" r="O164">
        <f>IF(((AA164+AH164)=0),"..",(+AA164/(AA164+AH164)))</f>
        <v>0.411764705882353</v>
      </c>
      <c s="106" r="P164">
        <f>IF(((AB164+AI164)=0),"..",(+AB164/(AB164+AI164)))</f>
        <v>0.5</v>
      </c>
      <c t="str" s="106" r="Q164">
        <f>IF(((AC164+AJ164)=0),"..",(+AC164/(AC164+AJ164)))</f>
        <v>..</v>
      </c>
      <c s="106" r="R164">
        <f>IF(((AD164+AK164)=0),"..",(+(AD164)/(AD164+AK164)))</f>
        <v>0.46875</v>
      </c>
      <c s="50" r="S164">
        <f>+V164</f>
        <v>6818</v>
      </c>
      <c s="106" r="T164">
        <f>IF(ISERROR((+W164/S164)),"..",(W164/S164))</f>
        <v>0.009386916984453</v>
      </c>
      <c s="106" r="U164">
        <f>IF(ISERROR(((AD164+AK164)/S164)),"..",((AD164+AK164)/S164))</f>
        <v>0.009386916984453</v>
      </c>
      <c s="93" r="V164">
        <f>VLOOKUP(A164,'WHERE REFUGEES ARE'!$A$4:$W$178,23,FALSE)</f>
        <v>6818</v>
      </c>
      <c s="78" r="W164">
        <f>SUM(X164:AB164)+SUM(AE164:AI164)</f>
        <v>64</v>
      </c>
      <c s="78" r="X164">
        <v>3</v>
      </c>
      <c s="78" r="Y164">
        <v>5</v>
      </c>
      <c s="78" r="Z164">
        <v>6</v>
      </c>
      <c s="78" r="AA164">
        <v>14</v>
      </c>
      <c s="78" r="AB164">
        <v>2</v>
      </c>
      <c s="78" r="AC164">
        <v>0</v>
      </c>
      <c s="78" r="AD164">
        <v>30</v>
      </c>
      <c s="78" r="AE164">
        <v>2</v>
      </c>
      <c s="78" r="AF164">
        <v>6</v>
      </c>
      <c s="78" r="AG164">
        <v>4</v>
      </c>
      <c s="78" r="AH164">
        <v>20</v>
      </c>
      <c s="78" r="AI164">
        <v>2</v>
      </c>
      <c s="78" r="AJ164">
        <v>0</v>
      </c>
      <c s="78" r="AK164">
        <v>34</v>
      </c>
      <c s="78" r="AL164"/>
      <c s="162" r="AM164"/>
    </row>
    <row r="165">
      <c t="s" s="37" r="A165">
        <v>720</v>
      </c>
      <c s="55" r="B165"/>
      <c t="s" s="127" r="C165">
        <v>119</v>
      </c>
      <c s="50" r="D165">
        <f>+AD165+AK165</f>
        <v>115552</v>
      </c>
      <c s="106" r="E165">
        <f>IF((+$W165=0),"..",(+(X165+AE165)/$W165))</f>
        <v>0.132477153143174</v>
      </c>
      <c s="106" r="F165">
        <f>IF((+$W165=0),"..",(+(Y165+AF165)/$W165))</f>
        <v>0.178136250346164</v>
      </c>
      <c s="106" r="G165">
        <f>IF((+$W165=0),"..",(+(Z165+AG165)/$W165))</f>
        <v>0.14104472445306</v>
      </c>
      <c s="106" r="H165">
        <f>IF((+$W165=0),"..",(+(((X165+Y165)+Z165)+((AE165+AF165)+AG165))/$W165))</f>
        <v>0.451658127942398</v>
      </c>
      <c s="106" r="I165">
        <f>IF((+$W165=0),"..",(+(AA165+AH165)/$W165))</f>
        <v>0.503729922459153</v>
      </c>
      <c s="106" r="J165">
        <f>IF((+$W165=0),"..",(+(AB165+AI165)/$W165))</f>
        <v>0.044611949598449</v>
      </c>
      <c s="106" r="K165">
        <f>IF(((X165+AE165)=0),"..",(+X165/(X165+AE165)))</f>
        <v>0.487980141102691</v>
      </c>
      <c s="106" r="L165">
        <f>IF(((Y165+AF165)=0),"..",(+Y165/(Y165+AF165)))</f>
        <v>0.487465993004275</v>
      </c>
      <c s="106" r="M165">
        <f>IF(((Z165+AG165)=0),"..",(+Z165/(Z165+AG165)))</f>
        <v>0.486071910663885</v>
      </c>
      <c s="106" r="N165">
        <f>IF(((((((X165+Y165)+Z165)+AE165)+AF165)+AG165)=0),"..",(+((X165+Y165)+Z165)/(((((X165+Y165)+Z165)+AE165)+AF165)+AG165)))</f>
        <v>0.487181452385514</v>
      </c>
      <c s="106" r="O165">
        <f>IF(((AA165+AH165)=0),"..",(+AA165/(AA165+AH165)))</f>
        <v>0.485628876251997</v>
      </c>
      <c s="106" r="P165">
        <f>IF(((AB165+AI165)=0),"..",(+AB165/(AB165+AI165)))</f>
        <v>0.504558680892338</v>
      </c>
      <c t="str" s="106" r="Q165">
        <f>IF(((AC165+AJ165)=0),"..",(+AC165/(AC165+AJ165)))</f>
        <v>..</v>
      </c>
      <c s="106" r="R165">
        <f>IF(((AD165+AK165)=0),"..",(+(AD165)/(AD165+AK165)))</f>
        <v>0.487174605372473</v>
      </c>
      <c s="50" r="S165">
        <f>+V165</f>
        <v>3615552</v>
      </c>
      <c s="106" r="T165">
        <f>IF(ISERROR((+W165/S165)),"..",(W165/S165))</f>
        <v>0.031959711822704</v>
      </c>
      <c s="106" r="U165">
        <f>IF(ISERROR(((AD165+AK165)/S165)),"..",((AD165+AK165)/S165))</f>
        <v>0.031959711822704</v>
      </c>
      <c s="93" r="V165">
        <f>VLOOKUP(A165,'WHERE REFUGEES ARE'!$A$4:$W$178,23,FALSE)</f>
        <v>3615552</v>
      </c>
      <c s="78" r="W165">
        <f>SUM(X165:AB165)+SUM(AE165:AI165)</f>
        <v>115552</v>
      </c>
      <c s="78" r="X165">
        <v>7470</v>
      </c>
      <c s="78" r="Y165">
        <v>10034</v>
      </c>
      <c s="78" r="Z165">
        <v>7922</v>
      </c>
      <c s="78" r="AA165">
        <v>28267</v>
      </c>
      <c s="78" r="AB165">
        <v>2601</v>
      </c>
      <c s="78" r="AC165">
        <v>0</v>
      </c>
      <c s="78" r="AD165">
        <v>56294</v>
      </c>
      <c s="78" r="AE165">
        <v>7838</v>
      </c>
      <c s="78" r="AF165">
        <v>10550</v>
      </c>
      <c s="78" r="AG165">
        <v>8376</v>
      </c>
      <c s="78" r="AH165">
        <v>29940</v>
      </c>
      <c s="78" r="AI165">
        <v>2554</v>
      </c>
      <c s="78" r="AJ165">
        <v>0</v>
      </c>
      <c s="78" r="AK165">
        <v>59258</v>
      </c>
      <c s="149" r="AL165"/>
      <c s="162" r="AM165"/>
    </row>
    <row r="166">
      <c t="s" s="37" r="A166">
        <v>721</v>
      </c>
      <c s="55" r="B166"/>
      <c t="s" s="127" r="C166">
        <v>131</v>
      </c>
      <c s="50" r="D166">
        <f>+AD166+AK166</f>
        <v>3402</v>
      </c>
      <c s="106" r="E166">
        <f>IF((+$W166=0),"..",(+(X166+AE166)/$W166))</f>
        <v>0.105232216343327</v>
      </c>
      <c s="106" r="F166">
        <f>IF((+$W166=0),"..",(+(Y166+AF166)/$W166))</f>
        <v>0.178718400940623</v>
      </c>
      <c s="106" r="G166">
        <f>IF((+$W166=0),"..",(+(Z166+AG166)/$W166))</f>
        <v>0.136390358612581</v>
      </c>
      <c s="106" r="H166">
        <f>IF((+$W166=0),"..",(+(((X166+Y166)+Z166)+((AE166+AF166)+AG166))/$W166))</f>
        <v>0.420340975896531</v>
      </c>
      <c s="106" r="I166">
        <f>IF((+$W166=0),"..",(+(AA166+AH166)/$W166))</f>
        <v>0.550852439741329</v>
      </c>
      <c s="106" r="J166">
        <f>IF((+$W166=0),"..",(+(AB166+AI166)/$W166))</f>
        <v>0.02880658436214</v>
      </c>
      <c s="106" r="K166">
        <f>IF(((X166+AE166)=0),"..",(+X166/(X166+AE166)))</f>
        <v>0.488826815642458</v>
      </c>
      <c s="106" r="L166">
        <f>IF(((Y166+AF166)=0),"..",(+Y166/(Y166+AF166)))</f>
        <v>0.491776315789474</v>
      </c>
      <c s="106" r="M166">
        <f>IF(((Z166+AG166)=0),"..",(+Z166/(Z166+AG166)))</f>
        <v>0.521551724137931</v>
      </c>
      <c s="106" r="N166">
        <f>IF(((((((X166+Y166)+Z166)+AE166)+AF166)+AG166)=0),"..",(+((X166+Y166)+Z166)/(((((X166+Y166)+Z166)+AE166)+AF166)+AG166)))</f>
        <v>0.500699300699301</v>
      </c>
      <c s="106" r="O166">
        <f>IF(((AA166+AH166)=0),"..",(+AA166/(AA166+AH166)))</f>
        <v>0.518676627534685</v>
      </c>
      <c s="106" r="P166">
        <f>IF(((AB166+AI166)=0),"..",(+AB166/(AB166+AI166)))</f>
        <v>0.622448979591837</v>
      </c>
      <c t="str" s="106" r="Q166">
        <f>IF(((AC166+AJ166)=0),"..",(+AC166/(AC166+AJ166)))</f>
        <v>..</v>
      </c>
      <c s="106" r="R166">
        <f>IF(((AD166+AK166)=0),"..",(+(AD166)/(AD166+AK166)))</f>
        <v>0.514109347442681</v>
      </c>
      <c s="50" r="S166">
        <f>+V166</f>
        <v>3528</v>
      </c>
      <c s="106" r="T166">
        <f>IF(ISERROR((+W166/S166)),"..",(W166/S166))</f>
        <v>0.964285714285714</v>
      </c>
      <c s="106" r="U166">
        <f>IF(ISERROR(((AD166+AK166)/S166)),"..",((AD166+AK166)/S166))</f>
        <v>0.964285714285714</v>
      </c>
      <c s="93" r="V166">
        <f>VLOOKUP(A166,'WHERE REFUGEES ARE'!$A$4:$W$178,23,FALSE)</f>
        <v>3528</v>
      </c>
      <c s="78" r="W166">
        <f>SUM(X166:AB166)+SUM(AE166:AI166)</f>
        <v>3402</v>
      </c>
      <c s="78" r="X166">
        <v>175</v>
      </c>
      <c s="78" r="Y166">
        <v>299</v>
      </c>
      <c s="78" r="Z166">
        <v>242</v>
      </c>
      <c s="78" r="AA166">
        <v>972</v>
      </c>
      <c s="78" r="AB166">
        <v>61</v>
      </c>
      <c s="78" r="AC166">
        <v>0</v>
      </c>
      <c s="78" r="AD166">
        <v>1749</v>
      </c>
      <c s="78" r="AE166">
        <v>183</v>
      </c>
      <c s="78" r="AF166">
        <v>309</v>
      </c>
      <c s="78" r="AG166">
        <v>222</v>
      </c>
      <c s="78" r="AH166">
        <v>902</v>
      </c>
      <c s="78" r="AI166">
        <v>37</v>
      </c>
      <c s="78" r="AJ166">
        <v>0</v>
      </c>
      <c s="78" r="AK166">
        <v>1653</v>
      </c>
      <c s="78" r="AL166"/>
      <c s="162" r="AM166"/>
    </row>
    <row r="167">
      <c t="s" s="37" r="A167">
        <v>723</v>
      </c>
      <c s="55" r="B167"/>
      <c t="s" s="127" r="C167">
        <v>439</v>
      </c>
      <c s="50" r="D167">
        <f>+AD167+AK167</f>
        <v>11</v>
      </c>
      <c s="106" r="E167">
        <f>IF((+$W167=0),"..",(+(X167+AE167)/$W167))</f>
        <v>0</v>
      </c>
      <c s="106" r="F167">
        <f>IF((+$W167=0),"..",(+(Y167+AF167)/$W167))</f>
        <v>0</v>
      </c>
      <c s="106" r="G167">
        <f>IF((+$W167=0),"..",(+(Z167+AG167)/$W167))</f>
        <v>0</v>
      </c>
      <c s="106" r="H167">
        <f>IF((+$W167=0),"..",(+(((X167+Y167)+Z167)+((AE167+AF167)+AG167))/$W167))</f>
        <v>0</v>
      </c>
      <c s="106" r="I167">
        <f>IF((+$W167=0),"..",(+(AA167+AH167)/$W167))</f>
        <v>1</v>
      </c>
      <c s="106" r="J167">
        <f>IF((+$W167=0),"..",(+(AB167+AI167)/$W167))</f>
        <v>0</v>
      </c>
      <c t="str" s="106" r="K167">
        <f>IF(((X167+AE167)=0),"..",(+X167/(X167+AE167)))</f>
        <v>..</v>
      </c>
      <c t="str" s="106" r="L167">
        <f>IF(((Y167+AF167)=0),"..",(+Y167/(Y167+AF167)))</f>
        <v>..</v>
      </c>
      <c t="str" s="106" r="M167">
        <f>IF(((Z167+AG167)=0),"..",(+Z167/(Z167+AG167)))</f>
        <v>..</v>
      </c>
      <c t="str" s="106" r="N167">
        <f>IF(((((((X167+Y167)+Z167)+AE167)+AF167)+AG167)=0),"..",(+((X167+Y167)+Z167)/(((((X167+Y167)+Z167)+AE167)+AF167)+AG167)))</f>
        <v>..</v>
      </c>
      <c s="106" r="O167">
        <f>IF(((AA167+AH167)=0),"..",(+AA167/(AA167+AH167)))</f>
        <v>0</v>
      </c>
      <c t="str" s="106" r="P167">
        <f>IF(((AB167+AI167)=0),"..",(+AB167/(AB167+AI167)))</f>
        <v>..</v>
      </c>
      <c t="str" s="106" r="Q167">
        <f>IF(((AC167+AJ167)=0),"..",(+AC167/(AC167+AJ167)))</f>
        <v>..</v>
      </c>
      <c s="106" r="R167">
        <f>IF(((AD167+AK167)=0),"..",(+(AD167)/(AD167+AK167)))</f>
        <v>0</v>
      </c>
      <c s="50" r="S167">
        <f>+V167</f>
        <v>11</v>
      </c>
      <c s="106" r="T167">
        <f>IF(ISERROR((+W167/S167)),"..",(W167/S167))</f>
        <v>1</v>
      </c>
      <c s="106" r="U167">
        <f>IF(ISERROR(((AD167+AK167)/S167)),"..",((AD167+AK167)/S167))</f>
        <v>1</v>
      </c>
      <c s="93" r="V167">
        <f>VLOOKUP(A167,'WHERE REFUGEES ARE'!$A$4:$W$178,23,FALSE)</f>
        <v>11</v>
      </c>
      <c s="78" r="W167">
        <f>SUM(X167:AB167)+SUM(AE167:AI167)</f>
        <v>11</v>
      </c>
      <c s="78" r="X167">
        <v>0</v>
      </c>
      <c s="78" r="Y167">
        <v>0</v>
      </c>
      <c s="78" r="Z167">
        <v>0</v>
      </c>
      <c s="78" r="AA167">
        <v>0</v>
      </c>
      <c s="78" r="AB167">
        <v>0</v>
      </c>
      <c s="78" r="AC167">
        <v>0</v>
      </c>
      <c s="78" r="AD167">
        <v>0</v>
      </c>
      <c s="78" r="AE167">
        <v>0</v>
      </c>
      <c s="78" r="AF167">
        <v>0</v>
      </c>
      <c s="78" r="AG167">
        <v>0</v>
      </c>
      <c s="78" r="AH167">
        <v>11</v>
      </c>
      <c s="78" r="AI167">
        <v>0</v>
      </c>
      <c s="78" r="AJ167">
        <v>0</v>
      </c>
      <c s="78" r="AK167">
        <v>11</v>
      </c>
      <c s="78" r="AL167"/>
      <c s="162" r="AM167"/>
    </row>
    <row r="168">
      <c t="s" s="37" r="A168">
        <v>724</v>
      </c>
      <c s="55" r="B168"/>
      <c t="s" s="127" r="C168">
        <v>94</v>
      </c>
      <c s="50" r="D168">
        <f>+AD168+AK168</f>
        <v>8861</v>
      </c>
      <c s="106" r="E168">
        <f>IF((+$W168=0),"..",(+(X168+AE168)/$W168))</f>
        <v>0.247037580408532</v>
      </c>
      <c s="106" r="F168">
        <f>IF((+$W168=0),"..",(+(Y168+AF168)/$W168))</f>
        <v>0.299063311138698</v>
      </c>
      <c s="106" r="G168">
        <f>IF((+$W168=0),"..",(+(Z168+AG168)/$W168))</f>
        <v>0.120979573411579</v>
      </c>
      <c s="106" r="H168">
        <f>IF((+$W168=0),"..",(+(((X168+Y168)+Z168)+((AE168+AF168)+AG168))/$W168))</f>
        <v>0.667080464958808</v>
      </c>
      <c s="106" r="I168">
        <f>IF((+$W168=0),"..",(+(AA168+AH168)/$W168))</f>
        <v>0.328066809615168</v>
      </c>
      <c s="106" r="J168">
        <f>IF((+$W168=0),"..",(+(AB168+AI168)/$W168))</f>
        <v>0.004852725426024</v>
      </c>
      <c s="106" r="K168">
        <f>IF(((X168+AE168)=0),"..",(+X168/(X168+AE168)))</f>
        <v>0.476016445865692</v>
      </c>
      <c s="106" r="L168">
        <f>IF(((Y168+AF168)=0),"..",(+Y168/(Y168+AF168)))</f>
        <v>0.60566037735849</v>
      </c>
      <c s="106" r="M168">
        <f>IF(((Z168+AG168)=0),"..",(+Z168/(Z168+AG168)))</f>
        <v>0.557835820895522</v>
      </c>
      <c s="106" r="N168">
        <f>IF(((((((X168+Y168)+Z168)+AE168)+AF168)+AG168)=0),"..",(+((X168+Y168)+Z168)/(((((X168+Y168)+Z168)+AE168)+AF168)+AG168)))</f>
        <v>0.548976484520386</v>
      </c>
      <c s="106" r="O168">
        <f>IF(((AA168+AH168)=0),"..",(+AA168/(AA168+AH168)))</f>
        <v>0.587547299621603</v>
      </c>
      <c s="106" r="P168">
        <f>IF(((AB168+AI168)=0),"..",(+AB168/(AB168+AI168)))</f>
        <v>0.651162790697674</v>
      </c>
      <c t="str" s="106" r="Q168">
        <f>IF(((AC168+AJ168)=0),"..",(+AC168/(AC168+AJ168)))</f>
        <v>..</v>
      </c>
      <c s="106" r="R168">
        <f>IF(((AD168+AK168)=0),"..",(+(AD168)/(AD168+AK168)))</f>
        <v>0.562126170861077</v>
      </c>
      <c s="50" r="S168">
        <f>+V168</f>
        <v>8965</v>
      </c>
      <c s="106" r="T168">
        <f>IF(ISERROR((+W168/S168)),"..",(W168/S168))</f>
        <v>0.988399330730619</v>
      </c>
      <c s="106" r="U168">
        <f>IF(ISERROR(((AD168+AK168)/S168)),"..",((AD168+AK168)/S168))</f>
        <v>0.988399330730619</v>
      </c>
      <c s="93" r="V168">
        <f>VLOOKUP(A168,'WHERE REFUGEES ARE'!$A$4:$W$178,23,FALSE)</f>
        <v>8965</v>
      </c>
      <c s="78" r="W168">
        <f>SUM(X168:AB168)+SUM(AE168:AI168)</f>
        <v>8861</v>
      </c>
      <c s="78" r="X168">
        <v>1042</v>
      </c>
      <c s="78" r="Y168">
        <v>1605</v>
      </c>
      <c s="78" r="Z168">
        <v>598</v>
      </c>
      <c s="78" r="AA168">
        <v>1708</v>
      </c>
      <c s="78" r="AB168">
        <v>28</v>
      </c>
      <c s="78" r="AC168">
        <v>0</v>
      </c>
      <c s="78" r="AD168">
        <v>4981</v>
      </c>
      <c s="78" r="AE168">
        <v>1147</v>
      </c>
      <c s="78" r="AF168">
        <v>1045</v>
      </c>
      <c s="78" r="AG168">
        <v>474</v>
      </c>
      <c s="78" r="AH168">
        <v>1199</v>
      </c>
      <c s="78" r="AI168">
        <v>15</v>
      </c>
      <c s="78" r="AJ168">
        <v>0</v>
      </c>
      <c s="78" r="AK168">
        <v>3880</v>
      </c>
      <c s="78" r="AL168"/>
      <c s="162" r="AM168"/>
    </row>
    <row r="169">
      <c t="s" s="37" r="A169">
        <v>727</v>
      </c>
      <c s="55" r="B169"/>
      <c t="s" s="127" r="C169">
        <v>442</v>
      </c>
      <c s="50" r="D169">
        <f>+AD169+AK169</f>
        <v>233</v>
      </c>
      <c s="106" r="E169">
        <f>IF((+$W169=0),"..",(+(X169+AE169)/$W169))</f>
        <v>0.012875536480687</v>
      </c>
      <c s="106" r="F169">
        <f>IF((+$W169=0),"..",(+(Y169+AF169)/$W169))</f>
        <v>0.012875536480687</v>
      </c>
      <c s="106" r="G169">
        <f>IF((+$W169=0),"..",(+(Z169+AG169)/$W169))</f>
        <v>0.021459227467811</v>
      </c>
      <c s="106" r="H169">
        <f>IF((+$W169=0),"..",(+(((X169+Y169)+Z169)+((AE169+AF169)+AG169))/$W169))</f>
        <v>0.047210300429185</v>
      </c>
      <c s="106" r="I169">
        <f>IF((+$W169=0),"..",(+(AA169+AH169)/$W169))</f>
        <v>0.952789699570816</v>
      </c>
      <c s="106" r="J169">
        <f>IF((+$W169=0),"..",(+(AB169+AI169)/$W169))</f>
        <v>0</v>
      </c>
      <c s="106" r="K169">
        <f>IF(((X169+AE169)=0),"..",(+X169/(X169+AE169)))</f>
        <v>0</v>
      </c>
      <c s="106" r="L169">
        <f>IF(((Y169+AF169)=0),"..",(+Y169/(Y169+AF169)))</f>
        <v>0</v>
      </c>
      <c s="106" r="M169">
        <f>IF(((Z169+AG169)=0),"..",(+Z169/(Z169+AG169)))</f>
        <v>0</v>
      </c>
      <c s="106" r="N169">
        <f>IF(((((((X169+Y169)+Z169)+AE169)+AF169)+AG169)=0),"..",(+((X169+Y169)+Z169)/(((((X169+Y169)+Z169)+AE169)+AF169)+AG169)))</f>
        <v>0</v>
      </c>
      <c s="106" r="O169">
        <f>IF(((AA169+AH169)=0),"..",(+AA169/(AA169+AH169)))</f>
        <v>0.063063063063063</v>
      </c>
      <c t="str" s="106" r="P169">
        <f>IF(((AB169+AI169)=0),"..",(+AB169/(AB169+AI169)))</f>
        <v>..</v>
      </c>
      <c t="str" s="106" r="Q169">
        <f>IF(((AC169+AJ169)=0),"..",(+AC169/(AC169+AJ169)))</f>
        <v>..</v>
      </c>
      <c s="106" r="R169">
        <f>IF(((AD169+AK169)=0),"..",(+(AD169)/(AD169+AK169)))</f>
        <v>0.060085836909871</v>
      </c>
      <c s="50" r="S169">
        <f>+V169</f>
        <v>233</v>
      </c>
      <c s="106" r="T169">
        <f>IF(ISERROR((+W169/S169)),"..",(W169/S169))</f>
        <v>1</v>
      </c>
      <c s="106" r="U169">
        <f>IF(ISERROR(((AD169+AK169)/S169)),"..",((AD169+AK169)/S169))</f>
        <v>1</v>
      </c>
      <c s="93" r="V169">
        <f>VLOOKUP(A169,'WHERE REFUGEES ARE'!$A$4:$W$178,23,FALSE)</f>
        <v>233</v>
      </c>
      <c s="78" r="W169">
        <f>SUM(X169:AB169)+SUM(AE169:AI169)</f>
        <v>233</v>
      </c>
      <c s="78" r="X169">
        <v>0</v>
      </c>
      <c s="78" r="Y169">
        <v>0</v>
      </c>
      <c s="78" r="Z169">
        <v>0</v>
      </c>
      <c s="78" r="AA169">
        <v>14</v>
      </c>
      <c s="78" r="AB169">
        <v>0</v>
      </c>
      <c s="78" r="AC169">
        <v>0</v>
      </c>
      <c s="78" r="AD169">
        <v>14</v>
      </c>
      <c s="78" r="AE169">
        <v>3</v>
      </c>
      <c s="78" r="AF169">
        <v>3</v>
      </c>
      <c s="78" r="AG169">
        <v>5</v>
      </c>
      <c s="78" r="AH169">
        <v>208</v>
      </c>
      <c s="78" r="AI169">
        <v>0</v>
      </c>
      <c s="78" r="AJ169">
        <v>0</v>
      </c>
      <c s="78" r="AK169">
        <v>219</v>
      </c>
      <c s="78" r="AL169"/>
      <c s="162" r="AM169"/>
    </row>
    <row r="170">
      <c t="s" s="37" r="A170">
        <v>728</v>
      </c>
      <c s="55" r="B170"/>
      <c t="s" s="127" r="C170">
        <v>444</v>
      </c>
      <c s="50" r="D170">
        <f>+AD170+AK170</f>
        <v>128</v>
      </c>
      <c s="106" r="E170">
        <f>IF((+$W170=0),"..",(+(X170+AE170)/$W170))</f>
        <v>0.046875</v>
      </c>
      <c s="106" r="F170">
        <f>IF((+$W170=0),"..",(+(Y170+AF170)/$W170))</f>
        <v>0.0546875</v>
      </c>
      <c s="106" r="G170">
        <f>IF((+$W170=0),"..",(+(Z170+AG170)/$W170))</f>
        <v>0.0390625</v>
      </c>
      <c s="106" r="H170">
        <f>IF((+$W170=0),"..",(+(((X170+Y170)+Z170)+((AE170+AF170)+AG170))/$W170))</f>
        <v>0.140625</v>
      </c>
      <c s="106" r="I170">
        <f>IF((+$W170=0),"..",(+(AA170+AH170)/$W170))</f>
        <v>0.765625</v>
      </c>
      <c s="106" r="J170">
        <f>IF((+$W170=0),"..",(+(AB170+AI170)/$W170))</f>
        <v>0.09375</v>
      </c>
      <c s="106" r="K170">
        <f>IF(((X170+AE170)=0),"..",(+X170/(X170+AE170)))</f>
        <v>0.5</v>
      </c>
      <c s="106" r="L170">
        <f>IF(((Y170+AF170)=0),"..",(+Y170/(Y170+AF170)))</f>
        <v>0.571428571428571</v>
      </c>
      <c s="106" r="M170">
        <f>IF(((Z170+AG170)=0),"..",(+Z170/(Z170+AG170)))</f>
        <v>0</v>
      </c>
      <c s="106" r="N170">
        <f>IF(((((((X170+Y170)+Z170)+AE170)+AF170)+AG170)=0),"..",(+((X170+Y170)+Z170)/(((((X170+Y170)+Z170)+AE170)+AF170)+AG170)))</f>
        <v>0.388888888888889</v>
      </c>
      <c s="106" r="O170">
        <f>IF(((AA170+AH170)=0),"..",(+AA170/(AA170+AH170)))</f>
        <v>0.357142857142857</v>
      </c>
      <c s="106" r="P170">
        <f>IF(((AB170+AI170)=0),"..",(+AB170/(AB170+AI170)))</f>
        <v>0.5</v>
      </c>
      <c t="str" s="106" r="Q170">
        <f>IF(((AC170+AJ170)=0),"..",(+AC170/(AC170+AJ170)))</f>
        <v>..</v>
      </c>
      <c s="106" r="R170">
        <f>IF(((AD170+AK170)=0),"..",(+(AD170)/(AD170+AK170)))</f>
        <v>0.375</v>
      </c>
      <c s="50" r="S170">
        <f>+V170</f>
        <v>128</v>
      </c>
      <c s="106" r="T170">
        <f>IF(ISERROR((+W170/S170)),"..",(W170/S170))</f>
        <v>1</v>
      </c>
      <c s="106" r="U170">
        <f>IF(ISERROR(((AD170+AK170)/S170)),"..",((AD170+AK170)/S170))</f>
        <v>1</v>
      </c>
      <c s="93" r="V170">
        <f>VLOOKUP(A170,'WHERE REFUGEES ARE'!$A$4:$W$178,23,FALSE)</f>
        <v>128</v>
      </c>
      <c s="78" r="W170">
        <f>SUM(X170:AB170)+SUM(AE170:AI170)</f>
        <v>128</v>
      </c>
      <c s="78" r="X170">
        <v>3</v>
      </c>
      <c s="78" r="Y170">
        <v>4</v>
      </c>
      <c s="78" r="Z170">
        <v>0</v>
      </c>
      <c s="78" r="AA170">
        <v>35</v>
      </c>
      <c s="78" r="AB170">
        <v>6</v>
      </c>
      <c s="78" r="AC170">
        <v>0</v>
      </c>
      <c s="78" r="AD170">
        <v>48</v>
      </c>
      <c s="78" r="AE170">
        <v>3</v>
      </c>
      <c s="78" r="AF170">
        <v>3</v>
      </c>
      <c s="78" r="AG170">
        <v>5</v>
      </c>
      <c s="78" r="AH170">
        <v>63</v>
      </c>
      <c s="78" r="AI170">
        <v>6</v>
      </c>
      <c s="78" r="AJ170">
        <v>0</v>
      </c>
      <c s="78" r="AK170">
        <v>80</v>
      </c>
      <c s="78" r="AL170"/>
      <c s="162" r="AM170"/>
    </row>
    <row r="171">
      <c t="s" s="37" r="A171">
        <v>729</v>
      </c>
      <c s="55" r="B171"/>
      <c t="s" s="127" r="C171">
        <v>107</v>
      </c>
      <c s="50" r="D171">
        <f>+AD171+AK171</f>
        <v>16337</v>
      </c>
      <c s="106" r="E171">
        <f>IF((+$W171=0),"..",(+(X171+AE171)/$W171))</f>
        <v>0.078043704474506</v>
      </c>
      <c s="106" r="F171">
        <f>IF((+$W171=0),"..",(+(Y171+AF171)/$W171))</f>
        <v>0.104425537124319</v>
      </c>
      <c s="106" r="G171">
        <f>IF((+$W171=0),"..",(+(Z171+AG171)/$W171))</f>
        <v>0.106384281079758</v>
      </c>
      <c s="106" r="H171">
        <f>IF((+$W171=0),"..",(+(((X171+Y171)+Z171)+((AE171+AF171)+AG171))/$W171))</f>
        <v>0.288853522678582</v>
      </c>
      <c s="106" r="I171">
        <f>IF((+$W171=0),"..",(+(AA171+AH171)/$W171))</f>
        <v>0.686050070392361</v>
      </c>
      <c s="106" r="J171">
        <f>IF((+$W171=0),"..",(+(AB171+AI171)/$W171))</f>
        <v>0.025096406929057</v>
      </c>
      <c s="106" r="K171">
        <f>IF(((X171+AE171)=0),"..",(+X171/(X171+AE171)))</f>
        <v>0.47921568627451</v>
      </c>
      <c s="106" r="L171">
        <f>IF(((Y171+AF171)=0),"..",(+Y171/(Y171+AF171)))</f>
        <v>0.476553341148886</v>
      </c>
      <c s="106" r="M171">
        <f>IF(((Z171+AG171)=0),"..",(+Z171/(Z171+AG171)))</f>
        <v>0.439585730724971</v>
      </c>
      <c s="106" r="N171">
        <f>IF(((((((X171+Y171)+Z171)+AE171)+AF171)+AG171)=0),"..",(+((X171+Y171)+Z171)/(((((X171+Y171)+Z171)+AE171)+AF171)+AG171)))</f>
        <v>0.463657554566646</v>
      </c>
      <c s="106" r="O171">
        <f>IF(((AA171+AH171)=0),"..",(+AA171/(AA171+AH171)))</f>
        <v>0.39302284082798</v>
      </c>
      <c s="106" r="P171">
        <f>IF(((AB171+AI171)=0),"..",(+AB171/(AB171+AI171)))</f>
        <v>0.45609756097561</v>
      </c>
      <c t="str" s="106" r="Q171">
        <f>IF(((AC171+AJ171)=0),"..",(+AC171/(AC171+AJ171)))</f>
        <v>..</v>
      </c>
      <c s="106" r="R171">
        <f>IF(((AD171+AK171)=0),"..",(+(AD171)/(AD171+AK171)))</f>
        <v>0.415008875558548</v>
      </c>
      <c s="50" r="S171">
        <f>+V171</f>
        <v>19408</v>
      </c>
      <c s="106" r="T171">
        <f>IF(ISERROR((+W171/S171)),"..",(W171/S171))</f>
        <v>0.84176628194559</v>
      </c>
      <c s="106" r="U171">
        <f>IF(ISERROR(((AD171+AK171)/S171)),"..",((AD171+AK171)/S171))</f>
        <v>0.84176628194559</v>
      </c>
      <c s="93" r="V171">
        <f>VLOOKUP(A171,'WHERE REFUGEES ARE'!$A$4:$W$178,23,FALSE)</f>
        <v>19408</v>
      </c>
      <c s="78" r="W171">
        <f>SUM(X171:AB171)+SUM(AE171:AI171)</f>
        <v>16337</v>
      </c>
      <c s="78" r="X171">
        <v>611</v>
      </c>
      <c s="78" r="Y171">
        <v>813</v>
      </c>
      <c s="78" r="Z171">
        <v>764</v>
      </c>
      <c s="78" r="AA171">
        <v>4405</v>
      </c>
      <c s="78" r="AB171">
        <v>187</v>
      </c>
      <c s="78" r="AC171">
        <v>0</v>
      </c>
      <c s="78" r="AD171">
        <v>6780</v>
      </c>
      <c s="78" r="AE171">
        <v>664</v>
      </c>
      <c s="78" r="AF171">
        <v>893</v>
      </c>
      <c s="78" r="AG171">
        <v>974</v>
      </c>
      <c s="78" r="AH171">
        <v>6803</v>
      </c>
      <c s="78" r="AI171">
        <v>223</v>
      </c>
      <c s="78" r="AJ171">
        <v>0</v>
      </c>
      <c s="78" r="AK171">
        <v>9557</v>
      </c>
      <c s="78" r="AL171"/>
      <c s="162" r="AM171"/>
    </row>
    <row r="172">
      <c t="s" s="37" r="A172">
        <v>730</v>
      </c>
      <c s="55" r="B172"/>
      <c t="s" s="127" r="C172">
        <v>447</v>
      </c>
      <c s="50" r="D172">
        <f>+AD172+AK172</f>
        <v>12060</v>
      </c>
      <c s="106" r="E172">
        <f>IF((+$W172=0),"..",(+(X172+AE172)/$W172))</f>
        <v>0.016666666666667</v>
      </c>
      <c s="106" r="F172">
        <f>IF((+$W172=0),"..",(+(Y172+AF172)/$W172))</f>
        <v>0.05</v>
      </c>
      <c s="106" r="G172">
        <f>IF((+$W172=0),"..",(+(Z172+AG172)/$W172))</f>
        <v>0.15</v>
      </c>
      <c s="106" r="H172">
        <f>IF((+$W172=0),"..",(+(((X172+Y172)+Z172)+((AE172+AF172)+AG172))/$W172))</f>
        <v>0.216666666666667</v>
      </c>
      <c s="106" r="I172">
        <f>IF((+$W172=0),"..",(+(AA172+AH172)/$W172))</f>
        <v>0.65</v>
      </c>
      <c s="106" r="J172">
        <f>IF((+$W172=0),"..",(+(AB172+AI172)/$W172))</f>
        <v>0.133333333333333</v>
      </c>
      <c s="106" r="K172">
        <f>IF(((X172+AE172)=0),"..",(+X172/(X172+AE172)))</f>
        <v>1</v>
      </c>
      <c s="106" r="L172">
        <f>IF(((Y172+AF172)=0),"..",(+Y172/(Y172+AF172)))</f>
        <v>0.333333333333333</v>
      </c>
      <c s="106" r="M172">
        <f>IF(((Z172+AG172)=0),"..",(+Z172/(Z172+AG172)))</f>
        <v>0.555555555555556</v>
      </c>
      <c s="106" r="N172">
        <f>IF(((((((X172+Y172)+Z172)+AE172)+AF172)+AG172)=0),"..",(+((X172+Y172)+Z172)/(((((X172+Y172)+Z172)+AE172)+AF172)+AG172)))</f>
        <v>0.538461538461538</v>
      </c>
      <c s="106" r="O172">
        <f>IF(((AA172+AH172)=0),"..",(+AA172/(AA172+AH172)))</f>
        <v>0.461538461538462</v>
      </c>
      <c s="106" r="P172">
        <f>IF(((AB172+AI172)=0),"..",(+AB172/(AB172+AI172)))</f>
        <v>0.875</v>
      </c>
      <c s="106" r="Q172">
        <f>IF(((AC172+AJ172)=0),"..",(+AC172/(AC172+AJ172)))</f>
        <v>0.5</v>
      </c>
      <c s="106" r="R172">
        <f>IF(((AD172+AK172)=0),"..",(+(AD172)/(AD172+AK172)))</f>
        <v>0.50016583747927</v>
      </c>
      <c s="50" r="S172">
        <f>+V172</f>
        <v>12060</v>
      </c>
      <c s="106" r="T172">
        <f>IF(ISERROR((+W172/S172)),"..",(W172/S172))</f>
        <v>0.004975124378109</v>
      </c>
      <c s="106" r="U172">
        <f>IF(ISERROR(((AD172+AK172)/S172)),"..",((AD172+AK172)/S172))</f>
        <v>1</v>
      </c>
      <c s="93" r="V172">
        <f>VLOOKUP(A172,'WHERE REFUGEES ARE'!$A$4:$W$178,23,FALSE)</f>
        <v>12060</v>
      </c>
      <c s="78" r="W172">
        <f>SUM(X172:AB172)+SUM(AE172:AI172)</f>
        <v>60</v>
      </c>
      <c s="78" r="X172">
        <v>1</v>
      </c>
      <c s="78" r="Y172">
        <v>1</v>
      </c>
      <c s="78" r="Z172">
        <v>5</v>
      </c>
      <c s="78" r="AA172">
        <v>18</v>
      </c>
      <c s="78" r="AB172">
        <v>7</v>
      </c>
      <c s="78" r="AC172">
        <v>6000</v>
      </c>
      <c s="78" r="AD172">
        <v>6032</v>
      </c>
      <c s="78" r="AE172">
        <v>0</v>
      </c>
      <c s="78" r="AF172">
        <v>2</v>
      </c>
      <c s="78" r="AG172">
        <v>4</v>
      </c>
      <c s="78" r="AH172">
        <v>21</v>
      </c>
      <c s="78" r="AI172">
        <v>1</v>
      </c>
      <c s="78" r="AJ172">
        <v>6000</v>
      </c>
      <c s="78" r="AK172">
        <v>6028</v>
      </c>
      <c s="78" r="AL172"/>
      <c s="162" r="AM172"/>
    </row>
    <row r="173">
      <c t="s" s="37" r="A173">
        <v>735</v>
      </c>
      <c s="55" r="B173"/>
      <c t="s" s="127" r="C173">
        <v>85</v>
      </c>
      <c s="50" r="D173">
        <f>+AD173+AK173</f>
        <v>138984</v>
      </c>
      <c s="106" r="E173">
        <f>IF((+$W173=0),"..",(+(X173+AE173)/$W173))</f>
        <v>0.170588065891026</v>
      </c>
      <c s="106" r="F173">
        <f>IF((+$W173=0),"..",(+(Y173+AF173)/$W173))</f>
        <v>0.215463368275544</v>
      </c>
      <c s="106" r="G173">
        <f>IF((+$W173=0),"..",(+(Z173+AG173)/$W173))</f>
        <v>0.139608052067734</v>
      </c>
      <c s="106" r="H173">
        <f>IF((+$W173=0),"..",(+(((X173+Y173)+Z173)+((AE173+AF173)+AG173))/$W173))</f>
        <v>0.525659486234305</v>
      </c>
      <c s="106" r="I173">
        <f>IF((+$W173=0),"..",(+(AA173+AH173)/$W173))</f>
        <v>0.454440732634489</v>
      </c>
      <c s="106" r="J173">
        <f>IF((+$W173=0),"..",(+(AB173+AI173)/$W173))</f>
        <v>0.019899781131206</v>
      </c>
      <c s="106" r="K173">
        <f>IF(((X173+AE173)=0),"..",(+X173/(X173+AE173)))</f>
        <v>0.500422047775808</v>
      </c>
      <c s="106" r="L173">
        <f>IF(((Y173+AF173)=0),"..",(+Y173/(Y173+AF173)))</f>
        <v>0.501654024793665</v>
      </c>
      <c s="106" r="M173">
        <f>IF(((Z173+AG173)=0),"..",(+Z173/(Z173+AG173)))</f>
        <v>0.489453870352225</v>
      </c>
      <c s="106" r="N173">
        <f>IF(((((((X173+Y173)+Z173)+AE173)+AF173)+AG173)=0),"..",(+((X173+Y173)+Z173)/(((((X173+Y173)+Z173)+AE173)+AF173)+AG173)))</f>
        <v>0.498014025091766</v>
      </c>
      <c s="106" r="O173">
        <f>IF(((AA173+AH173)=0),"..",(+AA173/(AA173+AH173)))</f>
        <v>0.481955006337136</v>
      </c>
      <c s="106" r="P173">
        <f>IF(((AB173+AI173)=0),"..",(+AB173/(AB173+AI173)))</f>
        <v>0.519536903039074</v>
      </c>
      <c s="106" r="Q173">
        <f>IF(((AC173+AJ173)=0),"..",(+AC173/(AC173+AJ173)))</f>
        <v>0.511363636363636</v>
      </c>
      <c s="106" r="R173">
        <f>IF(((AD173+AK173)=0),"..",(+(AD173)/(AD173+AK173)))</f>
        <v>0.491157255511426</v>
      </c>
      <c s="50" r="S173">
        <f>+V173</f>
        <v>992984</v>
      </c>
      <c s="106" r="T173">
        <f>IF(ISERROR((+W173/S173)),"..",(W173/S173))</f>
        <v>0.139877379695947</v>
      </c>
      <c s="106" r="U173">
        <f>IF(ISERROR(((AD173+AK173)/S173)),"..",((AD173+AK173)/S173))</f>
        <v>0.139966001466287</v>
      </c>
      <c s="93" r="V173">
        <f>VLOOKUP(A173,'WHERE REFUGEES ARE'!$A$4:$W$178,23,FALSE)</f>
        <v>992984</v>
      </c>
      <c s="78" r="W173">
        <f>SUM(X173:AB173)+SUM(AE173:AI173)</f>
        <v>138896</v>
      </c>
      <c s="78" r="X173">
        <v>11857</v>
      </c>
      <c s="78" r="Y173">
        <v>15013</v>
      </c>
      <c s="78" r="Z173">
        <v>9491</v>
      </c>
      <c s="78" r="AA173">
        <v>30421</v>
      </c>
      <c s="78" r="AB173">
        <v>1436</v>
      </c>
      <c s="78" r="AC173">
        <v>45</v>
      </c>
      <c s="78" r="AD173">
        <v>68263</v>
      </c>
      <c s="78" r="AE173">
        <v>11837</v>
      </c>
      <c s="78" r="AF173">
        <v>14914</v>
      </c>
      <c s="78" r="AG173">
        <v>9900</v>
      </c>
      <c s="78" r="AH173">
        <v>32699</v>
      </c>
      <c s="78" r="AI173">
        <v>1328</v>
      </c>
      <c s="78" r="AJ173">
        <v>43</v>
      </c>
      <c s="78" r="AK173">
        <v>70721</v>
      </c>
      <c s="78" r="AL173"/>
      <c s="162" r="AM173"/>
    </row>
    <row r="174">
      <c t="s" s="37" r="A174">
        <v>737</v>
      </c>
      <c s="55" r="B174"/>
      <c t="s" s="127" r="C174">
        <v>92</v>
      </c>
      <c s="50" r="D174">
        <f>+AD174+AK174</f>
        <v>3294</v>
      </c>
      <c s="106" r="E174">
        <f>IF((+$W174=0),"..",(+(X174+AE174)/$W174))</f>
        <v>0.008500303582271</v>
      </c>
      <c s="106" r="F174">
        <f>IF((+$W174=0),"..",(+(Y174+AF174)/$W174))</f>
        <v>0.012446873102611</v>
      </c>
      <c s="106" r="G174">
        <f>IF((+$W174=0),"..",(+(Z174+AG174)/$W174))</f>
        <v>0.180327868852459</v>
      </c>
      <c s="106" r="H174">
        <f>IF((+$W174=0),"..",(+(((X174+Y174)+Z174)+((AE174+AF174)+AG174))/$W174))</f>
        <v>0.201275045537341</v>
      </c>
      <c s="106" r="I174">
        <f>IF((+$W174=0),"..",(+(AA174+AH174)/$W174))</f>
        <v>0.775045537340619</v>
      </c>
      <c s="106" r="J174">
        <f>IF((+$W174=0),"..",(+(AB174+AI174)/$W174))</f>
        <v>0.02367941712204</v>
      </c>
      <c s="106" r="K174">
        <f>IF(((X174+AE174)=0),"..",(+X174/(X174+AE174)))</f>
        <v>0.607142857142857</v>
      </c>
      <c s="106" r="L174">
        <f>IF(((Y174+AF174)=0),"..",(+Y174/(Y174+AF174)))</f>
        <v>0.48780487804878</v>
      </c>
      <c s="106" r="M174">
        <f>IF(((Z174+AG174)=0),"..",(+Z174/(Z174+AG174)))</f>
        <v>0.476430976430976</v>
      </c>
      <c s="106" r="N174">
        <f>IF(((((((X174+Y174)+Z174)+AE174)+AF174)+AG174)=0),"..",(+((X174+Y174)+Z174)/(((((X174+Y174)+Z174)+AE174)+AF174)+AG174)))</f>
        <v>0.482654600301659</v>
      </c>
      <c s="106" r="O174">
        <f>IF(((AA174+AH174)=0),"..",(+AA174/(AA174+AH174)))</f>
        <v>0.216216216216216</v>
      </c>
      <c s="106" r="P174">
        <f>IF(((AB174+AI174)=0),"..",(+AB174/(AB174+AI174)))</f>
        <v>0.461538461538462</v>
      </c>
      <c t="str" s="106" r="Q174">
        <f>IF(((AC174+AJ174)=0),"..",(+AC174/(AC174+AJ174)))</f>
        <v>..</v>
      </c>
      <c s="106" r="R174">
        <f>IF(((AD174+AK174)=0),"..",(+(AD174)/(AD174+AK174)))</f>
        <v>0.27565270188221</v>
      </c>
      <c s="50" r="S174">
        <f>+V174</f>
        <v>65893</v>
      </c>
      <c s="106" r="T174">
        <f>IF(ISERROR((+W174/S174)),"..",(W174/S174))</f>
        <v>0.049990135522741</v>
      </c>
      <c s="106" r="U174">
        <f>IF(ISERROR(((AD174+AK174)/S174)),"..",((AD174+AK174)/S174))</f>
        <v>0.049990135522741</v>
      </c>
      <c s="93" r="V174">
        <f>VLOOKUP(A174,'WHERE REFUGEES ARE'!$A$4:$W$178,23,FALSE)</f>
        <v>65893</v>
      </c>
      <c s="78" r="W174">
        <f>SUM(X174:AB174)+SUM(AE174:AI174)</f>
        <v>3294</v>
      </c>
      <c s="78" r="X174">
        <v>17</v>
      </c>
      <c s="78" r="Y174">
        <v>20</v>
      </c>
      <c s="78" r="Z174">
        <v>283</v>
      </c>
      <c s="78" r="AA174">
        <v>552</v>
      </c>
      <c s="78" r="AB174">
        <v>36</v>
      </c>
      <c s="78" r="AC174">
        <v>0</v>
      </c>
      <c s="78" r="AD174">
        <v>908</v>
      </c>
      <c s="78" r="AE174">
        <v>11</v>
      </c>
      <c s="78" r="AF174">
        <v>21</v>
      </c>
      <c s="78" r="AG174">
        <v>311</v>
      </c>
      <c s="78" r="AH174">
        <v>2001</v>
      </c>
      <c s="78" r="AI174">
        <v>42</v>
      </c>
      <c s="78" r="AJ174">
        <v>0</v>
      </c>
      <c s="78" r="AK174">
        <v>2386</v>
      </c>
      <c s="78" r="AL174"/>
      <c s="162" r="AM174"/>
    </row>
    <row r="175">
      <c t="s" s="37" r="A175">
        <v>738</v>
      </c>
      <c s="55" r="B175"/>
      <c t="s" s="127" r="C175">
        <v>452</v>
      </c>
      <c s="50" r="D175">
        <f>+AD175+AK175</f>
        <v>355</v>
      </c>
      <c s="106" r="E175">
        <f>IF((+$W175=0),"..",(+(X175+AE175)/$W175))</f>
        <v>0.126760563380282</v>
      </c>
      <c s="106" r="F175">
        <f>IF((+$W175=0),"..",(+(Y175+AF175)/$W175))</f>
        <v>0.132394366197183</v>
      </c>
      <c s="106" r="G175">
        <f>IF((+$W175=0),"..",(+(Z175+AG175)/$W175))</f>
        <v>0.084507042253521</v>
      </c>
      <c s="106" r="H175">
        <f>IF((+$W175=0),"..",(+(((X175+Y175)+Z175)+((AE175+AF175)+AG175))/$W175))</f>
        <v>0.343661971830986</v>
      </c>
      <c s="106" r="I175">
        <f>IF((+$W175=0),"..",(+(AA175+AH175)/$W175))</f>
        <v>0.605633802816901</v>
      </c>
      <c s="106" r="J175">
        <f>IF((+$W175=0),"..",(+(AB175+AI175)/$W175))</f>
        <v>0.050704225352113</v>
      </c>
      <c s="106" r="K175">
        <f>IF(((X175+AE175)=0),"..",(+X175/(X175+AE175)))</f>
        <v>0.533333333333333</v>
      </c>
      <c s="106" r="L175">
        <f>IF(((Y175+AF175)=0),"..",(+Y175/(Y175+AF175)))</f>
        <v>0.51063829787234</v>
      </c>
      <c s="106" r="M175">
        <f>IF(((Z175+AG175)=0),"..",(+Z175/(Z175+AG175)))</f>
        <v>0.566666666666667</v>
      </c>
      <c s="106" r="N175">
        <f>IF(((((((X175+Y175)+Z175)+AE175)+AF175)+AG175)=0),"..",(+((X175+Y175)+Z175)/(((((X175+Y175)+Z175)+AE175)+AF175)+AG175)))</f>
        <v>0.532786885245902</v>
      </c>
      <c s="106" r="O175">
        <f>IF(((AA175+AH175)=0),"..",(+AA175/(AA175+AH175)))</f>
        <v>0.465116279069767</v>
      </c>
      <c s="106" r="P175">
        <f>IF(((AB175+AI175)=0),"..",(+AB175/(AB175+AI175)))</f>
        <v>0.277777777777778</v>
      </c>
      <c t="str" s="106" r="Q175">
        <f>IF(((AC175+AJ175)=0),"..",(+AC175/(AC175+AJ175)))</f>
        <v>..</v>
      </c>
      <c s="106" r="R175">
        <f>IF(((AD175+AK175)=0),"..",(+(AD175)/(AD175+AK175)))</f>
        <v>0.47887323943662</v>
      </c>
      <c s="50" r="S175">
        <f>+V175</f>
        <v>355</v>
      </c>
      <c s="106" r="T175">
        <f>IF(ISERROR((+W175/S175)),"..",(W175/S175))</f>
        <v>1</v>
      </c>
      <c s="106" r="U175">
        <f>IF(ISERROR(((AD175+AK175)/S175)),"..",((AD175+AK175)/S175))</f>
        <v>1</v>
      </c>
      <c s="93" r="V175">
        <f>VLOOKUP(A175,'WHERE REFUGEES ARE'!$A$4:$W$178,23,FALSE)</f>
        <v>355</v>
      </c>
      <c s="78" r="W175">
        <f>SUM(X175:AB175)+SUM(AE175:AI175)</f>
        <v>355</v>
      </c>
      <c s="78" r="X175">
        <v>24</v>
      </c>
      <c s="78" r="Y175">
        <v>24</v>
      </c>
      <c s="78" r="Z175">
        <v>17</v>
      </c>
      <c s="78" r="AA175">
        <v>100</v>
      </c>
      <c s="78" r="AB175">
        <v>5</v>
      </c>
      <c s="78" r="AC175">
        <v>0</v>
      </c>
      <c s="78" r="AD175">
        <v>170</v>
      </c>
      <c s="78" r="AE175">
        <v>21</v>
      </c>
      <c s="78" r="AF175">
        <v>23</v>
      </c>
      <c s="78" r="AG175">
        <v>13</v>
      </c>
      <c s="78" r="AH175">
        <v>115</v>
      </c>
      <c s="78" r="AI175">
        <v>13</v>
      </c>
      <c s="78" r="AJ175">
        <v>0</v>
      </c>
      <c s="78" r="AK175">
        <v>185</v>
      </c>
      <c s="78" r="AL175"/>
      <c s="162" r="AM175"/>
    </row>
    <row r="176">
      <c t="s" s="37" r="A176">
        <v>453</v>
      </c>
      <c s="55" r="B176"/>
      <c t="s" s="127" r="C176">
        <v>49</v>
      </c>
      <c s="50" r="D176">
        <f>+AD176+AK176</f>
        <v>0</v>
      </c>
      <c t="str" s="106" r="E176">
        <f>IF((+$W176=0),"..",(+(X176+AE176)/$W176))</f>
        <v>..</v>
      </c>
      <c t="str" s="106" r="F176">
        <f>IF((+$W176=0),"..",(+(Y176+AF176)/$W176))</f>
        <v>..</v>
      </c>
      <c t="str" s="106" r="G176">
        <f>IF((+$W176=0),"..",(+(Z176+AG176)/$W176))</f>
        <v>..</v>
      </c>
      <c t="str" s="106" r="H176">
        <f>IF((+$W176=0),"..",(+(((X176+Y176)+Z176)+((AE176+AF176)+AG176))/$W176))</f>
        <v>..</v>
      </c>
      <c t="str" s="106" r="I176">
        <f>IF((+$W176=0),"..",(+(AA176+AH176)/$W176))</f>
        <v>..</v>
      </c>
      <c t="str" s="106" r="J176">
        <f>IF((+$W176=0),"..",(+(AB176+AI176)/$W176))</f>
        <v>..</v>
      </c>
      <c t="str" s="106" r="K176">
        <f>IF(((X176+AE176)=0),"..",(+X176/(X176+AE176)))</f>
        <v>..</v>
      </c>
      <c t="str" s="106" r="L176">
        <f>IF(((Y176+AF176)=0),"..",(+Y176/(Y176+AF176)))</f>
        <v>..</v>
      </c>
      <c t="str" s="106" r="M176">
        <f>IF(((Z176+AG176)=0),"..",(+Z176/(Z176+AG176)))</f>
        <v>..</v>
      </c>
      <c t="str" s="106" r="N176">
        <f>IF(((((((X176+Y176)+Z176)+AE176)+AF176)+AG176)=0),"..",(+((X176+Y176)+Z176)/(((((X176+Y176)+Z176)+AE176)+AF176)+AG176)))</f>
        <v>..</v>
      </c>
      <c t="str" s="106" r="O176">
        <f>IF(((AA176+AH176)=0),"..",(+AA176/(AA176+AH176)))</f>
        <v>..</v>
      </c>
      <c t="str" s="106" r="P176">
        <f>IF(((AB176+AI176)=0),"..",(+AB176/(AB176+AI176)))</f>
        <v>..</v>
      </c>
      <c t="str" s="106" r="Q176">
        <f>IF(((AC176+AJ176)=0),"..",(+AC176/(AC176+AJ176)))</f>
        <v>..</v>
      </c>
      <c t="str" s="106" r="R176">
        <f>IF(((AD176+AK176)=0),"..",(+(AD176)/(AD176+AK176)))</f>
        <v>..</v>
      </c>
      <c s="50" r="S176">
        <f>+V176</f>
        <v>281467.726945664</v>
      </c>
      <c s="106" r="T176">
        <f>IF(ISERROR((+W176/S176)),"..",(W176/S176))</f>
        <v>0</v>
      </c>
      <c s="106" r="U176">
        <f>IF(ISERROR(((AD176+AK176)/S176)),"..",((AD176+AK176)/S176))</f>
        <v>0</v>
      </c>
      <c s="93" r="V176">
        <f>VLOOKUP(A176,'WHERE REFUGEES ARE'!$A$4:$W$178,23,FALSE)</f>
        <v>281467.726945664</v>
      </c>
      <c s="78" r="W176">
        <f>SUM(X176:AB176)+SUM(AE176:AI176)</f>
        <v>0</v>
      </c>
      <c s="78" r="X176">
        <v>0</v>
      </c>
      <c s="78" r="Y176">
        <v>0</v>
      </c>
      <c s="78" r="Z176">
        <v>0</v>
      </c>
      <c s="78" r="AA176">
        <v>0</v>
      </c>
      <c s="78" r="AB176">
        <v>0</v>
      </c>
      <c s="78" r="AC176">
        <v>0</v>
      </c>
      <c s="78" r="AD176">
        <v>0</v>
      </c>
      <c s="78" r="AE176">
        <v>0</v>
      </c>
      <c s="78" r="AF176">
        <v>0</v>
      </c>
      <c s="78" r="AG176">
        <v>0</v>
      </c>
      <c s="78" r="AH176">
        <v>0</v>
      </c>
      <c s="78" r="AI176">
        <v>0</v>
      </c>
      <c s="78" r="AJ176">
        <v>0</v>
      </c>
      <c s="78" r="AK176">
        <v>0</v>
      </c>
      <c s="78" r="AL176"/>
      <c s="162" r="AM176"/>
    </row>
    <row r="177">
      <c t="s" s="37" r="A177">
        <v>740</v>
      </c>
      <c s="55" r="B177"/>
      <c t="s" s="127" r="C177">
        <v>65</v>
      </c>
      <c s="50" r="D177">
        <f>+AD177+AK177</f>
        <v>119575</v>
      </c>
      <c s="106" r="E177">
        <f>IF((+$W177=0),"..",(+(X177+AE177)/$W177))</f>
        <v>0.209517039514949</v>
      </c>
      <c s="106" r="F177">
        <f>IF((+$W177=0),"..",(+(Y177+AF177)/$W177))</f>
        <v>0.252577879991637</v>
      </c>
      <c s="106" r="G177">
        <f>IF((+$W177=0),"..",(+(Z177+AG177)/$W177))</f>
        <v>0.15024043487351</v>
      </c>
      <c s="106" r="H177">
        <f>IF((+$W177=0),"..",(+(((X177+Y177)+Z177)+((AE177+AF177)+AG177))/$W177))</f>
        <v>0.612335354380096</v>
      </c>
      <c s="106" r="I177">
        <f>IF((+$W177=0),"..",(+(AA177+AH177)/$W177))</f>
        <v>0.364281831486515</v>
      </c>
      <c s="106" r="J177">
        <f>IF((+$W177=0),"..",(+(AB177+AI177)/$W177))</f>
        <v>0.023382814133389</v>
      </c>
      <c s="106" r="K177">
        <f>IF(((X177+AE177)=0),"..",(+X177/(X177+AE177)))</f>
        <v>0.471839699836347</v>
      </c>
      <c s="106" r="L177">
        <f>IF(((Y177+AF177)=0),"..",(+Y177/(Y177+AF177)))</f>
        <v>0.477749817892855</v>
      </c>
      <c s="106" r="M177">
        <f>IF(((Z177+AG177)=0),"..",(+Z177/(Z177+AG177)))</f>
        <v>0.467687169496243</v>
      </c>
      <c s="106" r="N177">
        <f>IF(((((((X177+Y177)+Z177)+AE177)+AF177)+AG177)=0),"..",(+((X177+Y177)+Z177)/(((((X177+Y177)+Z177)+AE177)+AF177)+AG177)))</f>
        <v>0.473258672493854</v>
      </c>
      <c s="106" r="O177">
        <f>IF(((AA177+AH177)=0),"..",(+AA177/(AA177+AH177)))</f>
        <v>0.52627470786749</v>
      </c>
      <c s="106" r="P177">
        <f>IF(((AB177+AI177)=0),"..",(+AB177/(AB177+AI177)))</f>
        <v>0.555078683834049</v>
      </c>
      <c t="str" s="106" r="Q177">
        <f>IF(((AC177+AJ177)=0),"..",(+AC177/(AC177+AJ177)))</f>
        <v>..</v>
      </c>
      <c s="106" r="R177">
        <f>IF(((AD177+AK177)=0),"..",(+(AD177)/(AD177+AK177)))</f>
        <v>0.494484633075476</v>
      </c>
      <c s="50" r="S177">
        <f>+V177</f>
        <v>274626</v>
      </c>
      <c s="106" r="T177">
        <f>IF(ISERROR((+W177/S177)),"..",(W177/S177))</f>
        <v>0.435410339880419</v>
      </c>
      <c s="106" r="U177">
        <f>IF(ISERROR(((AD177+AK177)/S177)),"..",((AD177+AK177)/S177))</f>
        <v>0.435410339880419</v>
      </c>
      <c s="93" r="V177">
        <f>VLOOKUP(A177,'WHERE REFUGEES ARE'!$A$4:$W$178,23,FALSE)</f>
        <v>274626</v>
      </c>
      <c s="78" r="W177">
        <f>SUM(X177:AB177)+SUM(AE177:AI177)</f>
        <v>119575</v>
      </c>
      <c s="78" r="X177">
        <v>11821</v>
      </c>
      <c s="78" r="Y177">
        <v>14429</v>
      </c>
      <c s="78" r="Z177">
        <v>8402</v>
      </c>
      <c s="78" r="AA177">
        <v>22924</v>
      </c>
      <c s="78" r="AB177">
        <v>1552</v>
      </c>
      <c s="78" r="AC177">
        <v>0</v>
      </c>
      <c s="78" r="AD177">
        <v>59128</v>
      </c>
      <c s="78" r="AE177">
        <v>13232</v>
      </c>
      <c s="78" r="AF177">
        <v>15773</v>
      </c>
      <c s="78" r="AG177">
        <v>9563</v>
      </c>
      <c s="78" r="AH177">
        <v>20635</v>
      </c>
      <c s="78" r="AI177">
        <v>1244</v>
      </c>
      <c s="78" r="AJ177">
        <v>0</v>
      </c>
      <c s="78" r="AK177">
        <v>60447</v>
      </c>
      <c s="78" r="AL177"/>
      <c s="162" r="AM177"/>
    </row>
    <row r="178">
      <c t="s" s="37" r="A178">
        <v>455</v>
      </c>
      <c s="55" r="B178"/>
      <c t="s" s="127" r="C178">
        <v>51</v>
      </c>
      <c s="50" r="D178">
        <f>+AD178+AK178</f>
        <v>0</v>
      </c>
      <c t="str" s="106" r="E178">
        <f>IF((+$W178=0),"..",(+(X178+AE178)/$W178))</f>
        <v>..</v>
      </c>
      <c t="str" s="106" r="F178">
        <f>IF((+$W178=0),"..",(+(Y178+AF178)/$W178))</f>
        <v>..</v>
      </c>
      <c t="str" s="106" r="G178">
        <f>IF((+$W178=0),"..",(+(Z178+AG178)/$W178))</f>
        <v>..</v>
      </c>
      <c t="str" s="106" r="H178">
        <f>IF((+$W178=0),"..",(+(((X178+Y178)+Z178)+((AE178+AF178)+AG178))/$W178))</f>
        <v>..</v>
      </c>
      <c t="str" s="106" r="I178">
        <f>IF((+$W178=0),"..",(+(AA178+AH178)/$W178))</f>
        <v>..</v>
      </c>
      <c t="str" s="106" r="J178">
        <f>IF((+$W178=0),"..",(+(AB178+AI178)/$W178))</f>
        <v>..</v>
      </c>
      <c t="str" s="106" r="K178">
        <f>IF(((X178+AE178)=0),"..",(+X178/(X178+AE178)))</f>
        <v>..</v>
      </c>
      <c t="str" s="106" r="L178">
        <f>IF(((Y178+AF178)=0),"..",(+Y178/(Y178+AF178)))</f>
        <v>..</v>
      </c>
      <c t="str" s="106" r="M178">
        <f>IF(((Z178+AG178)=0),"..",(+Z178/(Z178+AG178)))</f>
        <v>..</v>
      </c>
      <c t="str" s="106" r="N178">
        <f>IF(((((((X178+Y178)+Z178)+AE178)+AF178)+AG178)=0),"..",(+((X178+Y178)+Z178)/(((((X178+Y178)+Z178)+AE178)+AF178)+AG178)))</f>
        <v>..</v>
      </c>
      <c t="str" s="106" r="O178">
        <f>IF(((AA178+AH178)=0),"..",(+AA178/(AA178+AH178)))</f>
        <v>..</v>
      </c>
      <c t="str" s="106" r="P178">
        <f>IF(((AB178+AI178)=0),"..",(+AB178/(AB178+AI178)))</f>
        <v>..</v>
      </c>
      <c t="str" s="106" r="Q178">
        <f>IF(((AC178+AJ178)=0),"..",(+AC178/(AC178+AJ178)))</f>
        <v>..</v>
      </c>
      <c t="str" s="106" r="R178">
        <f>IF(((AD178+AK178)=0),"..",(+(AD178)/(AD178+AK178)))</f>
        <v>..</v>
      </c>
      <c s="50" r="S178">
        <f>+V178</f>
        <v>339264.2</v>
      </c>
      <c s="106" r="T178">
        <f>IF(ISERROR((+W178/S178)),"..",(W178/S178))</f>
        <v>0</v>
      </c>
      <c s="106" r="U178">
        <f>IF(ISERROR(((AD178+AK178)/S178)),"..",((AD178+AK178)/S178))</f>
        <v>0</v>
      </c>
      <c s="93" r="V178">
        <f>VLOOKUP(A178,'WHERE REFUGEES ARE'!$A$4:$W$178,23,FALSE)</f>
        <v>339264.2</v>
      </c>
      <c s="78" r="W178">
        <f>SUM(X178:AB178)+SUM(AE178:AI178)</f>
        <v>0</v>
      </c>
      <c s="78" r="X178">
        <v>0</v>
      </c>
      <c s="78" r="Y178">
        <v>0</v>
      </c>
      <c s="78" r="Z178">
        <v>0</v>
      </c>
      <c s="78" r="AA178">
        <v>0</v>
      </c>
      <c s="78" r="AB178">
        <v>0</v>
      </c>
      <c s="78" r="AC178">
        <v>0</v>
      </c>
      <c s="78" r="AD178">
        <v>0</v>
      </c>
      <c s="78" r="AE178">
        <v>0</v>
      </c>
      <c s="78" r="AF178">
        <v>0</v>
      </c>
      <c s="78" r="AG178">
        <v>0</v>
      </c>
      <c s="78" r="AH178">
        <v>0</v>
      </c>
      <c s="78" r="AI178">
        <v>0</v>
      </c>
      <c s="78" r="AJ178">
        <v>0</v>
      </c>
      <c s="78" r="AK178">
        <v>0</v>
      </c>
      <c s="149" r="AL178"/>
      <c s="162" r="AM178"/>
    </row>
    <row customHeight="1" r="179" ht="12.75">
      <c t="s" s="37" r="A179">
        <v>742</v>
      </c>
      <c s="55" r="B179"/>
      <c t="s" s="127" r="C179">
        <v>458</v>
      </c>
      <c s="50" r="D179">
        <f>+AD179+AK179</f>
        <v>209</v>
      </c>
      <c s="106" r="E179">
        <f>IF((+$W179=0),"..",(+(X179+AE179)/$W179))</f>
        <v>0.052631578947368</v>
      </c>
      <c s="106" r="F179">
        <f>IF((+$W179=0),"..",(+(Y179+AF179)/$W179))</f>
        <v>0.043062200956938</v>
      </c>
      <c s="106" r="G179">
        <f>IF((+$W179=0),"..",(+(Z179+AG179)/$W179))</f>
        <v>0.076555023923445</v>
      </c>
      <c s="106" r="H179">
        <f>IF((+$W179=0),"..",(+(((X179+Y179)+Z179)+((AE179+AF179)+AG179))/$W179))</f>
        <v>0.172248803827751</v>
      </c>
      <c s="106" r="I179">
        <f>IF((+$W179=0),"..",(+(AA179+AH179)/$W179))</f>
        <v>0.751196172248804</v>
      </c>
      <c s="106" r="J179">
        <f>IF((+$W179=0),"..",(+(AB179+AI179)/$W179))</f>
        <v>0.076555023923445</v>
      </c>
      <c s="106" r="K179">
        <f>IF(((X179+AE179)=0),"..",(+X179/(X179+AE179)))</f>
        <v>0.272727272727273</v>
      </c>
      <c s="106" r="L179">
        <f>IF(((Y179+AF179)=0),"..",(+Y179/(Y179+AF179)))</f>
        <v>0.444444444444444</v>
      </c>
      <c s="106" r="M179">
        <f>IF(((Z179+AG179)=0),"..",(+Z179/(Z179+AG179)))</f>
        <v>0.375</v>
      </c>
      <c s="106" r="N179">
        <f>IF(((((((X179+Y179)+Z179)+AE179)+AF179)+AG179)=0),"..",(+((X179+Y179)+Z179)/(((((X179+Y179)+Z179)+AE179)+AF179)+AG179)))</f>
        <v>0.361111111111111</v>
      </c>
      <c s="106" r="O179">
        <f>IF(((AA179+AH179)=0),"..",(+AA179/(AA179+AH179)))</f>
        <v>0.299363057324841</v>
      </c>
      <c s="106" r="P179">
        <f>IF(((AB179+AI179)=0),"..",(+AB179/(AB179+AI179)))</f>
        <v>0.5</v>
      </c>
      <c t="str" s="106" r="Q179">
        <f>IF(((AC179+AJ179)=0),"..",(+AC179/(AC179+AJ179)))</f>
        <v>..</v>
      </c>
      <c s="106" r="R179">
        <f>IF(((AD179+AK179)=0),"..",(+(AD179)/(AD179+AK179)))</f>
        <v>0.325358851674641</v>
      </c>
      <c s="50" r="S179">
        <f>+V179</f>
        <v>209</v>
      </c>
      <c s="106" r="T179">
        <f>IF(ISERROR((+W179/S179)),"..",(W179/S179))</f>
        <v>1</v>
      </c>
      <c s="106" r="U179">
        <f>IF(ISERROR(((AD179+AK179)/S179)),"..",((AD179+AK179)/S179))</f>
        <v>1</v>
      </c>
      <c s="93" r="V179">
        <f>VLOOKUP(A179,'WHERE REFUGEES ARE'!$A$4:$W$178,23,FALSE)</f>
        <v>209</v>
      </c>
      <c s="78" r="W179">
        <f>SUM(X179:AB179)+SUM(AE179:AI179)</f>
        <v>209</v>
      </c>
      <c s="78" r="X179">
        <v>3</v>
      </c>
      <c s="78" r="Y179">
        <v>4</v>
      </c>
      <c s="78" r="Z179">
        <v>6</v>
      </c>
      <c s="78" r="AA179">
        <v>47</v>
      </c>
      <c s="78" r="AB179">
        <v>8</v>
      </c>
      <c s="78" r="AC179">
        <v>0</v>
      </c>
      <c s="78" r="AD179">
        <v>68</v>
      </c>
      <c s="78" r="AE179">
        <v>8</v>
      </c>
      <c s="78" r="AF179">
        <v>5</v>
      </c>
      <c s="78" r="AG179">
        <v>10</v>
      </c>
      <c s="78" r="AH179">
        <v>110</v>
      </c>
      <c s="78" r="AI179">
        <v>8</v>
      </c>
      <c s="78" r="AJ179">
        <v>0</v>
      </c>
      <c s="78" r="AK179">
        <v>141</v>
      </c>
      <c s="78" r="AL179"/>
      <c s="162" r="AM179"/>
    </row>
    <row r="180">
      <c t="s" s="37" r="A180">
        <v>743</v>
      </c>
      <c s="55" r="B180"/>
      <c t="s" s="127" r="C180">
        <v>460</v>
      </c>
      <c s="50" r="D180">
        <f>+AD180+AK180</f>
        <v>555</v>
      </c>
      <c s="106" r="E180">
        <f>IF((+$W180=0),"..",(+(X180+AE180)/$W180))</f>
        <v>0.09009009009009</v>
      </c>
      <c s="106" r="F180">
        <f>IF((+$W180=0),"..",(+(Y180+AF180)/$W180))</f>
        <v>0.106306306306306</v>
      </c>
      <c s="106" r="G180">
        <f>IF((+$W180=0),"..",(+(Z180+AG180)/$W180))</f>
        <v>0.154954954954955</v>
      </c>
      <c s="106" r="H180">
        <f>IF((+$W180=0),"..",(+(((X180+Y180)+Z180)+((AE180+AF180)+AG180))/$W180))</f>
        <v>0.351351351351351</v>
      </c>
      <c s="106" r="I180">
        <f>IF((+$W180=0),"..",(+(AA180+AH180)/$W180))</f>
        <v>0.612612612612613</v>
      </c>
      <c s="106" r="J180">
        <f>IF((+$W180=0),"..",(+(AB180+AI180)/$W180))</f>
        <v>0.036036036036036</v>
      </c>
      <c s="106" r="K180">
        <f>IF(((X180+AE180)=0),"..",(+X180/(X180+AE180)))</f>
        <v>0.48</v>
      </c>
      <c s="106" r="L180">
        <f>IF(((Y180+AF180)=0),"..",(+Y180/(Y180+AF180)))</f>
        <v>0.525423728813559</v>
      </c>
      <c s="106" r="M180">
        <f>IF(((Z180+AG180)=0),"..",(+Z180/(Z180+AG180)))</f>
        <v>0.546511627906977</v>
      </c>
      <c s="106" r="N180">
        <f>IF(((((((X180+Y180)+Z180)+AE180)+AF180)+AG180)=0),"..",(+((X180+Y180)+Z180)/(((((X180+Y180)+Z180)+AE180)+AF180)+AG180)))</f>
        <v>0.523076923076923</v>
      </c>
      <c s="106" r="O180">
        <f>IF(((AA180+AH180)=0),"..",(+AA180/(AA180+AH180)))</f>
        <v>0.426470588235294</v>
      </c>
      <c s="106" r="P180">
        <f>IF(((AB180+AI180)=0),"..",(+AB180/(AB180+AI180)))</f>
        <v>0.45</v>
      </c>
      <c t="str" s="106" r="Q180">
        <f>IF(((AC180+AJ180)=0),"..",(+AC180/(AC180+AJ180)))</f>
        <v>..</v>
      </c>
      <c s="106" r="R180">
        <f>IF(((AD180+AK180)=0),"..",(+(AD180)/(AD180+AK180)))</f>
        <v>0.461261261261261</v>
      </c>
      <c s="50" r="S180">
        <f>+V180</f>
        <v>567</v>
      </c>
      <c s="106" r="T180">
        <f>IF(ISERROR((+W180/S180)),"..",(W180/S180))</f>
        <v>0.978835978835979</v>
      </c>
      <c s="106" r="U180">
        <f>IF(ISERROR(((AD180+AK180)/S180)),"..",((AD180+AK180)/S180))</f>
        <v>0.978835978835979</v>
      </c>
      <c s="93" r="V180">
        <f>VLOOKUP(A180,'WHERE REFUGEES ARE'!$A$4:$W$178,23,FALSE)</f>
        <v>567</v>
      </c>
      <c s="78" r="W180">
        <f>SUM(X180:AB180)+SUM(AE180:AI180)</f>
        <v>555</v>
      </c>
      <c s="78" r="X180">
        <v>24</v>
      </c>
      <c s="78" r="Y180">
        <v>31</v>
      </c>
      <c s="78" r="Z180">
        <v>47</v>
      </c>
      <c s="78" r="AA180">
        <v>145</v>
      </c>
      <c s="78" r="AB180">
        <v>9</v>
      </c>
      <c s="78" r="AC180">
        <v>0</v>
      </c>
      <c s="78" r="AD180">
        <v>256</v>
      </c>
      <c s="78" r="AE180">
        <v>26</v>
      </c>
      <c s="78" r="AF180">
        <v>28</v>
      </c>
      <c s="78" r="AG180">
        <v>39</v>
      </c>
      <c s="78" r="AH180">
        <v>195</v>
      </c>
      <c s="78" r="AI180">
        <v>11</v>
      </c>
      <c s="78" r="AJ180">
        <v>0</v>
      </c>
      <c s="78" r="AK180">
        <v>299</v>
      </c>
      <c s="78" r="AL180"/>
      <c s="162" r="AM180"/>
    </row>
    <row r="181">
      <c t="s" s="37" r="A181">
        <v>744</v>
      </c>
      <c s="55" r="B181"/>
      <c t="s" s="127" r="C181">
        <v>462</v>
      </c>
      <c s="50" r="D181">
        <f>+AD181+AK181</f>
        <v>4</v>
      </c>
      <c s="106" r="E181">
        <f>IF((+$W181=0),"..",(+(X181+AE181)/$W181))</f>
        <v>0</v>
      </c>
      <c s="106" r="F181">
        <f>IF((+$W181=0),"..",(+(Y181+AF181)/$W181))</f>
        <v>0</v>
      </c>
      <c s="106" r="G181">
        <f>IF((+$W181=0),"..",(+(Z181+AG181)/$W181))</f>
        <v>0</v>
      </c>
      <c s="106" r="H181">
        <f>IF((+$W181=0),"..",(+(((X181+Y181)+Z181)+((AE181+AF181)+AG181))/$W181))</f>
        <v>0</v>
      </c>
      <c s="106" r="I181">
        <f>IF((+$W181=0),"..",(+(AA181+AH181)/$W181))</f>
        <v>0.75</v>
      </c>
      <c s="106" r="J181">
        <f>IF((+$W181=0),"..",(+(AB181+AI181)/$W181))</f>
        <v>0.25</v>
      </c>
      <c t="str" s="106" r="K181">
        <f>IF(((X181+AE181)=0),"..",(+X181/(X181+AE181)))</f>
        <v>..</v>
      </c>
      <c t="str" s="106" r="L181">
        <f>IF(((Y181+AF181)=0),"..",(+Y181/(Y181+AF181)))</f>
        <v>..</v>
      </c>
      <c t="str" s="106" r="M181">
        <f>IF(((Z181+AG181)=0),"..",(+Z181/(Z181+AG181)))</f>
        <v>..</v>
      </c>
      <c t="str" s="106" r="N181">
        <f>IF(((((((X181+Y181)+Z181)+AE181)+AF181)+AG181)=0),"..",(+((X181+Y181)+Z181)/(((((X181+Y181)+Z181)+AE181)+AF181)+AG181)))</f>
        <v>..</v>
      </c>
      <c s="106" r="O181">
        <f>IF(((AA181+AH181)=0),"..",(+AA181/(AA181+AH181)))</f>
        <v>0</v>
      </c>
      <c s="106" r="P181">
        <f>IF(((AB181+AI181)=0),"..",(+AB181/(AB181+AI181)))</f>
        <v>0</v>
      </c>
      <c t="str" s="106" r="Q181">
        <f>IF(((AC181+AJ181)=0),"..",(+AC181/(AC181+AJ181)))</f>
        <v>..</v>
      </c>
      <c s="106" r="R181">
        <f>IF(((AD181+AK181)=0),"..",(+(AD181)/(AD181+AK181)))</f>
        <v>0</v>
      </c>
      <c s="50" r="S181">
        <f>+V181</f>
        <v>4</v>
      </c>
      <c s="106" r="T181">
        <f>IF(ISERROR((+W181/S181)),"..",(W181/S181))</f>
        <v>1</v>
      </c>
      <c s="106" r="U181">
        <f>IF(ISERROR(((AD181+AK181)/S181)),"..",((AD181+AK181)/S181))</f>
        <v>1</v>
      </c>
      <c s="93" r="V181">
        <f>VLOOKUP(A181,'WHERE REFUGEES ARE'!$A$4:$W$178,23,FALSE)</f>
        <v>4</v>
      </c>
      <c s="78" r="W181">
        <f>SUM(X181:AB181)+SUM(AE181:AI181)</f>
        <v>4</v>
      </c>
      <c s="78" r="X181">
        <v>0</v>
      </c>
      <c s="78" r="Y181">
        <v>0</v>
      </c>
      <c s="78" r="Z181">
        <v>0</v>
      </c>
      <c s="78" r="AA181">
        <v>0</v>
      </c>
      <c s="78" r="AB181">
        <v>0</v>
      </c>
      <c s="78" r="AC181">
        <v>0</v>
      </c>
      <c s="78" r="AD181">
        <v>0</v>
      </c>
      <c s="78" r="AE181">
        <v>0</v>
      </c>
      <c s="78" r="AF181">
        <v>0</v>
      </c>
      <c s="78" r="AG181">
        <v>0</v>
      </c>
      <c s="78" r="AH181">
        <v>3</v>
      </c>
      <c s="78" r="AI181">
        <v>1</v>
      </c>
      <c s="78" r="AJ181">
        <v>0</v>
      </c>
      <c s="78" r="AK181">
        <v>4</v>
      </c>
      <c s="78" r="AL181"/>
      <c s="162" r="AM181"/>
    </row>
    <row r="182">
      <c t="s" s="37" r="A182">
        <v>745</v>
      </c>
      <c s="55" r="B182"/>
      <c t="s" s="127" r="C182">
        <v>1670</v>
      </c>
      <c s="50" r="D182">
        <f>+AD182+AK182</f>
        <v>215685</v>
      </c>
      <c s="106" r="E182">
        <f>IF((+$W182=0),"..",(+(X182+AE182)/$W182))</f>
        <v>0.129359260439911</v>
      </c>
      <c s="106" r="F182">
        <f>IF((+$W182=0),"..",(+(Y182+AF182)/$W182))</f>
        <v>0.16569971310169</v>
      </c>
      <c s="106" r="G182">
        <f>IF((+$W182=0),"..",(+(Z182+AG182)/$W182))</f>
        <v>0.143512910423972</v>
      </c>
      <c s="106" r="H182">
        <f>IF((+$W182=0),"..",(+(((X182+Y182)+Z182)+((AE182+AF182)+AG182))/$W182))</f>
        <v>0.438571883965572</v>
      </c>
      <c s="106" r="I182">
        <f>IF((+$W182=0),"..",(+(AA182+AH182)/$W182))</f>
        <v>0.531526936563596</v>
      </c>
      <c s="106" r="J182">
        <f>IF((+$W182=0),"..",(+(AB182+AI182)/$W182))</f>
        <v>0.029901179470832</v>
      </c>
      <c s="106" r="K182">
        <f>IF(((X182+AE182)=0),"..",(+X182/(X182+AE182)))</f>
        <v>0.465253819615574</v>
      </c>
      <c s="106" r="L182">
        <f>IF(((Y182+AF182)=0),"..",(+Y182/(Y182+AF182)))</f>
        <v>0.492497114274721</v>
      </c>
      <c s="106" r="M182">
        <f>IF(((Z182+AG182)=0),"..",(+Z182/(Z182+AG182)))</f>
        <v>0.477565526432697</v>
      </c>
      <c s="106" r="N182">
        <f>IF(((((((X182+Y182)+Z182)+AE182)+AF182)+AG182)=0),"..",(+((X182+Y182)+Z182)/(((((X182+Y182)+Z182)+AE182)+AF182)+AG182)))</f>
        <v>0.47957551969763</v>
      </c>
      <c s="106" r="O182">
        <f>IF(((AA182+AH182)=0),"..",(+AA182/(AA182+AH182)))</f>
        <v>0.447283195394027</v>
      </c>
      <c s="106" r="P182">
        <f>IF(((AB182+AI182)=0),"..",(+AB182/(AB182+AI182)))</f>
        <v>0.394456289978678</v>
      </c>
      <c s="106" r="Q182">
        <f>IF(((AC182+AJ182)=0),"..",(+AC182/(AC182+AJ182)))</f>
        <v>0.478025</v>
      </c>
      <c s="106" r="R182">
        <f>IF(((AD182+AK182)=0),"..",(+(AD182)/(AD182+AK182)))</f>
        <v>0.476704453253587</v>
      </c>
      <c s="50" r="S182">
        <f>+V182</f>
        <v>215685</v>
      </c>
      <c s="106" r="T182">
        <f>IF(ISERROR((+W182/S182)),"..",(W182/S182))</f>
        <v>0.072721793356052</v>
      </c>
      <c s="106" r="U182">
        <f>IF(ISERROR(((AD182+AK182)/S182)),"..",((AD182+AK182)/S182))</f>
        <v>1</v>
      </c>
      <c s="93" r="V182">
        <f>VLOOKUP(A182,'WHERE REFUGEES ARE'!$A$4:$W$178,23,FALSE)</f>
        <v>215685</v>
      </c>
      <c s="78" r="W182">
        <f>SUM(X182:AB182)+SUM(AE182:AI182)</f>
        <v>15685</v>
      </c>
      <c s="78" r="X182">
        <v>944</v>
      </c>
      <c s="78" r="Y182">
        <v>1280</v>
      </c>
      <c s="78" r="Z182">
        <v>1075</v>
      </c>
      <c s="78" r="AA182">
        <v>3729</v>
      </c>
      <c s="78" r="AB182">
        <v>185</v>
      </c>
      <c s="78" r="AC182">
        <v>95605</v>
      </c>
      <c s="78" r="AD182">
        <v>102818</v>
      </c>
      <c s="78" r="AE182">
        <v>1085</v>
      </c>
      <c s="78" r="AF182">
        <v>1319</v>
      </c>
      <c s="78" r="AG182">
        <v>1176</v>
      </c>
      <c s="78" r="AH182">
        <v>4608</v>
      </c>
      <c s="78" r="AI182">
        <v>284</v>
      </c>
      <c s="78" r="AJ182">
        <v>104395</v>
      </c>
      <c s="78" r="AK182">
        <v>112867</v>
      </c>
      <c s="78" r="AL182"/>
      <c s="162" r="AM182"/>
    </row>
    <row r="183">
      <c t="s" s="37" r="A183">
        <v>747</v>
      </c>
      <c s="55" r="B183"/>
      <c t="s" s="127" r="C183">
        <v>135</v>
      </c>
      <c s="50" r="D183">
        <f>+AD183+AK183</f>
        <v>9557</v>
      </c>
      <c t="str" s="106" r="E183">
        <f>IF((+$W183=0),"..",(+(X183+AE183)/$W183))</f>
        <v>..</v>
      </c>
      <c t="str" s="106" r="F183">
        <f>IF((+$W183=0),"..",(+(Y183+AF183)/$W183))</f>
        <v>..</v>
      </c>
      <c t="str" s="106" r="G183">
        <f>IF((+$W183=0),"..",(+(Z183+AG183)/$W183))</f>
        <v>..</v>
      </c>
      <c t="str" s="106" r="H183">
        <f>IF((+$W183=0),"..",(+(((X183+Y183)+Z183)+((AE183+AF183)+AG183))/$W183))</f>
        <v>..</v>
      </c>
      <c t="str" s="106" r="I183">
        <f>IF((+$W183=0),"..",(+(AA183+AH183)/$W183))</f>
        <v>..</v>
      </c>
      <c t="str" s="106" r="J183">
        <f>IF((+$W183=0),"..",(+(AB183+AI183)/$W183))</f>
        <v>..</v>
      </c>
      <c t="str" s="106" r="K183">
        <f>IF(((X183+AE183)=0),"..",(+X183/(X183+AE183)))</f>
        <v>..</v>
      </c>
      <c t="str" s="106" r="L183">
        <f>IF(((Y183+AF183)=0),"..",(+Y183/(Y183+AF183)))</f>
        <v>..</v>
      </c>
      <c t="str" s="106" r="M183">
        <f>IF(((Z183+AG183)=0),"..",(+Z183/(Z183+AG183)))</f>
        <v>..</v>
      </c>
      <c t="str" s="106" r="N183">
        <f>IF(((((((X183+Y183)+Z183)+AE183)+AF183)+AG183)=0),"..",(+((X183+Y183)+Z183)/(((((X183+Y183)+Z183)+AE183)+AF183)+AG183)))</f>
        <v>..</v>
      </c>
      <c t="str" s="106" r="O183">
        <f>IF(((AA183+AH183)=0),"..",(+AA183/(AA183+AH183)))</f>
        <v>..</v>
      </c>
      <c t="str" s="106" r="P183">
        <f>IF(((AB183+AI183)=0),"..",(+AB183/(AB183+AI183)))</f>
        <v>..</v>
      </c>
      <c s="106" r="Q183">
        <f>IF(((AC183+AJ183)=0),"..",(+AC183/(AC183+AJ183)))</f>
        <v>0.515642984200063</v>
      </c>
      <c s="106" r="R183">
        <f>IF(((AD183+AK183)=0),"..",(+(AD183)/(AD183+AK183)))</f>
        <v>0.515642984200063</v>
      </c>
      <c s="50" r="S183">
        <f>+V183</f>
        <v>9678</v>
      </c>
      <c s="106" r="T183">
        <f>IF(ISERROR((+W183/S183)),"..",(W183/S183))</f>
        <v>0</v>
      </c>
      <c s="106" r="U183">
        <f>IF(ISERROR(((AD183+AK183)/S183)),"..",((AD183+AK183)/S183))</f>
        <v>0.987497416821657</v>
      </c>
      <c s="93" r="V183">
        <f>VLOOKUP(A183,'WHERE REFUGEES ARE'!$A$4:$W$178,23,FALSE)</f>
        <v>9678</v>
      </c>
      <c s="78" r="W183">
        <f>SUM(X183:AB183)+SUM(AE183:AI183)</f>
        <v>0</v>
      </c>
      <c s="78" r="X183">
        <v>0</v>
      </c>
      <c s="78" r="Y183">
        <v>0</v>
      </c>
      <c s="78" r="Z183">
        <v>0</v>
      </c>
      <c s="78" r="AA183">
        <v>0</v>
      </c>
      <c s="78" r="AB183">
        <v>0</v>
      </c>
      <c s="78" r="AC183">
        <v>4928</v>
      </c>
      <c s="78" r="AD183">
        <v>4928</v>
      </c>
      <c s="78" r="AE183">
        <v>0</v>
      </c>
      <c s="78" r="AF183">
        <v>0</v>
      </c>
      <c s="78" r="AG183">
        <v>0</v>
      </c>
      <c s="78" r="AH183">
        <v>0</v>
      </c>
      <c s="78" r="AI183">
        <v>0</v>
      </c>
      <c s="78" r="AJ183">
        <v>4629</v>
      </c>
      <c s="78" r="AK183">
        <v>4629</v>
      </c>
      <c s="78" r="AL183"/>
      <c s="162" r="AM183"/>
    </row>
    <row r="184">
      <c t="s" s="37" r="A184">
        <v>751</v>
      </c>
      <c s="55" r="B184"/>
      <c t="s" s="127" r="C184">
        <v>128</v>
      </c>
      <c s="50" r="D184">
        <f>+AD184+AK184</f>
        <v>422220</v>
      </c>
      <c s="106" r="E184">
        <f>IF((+$W184=0),"..",(+(X184+AE184)/$W184))</f>
        <v>0.154291601534745</v>
      </c>
      <c s="106" r="F184">
        <f>IF((+$W184=0),"..",(+(Y184+AF184)/$W184))</f>
        <v>0.17249538155464</v>
      </c>
      <c s="106" r="G184">
        <f>IF((+$W184=0),"..",(+(Z184+AG184)/$W184))</f>
        <v>0.111240585476766</v>
      </c>
      <c s="106" r="H184">
        <f>IF((+$W184=0),"..",(+(((X184+Y184)+Z184)+((AE184+AF184)+AG184))/$W184))</f>
        <v>0.43802756856615</v>
      </c>
      <c s="106" r="I184">
        <f>IF((+$W184=0),"..",(+(AA184+AH184)/$W184))</f>
        <v>0.550566055610819</v>
      </c>
      <c s="106" r="J184">
        <f>IF((+$W184=0),"..",(+(AB184+AI184)/$W184))</f>
        <v>0.011406375823031</v>
      </c>
      <c s="106" r="K184">
        <f>IF(((X184+AE184)=0),"..",(+X184/(X184+AE184)))</f>
        <v>0.50947885486223</v>
      </c>
      <c s="106" r="L184">
        <f>IF(((Y184+AF184)=0),"..",(+Y184/(Y184+AF184)))</f>
        <v>0.540346830333237</v>
      </c>
      <c s="106" r="M184">
        <f>IF(((Z184+AG184)=0),"..",(+Z184/(Z184+AG184)))</f>
        <v>0.477495315959802</v>
      </c>
      <c s="106" r="N184">
        <f>IF(((((((X184+Y184)+Z184)+AE184)+AF184)+AG184)=0),"..",(+((X184+Y184)+Z184)/(((((X184+Y184)+Z184)+AE184)+AF184)+AG184)))</f>
        <v>0.513512198287049</v>
      </c>
      <c s="106" r="O184">
        <f>IF(((AA184+AH184)=0),"..",(+AA184/(AA184+AH184)))</f>
        <v>0.423023315839284</v>
      </c>
      <c s="106" r="P184">
        <f>IF(((AB184+AI184)=0),"..",(+AB184/(AB184+AI184)))</f>
        <v>0.540282392026578</v>
      </c>
      <c t="str" s="106" r="Q184">
        <f>IF(((AC184+AJ184)=0),"..",(+AC184/(AC184+AJ184)))</f>
        <v>..</v>
      </c>
      <c s="106" r="R184">
        <f>IF(((AD184+AK184)=0),"..",(+(AD184)/(AD184+AK184)))</f>
        <v>0.4639974420918</v>
      </c>
      <c s="50" r="S184">
        <f>+V184</f>
        <v>422220</v>
      </c>
      <c s="106" r="T184">
        <f>IF(ISERROR((+W184/S184)),"..",(W184/S184))</f>
        <v>1</v>
      </c>
      <c s="106" r="U184">
        <f>IF(ISERROR(((AD184+AK184)/S184)),"..",((AD184+AK184)/S184))</f>
        <v>1</v>
      </c>
      <c s="93" r="V184">
        <f>VLOOKUP(A184,'WHERE REFUGEES ARE'!$A$4:$W$178,23,FALSE)</f>
        <v>422220</v>
      </c>
      <c s="78" r="W184">
        <f>SUM(X184:AB184)+SUM(AE184:AI184)</f>
        <v>422220</v>
      </c>
      <c s="78" r="X184">
        <v>33190</v>
      </c>
      <c s="78" r="Y184">
        <v>39354</v>
      </c>
      <c s="78" r="Z184">
        <v>22427</v>
      </c>
      <c s="78" r="AA184">
        <v>98336</v>
      </c>
      <c s="78" r="AB184">
        <v>2602</v>
      </c>
      <c s="78" r="AC184">
        <v>0</v>
      </c>
      <c s="78" r="AD184">
        <v>195909</v>
      </c>
      <c s="78" r="AE184">
        <v>31955</v>
      </c>
      <c s="78" r="AF184">
        <v>33477</v>
      </c>
      <c s="78" r="AG184">
        <v>24541</v>
      </c>
      <c s="78" r="AH184">
        <v>134124</v>
      </c>
      <c s="78" r="AI184">
        <v>2214</v>
      </c>
      <c s="78" r="AJ184">
        <v>0</v>
      </c>
      <c s="78" r="AK184">
        <v>226311</v>
      </c>
      <c s="78" r="AL184"/>
      <c s="162" r="AM184"/>
    </row>
    <row r="185">
      <c t="s" s="37" r="A185">
        <v>752</v>
      </c>
      <c s="55" r="B185"/>
      <c t="s" s="127" r="C185">
        <v>56</v>
      </c>
      <c s="50" r="D185">
        <f>+AD185+AK185</f>
        <v>39950</v>
      </c>
      <c s="106" r="E185">
        <f>IF((+$W185=0),"..",(+(X185+AE185)/$W185))</f>
        <v>0.175744680851064</v>
      </c>
      <c s="106" r="F185">
        <f>IF((+$W185=0),"..",(+(Y185+AF185)/$W185))</f>
        <v>0.210913642052566</v>
      </c>
      <c s="106" r="G185">
        <f>IF((+$W185=0),"..",(+(Z185+AG185)/$W185))</f>
        <v>0.168685857321652</v>
      </c>
      <c s="106" r="H185">
        <f>IF((+$W185=0),"..",(+(((X185+Y185)+Z185)+((AE185+AF185)+AG185))/$W185))</f>
        <v>0.555344180225282</v>
      </c>
      <c s="106" r="I185">
        <f>IF((+$W185=0),"..",(+(AA185+AH185)/$W185))</f>
        <v>0.410062578222778</v>
      </c>
      <c s="106" r="J185">
        <f>IF((+$W185=0),"..",(+(AB185+AI185)/$W185))</f>
        <v>0.03459324155194</v>
      </c>
      <c s="106" r="K185">
        <f>IF(((X185+AE185)=0),"..",(+X185/(X185+AE185)))</f>
        <v>0.50049850448654</v>
      </c>
      <c s="106" r="L185">
        <f>IF(((Y185+AF185)=0),"..",(+Y185/(Y185+AF185)))</f>
        <v>0.539164490861619</v>
      </c>
      <c s="106" r="M185">
        <f>IF(((Z185+AG185)=0),"..",(+Z185/(Z185+AG185)))</f>
        <v>0.442350497106396</v>
      </c>
      <c s="106" r="N185">
        <f>IF(((((((X185+Y185)+Z185)+AE185)+AF185)+AG185)=0),"..",(+((X185+Y185)+Z185)/(((((X185+Y185)+Z185)+AE185)+AF185)+AG185)))</f>
        <v>0.497520959163436</v>
      </c>
      <c s="106" r="O185">
        <f>IF(((AA185+AH185)=0),"..",(+AA185/(AA185+AH185)))</f>
        <v>0.462031497985594</v>
      </c>
      <c s="106" r="P185">
        <f>IF(((AB185+AI185)=0),"..",(+AB185/(AB185+AI185)))</f>
        <v>0.431982633863965</v>
      </c>
      <c t="str" s="106" r="Q185">
        <f>IF(((AC185+AJ185)=0),"..",(+AC185/(AC185+AJ185)))</f>
        <v>..</v>
      </c>
      <c s="106" r="R185">
        <f>IF(((AD185+AK185)=0),"..",(+(AD185)/(AD185+AK185)))</f>
        <v>0.480700876095119</v>
      </c>
      <c s="50" r="S185">
        <f>+V185</f>
        <v>56863</v>
      </c>
      <c s="106" r="T185">
        <f>IF(ISERROR((+W185/S185)),"..",(W185/S185))</f>
        <v>0.702565816084273</v>
      </c>
      <c s="106" r="U185">
        <f>IF(ISERROR(((AD185+AK185)/S185)),"..",((AD185+AK185)/S185))</f>
        <v>0.702565816084273</v>
      </c>
      <c s="93" r="V185">
        <f>VLOOKUP(A185,'WHERE REFUGEES ARE'!$A$4:$W$178,23,FALSE)</f>
        <v>56863</v>
      </c>
      <c s="78" r="W185">
        <f>SUM(X185:AB185)+SUM(AE185:AI185)</f>
        <v>39950</v>
      </c>
      <c s="78" r="X185">
        <v>3514</v>
      </c>
      <c s="78" r="Y185">
        <v>4543</v>
      </c>
      <c s="78" r="Z185">
        <v>2981</v>
      </c>
      <c s="78" r="AA185">
        <v>7569</v>
      </c>
      <c s="78" r="AB185">
        <v>597</v>
      </c>
      <c s="78" r="AC185">
        <v>0</v>
      </c>
      <c s="78" r="AD185">
        <v>19204</v>
      </c>
      <c s="78" r="AE185">
        <v>3507</v>
      </c>
      <c s="78" r="AF185">
        <v>3883</v>
      </c>
      <c s="78" r="AG185">
        <v>3758</v>
      </c>
      <c s="78" r="AH185">
        <v>8813</v>
      </c>
      <c s="78" r="AI185">
        <v>785</v>
      </c>
      <c s="78" r="AJ185">
        <v>0</v>
      </c>
      <c s="78" r="AK185">
        <v>20746</v>
      </c>
      <c s="78" r="AL185"/>
      <c s="162" r="AM185"/>
    </row>
    <row r="186">
      <c t="s" s="191" r="A186">
        <v>753</v>
      </c>
      <c t="s" s="32" r="C186">
        <v>139</v>
      </c>
      <c s="184" r="D186">
        <f>+AD186+AK186</f>
        <v>4630</v>
      </c>
      <c s="80" r="E186">
        <f>IF((+$W186=0),"..",(+(X186+AE186)/$W186))</f>
        <v>0.171490280777538</v>
      </c>
      <c s="80" r="F186">
        <f>IF((+$W186=0),"..",(+(Y186+AF186)/$W186))</f>
        <v>0.217494600431965</v>
      </c>
      <c s="80" r="G186">
        <f>IF((+$W186=0),"..",(+(Z186+AG186)/$W186))</f>
        <v>0.126565874730022</v>
      </c>
      <c s="80" r="H186">
        <f>IF((+$W186=0),"..",(+(((X186+Y186)+Z186)+((AE186+AF186)+AG186))/$W186))</f>
        <v>0.515550755939525</v>
      </c>
      <c s="80" r="I186">
        <f>IF((+$W186=0),"..",(+(AA186+AH186)/$W186))</f>
        <v>0.476673866090713</v>
      </c>
      <c s="80" r="J186">
        <f>IF((+$W186=0),"..",(+(AB186+AI186)/$W186))</f>
        <v>0.007775377969762</v>
      </c>
      <c s="80" r="K186">
        <f>IF(((X186+AE186)=0),"..",(+X186/(X186+AE186)))</f>
        <v>0.5</v>
      </c>
      <c s="80" r="L186">
        <f>IF(((Y186+AF186)=0),"..",(+Y186/(Y186+AF186)))</f>
        <v>0.484607745779543</v>
      </c>
      <c s="80" r="M186">
        <f>IF(((Z186+AG186)=0),"..",(+Z186/(Z186+AG186)))</f>
        <v>0.4419795221843</v>
      </c>
      <c s="80" r="N186">
        <f>IF(((((((X186+Y186)+Z186)+AE186)+AF186)+AG186)=0),"..",(+((X186+Y186)+Z186)/(((((X186+Y186)+Z186)+AE186)+AF186)+AG186)))</f>
        <v>0.47926267281106</v>
      </c>
      <c s="80" r="O186">
        <f>IF(((AA186+AH186)=0),"..",(+AA186/(AA186+AH186)))</f>
        <v>0.409152695967376</v>
      </c>
      <c s="80" r="P186">
        <f>IF(((AB186+AI186)=0),"..",(+AB186/(AB186+AI186)))</f>
        <v>0.5</v>
      </c>
      <c t="str" s="80" r="Q186">
        <f>IF(((AC186+AJ186)=0),"..",(+AC186/(AC186+AJ186)))</f>
        <v>..</v>
      </c>
      <c s="80" r="R186">
        <f>IF(((AD186+AK186)=0),"..",(+(AD186)/(AD186+AK186)))</f>
        <v>0.446004319654428</v>
      </c>
      <c s="184" r="S186">
        <f>+V186</f>
        <v>4649</v>
      </c>
      <c s="80" r="T186">
        <f>IF(ISERROR((+W186/S186)),"..",(W186/S186))</f>
        <v>0.99591309959131</v>
      </c>
      <c s="80" r="U186">
        <f>IF(ISERROR(((AD186+AK186)/S186)),"..",((AD186+AK186)/S186))</f>
        <v>0.99591309959131</v>
      </c>
      <c s="93" r="V186">
        <f>VLOOKUP(A186,'WHERE REFUGEES ARE'!$A$4:$W$178,23,FALSE)</f>
        <v>4649</v>
      </c>
      <c s="78" r="W186">
        <f>SUM(X186:AB186)+SUM(AE186:AI186)</f>
        <v>4630</v>
      </c>
      <c s="78" r="X186">
        <v>397</v>
      </c>
      <c s="78" r="Y186">
        <v>488</v>
      </c>
      <c s="78" r="Z186">
        <v>259</v>
      </c>
      <c s="78" r="AA186">
        <v>903</v>
      </c>
      <c s="78" r="AB186">
        <v>18</v>
      </c>
      <c s="78" r="AC186">
        <v>0</v>
      </c>
      <c s="78" r="AD186">
        <v>2065</v>
      </c>
      <c s="78" r="AE186">
        <v>397</v>
      </c>
      <c s="78" r="AF186">
        <v>519</v>
      </c>
      <c s="78" r="AG186">
        <v>327</v>
      </c>
      <c s="78" r="AH186">
        <v>1304</v>
      </c>
      <c s="78" r="AI186">
        <v>18</v>
      </c>
      <c s="78" r="AJ186">
        <v>0</v>
      </c>
      <c s="78" r="AK186">
        <v>2565</v>
      </c>
      <c s="58" r="AL186"/>
    </row>
    <row r="187">
      <c s="4" r="B187"/>
      <c t="s" s="108" r="C187">
        <v>28</v>
      </c>
      <c s="39" r="D187">
        <f>+AD187+AK187</f>
        <v>21810460</v>
      </c>
      <c s="86" r="E187">
        <f>IF((+$W187=0),"..",(+(X187+AE187)/$W187))</f>
        <v>0.113531902246172</v>
      </c>
      <c s="86" r="F187">
        <f>IF((+$W187=0),"..",(+(Y187+AF187)/$W187))</f>
        <v>0.185593929568743</v>
      </c>
      <c s="86" r="G187">
        <f>IF((+$W187=0),"..",(+(Z187+AG187)/$W187))</f>
        <v>0.145951284371346</v>
      </c>
      <c s="86" r="H187">
        <f>IF((+$W187=0),"..",(+(((X187+Y187)+Z187)+((AE187+AF187)+AG187))/$W187))</f>
        <v>0.445077116186261</v>
      </c>
      <c s="86" r="I187">
        <f>IF((+$W187=0),"..",(+(AA187+AH187)/$W187))</f>
        <v>0.503736901332404</v>
      </c>
      <c s="86" r="J187">
        <f>IF((+$W187=0),"..",(+(AB187+AI187)/$W187))</f>
        <v>0.051185982481335</v>
      </c>
      <c s="86" r="K187">
        <f>IF(((X187+AE187)=0),"..",(+X187/(X187+AE187)))</f>
        <v>0.493771123798886</v>
      </c>
      <c s="86" r="L187">
        <f>IF(((Y187+AF187)=0),"..",(+Y187/(Y187+AF187)))</f>
        <v>0.493351394149019</v>
      </c>
      <c s="86" r="M187">
        <f>IF(((Z187+AG187)=0),"..",(+Z187/(Z187+AG187)))</f>
        <v>0.480853742395016</v>
      </c>
      <c s="86" r="N187">
        <f>IF(((((((X187+Y187)+Z187)+AE187)+AF187)+AG187)=0),"..",(+((X187+Y187)+Z187)/(((((X187+Y187)+Z187)+AE187)+AF187)+AG187)))</f>
        <v>0.489360185536081</v>
      </c>
      <c s="86" r="O187">
        <f>IF(((AA187+AH187)=0),"..",(+AA187/(AA187+AH187)))</f>
        <v>0.478099007877854</v>
      </c>
      <c s="86" r="P187">
        <f>IF(((AB187+AI187)=0),"..",(+AB187/(AB187+AI187)))</f>
        <v>0.499169151405576</v>
      </c>
      <c s="86" r="Q187">
        <f>IF(((AC187+AJ187)=0),"..",(+AC187/(AC187+AJ187)))</f>
        <v>0.491486074139426</v>
      </c>
      <c s="86" r="R187">
        <f>IF(((AD187+AK187)=0),"..",(+(AD187)/(AD187+AK187)))</f>
        <v>0.48682875799973</v>
      </c>
      <c s="39" r="S187">
        <f>+V187</f>
        <v>36460280.9269457</v>
      </c>
      <c s="86" r="T187">
        <f>IF(ISERROR((+W187/S187)),"..",(W187/S187))</f>
        <v>0.381827557168146</v>
      </c>
      <c s="86" r="U187">
        <f>IF(ISERROR(((AD187+AK187)/S187)),"..",((AD187+AK187)/S187))</f>
        <v>0.598197804446459</v>
      </c>
      <c s="93" r="V187">
        <f>SUM(V13:V186)</f>
        <v>36460280.9269457</v>
      </c>
      <c s="93" r="W187">
        <f>SUM(W13:W186)</f>
        <v>13921540</v>
      </c>
      <c s="93" r="X187">
        <f>SUM(X13:X186)</f>
        <v>780424.477944358</v>
      </c>
      <c s="93" r="Y187">
        <f>SUM(Y13:Y186)</f>
        <v>1274698.29972161</v>
      </c>
      <c s="93" r="Z187">
        <f>SUM(Z13:Z186)</f>
        <v>977030.679539507</v>
      </c>
      <c s="93" r="AA187">
        <f>SUM(AA13:AA186)</f>
        <v>3352809.57721178</v>
      </c>
      <c s="93" r="AB187">
        <f>SUM(AB13:AB186)</f>
        <v>355701.798785531</v>
      </c>
      <c s="93" r="AC187">
        <f>SUM(AC13:AC186)</f>
        <v>3877294.32</v>
      </c>
      <c s="93" r="AD187">
        <f>SUM(AD13:AD186)</f>
        <v>10617959.1532028</v>
      </c>
      <c s="93" r="AE187">
        <f>SUM(AE13:AE186)</f>
        <v>800114.440451823</v>
      </c>
      <c s="93" r="AF187">
        <f>SUM(AF13:AF186)</f>
        <v>1309055.01452682</v>
      </c>
      <c s="93" r="AG187">
        <f>SUM(AG13:AG186)</f>
        <v>1054835.96388756</v>
      </c>
      <c s="93" r="AH187">
        <f>SUM(AH13:AH186)</f>
        <v>3659983.84416333</v>
      </c>
      <c s="93" r="AI187">
        <f>SUM(AI13:AI186)</f>
        <v>356885.903767672</v>
      </c>
      <c s="93" r="AJ187">
        <f>SUM(AJ13:AJ186)</f>
        <v>4011625.68</v>
      </c>
      <c s="93" r="AK187">
        <f>SUM(AK13:AK186)</f>
        <v>11192500.8467972</v>
      </c>
      <c s="162" r="AL187"/>
    </row>
    <row r="188">
      <c s="81" r="C188"/>
      <c s="215" r="D188"/>
      <c s="174" r="E188"/>
      <c s="174" r="F188"/>
      <c s="174" r="G188"/>
      <c s="174" r="H188"/>
      <c s="174" r="I188"/>
      <c s="174" r="J188"/>
      <c s="174" r="K188"/>
      <c s="174" r="L188"/>
      <c s="174" r="M188"/>
      <c s="174" r="N188"/>
      <c s="174" r="O188"/>
      <c s="174" r="P188"/>
      <c s="174" r="Q188"/>
      <c s="174" r="R188"/>
      <c s="215" r="S188"/>
      <c s="174" r="T188"/>
      <c s="174" r="U188"/>
      <c s="19" r="V188"/>
      <c s="56" r="W188"/>
      <c s="56" r="X188"/>
      <c s="56" r="Y188"/>
      <c s="56" r="Z188"/>
      <c s="56" r="AA188"/>
      <c s="56" r="AB188"/>
      <c s="56" r="AC188"/>
      <c s="56" r="AD188"/>
      <c s="56" r="AE188"/>
      <c s="56" r="AF188"/>
      <c s="56" r="AG188"/>
      <c s="56" r="AH188"/>
      <c s="56" r="AI188"/>
      <c s="56" r="AJ188"/>
      <c s="56" r="AK188"/>
    </row>
    <row customHeight="1" r="189" ht="11.25">
      <c t="s" s="113" r="B189">
        <v>1652</v>
      </c>
      <c s="113" r="C189"/>
      <c s="113" r="D189"/>
      <c s="113" r="E189"/>
      <c s="113" r="F189"/>
      <c s="113" r="G189"/>
      <c s="113" r="H189"/>
      <c s="113" r="I189"/>
      <c s="113" r="J189"/>
      <c s="113" r="K189"/>
      <c s="113" r="L189"/>
      <c s="113" r="M189"/>
      <c s="113" r="N189"/>
      <c s="113" r="O189"/>
      <c s="113" r="P189"/>
      <c s="113" r="Q189"/>
      <c s="113" r="R189"/>
      <c s="113" r="S189"/>
      <c s="113" r="T189"/>
      <c s="113" r="U189"/>
    </row>
    <row customHeight="1" r="190" ht="43.5">
      <c t="s" s="139" r="B190">
        <v>1671</v>
      </c>
      <c s="139" r="C190"/>
      <c s="139" r="D190"/>
      <c s="139" r="E190"/>
      <c s="139" r="F190"/>
      <c s="139" r="G190"/>
      <c s="139" r="H190"/>
      <c s="139" r="I190"/>
      <c s="139" r="J190"/>
      <c s="139" r="K190"/>
      <c s="139" r="L190"/>
      <c s="139" r="M190"/>
      <c s="139" r="N190"/>
      <c s="139" r="O190"/>
      <c s="139" r="P190"/>
      <c s="139" r="Q190"/>
      <c s="139" r="R190"/>
      <c s="139" r="S190"/>
      <c s="113" r="T190"/>
      <c s="113" r="U190"/>
    </row>
  </sheetData>
  <mergeCells count="1">
    <mergeCell ref="B190:S190"/>
  </mergeCell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11" ySplit="10.0" xSplit="4.0" activePane="bottomRight" state="frozen"/>
      <selection sqref="E1" activeCell="E1" pane="topRight"/>
      <selection sqref="A11" activeCell="A11" pane="bottomLeft"/>
      <selection sqref="E11" activeCell="E11" pane="bottomRight"/>
    </sheetView>
  </sheetViews>
  <sheetFormatPr customHeight="1" defaultColWidth="11.43" defaultRowHeight="9.75"/>
  <cols>
    <col min="1" max="1" hidden="1"/>
    <col min="2" customWidth="1" max="2" width="0.43"/>
    <col min="3" customWidth="1" max="3" width="13.0"/>
    <col min="4" customWidth="1" max="4" width="8.86"/>
    <col min="5" customWidth="1" max="18" width="4.0"/>
    <col min="19" customWidth="1" max="19" width="8.0"/>
    <col min="20" customWidth="1" max="20" width="5.14"/>
    <col min="21" customWidth="1" max="21" width="5.29"/>
    <col min="22" max="38" hidden="1"/>
    <col min="39" customWidth="1" max="39" width="7.86"/>
    <col min="40" customWidth="1" max="40" width="8.43"/>
  </cols>
  <sheetData>
    <row customHeight="1" r="1" ht="15.75">
      <c t="s" s="11" r="B1">
        <v>1672</v>
      </c>
      <c s="11" r="C1"/>
      <c s="14" r="D1"/>
      <c s="14" r="E1"/>
      <c s="14" r="F1"/>
      <c s="14" r="G1"/>
      <c s="14" r="H1"/>
      <c s="14" r="I1"/>
      <c s="14" r="J1"/>
      <c s="14" r="K1"/>
      <c s="14" r="L1"/>
      <c s="14" r="M1"/>
      <c s="14" r="N1"/>
      <c s="14" r="O1"/>
      <c s="14" r="P1"/>
      <c s="14" r="Q1"/>
      <c s="14" r="R1"/>
      <c s="14" r="S1"/>
      <c s="14" r="T1"/>
      <c s="14" r="U1"/>
      <c s="237" r="V1"/>
      <c s="237" r="W1"/>
      <c s="237" r="X1"/>
      <c s="237" r="Y1"/>
      <c s="237" r="Z1"/>
      <c s="237" r="AA1"/>
      <c s="237" r="AB1"/>
      <c s="237" r="AC1"/>
      <c s="237" r="AD1"/>
      <c s="237" r="AE1"/>
      <c s="237" r="AF1"/>
      <c s="237" r="AG1"/>
      <c s="237" r="AH1"/>
      <c s="237" r="AI1"/>
      <c s="237" r="AJ1"/>
      <c s="237" r="AK1"/>
      <c s="237" r="AL1"/>
    </row>
    <row customHeight="1" r="2" ht="11.25">
      <c t="s" s="49" r="B2">
        <v>1673</v>
      </c>
      <c s="29" r="C2"/>
      <c s="113" r="D2"/>
      <c s="113" r="E2"/>
      <c s="113" r="F2"/>
      <c s="113" r="G2"/>
      <c s="113" r="H2"/>
      <c s="113" r="I2"/>
      <c s="113" r="J2"/>
      <c s="113" r="K2"/>
      <c s="113" r="L2"/>
      <c s="113" r="M2"/>
      <c s="113" r="N2"/>
      <c s="113" r="O2"/>
      <c s="113" r="P2"/>
      <c s="113" r="Q2"/>
      <c s="113" r="R2"/>
      <c s="113" r="S2"/>
      <c s="113" r="T2"/>
      <c s="113" r="U2"/>
    </row>
    <row customHeight="1" r="3" ht="11.25">
      <c t="s" s="49" r="B3">
        <v>1674</v>
      </c>
      <c s="29" r="C3"/>
      <c s="113" r="D3"/>
      <c s="113" r="E3"/>
      <c s="113" r="F3"/>
      <c s="113" r="G3"/>
      <c s="113" r="H3"/>
      <c s="113" r="I3"/>
      <c s="113" r="J3"/>
      <c s="113" r="K3"/>
      <c s="113" r="L3"/>
      <c s="113" r="M3"/>
      <c s="113" r="N3"/>
      <c s="113" r="O3"/>
      <c s="113" r="P3"/>
      <c s="113" r="Q3"/>
      <c s="113" r="R3"/>
      <c s="113" r="S3"/>
      <c s="113" r="T3"/>
      <c s="113" r="U3"/>
    </row>
    <row customHeight="1" r="4" ht="6.75">
      <c s="113" r="B4"/>
      <c s="113" r="C4"/>
      <c s="113" r="D4"/>
      <c s="113" r="E4"/>
      <c s="113" r="F4"/>
      <c s="113" r="G4"/>
      <c s="113" r="H4"/>
      <c s="113" r="I4"/>
      <c s="113" r="J4"/>
      <c s="113" r="K4"/>
      <c s="113" r="L4"/>
      <c s="113" r="M4"/>
      <c s="113" r="N4"/>
      <c s="113" r="O4"/>
      <c s="113" r="P4"/>
      <c s="113" r="Q4"/>
      <c s="113" r="R4"/>
      <c s="113" r="S4"/>
      <c s="113" r="T4"/>
      <c s="113" r="U4"/>
    </row>
    <row customHeight="1" r="5" ht="12.0">
      <c t="s" s="17" r="B5">
        <v>1657</v>
      </c>
      <c s="17" r="C5"/>
      <c s="113" r="D5"/>
      <c s="70" r="E5"/>
      <c s="70" r="F5"/>
      <c s="113" r="G5"/>
      <c s="113" r="H5"/>
      <c s="113" r="I5"/>
      <c s="113" r="J5"/>
      <c s="113" r="K5"/>
      <c s="113" r="L5"/>
      <c s="113" r="M5"/>
      <c s="113" r="N5"/>
      <c s="113" r="O5"/>
      <c s="113" r="P5"/>
      <c s="113" r="Q5"/>
      <c s="113" r="R5"/>
      <c s="113" r="S5"/>
      <c s="113" r="T5"/>
      <c s="113" r="U5"/>
    </row>
    <row customHeight="1" r="6" ht="11.25">
      <c t="s" s="49" r="B6">
        <v>1675</v>
      </c>
      <c s="49" r="C6"/>
      <c s="113" r="D6"/>
      <c s="70" r="E6"/>
      <c s="70" r="F6"/>
      <c s="113" r="G6"/>
      <c s="113" r="H6"/>
      <c s="113" r="I6"/>
      <c s="113" r="J6"/>
      <c s="113" r="K6"/>
      <c s="113" r="L6"/>
      <c s="113" r="M6"/>
      <c s="113" r="N6"/>
      <c s="113" r="O6"/>
      <c s="113" r="P6"/>
      <c s="113" r="Q6"/>
      <c s="113" r="R6"/>
      <c s="113" r="S6"/>
      <c s="113" r="T6"/>
      <c s="113" r="U6"/>
    </row>
    <row customHeight="1" r="7" ht="11.25">
      <c t="s" s="49" r="B7">
        <v>1676</v>
      </c>
      <c s="49" r="C7"/>
      <c s="113" r="D7"/>
      <c s="70" r="E7"/>
      <c s="70" r="F7"/>
      <c s="113" r="G7"/>
      <c s="113" r="H7"/>
      <c s="113" r="I7"/>
      <c s="113" r="J7"/>
      <c s="113" r="K7"/>
      <c s="113" r="L7"/>
      <c s="113" r="M7"/>
      <c s="113" r="N7"/>
      <c s="113" r="O7"/>
      <c s="113" r="P7"/>
      <c s="113" r="Q7"/>
      <c s="113" r="R7"/>
      <c s="113" r="S7"/>
      <c s="113" r="T7"/>
      <c s="113" r="U7"/>
    </row>
    <row customHeight="1" r="8" ht="10.5">
      <c s="45" r="A8"/>
      <c s="45" r="B8"/>
      <c s="41" r="C8"/>
      <c s="41" r="D8"/>
      <c s="41" r="E8"/>
      <c s="41" r="F8"/>
      <c s="41" r="G8"/>
      <c s="41" r="H8"/>
      <c s="41" r="I8"/>
      <c s="41" r="J8"/>
      <c s="41" r="K8"/>
      <c s="41" r="L8"/>
      <c s="41" r="M8"/>
      <c s="41" r="N8"/>
      <c s="41" r="O8"/>
      <c s="41" r="P8"/>
      <c s="41" r="Q8"/>
      <c s="41" r="R8"/>
      <c s="41" r="S8"/>
      <c s="41" r="T8"/>
      <c s="41" r="U8"/>
      <c t="s" s="40" r="V8">
        <v>885</v>
      </c>
      <c t="s" s="40" r="W8">
        <v>885</v>
      </c>
      <c t="s" s="40" r="X8">
        <v>885</v>
      </c>
      <c t="s" s="40" r="Y8">
        <v>885</v>
      </c>
      <c t="s" s="40" r="Z8">
        <v>885</v>
      </c>
      <c t="s" s="40" r="AA8">
        <v>885</v>
      </c>
      <c t="s" s="40" r="AB8">
        <v>885</v>
      </c>
      <c t="s" s="40" r="AC8">
        <v>885</v>
      </c>
      <c t="s" s="40" r="AD8">
        <v>885</v>
      </c>
      <c t="s" s="40" r="AE8">
        <v>885</v>
      </c>
      <c t="s" s="40" r="AF8">
        <v>885</v>
      </c>
      <c t="s" s="40" r="AG8">
        <v>885</v>
      </c>
      <c t="s" s="40" r="AH8">
        <v>885</v>
      </c>
      <c t="s" s="40" r="AI8">
        <v>885</v>
      </c>
      <c t="s" s="40" r="AJ8">
        <v>885</v>
      </c>
      <c t="s" s="40" r="AK8">
        <v>885</v>
      </c>
      <c t="s" s="40" r="AL8">
        <v>885</v>
      </c>
    </row>
    <row customHeight="1" r="9" ht="10.5">
      <c s="239" r="A9"/>
      <c s="179" r="B9"/>
      <c s="181" r="C9"/>
      <c t="s" s="72" r="D9">
        <v>1677</v>
      </c>
      <c s="179" r="E9"/>
      <c s="235" r="F9"/>
      <c s="235" r="G9"/>
      <c s="235" r="H9"/>
      <c s="235" r="I9"/>
      <c s="235" r="J9"/>
      <c s="235" r="K9"/>
      <c s="235" r="L9"/>
      <c s="235" r="M9"/>
      <c s="235" r="N9"/>
      <c s="235" r="O9"/>
      <c s="235" r="P9"/>
      <c s="235" r="Q9"/>
      <c s="95" r="R9"/>
      <c t="s" s="72" r="S9">
        <v>1677</v>
      </c>
      <c s="179" r="T9"/>
      <c s="95" r="U9"/>
      <c t="s" s="27" r="V9">
        <v>1677</v>
      </c>
      <c s="142" r="W9"/>
      <c s="142" r="X9"/>
      <c s="142" r="Y9"/>
      <c s="142" r="Z9"/>
      <c s="142" r="AA9"/>
      <c s="142" r="AB9"/>
      <c s="142" r="AC9"/>
      <c s="142" r="AD9"/>
      <c s="142" r="AE9"/>
      <c s="142" r="AF9"/>
      <c s="142" r="AG9"/>
      <c s="142" r="AH9"/>
      <c s="142" r="AI9"/>
      <c s="142" r="AJ9"/>
      <c s="142" r="AK9"/>
      <c s="142" r="AL9"/>
      <c s="162" r="AM9"/>
    </row>
    <row customHeight="1" r="10" ht="10.5">
      <c s="4" r="A10"/>
      <c s="100" r="B10"/>
      <c t="s" s="97" r="C10">
        <v>1659</v>
      </c>
      <c t="s" s="161" r="D10">
        <v>1660</v>
      </c>
      <c s="100" r="E10"/>
      <c s="113" r="F10"/>
      <c s="113" r="G10"/>
      <c s="113" r="H10"/>
      <c s="113" r="I10"/>
      <c s="113" r="J10"/>
      <c s="113" r="K10"/>
      <c s="113" r="L10"/>
      <c s="113" r="M10"/>
      <c s="113" r="N10"/>
      <c s="113" r="O10"/>
      <c s="113" r="P10"/>
      <c s="113" r="Q10"/>
      <c s="177" r="R10"/>
      <c t="s" s="161" r="S10">
        <v>1678</v>
      </c>
      <c s="100" r="T10"/>
      <c s="177" r="U10"/>
      <c t="s" s="30" r="V10">
        <v>1678</v>
      </c>
      <c s="67" r="W10"/>
      <c s="67" r="X10"/>
      <c s="67" r="Y10"/>
      <c s="67" r="Z10"/>
      <c s="67" r="AA10"/>
      <c s="67" r="AB10"/>
      <c s="67" r="AC10"/>
      <c s="67" r="AD10"/>
      <c s="67" r="AE10"/>
      <c s="67" r="AF10"/>
      <c s="67" r="AG10"/>
      <c s="67" r="AH10"/>
      <c s="67" r="AI10"/>
      <c s="67" r="AJ10"/>
      <c s="67" r="AK10"/>
      <c s="67" r="AL10"/>
      <c s="162" r="AM10"/>
    </row>
    <row r="11">
      <c s="4" r="A11"/>
      <c s="100" r="B11"/>
      <c t="s" s="97" r="C11">
        <v>1661</v>
      </c>
      <c t="s" s="161" r="D11">
        <v>1662</v>
      </c>
      <c t="s" s="121" r="E11">
        <v>892</v>
      </c>
      <c s="43" r="F11"/>
      <c s="43" r="G11"/>
      <c s="43" r="H11"/>
      <c s="43" r="I11"/>
      <c s="43" r="J11"/>
      <c s="43" r="K11"/>
      <c s="43" r="L11"/>
      <c s="43" r="M11"/>
      <c s="43" r="N11"/>
      <c s="43" r="O11"/>
      <c s="43" r="P11"/>
      <c s="43" r="Q11"/>
      <c s="194" r="R11"/>
      <c t="s" s="161" r="S11">
        <v>1679</v>
      </c>
      <c t="s" s="121" r="T11">
        <v>894</v>
      </c>
      <c s="194" r="U11"/>
      <c t="s" s="30" r="V11">
        <v>1679</v>
      </c>
      <c s="30" r="W11"/>
      <c s="103" r="X11"/>
      <c s="103" r="Y11"/>
      <c s="103" r="Z11"/>
      <c s="103" r="AA11"/>
      <c s="103" r="AB11"/>
      <c s="103" r="AC11"/>
      <c s="103" r="AD11"/>
      <c s="103" r="AE11"/>
      <c s="103" r="AF11"/>
      <c s="103" r="AG11"/>
      <c s="103" r="AH11"/>
      <c s="103" r="AI11"/>
      <c s="103" r="AJ11"/>
      <c s="103" r="AK11"/>
      <c s="103" r="AL11"/>
      <c s="162" r="AM11"/>
    </row>
    <row customHeight="1" r="12" ht="10.5">
      <c s="4" r="A12"/>
      <c s="100" r="B12"/>
      <c t="s" s="97" r="C12">
        <v>895</v>
      </c>
      <c t="s" s="161" r="D12">
        <v>1663</v>
      </c>
      <c t="s" s="44" r="E12">
        <v>897</v>
      </c>
      <c s="44" r="F12"/>
      <c s="44" r="G12"/>
      <c s="44" r="H12"/>
      <c s="44" r="I12"/>
      <c s="44" r="J12"/>
      <c t="s" s="44" r="K12">
        <v>898</v>
      </c>
      <c s="44" r="L12"/>
      <c s="44" r="M12"/>
      <c s="44" r="N12"/>
      <c s="44" r="O12"/>
      <c s="44" r="P12"/>
      <c s="44" r="Q12"/>
      <c s="44" r="R12"/>
      <c t="s" s="161" r="S12">
        <v>1680</v>
      </c>
      <c t="s" s="72" r="T12">
        <v>899</v>
      </c>
      <c t="s" s="72" r="U12">
        <v>900</v>
      </c>
      <c t="s" s="30" r="V12">
        <v>1680</v>
      </c>
      <c t="s" s="30" r="W12">
        <v>901</v>
      </c>
      <c t="s" s="116" r="X12">
        <v>903</v>
      </c>
      <c s="116" r="Y12"/>
      <c s="116" r="Z12"/>
      <c s="116" r="AA12"/>
      <c s="116" r="AB12"/>
      <c s="116" r="AC12"/>
      <c s="116" r="AD12"/>
      <c t="s" s="116" r="AE12">
        <v>904</v>
      </c>
      <c s="116" r="AF12"/>
      <c s="116" r="AG12"/>
      <c s="116" r="AH12"/>
      <c s="116" r="AI12"/>
      <c s="116" r="AJ12"/>
      <c s="116" r="AK12"/>
      <c s="27" r="AL12"/>
      <c s="162" r="AM12"/>
    </row>
    <row customHeight="1" r="13" ht="10.5">
      <c t="s" s="37" r="A13">
        <v>789</v>
      </c>
      <c s="120" r="B13"/>
      <c t="s" s="194" r="C13">
        <v>790</v>
      </c>
      <c t="s" s="22" r="D13">
        <v>1664</v>
      </c>
      <c t="s" s="44" r="E13">
        <v>907</v>
      </c>
      <c t="s" s="210" r="F13">
        <v>908</v>
      </c>
      <c t="s" s="210" r="G13">
        <v>909</v>
      </c>
      <c t="s" s="210" r="H13">
        <v>910</v>
      </c>
      <c t="s" s="210" r="I13">
        <v>911</v>
      </c>
      <c t="s" s="44" r="J13">
        <v>912</v>
      </c>
      <c t="s" s="44" r="K13">
        <v>907</v>
      </c>
      <c t="s" s="210" r="L13">
        <v>908</v>
      </c>
      <c t="s" s="210" r="M13">
        <v>909</v>
      </c>
      <c t="s" s="210" r="N13">
        <v>910</v>
      </c>
      <c t="s" s="210" r="O13">
        <v>911</v>
      </c>
      <c t="s" s="44" r="P13">
        <v>912</v>
      </c>
      <c t="s" s="44" r="Q13">
        <v>913</v>
      </c>
      <c t="s" s="44" r="R13">
        <v>28</v>
      </c>
      <c t="s" s="22" r="S13">
        <v>906</v>
      </c>
      <c t="s" s="22" r="T13">
        <v>902</v>
      </c>
      <c t="s" s="22" r="U13">
        <v>914</v>
      </c>
      <c t="s" s="132" r="V13">
        <v>906</v>
      </c>
      <c t="s" s="132" r="W13">
        <v>915</v>
      </c>
      <c t="s" s="27" r="X13">
        <v>907</v>
      </c>
      <c t="s" s="27" r="Y13">
        <v>908</v>
      </c>
      <c t="s" s="27" r="Z13">
        <v>909</v>
      </c>
      <c t="s" s="27" r="AA13">
        <v>911</v>
      </c>
      <c t="s" s="27" r="AB13">
        <v>912</v>
      </c>
      <c t="s" s="27" r="AC13">
        <v>916</v>
      </c>
      <c t="s" s="27" r="AD13">
        <v>28</v>
      </c>
      <c t="s" s="27" r="AE13">
        <v>907</v>
      </c>
      <c t="s" s="27" r="AF13">
        <v>908</v>
      </c>
      <c t="s" s="27" r="AG13">
        <v>909</v>
      </c>
      <c t="s" s="27" r="AH13">
        <v>911</v>
      </c>
      <c t="s" s="27" r="AI13">
        <v>912</v>
      </c>
      <c t="s" s="27" r="AJ13">
        <v>916</v>
      </c>
      <c t="s" s="27" r="AK13">
        <v>28</v>
      </c>
      <c s="132" r="AL13"/>
      <c s="162" r="AM13"/>
    </row>
    <row r="14">
      <c t="s" s="37" r="A14">
        <v>503</v>
      </c>
      <c s="13" r="B14"/>
      <c t="s" s="200" r="C14">
        <v>39</v>
      </c>
      <c s="33" r="D14">
        <f>+AD14+AK14</f>
        <v>37</v>
      </c>
      <c s="163" r="E14">
        <f>IF((+$W14=0),"..",(+(X14+AE14)/$W14))</f>
        <v>0.081081081081081</v>
      </c>
      <c s="163" r="F14">
        <f>IF((+$W14=0),"..",(+(Y14+AF14)/$W14))</f>
        <v>0.162162162162162</v>
      </c>
      <c s="163" r="G14">
        <f>IF((+$W14=0),"..",(+(Z14+AG14)/$W14))</f>
        <v>0.054054054054054</v>
      </c>
      <c s="163" r="H14">
        <f>IF((+$W14=0),"..",(+(((X14+Y14)+Z14)+((AE14+AF14)+AG14))/$W14))</f>
        <v>0.297297297297297</v>
      </c>
      <c s="163" r="I14">
        <f>IF((+$W14=0),"..",(+(AA14+AH14)/$W14))</f>
        <v>0.675675675675676</v>
      </c>
      <c s="163" r="J14">
        <f>IF((+$W14=0),"..",(+(AB14+AI14)/$W14))</f>
        <v>0.027027027027027</v>
      </c>
      <c s="163" r="K14">
        <f>IF(((X14+AE14)=0),"..",(+X14/(X14+AE14)))</f>
        <v>0</v>
      </c>
      <c s="163" r="L14">
        <f>IF(((Y14+AF14)=0),"..",(+Y14/(Y14+AF14)))</f>
        <v>0.5</v>
      </c>
      <c s="163" r="M14">
        <f>IF(((Z14+AG14)=0),"..",(+Z14/(Z14+AG14)))</f>
        <v>0</v>
      </c>
      <c s="163" r="N14">
        <f>IF(((((((X14+Y14)+Z14)+AE14)+AF14)+AG14)=0),"..",(+((X14+Y14)+Z14)/(((((X14+Y14)+Z14)+AE14)+AF14)+AG14)))</f>
        <v>0.272727272727273</v>
      </c>
      <c s="163" r="O14">
        <f>IF(((AA14+AH14)=0),"..",(+AA14/(AA14+AH14)))</f>
        <v>0.36</v>
      </c>
      <c s="163" r="P14">
        <f>IF(((AB14+AI14)=0),"..",(+AB14/(AB14+AI14)))</f>
        <v>1</v>
      </c>
      <c t="str" s="163" r="Q14">
        <f>IF(((AC14+AJ14)=0),"..",(+AC14/(AC14+AJ14)))</f>
        <v>..</v>
      </c>
      <c s="163" r="R14">
        <f>IF(((AD14+AK14)=0),"..",(+(AD14)/(AD14+AK14)))</f>
        <v>0.351351351351351</v>
      </c>
      <c s="33" r="S14">
        <f>+V14</f>
        <v>37</v>
      </c>
      <c s="163" r="T14">
        <f>IF(ISERROR((+W14/S14)),"..",(W14/S14))</f>
        <v>1</v>
      </c>
      <c s="163" r="U14">
        <f>IF(ISERROR(((AD14+AK14)/S14)),"..",((AD14+AK14)/S14))</f>
        <v>1</v>
      </c>
      <c s="230" r="V14">
        <f>VLOOKUP(A14,'WHERE REFUGEES ARE'!$A$4:$K$178,11,FALSE)</f>
        <v>37</v>
      </c>
      <c s="76" r="W14">
        <f>SUM(X14:AB14)+SUM(AE14:AI14)</f>
        <v>37</v>
      </c>
      <c s="78" r="X14">
        <v>0</v>
      </c>
      <c s="78" r="Y14">
        <v>3</v>
      </c>
      <c s="78" r="Z14">
        <v>0</v>
      </c>
      <c s="78" r="AA14">
        <v>9</v>
      </c>
      <c s="78" r="AB14">
        <v>1</v>
      </c>
      <c s="78" r="AC14">
        <v>0</v>
      </c>
      <c s="78" r="AD14">
        <v>13</v>
      </c>
      <c s="78" r="AE14">
        <v>3</v>
      </c>
      <c s="78" r="AF14">
        <v>3</v>
      </c>
      <c s="78" r="AG14">
        <v>2</v>
      </c>
      <c s="78" r="AH14">
        <v>16</v>
      </c>
      <c s="78" r="AI14">
        <v>0</v>
      </c>
      <c s="78" r="AJ14">
        <v>0</v>
      </c>
      <c s="78" r="AK14">
        <v>24</v>
      </c>
      <c s="76" r="AL14"/>
      <c s="162" r="AM14"/>
    </row>
    <row r="15">
      <c t="s" s="37" r="A15">
        <v>505</v>
      </c>
      <c s="55" r="B15"/>
      <c t="s" s="127" r="C15">
        <v>50</v>
      </c>
      <c s="50" r="D15">
        <f>+AD15+AK15</f>
        <v>70</v>
      </c>
      <c s="106" r="E15">
        <f>IF((+$W15=0),"..",(+(X15+AE15)/$W15))</f>
        <v>0.171428571428571</v>
      </c>
      <c s="106" r="F15">
        <f>IF((+$W15=0),"..",(+(Y15+AF15)/$W15))</f>
        <v>0.085714285714286</v>
      </c>
      <c s="106" r="G15">
        <f>IF((+$W15=0),"..",(+(Z15+AG15)/$W15))</f>
        <v>0.114285714285714</v>
      </c>
      <c s="106" r="H15">
        <f>IF((+$W15=0),"..",(+(((X15+Y15)+Z15)+((AE15+AF15)+AG15))/$W15))</f>
        <v>0.371428571428571</v>
      </c>
      <c s="106" r="I15">
        <f>IF((+$W15=0),"..",(+(AA15+AH15)/$W15))</f>
        <v>0.557142857142857</v>
      </c>
      <c s="106" r="J15">
        <f>IF((+$W15=0),"..",(+(AB15+AI15)/$W15))</f>
        <v>0.071428571428571</v>
      </c>
      <c s="106" r="K15">
        <f>IF(((X15+AE15)=0),"..",(+X15/(X15+AE15)))</f>
        <v>0.583333333333333</v>
      </c>
      <c s="106" r="L15">
        <f>IF(((Y15+AF15)=0),"..",(+Y15/(Y15+AF15)))</f>
        <v>0.166666666666667</v>
      </c>
      <c s="106" r="M15">
        <f>IF(((Z15+AG15)=0),"..",(+Z15/(Z15+AG15)))</f>
        <v>0.5</v>
      </c>
      <c s="106" r="N15">
        <f>IF(((((((X15+Y15)+Z15)+AE15)+AF15)+AG15)=0),"..",(+((X15+Y15)+Z15)/(((((X15+Y15)+Z15)+AE15)+AF15)+AG15)))</f>
        <v>0.461538461538462</v>
      </c>
      <c s="106" r="O15">
        <f>IF(((AA15+AH15)=0),"..",(+AA15/(AA15+AH15)))</f>
        <v>0.333333333333333</v>
      </c>
      <c s="106" r="P15">
        <f>IF(((AB15+AI15)=0),"..",(+AB15/(AB15+AI15)))</f>
        <v>0.6</v>
      </c>
      <c t="str" s="106" r="Q15">
        <f>IF(((AC15+AJ15)=0),"..",(+AC15/(AC15+AJ15)))</f>
        <v>..</v>
      </c>
      <c s="106" r="R15">
        <f>IF(((AD15+AK15)=0),"..",(+(AD15)/(AD15+AK15)))</f>
        <v>0.4</v>
      </c>
      <c s="50" r="S15">
        <f>+V15</f>
        <v>70</v>
      </c>
      <c s="106" r="T15">
        <f>IF(ISERROR((+W15/S15)),"..",(W15/S15))</f>
        <v>1</v>
      </c>
      <c s="106" r="U15">
        <f>IF(ISERROR(((AD15+AK15)/S15)),"..",((AD15+AK15)/S15))</f>
        <v>1</v>
      </c>
      <c s="93" r="V15">
        <f>VLOOKUP(A15,'WHERE REFUGEES ARE'!$A$4:$K$178,11,FALSE)</f>
        <v>70</v>
      </c>
      <c s="78" r="W15">
        <f>SUM(X15:AB15)+SUM(AE15:AI15)</f>
        <v>70</v>
      </c>
      <c s="78" r="X15">
        <v>7</v>
      </c>
      <c s="78" r="Y15">
        <v>1</v>
      </c>
      <c s="78" r="Z15">
        <v>4</v>
      </c>
      <c s="78" r="AA15">
        <v>13</v>
      </c>
      <c s="78" r="AB15">
        <v>3</v>
      </c>
      <c s="78" r="AC15">
        <v>0</v>
      </c>
      <c s="78" r="AD15">
        <v>28</v>
      </c>
      <c s="78" r="AE15">
        <v>5</v>
      </c>
      <c s="78" r="AF15">
        <v>5</v>
      </c>
      <c s="78" r="AG15">
        <v>4</v>
      </c>
      <c s="78" r="AH15">
        <v>26</v>
      </c>
      <c s="78" r="AI15">
        <v>2</v>
      </c>
      <c s="78" r="AJ15">
        <v>0</v>
      </c>
      <c s="78" r="AK15">
        <v>42</v>
      </c>
      <c s="78" r="AL15"/>
      <c s="162" r="AM15"/>
    </row>
    <row customHeight="1" r="16" ht="12.75">
      <c t="s" s="37" r="A16">
        <v>506</v>
      </c>
      <c s="55" r="B16"/>
      <c t="s" s="127" r="C16">
        <v>969</v>
      </c>
      <c s="50" r="D16">
        <f>+AD16+AK16</f>
        <v>132</v>
      </c>
      <c s="106" r="E16">
        <f>IF((+$W16=0),"..",(+(X16+AE16)/$W16))</f>
        <v>0.106060606060606</v>
      </c>
      <c s="106" r="F16">
        <f>IF((+$W16=0),"..",(+(Y16+AF16)/$W16))</f>
        <v>0.083333333333333</v>
      </c>
      <c s="106" r="G16">
        <f>IF((+$W16=0),"..",(+(Z16+AG16)/$W16))</f>
        <v>0.068181818181818</v>
      </c>
      <c s="106" r="H16">
        <f>IF((+$W16=0),"..",(+(((X16+Y16)+Z16)+((AE16+AF16)+AG16))/$W16))</f>
        <v>0.257575757575758</v>
      </c>
      <c s="106" r="I16">
        <f>IF((+$W16=0),"..",(+(AA16+AH16)/$W16))</f>
        <v>0.734848484848485</v>
      </c>
      <c s="106" r="J16">
        <f>IF((+$W16=0),"..",(+(AB16+AI16)/$W16))</f>
        <v>0.007575757575758</v>
      </c>
      <c s="106" r="K16">
        <f>IF(((X16+AE16)=0),"..",(+X16/(X16+AE16)))</f>
        <v>0.285714285714286</v>
      </c>
      <c s="106" r="L16">
        <f>IF(((Y16+AF16)=0),"..",(+Y16/(Y16+AF16)))</f>
        <v>0.636363636363636</v>
      </c>
      <c s="106" r="M16">
        <f>IF(((Z16+AG16)=0),"..",(+Z16/(Z16+AG16)))</f>
        <v>0.444444444444444</v>
      </c>
      <c s="106" r="N16">
        <f>IF(((((((X16+Y16)+Z16)+AE16)+AF16)+AG16)=0),"..",(+((X16+Y16)+Z16)/(((((X16+Y16)+Z16)+AE16)+AF16)+AG16)))</f>
        <v>0.441176470588235</v>
      </c>
      <c s="106" r="O16">
        <f>IF(((AA16+AH16)=0),"..",(+AA16/(AA16+AH16)))</f>
        <v>0.360824742268041</v>
      </c>
      <c s="106" r="P16">
        <f>IF(((AB16+AI16)=0),"..",(+AB16/(AB16+AI16)))</f>
        <v>1</v>
      </c>
      <c t="str" s="106" r="Q16">
        <f>IF(((AC16+AJ16)=0),"..",(+AC16/(AC16+AJ16)))</f>
        <v>..</v>
      </c>
      <c s="106" r="R16">
        <f>IF(((AD16+AK16)=0),"..",(+(AD16)/(AD16+AK16)))</f>
        <v>0.386363636363636</v>
      </c>
      <c s="50" r="S16">
        <f>+V16</f>
        <v>94137</v>
      </c>
      <c s="106" r="T16">
        <f>IF(ISERROR((+W16/S16)),"..",(W16/S16))</f>
        <v>0.001402211670225</v>
      </c>
      <c s="106" r="U16">
        <f>IF(ISERROR(((AD16+AK16)/S16)),"..",((AD16+AK16)/S16))</f>
        <v>0.001402211670225</v>
      </c>
      <c s="93" r="V16">
        <f>VLOOKUP(A16,'WHERE REFUGEES ARE'!$A$4:$K$178,11,FALSE)</f>
        <v>94137</v>
      </c>
      <c s="78" r="W16">
        <f>SUM(X16:AB16)+SUM(AE16:AI16)</f>
        <v>132</v>
      </c>
      <c s="78" r="X16">
        <v>4</v>
      </c>
      <c s="78" r="Y16">
        <v>7</v>
      </c>
      <c s="78" r="Z16">
        <v>4</v>
      </c>
      <c s="78" r="AA16">
        <v>35</v>
      </c>
      <c s="78" r="AB16">
        <v>1</v>
      </c>
      <c s="78" r="AC16">
        <v>0</v>
      </c>
      <c s="78" r="AD16">
        <v>51</v>
      </c>
      <c s="78" r="AE16">
        <v>10</v>
      </c>
      <c s="78" r="AF16">
        <v>4</v>
      </c>
      <c s="78" r="AG16">
        <v>5</v>
      </c>
      <c s="78" r="AH16">
        <v>62</v>
      </c>
      <c s="78" r="AI16">
        <v>0</v>
      </c>
      <c s="78" r="AJ16">
        <v>0</v>
      </c>
      <c s="78" r="AK16">
        <v>81</v>
      </c>
      <c s="78" r="AL16"/>
      <c s="162" r="AM16"/>
    </row>
    <row customHeight="1" r="17" ht="12.75">
      <c t="s" s="37" r="A17">
        <v>509</v>
      </c>
      <c s="55" r="B17"/>
      <c t="s" s="127" r="C17">
        <v>52</v>
      </c>
      <c s="50" r="D17">
        <f>+AD17+AK17</f>
        <v>14734</v>
      </c>
      <c s="106" r="E17">
        <f>IF((+$W17=0),"..",(+(X17+AE17)/$W17))</f>
        <v>0</v>
      </c>
      <c s="106" r="F17">
        <f>IF((+$W17=0),"..",(+(Y17+AF17)/$W17))</f>
        <v>0</v>
      </c>
      <c s="106" r="G17">
        <f>IF((+$W17=0),"..",(+(Z17+AG17)/$W17))</f>
        <v>0</v>
      </c>
      <c s="106" r="H17">
        <f>IF((+$W17=0),"..",(+(((X17+Y17)+Z17)+((AE17+AF17)+AG17))/$W17))</f>
        <v>0</v>
      </c>
      <c s="106" r="I17">
        <f>IF((+$W17=0),"..",(+(AA17+AH17)/$W17))</f>
        <v>1</v>
      </c>
      <c s="106" r="J17">
        <f>IF((+$W17=0),"..",(+(AB17+AI17)/$W17))</f>
        <v>0</v>
      </c>
      <c t="str" s="106" r="K17">
        <f>IF(((X17+AE17)=0),"..",(+X17/(X17+AE17)))</f>
        <v>..</v>
      </c>
      <c t="str" s="106" r="L17">
        <f>IF(((Y17+AF17)=0),"..",(+Y17/(Y17+AF17)))</f>
        <v>..</v>
      </c>
      <c t="str" s="106" r="M17">
        <f>IF(((Z17+AG17)=0),"..",(+Z17/(Z17+AG17)))</f>
        <v>..</v>
      </c>
      <c t="str" s="106" r="N17">
        <f>IF(((((((X17+Y17)+Z17)+AE17)+AF17)+AG17)=0),"..",(+((X17+Y17)+Z17)/(((((X17+Y17)+Z17)+AE17)+AF17)+AG17)))</f>
        <v>..</v>
      </c>
      <c s="106" r="O17">
        <f>IF(((AA17+AH17)=0),"..",(+AA17/(AA17+AH17)))</f>
        <v>0.210526315789474</v>
      </c>
      <c t="str" s="106" r="P17">
        <f>IF(((AB17+AI17)=0),"..",(+AB17/(AB17+AI17)))</f>
        <v>..</v>
      </c>
      <c s="106" r="Q17">
        <f>IF(((AC17+AJ17)=0),"..",(+AC17/(AC17+AJ17)))</f>
        <v>0.491494284158955</v>
      </c>
      <c s="106" r="R17">
        <f>IF(((AD17+AK17)=0),"..",(+(AD17)/(AD17+AK17)))</f>
        <v>0.490769648432198</v>
      </c>
      <c s="50" r="S17">
        <f>+V17</f>
        <v>14734</v>
      </c>
      <c s="106" r="T17">
        <f>IF(ISERROR((+W17/S17)),"..",(W17/S17))</f>
        <v>0.002579068820415</v>
      </c>
      <c s="106" r="U17">
        <f>IF(ISERROR(((AD17+AK17)/S17)),"..",((AD17+AK17)/S17))</f>
        <v>1</v>
      </c>
      <c s="93" r="V17">
        <f>VLOOKUP(A17,'WHERE REFUGEES ARE'!$A$4:$K$178,11,FALSE)</f>
        <v>14734</v>
      </c>
      <c s="78" r="W17">
        <f>SUM(X17:AB17)+SUM(AE17:AI17)</f>
        <v>38</v>
      </c>
      <c s="78" r="X17">
        <v>0</v>
      </c>
      <c s="78" r="Y17">
        <v>0</v>
      </c>
      <c s="78" r="Z17">
        <v>0</v>
      </c>
      <c s="78" r="AA17">
        <v>8</v>
      </c>
      <c s="78" r="AB17">
        <v>0</v>
      </c>
      <c s="78" r="AC17">
        <v>7223</v>
      </c>
      <c s="78" r="AD17">
        <v>7231</v>
      </c>
      <c s="78" r="AE17">
        <v>0</v>
      </c>
      <c s="78" r="AF17">
        <v>0</v>
      </c>
      <c s="78" r="AG17">
        <v>0</v>
      </c>
      <c s="78" r="AH17">
        <v>30</v>
      </c>
      <c s="78" r="AI17">
        <v>0</v>
      </c>
      <c s="78" r="AJ17">
        <v>7473</v>
      </c>
      <c s="78" r="AK17">
        <v>7503</v>
      </c>
      <c s="78" r="AL17"/>
      <c s="162" r="AM17"/>
    </row>
    <row r="18">
      <c t="s" s="37" r="A18">
        <v>512</v>
      </c>
      <c s="55" r="B18"/>
      <c t="s" s="127" r="C18">
        <v>190</v>
      </c>
      <c s="50" r="D18">
        <f>+AD18+AK18</f>
        <v>0</v>
      </c>
      <c t="str" s="106" r="E18">
        <f>IF((+$W18=0),"..",(+(X18+AE18)/$W18))</f>
        <v>..</v>
      </c>
      <c t="str" s="106" r="F18">
        <f>IF((+$W18=0),"..",(+(Y18+AF18)/$W18))</f>
        <v>..</v>
      </c>
      <c t="str" s="106" r="G18">
        <f>IF((+$W18=0),"..",(+(Z18+AG18)/$W18))</f>
        <v>..</v>
      </c>
      <c t="str" s="106" r="H18">
        <f>IF((+$W18=0),"..",(+(((X18+Y18)+Z18)+((AE18+AF18)+AG18))/$W18))</f>
        <v>..</v>
      </c>
      <c t="str" s="106" r="I18">
        <f>IF((+$W18=0),"..",(+(AA18+AH18)/$W18))</f>
        <v>..</v>
      </c>
      <c t="str" s="106" r="J18">
        <f>IF((+$W18=0),"..",(+(AB18+AI18)/$W18))</f>
        <v>..</v>
      </c>
      <c t="str" s="106" r="K18">
        <f>IF(((X18+AE18)=0),"..",(+X18/(X18+AE18)))</f>
        <v>..</v>
      </c>
      <c t="str" s="106" r="L18">
        <f>IF(((Y18+AF18)=0),"..",(+Y18/(Y18+AF18)))</f>
        <v>..</v>
      </c>
      <c t="str" s="106" r="M18">
        <f>IF(((Z18+AG18)=0),"..",(+Z18/(Z18+AG18)))</f>
        <v>..</v>
      </c>
      <c t="str" s="106" r="N18">
        <f>IF(((((((X18+Y18)+Z18)+AE18)+AF18)+AG18)=0),"..",(+((X18+Y18)+Z18)/(((((X18+Y18)+Z18)+AE18)+AF18)+AG18)))</f>
        <v>..</v>
      </c>
      <c t="str" s="106" r="O18">
        <f>IF(((AA18+AH18)=0),"..",(+AA18/(AA18+AH18)))</f>
        <v>..</v>
      </c>
      <c t="str" s="106" r="P18">
        <f>IF(((AB18+AI18)=0),"..",(+AB18/(AB18+AI18)))</f>
        <v>..</v>
      </c>
      <c t="str" s="106" r="Q18">
        <f>IF(((AC18+AJ18)=0),"..",(+AC18/(AC18+AJ18)))</f>
        <v>..</v>
      </c>
      <c t="str" s="106" r="R18">
        <f>IF(((AD18+AK18)=0),"..",(+(AD18)/(AD18+AK18)))</f>
        <v>..</v>
      </c>
      <c s="50" r="S18">
        <f>+V18</f>
        <v>3230</v>
      </c>
      <c s="106" r="T18">
        <f>IF(ISERROR((+W18/S18)),"..",(W18/S18))</f>
        <v>0</v>
      </c>
      <c s="106" r="U18">
        <f>IF(ISERROR(((AD18+AK18)/S18)),"..",((AD18+AK18)/S18))</f>
        <v>0</v>
      </c>
      <c s="93" r="V18">
        <f>VLOOKUP(A18,'WHERE REFUGEES ARE'!$A$4:$K$178,11,FALSE)</f>
        <v>3230</v>
      </c>
      <c s="78" r="W18">
        <f>SUM(X18:AB18)+SUM(AE18:AI18)</f>
        <v>0</v>
      </c>
      <c s="78" r="X18">
        <v>0</v>
      </c>
      <c s="78" r="Y18">
        <v>0</v>
      </c>
      <c s="78" r="Z18">
        <v>0</v>
      </c>
      <c s="78" r="AA18">
        <v>0</v>
      </c>
      <c s="78" r="AB18">
        <v>0</v>
      </c>
      <c s="78" r="AC18">
        <v>0</v>
      </c>
      <c s="78" r="AD18">
        <v>0</v>
      </c>
      <c s="78" r="AE18">
        <v>0</v>
      </c>
      <c s="78" r="AF18">
        <v>0</v>
      </c>
      <c s="78" r="AG18">
        <v>0</v>
      </c>
      <c s="78" r="AH18">
        <v>0</v>
      </c>
      <c s="78" r="AI18">
        <v>0</v>
      </c>
      <c s="78" r="AJ18">
        <v>0</v>
      </c>
      <c s="78" r="AK18">
        <v>0</v>
      </c>
      <c s="78" r="AL18"/>
      <c s="162" r="AM18"/>
    </row>
    <row r="19">
      <c t="s" s="37" r="A19">
        <v>513</v>
      </c>
      <c s="55" r="B19"/>
      <c t="s" s="127" r="C19">
        <v>57</v>
      </c>
      <c s="50" r="D19">
        <f>+AD19+AK19</f>
        <v>3607</v>
      </c>
      <c s="106" r="E19">
        <f>IF((+$W19=0),"..",(+(X19+AE19)/$W19))</f>
        <v>0.012475741613529</v>
      </c>
      <c s="106" r="F19">
        <f>IF((+$W19=0),"..",(+(Y19+AF19)/$W19))</f>
        <v>0.020515663986692</v>
      </c>
      <c s="106" r="G19">
        <f>IF((+$W19=0),"..",(+(Z19+AG19)/$W19))</f>
        <v>0.032159689492653</v>
      </c>
      <c s="106" r="H19">
        <f>IF((+$W19=0),"..",(+(((X19+Y19)+Z19)+((AE19+AF19)+AG19))/$W19))</f>
        <v>0.065151095092875</v>
      </c>
      <c s="106" r="I19">
        <f>IF((+$W19=0),"..",(+(AA19+AH19)/$W19))</f>
        <v>0.698918769060161</v>
      </c>
      <c s="106" r="J19">
        <f>IF((+$W19=0),"..",(+(AB19+AI19)/$W19))</f>
        <v>0.235930135846964</v>
      </c>
      <c s="106" r="K19">
        <f>IF(((X19+AE19)=0),"..",(+X19/(X19+AE19)))</f>
        <v>0.422222222222222</v>
      </c>
      <c s="106" r="L19">
        <f>IF(((Y19+AF19)=0),"..",(+Y19/(Y19+AF19)))</f>
        <v>0.5</v>
      </c>
      <c s="106" r="M19">
        <f>IF(((Z19+AG19)=0),"..",(+Z19/(Z19+AG19)))</f>
        <v>0.5</v>
      </c>
      <c s="106" r="N19">
        <f>IF(((((((X19+Y19)+Z19)+AE19)+AF19)+AG19)=0),"..",(+((X19+Y19)+Z19)/(((((X19+Y19)+Z19)+AE19)+AF19)+AG19)))</f>
        <v>0.485106382978723</v>
      </c>
      <c s="106" r="O19">
        <f>IF(((AA19+AH19)=0),"..",(+AA19/(AA19+AH19)))</f>
        <v>0.46330821102737</v>
      </c>
      <c s="106" r="P19">
        <f>IF(((AB19+AI19)=0),"..",(+AB19/(AB19+AI19)))</f>
        <v>0.643948296122209</v>
      </c>
      <c t="str" s="106" r="Q19">
        <f>IF(((AC19+AJ19)=0),"..",(+AC19/(AC19+AJ19)))</f>
        <v>..</v>
      </c>
      <c s="106" r="R19">
        <f>IF(((AD19+AK19)=0),"..",(+(AD19)/(AD19+AK19)))</f>
        <v>0.507346825616856</v>
      </c>
      <c s="50" r="S19">
        <f>+V19</f>
        <v>3607</v>
      </c>
      <c s="106" r="T19">
        <f>IF(ISERROR((+W19/S19)),"..",(W19/S19))</f>
        <v>1</v>
      </c>
      <c s="106" r="U19">
        <f>IF(ISERROR(((AD19+AK19)/S19)),"..",((AD19+AK19)/S19))</f>
        <v>1</v>
      </c>
      <c s="93" r="V19">
        <f>VLOOKUP(A19,'WHERE REFUGEES ARE'!$A$4:$K$178,11,FALSE)</f>
        <v>3607</v>
      </c>
      <c s="78" r="W19">
        <f>SUM(X19:AB19)+SUM(AE19:AI19)</f>
        <v>3607</v>
      </c>
      <c s="78" r="X19">
        <v>19</v>
      </c>
      <c s="78" r="Y19">
        <v>37</v>
      </c>
      <c s="78" r="Z19">
        <v>58</v>
      </c>
      <c s="78" r="AA19">
        <v>1168</v>
      </c>
      <c s="78" r="AB19">
        <v>548</v>
      </c>
      <c s="78" r="AC19">
        <v>0</v>
      </c>
      <c s="78" r="AD19">
        <v>1830</v>
      </c>
      <c s="78" r="AE19">
        <v>26</v>
      </c>
      <c s="78" r="AF19">
        <v>37</v>
      </c>
      <c s="78" r="AG19">
        <v>58</v>
      </c>
      <c s="78" r="AH19">
        <v>1353</v>
      </c>
      <c s="78" r="AI19">
        <v>303</v>
      </c>
      <c s="78" r="AJ19">
        <v>0</v>
      </c>
      <c s="78" r="AK19">
        <v>1777</v>
      </c>
      <c s="78" r="AL19"/>
      <c s="162" r="AM19"/>
    </row>
    <row r="20">
      <c t="s" s="37" r="A20">
        <v>193</v>
      </c>
      <c s="55" r="B20"/>
      <c t="s" s="127" r="C20">
        <v>40</v>
      </c>
      <c s="50" r="D20">
        <f>+AD20+AK20</f>
        <v>0</v>
      </c>
      <c t="str" s="106" r="E20">
        <f>IF((+$W20=0),"..",(+(X20+AE20)/$W20))</f>
        <v>..</v>
      </c>
      <c t="str" s="106" r="F20">
        <f>IF((+$W20=0),"..",(+(Y20+AF20)/$W20))</f>
        <v>..</v>
      </c>
      <c t="str" s="106" r="G20">
        <f>IF((+$W20=0),"..",(+(Z20+AG20)/$W20))</f>
        <v>..</v>
      </c>
      <c t="str" s="106" r="H20">
        <f>IF((+$W20=0),"..",(+(((X20+Y20)+Z20)+((AE20+AF20)+AG20))/$W20))</f>
        <v>..</v>
      </c>
      <c t="str" s="106" r="I20">
        <f>IF((+$W20=0),"..",(+(AA20+AH20)/$W20))</f>
        <v>..</v>
      </c>
      <c t="str" s="106" r="J20">
        <f>IF((+$W20=0),"..",(+(AB20+AI20)/$W20))</f>
        <v>..</v>
      </c>
      <c t="str" s="106" r="K20">
        <f>IF(((X20+AE20)=0),"..",(+X20/(X20+AE20)))</f>
        <v>..</v>
      </c>
      <c t="str" s="106" r="L20">
        <f>IF(((Y20+AF20)=0),"..",(+Y20/(Y20+AF20)))</f>
        <v>..</v>
      </c>
      <c t="str" s="106" r="M20">
        <f>IF(((Z20+AG20)=0),"..",(+Z20/(Z20+AG20)))</f>
        <v>..</v>
      </c>
      <c t="str" s="106" r="N20">
        <f>IF(((((((X20+Y20)+Z20)+AE20)+AF20)+AG20)=0),"..",(+((X20+Y20)+Z20)/(((((X20+Y20)+Z20)+AE20)+AF20)+AG20)))</f>
        <v>..</v>
      </c>
      <c t="str" s="106" r="O20">
        <f>IF(((AA20+AH20)=0),"..",(+AA20/(AA20+AH20)))</f>
        <v>..</v>
      </c>
      <c t="str" s="106" r="P20">
        <f>IF(((AB20+AI20)=0),"..",(+AB20/(AB20+AI20)))</f>
        <v>..</v>
      </c>
      <c t="str" s="106" r="Q20">
        <f>IF(((AC20+AJ20)=0),"..",(+AC20/(AC20+AJ20)))</f>
        <v>..</v>
      </c>
      <c t="str" s="106" r="R20">
        <f>IF(((AD20+AK20)=0),"..",(+(AD20)/(AD20+AK20)))</f>
        <v>..</v>
      </c>
      <c s="50" r="S20">
        <f>+V20</f>
        <v>22548</v>
      </c>
      <c s="106" r="T20">
        <f>IF(ISERROR((+W20/S20)),"..",(W20/S20))</f>
        <v>0</v>
      </c>
      <c s="106" r="U20">
        <f>IF(ISERROR(((AD20+AK20)/S20)),"..",((AD20+AK20)/S20))</f>
        <v>0</v>
      </c>
      <c s="93" r="V20">
        <f>VLOOKUP(A20,'WHERE REFUGEES ARE'!$A$4:$K$178,11,FALSE)</f>
        <v>22548</v>
      </c>
      <c s="78" r="W20">
        <f>SUM(X20:AB20)+SUM(AE20:AI20)</f>
        <v>0</v>
      </c>
      <c s="78" r="X20">
        <v>0</v>
      </c>
      <c s="78" r="Y20">
        <v>0</v>
      </c>
      <c s="78" r="Z20">
        <v>0</v>
      </c>
      <c s="78" r="AA20">
        <v>0</v>
      </c>
      <c s="78" r="AB20">
        <v>0</v>
      </c>
      <c s="78" r="AC20">
        <v>0</v>
      </c>
      <c s="78" r="AD20">
        <v>0</v>
      </c>
      <c s="78" r="AE20">
        <v>0</v>
      </c>
      <c s="78" r="AF20">
        <v>0</v>
      </c>
      <c s="78" r="AG20">
        <v>0</v>
      </c>
      <c s="78" r="AH20">
        <v>0</v>
      </c>
      <c s="78" r="AI20">
        <v>0</v>
      </c>
      <c s="78" r="AJ20">
        <v>0</v>
      </c>
      <c s="78" r="AK20">
        <v>0</v>
      </c>
      <c s="78" r="AL20"/>
      <c s="162" r="AM20"/>
    </row>
    <row r="21">
      <c t="s" s="37" r="A21">
        <v>196</v>
      </c>
      <c s="55" r="B21"/>
      <c t="s" s="127" r="C21">
        <v>41</v>
      </c>
      <c s="50" r="D21">
        <f>+AD21+AK21</f>
        <v>0</v>
      </c>
      <c t="str" s="106" r="E21">
        <f>IF((+$W21=0),"..",(+(X21+AE21)/$W21))</f>
        <v>..</v>
      </c>
      <c t="str" s="106" r="F21">
        <f>IF((+$W21=0),"..",(+(Y21+AF21)/$W21))</f>
        <v>..</v>
      </c>
      <c t="str" s="106" r="G21">
        <f>IF((+$W21=0),"..",(+(Z21+AG21)/$W21))</f>
        <v>..</v>
      </c>
      <c t="str" s="106" r="H21">
        <f>IF((+$W21=0),"..",(+(((X21+Y21)+Z21)+((AE21+AF21)+AG21))/$W21))</f>
        <v>..</v>
      </c>
      <c t="str" s="106" r="I21">
        <f>IF((+$W21=0),"..",(+(AA21+AH21)/$W21))</f>
        <v>..</v>
      </c>
      <c t="str" s="106" r="J21">
        <f>IF((+$W21=0),"..",(+(AB21+AI21)/$W21))</f>
        <v>..</v>
      </c>
      <c t="str" s="106" r="K21">
        <f>IF(((X21+AE21)=0),"..",(+X21/(X21+AE21)))</f>
        <v>..</v>
      </c>
      <c t="str" s="106" r="L21">
        <f>IF(((Y21+AF21)=0),"..",(+Y21/(Y21+AF21)))</f>
        <v>..</v>
      </c>
      <c t="str" s="106" r="M21">
        <f>IF(((Z21+AG21)=0),"..",(+Z21/(Z21+AG21)))</f>
        <v>..</v>
      </c>
      <c t="str" s="106" r="N21">
        <f>IF(((((((X21+Y21)+Z21)+AE21)+AF21)+AG21)=0),"..",(+((X21+Y21)+Z21)/(((((X21+Y21)+Z21)+AE21)+AF21)+AG21)))</f>
        <v>..</v>
      </c>
      <c t="str" s="106" r="O21">
        <f>IF(((AA21+AH21)=0),"..",(+AA21/(AA21+AH21)))</f>
        <v>..</v>
      </c>
      <c t="str" s="106" r="P21">
        <f>IF(((AB21+AI21)=0),"..",(+AB21/(AB21+AI21)))</f>
        <v>..</v>
      </c>
      <c t="str" s="106" r="Q21">
        <f>IF(((AC21+AJ21)=0),"..",(+AC21/(AC21+AJ21)))</f>
        <v>..</v>
      </c>
      <c t="str" s="106" r="R21">
        <f>IF(((AD21+AK21)=0),"..",(+(AD21)/(AD21+AK21)))</f>
        <v>..</v>
      </c>
      <c s="50" r="S21">
        <f>+V21</f>
        <v>38906</v>
      </c>
      <c s="106" r="T21">
        <f>IF(ISERROR((+W21/S21)),"..",(W21/S21))</f>
        <v>0</v>
      </c>
      <c s="106" r="U21">
        <f>IF(ISERROR(((AD21+AK21)/S21)),"..",((AD21+AK21)/S21))</f>
        <v>0</v>
      </c>
      <c s="93" r="V21">
        <f>VLOOKUP(A21,'WHERE REFUGEES ARE'!$A$4:$K$178,11,FALSE)</f>
        <v>38906</v>
      </c>
      <c s="78" r="W21">
        <f>SUM(X21:AB21)+SUM(AE21:AI21)</f>
        <v>0</v>
      </c>
      <c s="78" r="X21">
        <v>0</v>
      </c>
      <c s="78" r="Y21">
        <v>0</v>
      </c>
      <c s="78" r="Z21">
        <v>0</v>
      </c>
      <c s="78" r="AA21">
        <v>0</v>
      </c>
      <c s="78" r="AB21">
        <v>0</v>
      </c>
      <c s="78" r="AC21">
        <v>0</v>
      </c>
      <c s="78" r="AD21">
        <v>0</v>
      </c>
      <c s="78" r="AE21">
        <v>0</v>
      </c>
      <c s="78" r="AF21">
        <v>0</v>
      </c>
      <c s="78" r="AG21">
        <v>0</v>
      </c>
      <c s="78" r="AH21">
        <v>0</v>
      </c>
      <c s="78" r="AI21">
        <v>0</v>
      </c>
      <c s="78" r="AJ21">
        <v>0</v>
      </c>
      <c s="78" r="AK21">
        <v>0</v>
      </c>
      <c s="78" r="AL21"/>
      <c s="162" r="AM21"/>
    </row>
    <row r="22">
      <c t="s" s="37" r="A22">
        <v>516</v>
      </c>
      <c s="55" r="B22"/>
      <c t="s" s="127" r="C22">
        <v>58</v>
      </c>
      <c s="50" r="D22">
        <f>+AD22+AK22</f>
        <v>1642</v>
      </c>
      <c s="106" r="E22">
        <f>IF((+$W22=0),"..",(+(X22+AE22)/$W22))</f>
        <v>0.125456760048721</v>
      </c>
      <c s="106" r="F22">
        <f>IF((+$W22=0),"..",(+(Y22+AF22)/$W22))</f>
        <v>0.196102314250914</v>
      </c>
      <c s="106" r="G22">
        <f>IF((+$W22=0),"..",(+(Z22+AG22)/$W22))</f>
        <v>0.116930572472594</v>
      </c>
      <c s="106" r="H22">
        <f>IF((+$W22=0),"..",(+(((X22+Y22)+Z22)+((AE22+AF22)+AG22))/$W22))</f>
        <v>0.438489646772229</v>
      </c>
      <c s="106" r="I22">
        <f>IF((+$W22=0),"..",(+(AA22+AH22)/$W22))</f>
        <v>0.540803897685749</v>
      </c>
      <c s="106" r="J22">
        <f>IF((+$W22=0),"..",(+(AB22+AI22)/$W22))</f>
        <v>0.020706455542022</v>
      </c>
      <c s="106" r="K22">
        <f>IF(((X22+AE22)=0),"..",(+X22/(X22+AE22)))</f>
        <v>0.529126213592233</v>
      </c>
      <c s="106" r="L22">
        <f>IF(((Y22+AF22)=0),"..",(+Y22/(Y22+AF22)))</f>
        <v>0.453416149068323</v>
      </c>
      <c s="106" r="M22">
        <f>IF(((Z22+AG22)=0),"..",(+Z22/(Z22+AG22)))</f>
        <v>0.489583333333333</v>
      </c>
      <c s="106" r="N22">
        <f>IF(((((((X22+Y22)+Z22)+AE22)+AF22)+AG22)=0),"..",(+((X22+Y22)+Z22)/(((((X22+Y22)+Z22)+AE22)+AF22)+AG22)))</f>
        <v>0.484722222222222</v>
      </c>
      <c s="106" r="O22">
        <f>IF(((AA22+AH22)=0),"..",(+AA22/(AA22+AH22)))</f>
        <v>0.515765765765766</v>
      </c>
      <c s="106" r="P22">
        <f>IF(((AB22+AI22)=0),"..",(+AB22/(AB22+AI22)))</f>
        <v>0.647058823529412</v>
      </c>
      <c t="str" s="106" r="Q22">
        <f>IF(((AC22+AJ22)=0),"..",(+AC22/(AC22+AJ22)))</f>
        <v>..</v>
      </c>
      <c s="106" r="R22">
        <f>IF(((AD22+AK22)=0),"..",(+(AD22)/(AD22+AK22)))</f>
        <v>0.504872107186358</v>
      </c>
      <c s="50" r="S22">
        <f>+V22</f>
        <v>1642</v>
      </c>
      <c s="106" r="T22">
        <f>IF(ISERROR((+W22/S22)),"..",(W22/S22))</f>
        <v>1</v>
      </c>
      <c s="106" r="U22">
        <f>IF(ISERROR(((AD22+AK22)/S22)),"..",((AD22+AK22)/S22))</f>
        <v>1</v>
      </c>
      <c s="93" r="V22">
        <f>VLOOKUP(A22,'WHERE REFUGEES ARE'!$A$4:$K$178,11,FALSE)</f>
        <v>1642</v>
      </c>
      <c s="78" r="W22">
        <f>SUM(X22:AB22)+SUM(AE22:AI22)</f>
        <v>1642</v>
      </c>
      <c s="78" r="X22">
        <v>109</v>
      </c>
      <c s="78" r="Y22">
        <v>146</v>
      </c>
      <c s="78" r="Z22">
        <v>94</v>
      </c>
      <c s="78" r="AA22">
        <v>458</v>
      </c>
      <c s="78" r="AB22">
        <v>22</v>
      </c>
      <c s="78" r="AC22">
        <v>0</v>
      </c>
      <c s="78" r="AD22">
        <v>829</v>
      </c>
      <c s="78" r="AE22">
        <v>97</v>
      </c>
      <c s="78" r="AF22">
        <v>176</v>
      </c>
      <c s="78" r="AG22">
        <v>98</v>
      </c>
      <c s="78" r="AH22">
        <v>430</v>
      </c>
      <c s="78" r="AI22">
        <v>12</v>
      </c>
      <c s="78" r="AJ22">
        <v>0</v>
      </c>
      <c s="78" r="AK22">
        <v>813</v>
      </c>
      <c s="149" r="AL22"/>
      <c s="162" r="AM22"/>
    </row>
    <row r="23">
      <c t="s" s="37" r="A23">
        <v>519</v>
      </c>
      <c s="55" r="B23"/>
      <c t="s" s="127" r="C23">
        <v>201</v>
      </c>
      <c s="50" r="D23">
        <f>+AD23+AK23</f>
        <v>139</v>
      </c>
      <c s="106" r="E23">
        <f>IF((+$W23=0),"..",(+(X23+AE23)/$W23))</f>
        <v>0.129496402877698</v>
      </c>
      <c s="106" r="F23">
        <f>IF((+$W23=0),"..",(+(Y23+AF23)/$W23))</f>
        <v>0.050359712230216</v>
      </c>
      <c s="106" r="G23">
        <f>IF((+$W23=0),"..",(+(Z23+AG23)/$W23))</f>
        <v>0.079136690647482</v>
      </c>
      <c s="106" r="H23">
        <f>IF((+$W23=0),"..",(+(((X23+Y23)+Z23)+((AE23+AF23)+AG23))/$W23))</f>
        <v>0.258992805755396</v>
      </c>
      <c s="106" r="I23">
        <f>IF((+$W23=0),"..",(+(AA23+AH23)/$W23))</f>
        <v>0.719424460431655</v>
      </c>
      <c s="106" r="J23">
        <f>IF((+$W23=0),"..",(+(AB23+AI23)/$W23))</f>
        <v>0.02158273381295</v>
      </c>
      <c s="106" r="K23">
        <f>IF(((X23+AE23)=0),"..",(+X23/(X23+AE23)))</f>
        <v>0.555555555555556</v>
      </c>
      <c s="106" r="L23">
        <f>IF(((Y23+AF23)=0),"..",(+Y23/(Y23+AF23)))</f>
        <v>0.428571428571429</v>
      </c>
      <c s="106" r="M23">
        <f>IF(((Z23+AG23)=0),"..",(+Z23/(Z23+AG23)))</f>
        <v>0.545454545454545</v>
      </c>
      <c s="106" r="N23">
        <f>IF(((((((X23+Y23)+Z23)+AE23)+AF23)+AG23)=0),"..",(+((X23+Y23)+Z23)/(((((X23+Y23)+Z23)+AE23)+AF23)+AG23)))</f>
        <v>0.527777777777778</v>
      </c>
      <c s="106" r="O23">
        <f>IF(((AA23+AH23)=0),"..",(+AA23/(AA23+AH23)))</f>
        <v>0.42</v>
      </c>
      <c s="106" r="P23">
        <f>IF(((AB23+AI23)=0),"..",(+AB23/(AB23+AI23)))</f>
        <v>0</v>
      </c>
      <c t="str" s="106" r="Q23">
        <f>IF(((AC23+AJ23)=0),"..",(+AC23/(AC23+AJ23)))</f>
        <v>..</v>
      </c>
      <c s="106" r="R23">
        <f>IF(((AD23+AK23)=0),"..",(+(AD23)/(AD23+AK23)))</f>
        <v>0.438848920863309</v>
      </c>
      <c s="50" r="S23">
        <f>+V23</f>
        <v>139</v>
      </c>
      <c s="106" r="T23">
        <f>IF(ISERROR((+W23/S23)),"..",(W23/S23))</f>
        <v>1</v>
      </c>
      <c s="106" r="U23">
        <f>IF(ISERROR(((AD23+AK23)/S23)),"..",((AD23+AK23)/S23))</f>
        <v>1</v>
      </c>
      <c s="93" r="V23">
        <f>VLOOKUP(A23,'WHERE REFUGEES ARE'!$A$4:$K$178,11,FALSE)</f>
        <v>139</v>
      </c>
      <c s="78" r="W23">
        <f>SUM(X23:AB23)+SUM(AE23:AI23)</f>
        <v>139</v>
      </c>
      <c s="78" r="X23">
        <v>10</v>
      </c>
      <c s="78" r="Y23">
        <v>3</v>
      </c>
      <c s="78" r="Z23">
        <v>6</v>
      </c>
      <c s="78" r="AA23">
        <v>42</v>
      </c>
      <c s="78" r="AB23">
        <v>0</v>
      </c>
      <c s="78" r="AC23">
        <v>0</v>
      </c>
      <c s="78" r="AD23">
        <v>61</v>
      </c>
      <c s="78" r="AE23">
        <v>8</v>
      </c>
      <c s="78" r="AF23">
        <v>4</v>
      </c>
      <c s="78" r="AG23">
        <v>5</v>
      </c>
      <c s="78" r="AH23">
        <v>58</v>
      </c>
      <c s="78" r="AI23">
        <v>3</v>
      </c>
      <c s="78" r="AJ23">
        <v>0</v>
      </c>
      <c s="78" r="AK23">
        <v>78</v>
      </c>
      <c s="78" r="AL23"/>
      <c s="162" r="AM23"/>
    </row>
    <row r="24">
      <c t="s" s="37" r="A24">
        <v>520</v>
      </c>
      <c s="55" r="B24"/>
      <c t="s" s="127" r="C24">
        <v>117</v>
      </c>
      <c s="50" r="D24">
        <f>+AD24+AK24</f>
        <v>28586</v>
      </c>
      <c s="106" r="E24">
        <f>IF((+$W24=0),"..",(+(X24+AE24)/$W24))</f>
        <v>0.185685300496747</v>
      </c>
      <c s="106" r="F24">
        <f>IF((+$W24=0),"..",(+(Y24+AF24)/$W24))</f>
        <v>0.24295109494158</v>
      </c>
      <c s="106" r="G24">
        <f>IF((+$W24=0),"..",(+(Z24+AG24)/$W24))</f>
        <v>0.158014412649549</v>
      </c>
      <c s="106" r="H24">
        <f>IF((+$W24=0),"..",(+(((X24+Y24)+Z24)+((AE24+AF24)+AG24))/$W24))</f>
        <v>0.586650808087875</v>
      </c>
      <c s="106" r="I24">
        <f>IF((+$W24=0),"..",(+(AA24+AH24)/$W24))</f>
        <v>0.395123487021619</v>
      </c>
      <c s="106" r="J24">
        <f>IF((+$W24=0),"..",(+(AB24+AI24)/$W24))</f>
        <v>0.018225704890506</v>
      </c>
      <c s="106" r="K24">
        <f>IF(((X24+AE24)=0),"..",(+X24/(X24+AE24)))</f>
        <v>0.498116051243406</v>
      </c>
      <c s="106" r="L24">
        <f>IF(((Y24+AF24)=0),"..",(+Y24/(Y24+AF24)))</f>
        <v>0.491144708423326</v>
      </c>
      <c s="106" r="M24">
        <f>IF(((Z24+AG24)=0),"..",(+Z24/(Z24+AG24)))</f>
        <v>0.509187513836617</v>
      </c>
      <c s="106" r="N24">
        <f>IF(((((((X24+Y24)+Z24)+AE24)+AF24)+AG24)=0),"..",(+((X24+Y24)+Z24)/(((((X24+Y24)+Z24)+AE24)+AF24)+AG24)))</f>
        <v>0.498211091234347</v>
      </c>
      <c s="106" r="O24">
        <f>IF(((AA24+AH24)=0),"..",(+AA24/(AA24+AH24)))</f>
        <v>0.542098273572377</v>
      </c>
      <c s="106" r="P24">
        <f>IF(((AB24+AI24)=0),"..",(+AB24/(AB24+AI24)))</f>
        <v>0.493282149712092</v>
      </c>
      <c t="str" s="106" r="Q24">
        <f>IF(((AC24+AJ24)=0),"..",(+AC24/(AC24+AJ24)))</f>
        <v>..</v>
      </c>
      <c s="106" r="R24">
        <f>IF(((AD24+AK24)=0),"..",(+(AD24)/(AD24+AK24)))</f>
        <v>0.515462114321696</v>
      </c>
      <c s="50" r="S24">
        <f>+V24</f>
        <v>228586</v>
      </c>
      <c s="106" r="T24">
        <f>IF(ISERROR((+W24/S24)),"..",(W24/S24))</f>
        <v>0.125055777694172</v>
      </c>
      <c s="106" r="U24">
        <f>IF(ISERROR(((AD24+AK24)/S24)),"..",((AD24+AK24)/S24))</f>
        <v>0.125055777694172</v>
      </c>
      <c s="93" r="V24">
        <f>VLOOKUP(A24,'WHERE REFUGEES ARE'!$A$4:$K$178,11,FALSE)</f>
        <v>228586</v>
      </c>
      <c s="78" r="W24">
        <f>SUM(X24:AB24)+SUM(AE24:AI24)</f>
        <v>28586</v>
      </c>
      <c s="78" r="X24">
        <v>2644</v>
      </c>
      <c s="78" r="Y24">
        <v>3411</v>
      </c>
      <c s="78" r="Z24">
        <v>2300</v>
      </c>
      <c s="78" r="AA24">
        <v>6123</v>
      </c>
      <c s="78" r="AB24">
        <v>257</v>
      </c>
      <c s="78" r="AC24">
        <v>0</v>
      </c>
      <c s="78" r="AD24">
        <v>14735</v>
      </c>
      <c s="78" r="AE24">
        <v>2664</v>
      </c>
      <c s="78" r="AF24">
        <v>3534</v>
      </c>
      <c s="78" r="AG24">
        <v>2217</v>
      </c>
      <c s="78" r="AH24">
        <v>5172</v>
      </c>
      <c s="78" r="AI24">
        <v>264</v>
      </c>
      <c s="78" r="AJ24">
        <v>0</v>
      </c>
      <c s="78" r="AK24">
        <v>13851</v>
      </c>
      <c s="78" r="AL24"/>
      <c s="162" r="AM24"/>
    </row>
    <row r="25">
      <c t="s" s="37" r="A25">
        <v>523</v>
      </c>
      <c s="55" r="B25"/>
      <c t="s" s="127" r="C25">
        <v>205</v>
      </c>
      <c s="50" r="D25">
        <f>+AD25+AK25</f>
        <v>580</v>
      </c>
      <c s="106" r="E25">
        <f>IF((+$W25=0),"..",(+(X25+AE25)/$W25))</f>
        <v>0.036206896551724</v>
      </c>
      <c s="106" r="F25">
        <f>IF((+$W25=0),"..",(+(Y25+AF25)/$W25))</f>
        <v>0.124137931034483</v>
      </c>
      <c s="106" r="G25">
        <f>IF((+$W25=0),"..",(+(Z25+AG25)/$W25))</f>
        <v>0.11551724137931</v>
      </c>
      <c s="106" r="H25">
        <f>IF((+$W25=0),"..",(+(((X25+Y25)+Z25)+((AE25+AF25)+AG25))/$W25))</f>
        <v>0.275862068965517</v>
      </c>
      <c s="106" r="I25">
        <f>IF((+$W25=0),"..",(+(AA25+AH25)/$W25))</f>
        <v>0.670689655172414</v>
      </c>
      <c s="106" r="J25">
        <f>IF((+$W25=0),"..",(+(AB25+AI25)/$W25))</f>
        <v>0.053448275862069</v>
      </c>
      <c s="106" r="K25">
        <f>IF(((X25+AE25)=0),"..",(+X25/(X25+AE25)))</f>
        <v>0.380952380952381</v>
      </c>
      <c s="106" r="L25">
        <f>IF(((Y25+AF25)=0),"..",(+Y25/(Y25+AF25)))</f>
        <v>0.569444444444444</v>
      </c>
      <c s="106" r="M25">
        <f>IF(((Z25+AG25)=0),"..",(+Z25/(Z25+AG25)))</f>
        <v>0.567164179104478</v>
      </c>
      <c s="106" r="N25">
        <f>IF(((((((X25+Y25)+Z25)+AE25)+AF25)+AG25)=0),"..",(+((X25+Y25)+Z25)/(((((X25+Y25)+Z25)+AE25)+AF25)+AG25)))</f>
        <v>0.54375</v>
      </c>
      <c s="106" r="O25">
        <f>IF(((AA25+AH25)=0),"..",(+AA25/(AA25+AH25)))</f>
        <v>0.352185089974293</v>
      </c>
      <c s="106" r="P25">
        <f>IF(((AB25+AI25)=0),"..",(+AB25/(AB25+AI25)))</f>
        <v>0.612903225806452</v>
      </c>
      <c t="str" s="106" r="Q25">
        <f>IF(((AC25+AJ25)=0),"..",(+AC25/(AC25+AJ25)))</f>
        <v>..</v>
      </c>
      <c s="106" r="R25">
        <f>IF(((AD25+AK25)=0),"..",(+(AD25)/(AD25+AK25)))</f>
        <v>0.418965517241379</v>
      </c>
      <c s="50" r="S25">
        <f>+V25</f>
        <v>580</v>
      </c>
      <c s="106" r="T25">
        <f>IF(ISERROR((+W25/S25)),"..",(W25/S25))</f>
        <v>1</v>
      </c>
      <c s="106" r="U25">
        <f>IF(ISERROR(((AD25+AK25)/S25)),"..",((AD25+AK25)/S25))</f>
        <v>1</v>
      </c>
      <c s="93" r="V25">
        <f>VLOOKUP(A25,'WHERE REFUGEES ARE'!$A$4:$K$178,11,FALSE)</f>
        <v>580</v>
      </c>
      <c s="78" r="W25">
        <f>SUM(X25:AB25)+SUM(AE25:AI25)</f>
        <v>580</v>
      </c>
      <c s="78" r="X25">
        <v>8</v>
      </c>
      <c s="78" r="Y25">
        <v>41</v>
      </c>
      <c s="78" r="Z25">
        <v>38</v>
      </c>
      <c s="78" r="AA25">
        <v>137</v>
      </c>
      <c s="78" r="AB25">
        <v>19</v>
      </c>
      <c s="78" r="AC25">
        <v>0</v>
      </c>
      <c s="78" r="AD25">
        <v>243</v>
      </c>
      <c s="78" r="AE25">
        <v>13</v>
      </c>
      <c s="78" r="AF25">
        <v>31</v>
      </c>
      <c s="78" r="AG25">
        <v>29</v>
      </c>
      <c s="78" r="AH25">
        <v>252</v>
      </c>
      <c s="78" r="AI25">
        <v>12</v>
      </c>
      <c s="78" r="AJ25">
        <v>0</v>
      </c>
      <c s="78" r="AK25">
        <v>337</v>
      </c>
      <c s="78" r="AL25"/>
      <c s="162" r="AM25"/>
    </row>
    <row r="26">
      <c t="s" s="37" r="A26">
        <v>524</v>
      </c>
      <c s="55" r="B26"/>
      <c t="s" s="127" r="C26">
        <v>207</v>
      </c>
      <c s="50" r="D26">
        <f>+AD26+AK26</f>
        <v>15545</v>
      </c>
      <c t="str" s="106" r="E26">
        <f>IF((+$W26=0),"..",(+(X26+AE26)/$W26))</f>
        <v>..</v>
      </c>
      <c t="str" s="106" r="F26">
        <f>IF((+$W26=0),"..",(+(Y26+AF26)/$W26))</f>
        <v>..</v>
      </c>
      <c t="str" s="106" r="G26">
        <f>IF((+$W26=0),"..",(+(Z26+AG26)/$W26))</f>
        <v>..</v>
      </c>
      <c t="str" s="106" r="H26">
        <f>IF((+$W26=0),"..",(+(((X26+Y26)+Z26)+((AE26+AF26)+AG26))/$W26))</f>
        <v>..</v>
      </c>
      <c t="str" s="106" r="I26">
        <f>IF((+$W26=0),"..",(+(AA26+AH26)/$W26))</f>
        <v>..</v>
      </c>
      <c t="str" s="106" r="J26">
        <f>IF((+$W26=0),"..",(+(AB26+AI26)/$W26))</f>
        <v>..</v>
      </c>
      <c t="str" s="106" r="K26">
        <f>IF(((X26+AE26)=0),"..",(+X26/(X26+AE26)))</f>
        <v>..</v>
      </c>
      <c t="str" s="106" r="L26">
        <f>IF(((Y26+AF26)=0),"..",(+Y26/(Y26+AF26)))</f>
        <v>..</v>
      </c>
      <c t="str" s="106" r="M26">
        <f>IF(((Z26+AG26)=0),"..",(+Z26/(Z26+AG26)))</f>
        <v>..</v>
      </c>
      <c t="str" s="106" r="N26">
        <f>IF(((((((X26+Y26)+Z26)+AE26)+AF26)+AG26)=0),"..",(+((X26+Y26)+Z26)/(((((X26+Y26)+Z26)+AE26)+AF26)+AG26)))</f>
        <v>..</v>
      </c>
      <c t="str" s="106" r="O26">
        <f>IF(((AA26+AH26)=0),"..",(+AA26/(AA26+AH26)))</f>
        <v>..</v>
      </c>
      <c t="str" s="106" r="P26">
        <f>IF(((AB26+AI26)=0),"..",(+AB26/(AB26+AI26)))</f>
        <v>..</v>
      </c>
      <c s="106" r="Q26">
        <f>IF(((AC26+AJ26)=0),"..",(+AC26/(AC26+AJ26)))</f>
        <v>0.421807655194596</v>
      </c>
      <c s="106" r="R26">
        <f>IF(((AD26+AK26)=0),"..",(+(AD26)/(AD26+AK26)))</f>
        <v>0.421807655194596</v>
      </c>
      <c s="50" r="S26">
        <f>+V26</f>
        <v>15545</v>
      </c>
      <c s="106" r="T26">
        <f>IF(ISERROR((+W26/S26)),"..",(W26/S26))</f>
        <v>0</v>
      </c>
      <c s="106" r="U26">
        <f>IF(ISERROR(((AD26+AK26)/S26)),"..",((AD26+AK26)/S26))</f>
        <v>1</v>
      </c>
      <c s="93" r="V26">
        <f>VLOOKUP(A26,'WHERE REFUGEES ARE'!$A$4:$K$178,11,FALSE)</f>
        <v>15545</v>
      </c>
      <c s="78" r="W26">
        <f>SUM(X26:AB26)+SUM(AE26:AI26)</f>
        <v>0</v>
      </c>
      <c s="78" r="X26">
        <v>0</v>
      </c>
      <c s="78" r="Y26">
        <v>0</v>
      </c>
      <c s="78" r="Z26">
        <v>0</v>
      </c>
      <c s="78" r="AA26">
        <v>0</v>
      </c>
      <c s="78" r="AB26">
        <v>0</v>
      </c>
      <c s="78" r="AC26">
        <v>6557</v>
      </c>
      <c s="78" r="AD26">
        <v>6557</v>
      </c>
      <c s="78" r="AE26">
        <v>0</v>
      </c>
      <c s="78" r="AF26">
        <v>0</v>
      </c>
      <c s="78" r="AG26">
        <v>0</v>
      </c>
      <c s="78" r="AH26">
        <v>0</v>
      </c>
      <c s="78" r="AI26">
        <v>0</v>
      </c>
      <c s="78" r="AJ26">
        <v>8988</v>
      </c>
      <c s="78" r="AK26">
        <v>8988</v>
      </c>
      <c s="78" r="AL26"/>
      <c s="162" r="AM26"/>
    </row>
    <row r="27">
      <c t="s" s="37" r="A27">
        <v>525</v>
      </c>
      <c s="55" r="B27"/>
      <c t="s" s="127" r="C27">
        <v>209</v>
      </c>
      <c s="50" r="D27">
        <f>+AD27+AK27</f>
        <v>230</v>
      </c>
      <c s="106" r="E27">
        <f>IF((+$W27=0),"..",(+(X27+AE27)/$W27))</f>
        <v>0</v>
      </c>
      <c s="106" r="F27">
        <f>IF((+$W27=0),"..",(+(Y27+AF27)/$W27))</f>
        <v>0</v>
      </c>
      <c s="106" r="G27">
        <f>IF((+$W27=0),"..",(+(Z27+AG27)/$W27))</f>
        <v>0</v>
      </c>
      <c s="106" r="H27">
        <f>IF((+$W27=0),"..",(+(((X27+Y27)+Z27)+((AE27+AF27)+AG27))/$W27))</f>
        <v>0</v>
      </c>
      <c s="106" r="I27">
        <f>IF((+$W27=0),"..",(+(AA27+AH27)/$W27))</f>
        <v>0.704347826086957</v>
      </c>
      <c s="106" r="J27">
        <f>IF((+$W27=0),"..",(+(AB27+AI27)/$W27))</f>
        <v>0.295652173913044</v>
      </c>
      <c t="str" s="106" r="K27">
        <f>IF(((X27+AE27)=0),"..",(+X27/(X27+AE27)))</f>
        <v>..</v>
      </c>
      <c t="str" s="106" r="L27">
        <f>IF(((Y27+AF27)=0),"..",(+Y27/(Y27+AF27)))</f>
        <v>..</v>
      </c>
      <c t="str" s="106" r="M27">
        <f>IF(((Z27+AG27)=0),"..",(+Z27/(Z27+AG27)))</f>
        <v>..</v>
      </c>
      <c t="str" s="106" r="N27">
        <f>IF(((((((X27+Y27)+Z27)+AE27)+AF27)+AG27)=0),"..",(+((X27+Y27)+Z27)/(((((X27+Y27)+Z27)+AE27)+AF27)+AG27)))</f>
        <v>..</v>
      </c>
      <c s="106" r="O27">
        <f>IF(((AA27+AH27)=0),"..",(+AA27/(AA27+AH27)))</f>
        <v>0.308641975308642</v>
      </c>
      <c s="106" r="P27">
        <f>IF(((AB27+AI27)=0),"..",(+AB27/(AB27+AI27)))</f>
        <v>0.279411764705882</v>
      </c>
      <c t="str" s="106" r="Q27">
        <f>IF(((AC27+AJ27)=0),"..",(+AC27/(AC27+AJ27)))</f>
        <v>..</v>
      </c>
      <c s="106" r="R27">
        <f>IF(((AD27+AK27)=0),"..",(+(AD27)/(AD27+AK27)))</f>
        <v>0.3</v>
      </c>
      <c s="50" r="S27">
        <f>+V27</f>
        <v>230</v>
      </c>
      <c s="106" r="T27">
        <f>IF(ISERROR((+W27/S27)),"..",(W27/S27))</f>
        <v>1</v>
      </c>
      <c s="106" r="U27">
        <f>IF(ISERROR(((AD27+AK27)/S27)),"..",((AD27+AK27)/S27))</f>
        <v>1</v>
      </c>
      <c s="93" r="V27">
        <f>VLOOKUP(A27,'WHERE REFUGEES ARE'!$A$4:$K$178,11,FALSE)</f>
        <v>230</v>
      </c>
      <c s="78" r="W27">
        <f>SUM(X27:AB27)+SUM(AE27:AI27)</f>
        <v>230</v>
      </c>
      <c s="78" r="X27">
        <v>0</v>
      </c>
      <c s="78" r="Y27">
        <v>0</v>
      </c>
      <c s="78" r="Z27">
        <v>0</v>
      </c>
      <c s="78" r="AA27">
        <v>50</v>
      </c>
      <c s="78" r="AB27">
        <v>19</v>
      </c>
      <c s="78" r="AC27">
        <v>0</v>
      </c>
      <c s="78" r="AD27">
        <v>69</v>
      </c>
      <c s="78" r="AE27">
        <v>0</v>
      </c>
      <c s="78" r="AF27">
        <v>0</v>
      </c>
      <c s="78" r="AG27">
        <v>0</v>
      </c>
      <c s="78" r="AH27">
        <v>112</v>
      </c>
      <c s="78" r="AI27">
        <v>49</v>
      </c>
      <c s="78" r="AJ27">
        <v>0</v>
      </c>
      <c s="78" r="AK27">
        <v>161</v>
      </c>
      <c s="78" r="AL27"/>
      <c s="162" r="AM27"/>
    </row>
    <row r="28">
      <c t="s" s="37" r="A28">
        <v>526</v>
      </c>
      <c s="55" r="B28"/>
      <c t="s" s="127" r="C28">
        <v>133</v>
      </c>
      <c s="50" r="D28">
        <f>+AD28+AK28</f>
        <v>7205</v>
      </c>
      <c s="106" r="E28">
        <f>IF((+$W28=0),"..",(+(X28+AE28)/$W28))</f>
        <v>0.117140874392783</v>
      </c>
      <c s="106" r="F28">
        <f>IF((+$W28=0),"..",(+(Y28+AF28)/$W28))</f>
        <v>0.146287300485774</v>
      </c>
      <c s="106" r="G28">
        <f>IF((+$W28=0),"..",(+(Z28+AG28)/$W28))</f>
        <v>0.104510756419153</v>
      </c>
      <c s="106" r="H28">
        <f>IF((+$W28=0),"..",(+(((X28+Y28)+Z28)+((AE28+AF28)+AG28))/$W28))</f>
        <v>0.36793893129771</v>
      </c>
      <c s="106" r="I28">
        <f>IF((+$W28=0),"..",(+(AA28+AH28)/$W28))</f>
        <v>0.61998612074948</v>
      </c>
      <c s="106" r="J28">
        <f>IF((+$W28=0),"..",(+(AB28+AI28)/$W28))</f>
        <v>0.01207494795281</v>
      </c>
      <c s="106" r="K28">
        <f>IF(((X28+AE28)=0),"..",(+X28/(X28+AE28)))</f>
        <v>0.488151658767772</v>
      </c>
      <c s="106" r="L28">
        <f>IF(((Y28+AF28)=0),"..",(+Y28/(Y28+AF28)))</f>
        <v>0.460151802656546</v>
      </c>
      <c s="106" r="M28">
        <f>IF(((Z28+AG28)=0),"..",(+Z28/(Z28+AG28)))</f>
        <v>0.52058432934927</v>
      </c>
      <c s="106" r="N28">
        <f>IF(((((((X28+Y28)+Z28)+AE28)+AF28)+AG28)=0),"..",(+((X28+Y28)+Z28)/(((((X28+Y28)+Z28)+AE28)+AF28)+AG28)))</f>
        <v>0.486231610712938</v>
      </c>
      <c s="106" r="O28">
        <f>IF(((AA28+AH28)=0),"..",(+AA28/(AA28+AH28)))</f>
        <v>0.375867472576673</v>
      </c>
      <c s="106" r="P28">
        <f>IF(((AB28+AI28)=0),"..",(+AB28/(AB28+AI28)))</f>
        <v>0.551724137931034</v>
      </c>
      <c t="str" s="106" r="Q28">
        <f>IF(((AC28+AJ28)=0),"..",(+AC28/(AC28+AJ28)))</f>
        <v>..</v>
      </c>
      <c s="106" r="R28">
        <f>IF(((AD28+AK28)=0),"..",(+(AD28)/(AD28+AK28)))</f>
        <v>0.418598195697432</v>
      </c>
      <c s="50" r="S28">
        <f>+V28</f>
        <v>7205</v>
      </c>
      <c s="106" r="T28">
        <f>IF(ISERROR((+W28/S28)),"..",(W28/S28))</f>
        <v>1</v>
      </c>
      <c s="106" r="U28">
        <f>IF(ISERROR(((AD28+AK28)/S28)),"..",((AD28+AK28)/S28))</f>
        <v>1</v>
      </c>
      <c s="93" r="V28">
        <f>VLOOKUP(A28,'WHERE REFUGEES ARE'!$A$4:$K$178,11,FALSE)</f>
        <v>7205</v>
      </c>
      <c s="78" r="W28">
        <f>SUM(X28:AB28)+SUM(AE28:AI28)</f>
        <v>7205</v>
      </c>
      <c s="78" r="X28">
        <v>412</v>
      </c>
      <c s="78" r="Y28">
        <v>485</v>
      </c>
      <c s="78" r="Z28">
        <v>392</v>
      </c>
      <c s="78" r="AA28">
        <v>1679</v>
      </c>
      <c s="78" r="AB28">
        <v>48</v>
      </c>
      <c s="78" r="AC28">
        <v>0</v>
      </c>
      <c s="78" r="AD28">
        <v>3016</v>
      </c>
      <c s="78" r="AE28">
        <v>432</v>
      </c>
      <c s="78" r="AF28">
        <v>569</v>
      </c>
      <c s="78" r="AG28">
        <v>361</v>
      </c>
      <c s="78" r="AH28">
        <v>2788</v>
      </c>
      <c s="78" r="AI28">
        <v>39</v>
      </c>
      <c s="78" r="AJ28">
        <v>0</v>
      </c>
      <c s="78" r="AK28">
        <v>4189</v>
      </c>
      <c s="78" r="AL28"/>
      <c s="162" r="AM28"/>
    </row>
    <row customHeight="1" r="29" ht="20.25">
      <c t="s" s="37" r="A29">
        <v>530</v>
      </c>
      <c s="55" r="B29"/>
      <c t="s" s="127" r="C29">
        <v>214</v>
      </c>
      <c s="50" r="D29">
        <f>+AD29+AK29</f>
        <v>679</v>
      </c>
      <c s="106" r="E29">
        <f>IF((+$W29=0),"..",(+(X29+AE29)/$W29))</f>
        <v>0.008836524300442</v>
      </c>
      <c s="106" r="F29">
        <f>IF((+$W29=0),"..",(+(Y29+AF29)/$W29))</f>
        <v>0.03240058910162</v>
      </c>
      <c s="106" r="G29">
        <f>IF((+$W29=0),"..",(+(Z29+AG29)/$W29))</f>
        <v>0.111929307805596</v>
      </c>
      <c s="106" r="H29">
        <f>IF((+$W29=0),"..",(+(((X29+Y29)+Z29)+((AE29+AF29)+AG29))/$W29))</f>
        <v>0.153166421207658</v>
      </c>
      <c s="106" r="I29">
        <f>IF((+$W29=0),"..",(+(AA29+AH29)/$W29))</f>
        <v>0.823269513991163</v>
      </c>
      <c s="106" r="J29">
        <f>IF((+$W29=0),"..",(+(AB29+AI29)/$W29))</f>
        <v>0.023564064801178</v>
      </c>
      <c s="106" r="K29">
        <f>IF(((X29+AE29)=0),"..",(+X29/(X29+AE29)))</f>
        <v>0.333333333333333</v>
      </c>
      <c s="106" r="L29">
        <f>IF(((Y29+AF29)=0),"..",(+Y29/(Y29+AF29)))</f>
        <v>0.363636363636364</v>
      </c>
      <c s="106" r="M29">
        <f>IF(((Z29+AG29)=0),"..",(+Z29/(Z29+AG29)))</f>
        <v>0.513157894736842</v>
      </c>
      <c s="106" r="N29">
        <f>IF(((((((X29+Y29)+Z29)+AE29)+AF29)+AG29)=0),"..",(+((X29+Y29)+Z29)/(((((X29+Y29)+Z29)+AE29)+AF29)+AG29)))</f>
        <v>0.471153846153846</v>
      </c>
      <c s="106" r="O29">
        <f>IF(((AA29+AH29)=0),"..",(+AA29/(AA29+AH29)))</f>
        <v>0.393559928443649</v>
      </c>
      <c s="106" r="P29">
        <f>IF(((AB29+AI29)=0),"..",(+AB29/(AB29+AI29)))</f>
        <v>0.4375</v>
      </c>
      <c t="str" s="106" r="Q29">
        <f>IF(((AC29+AJ29)=0),"..",(+AC29/(AC29+AJ29)))</f>
        <v>..</v>
      </c>
      <c s="106" r="R29">
        <f>IF(((AD29+AK29)=0),"..",(+(AD29)/(AD29+AK29)))</f>
        <v>0.406480117820324</v>
      </c>
      <c s="50" r="S29">
        <f>+V29</f>
        <v>679</v>
      </c>
      <c s="106" r="T29">
        <f>IF(ISERROR((+W29/S29)),"..",(W29/S29))</f>
        <v>1</v>
      </c>
      <c s="106" r="U29">
        <f>IF(ISERROR(((AD29+AK29)/S29)),"..",((AD29+AK29)/S29))</f>
        <v>1</v>
      </c>
      <c s="93" r="V29">
        <f>VLOOKUP(A29,'WHERE REFUGEES ARE'!$A$4:$K$178,11,FALSE)</f>
        <v>679</v>
      </c>
      <c s="78" r="W29">
        <f>SUM(X29:AB29)+SUM(AE29:AI29)</f>
        <v>679</v>
      </c>
      <c s="78" r="X29">
        <v>2</v>
      </c>
      <c s="78" r="Y29">
        <v>8</v>
      </c>
      <c s="78" r="Z29">
        <v>39</v>
      </c>
      <c s="78" r="AA29">
        <v>220</v>
      </c>
      <c s="78" r="AB29">
        <v>7</v>
      </c>
      <c s="78" r="AC29">
        <v>0</v>
      </c>
      <c s="78" r="AD29">
        <v>276</v>
      </c>
      <c s="78" r="AE29">
        <v>4</v>
      </c>
      <c s="78" r="AF29">
        <v>14</v>
      </c>
      <c s="78" r="AG29">
        <v>37</v>
      </c>
      <c s="78" r="AH29">
        <v>339</v>
      </c>
      <c s="78" r="AI29">
        <v>9</v>
      </c>
      <c s="78" r="AJ29">
        <v>0</v>
      </c>
      <c s="78" r="AK29">
        <v>403</v>
      </c>
      <c s="78" r="AL29"/>
      <c s="162" r="AM29"/>
    </row>
    <row r="30">
      <c t="s" s="37" r="A30">
        <v>531</v>
      </c>
      <c s="55" r="B30"/>
      <c t="s" s="127" r="C30">
        <v>1665</v>
      </c>
      <c s="50" r="D30">
        <f>+AD30+AK30</f>
        <v>7132</v>
      </c>
      <c s="106" r="E30">
        <f>IF((+$W30=0),"..",(+(X30+AE30)/$W30))</f>
        <v>0.003084688726865</v>
      </c>
      <c s="106" r="F30">
        <f>IF((+$W30=0),"..",(+(Y30+AF30)/$W30))</f>
        <v>0.048653954010095</v>
      </c>
      <c s="106" r="G30">
        <f>IF((+$W30=0),"..",(+(Z30+AG30)/$W30))</f>
        <v>0.073892316320808</v>
      </c>
      <c s="106" r="H30">
        <f>IF((+$W30=0),"..",(+(((X30+Y30)+Z30)+((AE30+AF30)+AG30))/$W30))</f>
        <v>0.125630959057768</v>
      </c>
      <c s="106" r="I30">
        <f>IF((+$W30=0),"..",(+(AA30+AH30)/$W30))</f>
        <v>0.700504767246214</v>
      </c>
      <c s="106" r="J30">
        <f>IF((+$W30=0),"..",(+(AB30+AI30)/$W30))</f>
        <v>0.173864273696018</v>
      </c>
      <c s="106" r="K30">
        <f>IF(((X30+AE30)=0),"..",(+X30/(X30+AE30)))</f>
        <v>0.5</v>
      </c>
      <c s="106" r="L30">
        <f>IF(((Y30+AF30)=0),"..",(+Y30/(Y30+AF30)))</f>
        <v>0.446685878962536</v>
      </c>
      <c s="106" r="M30">
        <f>IF(((Z30+AG30)=0),"..",(+Z30/(Z30+AG30)))</f>
        <v>0.557874762808349</v>
      </c>
      <c s="106" r="N30">
        <f>IF(((((((X30+Y30)+Z30)+AE30)+AF30)+AG30)=0),"..",(+((X30+Y30)+Z30)/(((((X30+Y30)+Z30)+AE30)+AF30)+AG30)))</f>
        <v>0.513392857142857</v>
      </c>
      <c s="106" r="O30">
        <f>IF(((AA30+AH30)=0),"..",(+AA30/(AA30+AH30)))</f>
        <v>0.498999199359488</v>
      </c>
      <c s="106" r="P30">
        <f>IF(((AB30+AI30)=0),"..",(+AB30/(AB30+AI30)))</f>
        <v>0.483064516129032</v>
      </c>
      <c t="str" s="106" r="Q30">
        <f>IF(((AC30+AJ30)=0),"..",(+AC30/(AC30+AJ30)))</f>
        <v>..</v>
      </c>
      <c s="106" r="R30">
        <f>IF(((AD30+AK30)=0),"..",(+(AD30)/(AD30+AK30)))</f>
        <v>0.498037016264722</v>
      </c>
      <c s="50" r="S30">
        <f>+V30</f>
        <v>7132</v>
      </c>
      <c s="106" r="T30">
        <f>IF(ISERROR((+W30/S30)),"..",(W30/S30))</f>
        <v>1</v>
      </c>
      <c s="106" r="U30">
        <f>IF(ISERROR(((AD30+AK30)/S30)),"..",((AD30+AK30)/S30))</f>
        <v>1</v>
      </c>
      <c s="93" r="V30">
        <f>VLOOKUP(A30,'WHERE REFUGEES ARE'!$A$4:$K$178,11,FALSE)</f>
        <v>7132</v>
      </c>
      <c s="78" r="W30">
        <f>SUM(X30:AB30)+SUM(AE30:AI30)</f>
        <v>7132</v>
      </c>
      <c s="78" r="X30">
        <v>11</v>
      </c>
      <c s="78" r="Y30">
        <v>155</v>
      </c>
      <c s="78" r="Z30">
        <v>294</v>
      </c>
      <c s="78" r="AA30">
        <v>2493</v>
      </c>
      <c s="78" r="AB30">
        <v>599</v>
      </c>
      <c s="78" r="AC30">
        <v>0</v>
      </c>
      <c s="78" r="AD30">
        <v>3552</v>
      </c>
      <c s="78" r="AE30">
        <v>11</v>
      </c>
      <c s="78" r="AF30">
        <v>192</v>
      </c>
      <c s="78" r="AG30">
        <v>233</v>
      </c>
      <c s="78" r="AH30">
        <v>2503</v>
      </c>
      <c s="78" r="AI30">
        <v>641</v>
      </c>
      <c s="78" r="AJ30">
        <v>0</v>
      </c>
      <c s="78" r="AK30">
        <v>3580</v>
      </c>
      <c s="78" r="AL30"/>
      <c s="162" r="AM30"/>
    </row>
    <row customHeight="1" r="31" ht="12.75">
      <c t="s" s="37" r="A31">
        <v>532</v>
      </c>
      <c s="55" r="B31"/>
      <c t="s" s="127" r="C31">
        <v>217</v>
      </c>
      <c s="50" r="D31">
        <f>+AD31+AK31</f>
        <v>3022</v>
      </c>
      <c s="106" r="E31">
        <f>IF((+$W31=0),"..",(+(X31+AE31)/$W31))</f>
        <v>0.126075446724024</v>
      </c>
      <c s="106" r="F31">
        <f>IF((+$W31=0),"..",(+(Y31+AF31)/$W31))</f>
        <v>0.148577101257445</v>
      </c>
      <c s="106" r="G31">
        <f>IF((+$W31=0),"..",(+(Z31+AG31)/$W31))</f>
        <v>0.110853739245533</v>
      </c>
      <c s="106" r="H31">
        <f>IF((+$W31=0),"..",(+(((X31+Y31)+Z31)+((AE31+AF31)+AG31))/$W31))</f>
        <v>0.385506287227002</v>
      </c>
      <c s="106" r="I31">
        <f>IF((+$W31=0),"..",(+(AA31+AH31)/$W31))</f>
        <v>0.591992058239576</v>
      </c>
      <c s="106" r="J31">
        <f>IF((+$W31=0),"..",(+(AB31+AI31)/$W31))</f>
        <v>0.022501654533422</v>
      </c>
      <c s="106" r="K31">
        <f>IF(((X31+AE31)=0),"..",(+X31/(X31+AE31)))</f>
        <v>0.509186351706037</v>
      </c>
      <c s="106" r="L31">
        <f>IF(((Y31+AF31)=0),"..",(+Y31/(Y31+AF31)))</f>
        <v>0.521158129175946</v>
      </c>
      <c s="106" r="M31">
        <f>IF(((Z31+AG31)=0),"..",(+Z31/(Z31+AG31)))</f>
        <v>0.498507462686567</v>
      </c>
      <c s="106" r="N31">
        <f>IF(((((((X31+Y31)+Z31)+AE31)+AF31)+AG31)=0),"..",(+((X31+Y31)+Z31)/(((((X31+Y31)+Z31)+AE31)+AF31)+AG31)))</f>
        <v>0.510729613733906</v>
      </c>
      <c s="106" r="O31">
        <f>IF(((AA31+AH31)=0),"..",(+AA31/(AA31+AH31)))</f>
        <v>0.294019005030743</v>
      </c>
      <c s="106" r="P31">
        <f>IF(((AB31+AI31)=0),"..",(+AB31/(AB31+AI31)))</f>
        <v>0.5</v>
      </c>
      <c t="str" s="106" r="Q31">
        <f>IF(((AC31+AJ31)=0),"..",(+AC31/(AC31+AJ31)))</f>
        <v>..</v>
      </c>
      <c s="106" r="R31">
        <f>IF(((AD31+AK31)=0),"..",(+(AD31)/(AD31+AK31)))</f>
        <v>0.382197220383852</v>
      </c>
      <c s="50" r="S31">
        <f>+V31</f>
        <v>3022</v>
      </c>
      <c s="106" r="T31">
        <f>IF(ISERROR((+W31/S31)),"..",(W31/S31))</f>
        <v>1</v>
      </c>
      <c s="106" r="U31">
        <f>IF(ISERROR(((AD31+AK31)/S31)),"..",((AD31+AK31)/S31))</f>
        <v>1</v>
      </c>
      <c s="93" r="V31">
        <f>VLOOKUP(A31,'WHERE REFUGEES ARE'!$A$4:$K$178,11,FALSE)</f>
        <v>3022</v>
      </c>
      <c s="78" r="W31">
        <f>SUM(X31:AB31)+SUM(AE31:AI31)</f>
        <v>3022</v>
      </c>
      <c s="78" r="X31">
        <v>194</v>
      </c>
      <c s="78" r="Y31">
        <v>234</v>
      </c>
      <c s="78" r="Z31">
        <v>167</v>
      </c>
      <c s="78" r="AA31">
        <v>526</v>
      </c>
      <c s="78" r="AB31">
        <v>34</v>
      </c>
      <c s="78" r="AC31">
        <v>0</v>
      </c>
      <c s="78" r="AD31">
        <v>1155</v>
      </c>
      <c s="78" r="AE31">
        <v>187</v>
      </c>
      <c s="78" r="AF31">
        <v>215</v>
      </c>
      <c s="78" r="AG31">
        <v>168</v>
      </c>
      <c s="78" r="AH31">
        <v>1263</v>
      </c>
      <c s="78" r="AI31">
        <v>34</v>
      </c>
      <c s="78" r="AJ31">
        <v>0</v>
      </c>
      <c s="78" r="AK31">
        <v>1867</v>
      </c>
      <c s="78" r="AL31"/>
      <c s="162" r="AM31"/>
    </row>
    <row r="32">
      <c t="s" s="37" r="A32">
        <v>533</v>
      </c>
      <c s="55" r="B32"/>
      <c t="s" s="127" r="C32">
        <v>219</v>
      </c>
      <c s="50" r="D32">
        <f>+AD32+AK32</f>
        <v>4232</v>
      </c>
      <c s="106" r="E32">
        <f>IF((+$W32=0),"..",(+(X32+AE32)/$W32))</f>
        <v>0.013232514177694</v>
      </c>
      <c s="106" r="F32">
        <f>IF((+$W32=0),"..",(+(Y32+AF32)/$W32))</f>
        <v>0.071124763705104</v>
      </c>
      <c s="106" r="G32">
        <f>IF((+$W32=0),"..",(+(Z32+AG32)/$W32))</f>
        <v>0.089083175803403</v>
      </c>
      <c s="106" r="H32">
        <f>IF((+$W32=0),"..",(+(((X32+Y32)+Z32)+((AE32+AF32)+AG32))/$W32))</f>
        <v>0.1734404536862</v>
      </c>
      <c s="106" r="I32">
        <f>IF((+$W32=0),"..",(+(AA32+AH32)/$W32))</f>
        <v>0.805056710775047</v>
      </c>
      <c s="106" r="J32">
        <f>IF((+$W32=0),"..",(+(AB32+AI32)/$W32))</f>
        <v>0.021502835538752</v>
      </c>
      <c s="106" r="K32">
        <f>IF(((X32+AE32)=0),"..",(+X32/(X32+AE32)))</f>
        <v>0.446428571428571</v>
      </c>
      <c s="106" r="L32">
        <f>IF(((Y32+AF32)=0),"..",(+Y32/(Y32+AF32)))</f>
        <v>0.508305647840532</v>
      </c>
      <c s="106" r="M32">
        <f>IF(((Z32+AG32)=0),"..",(+Z32/(Z32+AG32)))</f>
        <v>0.320954907161804</v>
      </c>
      <c s="106" r="N32">
        <f>IF(((((((X32+Y32)+Z32)+AE32)+AF32)+AG32)=0),"..",(+((X32+Y32)+Z32)/(((((X32+Y32)+Z32)+AE32)+AF32)+AG32)))</f>
        <v>0.407356948228883</v>
      </c>
      <c s="106" r="O32">
        <f>IF(((AA32+AH32)=0),"..",(+AA32/(AA32+AH32)))</f>
        <v>0.306134429116525</v>
      </c>
      <c s="106" r="P32">
        <f>IF(((AB32+AI32)=0),"..",(+AB32/(AB32+AI32)))</f>
        <v>0.274725274725275</v>
      </c>
      <c t="str" s="106" r="Q32">
        <f>IF(((AC32+AJ32)=0),"..",(+AC32/(AC32+AJ32)))</f>
        <v>..</v>
      </c>
      <c s="106" r="R32">
        <f>IF(((AD32+AK32)=0),"..",(+(AD32)/(AD32+AK32)))</f>
        <v>0.323015122873346</v>
      </c>
      <c s="50" r="S32">
        <f>+V32</f>
        <v>4232</v>
      </c>
      <c s="106" r="T32">
        <f>IF(ISERROR((+W32/S32)),"..",(W32/S32))</f>
        <v>1</v>
      </c>
      <c s="106" r="U32">
        <f>IF(ISERROR(((AD32+AK32)/S32)),"..",((AD32+AK32)/S32))</f>
        <v>1</v>
      </c>
      <c s="93" r="V32">
        <f>VLOOKUP(A32,'WHERE REFUGEES ARE'!$A$4:$K$178,11,FALSE)</f>
        <v>4232</v>
      </c>
      <c s="78" r="W32">
        <f>SUM(X32:AB32)+SUM(AE32:AI32)</f>
        <v>4232</v>
      </c>
      <c s="78" r="X32">
        <v>25</v>
      </c>
      <c s="78" r="Y32">
        <v>153</v>
      </c>
      <c s="78" r="Z32">
        <v>121</v>
      </c>
      <c s="78" r="AA32">
        <v>1043</v>
      </c>
      <c s="78" r="AB32">
        <v>25</v>
      </c>
      <c s="78" r="AC32">
        <v>0</v>
      </c>
      <c s="78" r="AD32">
        <v>1367</v>
      </c>
      <c s="78" r="AE32">
        <v>31</v>
      </c>
      <c s="78" r="AF32">
        <v>148</v>
      </c>
      <c s="78" r="AG32">
        <v>256</v>
      </c>
      <c s="78" r="AH32">
        <v>2364</v>
      </c>
      <c s="78" r="AI32">
        <v>66</v>
      </c>
      <c s="78" r="AJ32">
        <v>0</v>
      </c>
      <c s="78" r="AK32">
        <v>2865</v>
      </c>
      <c s="78" r="AL32"/>
      <c s="162" r="AM32"/>
      <c s="122" r="AN32"/>
    </row>
    <row r="33">
      <c t="s" s="37" r="A33">
        <v>536</v>
      </c>
      <c s="55" r="B33"/>
      <c t="s" s="127" r="C33">
        <v>225</v>
      </c>
      <c s="50" r="D33">
        <f>+AD33+AK33</f>
        <v>0</v>
      </c>
      <c t="str" s="106" r="E33">
        <f>IF((+$W33=0),"..",(+(X33+AE33)/$W33))</f>
        <v>..</v>
      </c>
      <c t="str" s="106" r="F33">
        <f>IF((+$W33=0),"..",(+(Y33+AF33)/$W33))</f>
        <v>..</v>
      </c>
      <c t="str" s="106" r="G33">
        <f>IF((+$W33=0),"..",(+(Z33+AG33)/$W33))</f>
        <v>..</v>
      </c>
      <c t="str" s="106" r="H33">
        <f>IF((+$W33=0),"..",(+(((X33+Y33)+Z33)+((AE33+AF33)+AG33))/$W33))</f>
        <v>..</v>
      </c>
      <c t="str" s="106" r="I33">
        <f>IF((+$W33=0),"..",(+(AA33+AH33)/$W33))</f>
        <v>..</v>
      </c>
      <c t="str" s="106" r="J33">
        <f>IF((+$W33=0),"..",(+(AB33+AI33)/$W33))</f>
        <v>..</v>
      </c>
      <c t="str" s="106" r="K33">
        <f>IF(((X33+AE33)=0),"..",(+X33/(X33+AE33)))</f>
        <v>..</v>
      </c>
      <c t="str" s="106" r="L33">
        <f>IF(((Y33+AF33)=0),"..",(+Y33/(Y33+AF33)))</f>
        <v>..</v>
      </c>
      <c t="str" s="106" r="M33">
        <f>IF(((Z33+AG33)=0),"..",(+Z33/(Z33+AG33)))</f>
        <v>..</v>
      </c>
      <c t="str" s="106" r="N33">
        <f>IF(((((((X33+Y33)+Z33)+AE33)+AF33)+AG33)=0),"..",(+((X33+Y33)+Z33)/(((((X33+Y33)+Z33)+AE33)+AF33)+AG33)))</f>
        <v>..</v>
      </c>
      <c t="str" s="106" r="O33">
        <f>IF(((AA33+AH33)=0),"..",(+AA33/(AA33+AH33)))</f>
        <v>..</v>
      </c>
      <c t="str" s="106" r="P33">
        <f>IF(((AB33+AI33)=0),"..",(+AB33/(AB33+AI33)))</f>
        <v>..</v>
      </c>
      <c t="str" s="106" r="Q33">
        <f>IF(((AC33+AJ33)=0),"..",(+AC33/(AC33+AJ33)))</f>
        <v>..</v>
      </c>
      <c t="str" s="106" r="R33">
        <f>IF(((AD33+AK33)=0),"..",(+(AD33)/(AD33+AK33)))</f>
        <v>..</v>
      </c>
      <c s="50" r="S33">
        <f>+V33</f>
        <v>5393</v>
      </c>
      <c s="106" r="T33">
        <f>IF(ISERROR((+W33/S33)),"..",(W33/S33))</f>
        <v>0</v>
      </c>
      <c s="106" r="U33">
        <f>IF(ISERROR(((AD33+AK33)/S33)),"..",((AD33+AK33)/S33))</f>
        <v>0</v>
      </c>
      <c s="93" r="V33">
        <f>VLOOKUP(A33,'WHERE REFUGEES ARE'!$A$4:$K$178,11,FALSE)</f>
        <v>5393</v>
      </c>
      <c s="78" r="W33">
        <f>SUM(X33:AB33)+SUM(AE33:AI33)</f>
        <v>0</v>
      </c>
      <c s="78" r="X33">
        <v>0</v>
      </c>
      <c s="78" r="Y33">
        <v>0</v>
      </c>
      <c s="78" r="Z33">
        <v>0</v>
      </c>
      <c s="78" r="AA33">
        <v>0</v>
      </c>
      <c s="78" r="AB33">
        <v>0</v>
      </c>
      <c s="78" r="AC33">
        <v>0</v>
      </c>
      <c s="78" r="AD33">
        <v>0</v>
      </c>
      <c s="78" r="AE33">
        <v>0</v>
      </c>
      <c s="78" r="AF33">
        <v>0</v>
      </c>
      <c s="78" r="AG33">
        <v>0</v>
      </c>
      <c s="78" r="AH33">
        <v>0</v>
      </c>
      <c s="78" r="AI33">
        <v>0</v>
      </c>
      <c s="78" r="AJ33">
        <v>0</v>
      </c>
      <c s="78" r="AK33">
        <v>0</v>
      </c>
      <c s="78" r="AL33"/>
      <c s="162" r="AM33"/>
    </row>
    <row r="34">
      <c t="s" s="37" r="A34">
        <v>537</v>
      </c>
      <c s="55" r="B34"/>
      <c t="s" s="127" r="C34">
        <v>227</v>
      </c>
      <c s="50" r="D34">
        <f>+AD34+AK34</f>
        <v>543</v>
      </c>
      <c s="106" r="E34">
        <f>IF((+$W34=0),"..",(+(X34+AE34)/$W34))</f>
        <v>0.103130755064457</v>
      </c>
      <c s="106" r="F34">
        <f>IF((+$W34=0),"..",(+(Y34+AF34)/$W34))</f>
        <v>0.152854511970534</v>
      </c>
      <c s="106" r="G34">
        <f>IF((+$W34=0),"..",(+(Z34+AG34)/$W34))</f>
        <v>0.151012891344383</v>
      </c>
      <c s="106" r="H34">
        <f>IF((+$W34=0),"..",(+(((X34+Y34)+Z34)+((AE34+AF34)+AG34))/$W34))</f>
        <v>0.406998158379374</v>
      </c>
      <c s="106" r="I34">
        <f>IF((+$W34=0),"..",(+(AA34+AH34)/$W34))</f>
        <v>0.585635359116022</v>
      </c>
      <c s="106" r="J34">
        <f>IF((+$W34=0),"..",(+(AB34+AI34)/$W34))</f>
        <v>0.007366482504604</v>
      </c>
      <c s="106" r="K34">
        <f>IF(((X34+AE34)=0),"..",(+X34/(X34+AE34)))</f>
        <v>0.642857142857143</v>
      </c>
      <c s="106" r="L34">
        <f>IF(((Y34+AF34)=0),"..",(+Y34/(Y34+AF34)))</f>
        <v>0.63855421686747</v>
      </c>
      <c s="106" r="M34">
        <f>IF(((Z34+AG34)=0),"..",(+Z34/(Z34+AG34)))</f>
        <v>0.573170731707317</v>
      </c>
      <c s="106" r="N34">
        <f>IF(((((((X34+Y34)+Z34)+AE34)+AF34)+AG34)=0),"..",(+((X34+Y34)+Z34)/(((((X34+Y34)+Z34)+AE34)+AF34)+AG34)))</f>
        <v>0.615384615384615</v>
      </c>
      <c s="106" r="O34">
        <f>IF(((AA34+AH34)=0),"..",(+AA34/(AA34+AH34)))</f>
        <v>0.349056603773585</v>
      </c>
      <c s="106" r="P34">
        <f>IF(((AB34+AI34)=0),"..",(+AB34/(AB34+AI34)))</f>
        <v>0.25</v>
      </c>
      <c t="str" s="106" r="Q34">
        <f>IF(((AC34+AJ34)=0),"..",(+AC34/(AC34+AJ34)))</f>
        <v>..</v>
      </c>
      <c s="106" r="R34">
        <f>IF(((AD34+AK34)=0),"..",(+(AD34)/(AD34+AK34)))</f>
        <v>0.456721915285451</v>
      </c>
      <c s="50" r="S34">
        <f>+V34</f>
        <v>543</v>
      </c>
      <c s="106" r="T34">
        <f>IF(ISERROR((+W34/S34)),"..",(W34/S34))</f>
        <v>1</v>
      </c>
      <c s="106" r="U34">
        <f>IF(ISERROR(((AD34+AK34)/S34)),"..",((AD34+AK34)/S34))</f>
        <v>1</v>
      </c>
      <c s="93" r="V34">
        <f>VLOOKUP(A34,'WHERE REFUGEES ARE'!$A$4:$K$178,11,FALSE)</f>
        <v>543</v>
      </c>
      <c s="78" r="W34">
        <f>SUM(X34:AB34)+SUM(AE34:AI34)</f>
        <v>543</v>
      </c>
      <c s="78" r="X34">
        <v>36</v>
      </c>
      <c s="78" r="Y34">
        <v>53</v>
      </c>
      <c s="78" r="Z34">
        <v>47</v>
      </c>
      <c s="78" r="AA34">
        <v>111</v>
      </c>
      <c s="78" r="AB34">
        <v>1</v>
      </c>
      <c s="78" r="AC34">
        <v>0</v>
      </c>
      <c s="78" r="AD34">
        <v>248</v>
      </c>
      <c s="78" r="AE34">
        <v>20</v>
      </c>
      <c s="78" r="AF34">
        <v>30</v>
      </c>
      <c s="78" r="AG34">
        <v>35</v>
      </c>
      <c s="78" r="AH34">
        <v>207</v>
      </c>
      <c s="78" r="AI34">
        <v>3</v>
      </c>
      <c s="78" r="AJ34">
        <v>0</v>
      </c>
      <c s="78" r="AK34">
        <v>295</v>
      </c>
      <c s="78" r="AL34"/>
      <c s="162" r="AM34"/>
    </row>
    <row r="35">
      <c t="s" s="37" r="A35">
        <v>538</v>
      </c>
      <c s="55" r="B35"/>
      <c t="s" s="127" r="C35">
        <v>64</v>
      </c>
      <c s="50" r="D35">
        <f>+AD35+AK35</f>
        <v>24967</v>
      </c>
      <c s="106" r="E35">
        <f>IF((+$W35=0),"..",(+(X35+AE35)/$W35))</f>
        <v>0.193375255337045</v>
      </c>
      <c s="106" r="F35">
        <f>IF((+$W35=0),"..",(+(Y35+AF35)/$W35))</f>
        <v>0.239916690030841</v>
      </c>
      <c s="106" r="G35">
        <f>IF((+$W35=0),"..",(+(Z35+AG35)/$W35))</f>
        <v>0.160652060720151</v>
      </c>
      <c s="106" r="H35">
        <f>IF((+$W35=0),"..",(+(((X35+Y35)+Z35)+((AE35+AF35)+AG35))/$W35))</f>
        <v>0.593944006088036</v>
      </c>
      <c s="106" r="I35">
        <f>IF((+$W35=0),"..",(+(AA35+AH35)/$W35))</f>
        <v>0.3873913565907</v>
      </c>
      <c s="106" r="J35">
        <f>IF((+$W35=0),"..",(+(AB35+AI35)/$W35))</f>
        <v>0.018664637321264</v>
      </c>
      <c s="106" r="K35">
        <f>IF(((X35+AE35)=0),"..",(+X35/(X35+AE35)))</f>
        <v>0.506213753106877</v>
      </c>
      <c s="106" r="L35">
        <f>IF(((Y35+AF35)=0),"..",(+Y35/(Y35+AF35)))</f>
        <v>0.489816360601002</v>
      </c>
      <c s="106" r="M35">
        <f>IF(((Z35+AG35)=0),"..",(+Z35/(Z35+AG35)))</f>
        <v>0.49788082772376</v>
      </c>
      <c s="106" r="N35">
        <f>IF(((((((X35+Y35)+Z35)+AE35)+AF35)+AG35)=0),"..",(+((X35+Y35)+Z35)/(((((X35+Y35)+Z35)+AE35)+AF35)+AG35)))</f>
        <v>0.497336300492279</v>
      </c>
      <c s="106" r="O35">
        <f>IF(((AA35+AH35)=0),"..",(+AA35/(AA35+AH35)))</f>
        <v>0.549421009098428</v>
      </c>
      <c s="106" r="P35">
        <f>IF(((AB35+AI35)=0),"..",(+AB35/(AB35+AI35)))</f>
        <v>0.609442060085837</v>
      </c>
      <c t="str" s="106" r="Q35">
        <f>IF(((AC35+AJ35)=0),"..",(+AC35/(AC35+AJ35)))</f>
        <v>..</v>
      </c>
      <c s="106" r="R35">
        <f>IF(((AD35+AK35)=0),"..",(+(AD35)/(AD35+AK35)))</f>
        <v>0.519605879761285</v>
      </c>
      <c s="50" r="S35">
        <f>+V35</f>
        <v>24967</v>
      </c>
      <c s="106" r="T35">
        <f>IF(ISERROR((+W35/S35)),"..",(W35/S35))</f>
        <v>1</v>
      </c>
      <c s="106" r="U35">
        <f>IF(ISERROR(((AD35+AK35)/S35)),"..",((AD35+AK35)/S35))</f>
        <v>1</v>
      </c>
      <c s="93" r="V35">
        <f>VLOOKUP(A35,'WHERE REFUGEES ARE'!$A$4:$K$178,11,FALSE)</f>
        <v>24967</v>
      </c>
      <c s="78" r="W35">
        <f>SUM(X35:AB35)+SUM(AE35:AI35)</f>
        <v>24967</v>
      </c>
      <c s="78" r="X35">
        <v>2444</v>
      </c>
      <c s="78" r="Y35">
        <v>2934</v>
      </c>
      <c s="78" r="Z35">
        <v>1997</v>
      </c>
      <c s="78" r="AA35">
        <v>5314</v>
      </c>
      <c s="78" r="AB35">
        <v>284</v>
      </c>
      <c s="78" r="AC35">
        <v>0</v>
      </c>
      <c s="78" r="AD35">
        <v>12973</v>
      </c>
      <c s="78" r="AE35">
        <v>2384</v>
      </c>
      <c s="78" r="AF35">
        <v>3056</v>
      </c>
      <c s="78" r="AG35">
        <v>2014</v>
      </c>
      <c s="78" r="AH35">
        <v>4358</v>
      </c>
      <c s="78" r="AI35">
        <v>182</v>
      </c>
      <c s="78" r="AJ35">
        <v>0</v>
      </c>
      <c s="78" r="AK35">
        <v>11994</v>
      </c>
      <c s="78" r="AL35"/>
      <c s="162" r="AM35"/>
    </row>
    <row r="36">
      <c t="s" s="37" r="A36">
        <v>539</v>
      </c>
      <c s="55" r="B36"/>
      <c t="s" s="127" r="C36">
        <v>66</v>
      </c>
      <c s="50" r="D36">
        <f>+AD36+AK36</f>
        <v>135</v>
      </c>
      <c s="106" r="E36">
        <f>IF((+$W36=0),"..",(+(X36+AE36)/$W36))</f>
        <v>0.037037037037037</v>
      </c>
      <c s="106" r="F36">
        <f>IF((+$W36=0),"..",(+(Y36+AF36)/$W36))</f>
        <v>0.2</v>
      </c>
      <c s="106" r="G36">
        <f>IF((+$W36=0),"..",(+(Z36+AG36)/$W36))</f>
        <v>0.177777777777778</v>
      </c>
      <c s="106" r="H36">
        <f>IF((+$W36=0),"..",(+(((X36+Y36)+Z36)+((AE36+AF36)+AG36))/$W36))</f>
        <v>0.414814814814815</v>
      </c>
      <c s="106" r="I36">
        <f>IF((+$W36=0),"..",(+(AA36+AH36)/$W36))</f>
        <v>0.57037037037037</v>
      </c>
      <c s="106" r="J36">
        <f>IF((+$W36=0),"..",(+(AB36+AI36)/$W36))</f>
        <v>0.014814814814815</v>
      </c>
      <c s="106" r="K36">
        <f>IF(((X36+AE36)=0),"..",(+X36/(X36+AE36)))</f>
        <v>0.4</v>
      </c>
      <c s="106" r="L36">
        <f>IF(((Y36+AF36)=0),"..",(+Y36/(Y36+AF36)))</f>
        <v>0.333333333333333</v>
      </c>
      <c s="106" r="M36">
        <f>IF(((Z36+AG36)=0),"..",(+Z36/(Z36+AG36)))</f>
        <v>0.583333333333333</v>
      </c>
      <c s="106" r="N36">
        <f>IF(((((((X36+Y36)+Z36)+AE36)+AF36)+AG36)=0),"..",(+((X36+Y36)+Z36)/(((((X36+Y36)+Z36)+AE36)+AF36)+AG36)))</f>
        <v>0.446428571428571</v>
      </c>
      <c s="106" r="O36">
        <f>IF(((AA36+AH36)=0),"..",(+AA36/(AA36+AH36)))</f>
        <v>0.467532467532468</v>
      </c>
      <c s="106" r="P36">
        <f>IF(((AB36+AI36)=0),"..",(+AB36/(AB36+AI36)))</f>
        <v>1</v>
      </c>
      <c t="str" s="106" r="Q36">
        <f>IF(((AC36+AJ36)=0),"..",(+AC36/(AC36+AJ36)))</f>
        <v>..</v>
      </c>
      <c s="106" r="R36">
        <f>IF(((AD36+AK36)=0),"..",(+(AD36)/(AD36+AK36)))</f>
        <v>0.466666666666667</v>
      </c>
      <c s="50" r="S36">
        <f>+V36</f>
        <v>135</v>
      </c>
      <c s="106" r="T36">
        <f>IF(ISERROR((+W36/S36)),"..",(W36/S36))</f>
        <v>1</v>
      </c>
      <c s="106" r="U36">
        <f>IF(ISERROR(((AD36+AK36)/S36)),"..",((AD36+AK36)/S36))</f>
        <v>1</v>
      </c>
      <c s="93" r="V36">
        <f>VLOOKUP(A36,'WHERE REFUGEES ARE'!$A$4:$K$178,11,FALSE)</f>
        <v>135</v>
      </c>
      <c s="78" r="W36">
        <f>SUM(X36:AB36)+SUM(AE36:AI36)</f>
        <v>135</v>
      </c>
      <c s="78" r="X36">
        <v>2</v>
      </c>
      <c s="78" r="Y36">
        <v>9</v>
      </c>
      <c s="78" r="Z36">
        <v>14</v>
      </c>
      <c s="78" r="AA36">
        <v>36</v>
      </c>
      <c s="78" r="AB36">
        <v>2</v>
      </c>
      <c s="78" r="AC36">
        <v>0</v>
      </c>
      <c s="78" r="AD36">
        <v>63</v>
      </c>
      <c s="78" r="AE36">
        <v>3</v>
      </c>
      <c s="78" r="AF36">
        <v>18</v>
      </c>
      <c s="78" r="AG36">
        <v>10</v>
      </c>
      <c s="78" r="AH36">
        <v>41</v>
      </c>
      <c s="78" r="AI36">
        <v>0</v>
      </c>
      <c s="78" r="AJ36">
        <v>0</v>
      </c>
      <c s="78" r="AK36">
        <v>72</v>
      </c>
      <c s="78" r="AL36"/>
      <c s="162" r="AM36"/>
    </row>
    <row r="37">
      <c t="s" s="37" r="A37">
        <v>540</v>
      </c>
      <c s="55" r="B37"/>
      <c t="s" s="127" r="C37">
        <v>68</v>
      </c>
      <c s="50" r="D37">
        <f>+AD37+AK37</f>
        <v>99957</v>
      </c>
      <c s="106" r="E37">
        <f>IF((+$W37=0),"..",(+(X37+AE37)/$W37))</f>
        <v>0.158388106885961</v>
      </c>
      <c s="106" r="F37">
        <f>IF((+$W37=0),"..",(+(Y37+AF37)/$W37))</f>
        <v>0.272247066238483</v>
      </c>
      <c s="106" r="G37">
        <f>IF((+$W37=0),"..",(+(Z37+AG37)/$W37))</f>
        <v>0.136098522364617</v>
      </c>
      <c s="106" r="H37">
        <f>IF((+$W37=0),"..",(+(((X37+Y37)+Z37)+((AE37+AF37)+AG37))/$W37))</f>
        <v>0.56673369548906</v>
      </c>
      <c s="106" r="I37">
        <f>IF((+$W37=0),"..",(+(AA37+AH37)/$W37))</f>
        <v>0.4083055713957</v>
      </c>
      <c s="106" r="J37">
        <f>IF((+$W37=0),"..",(+(AB37+AI37)/$W37))</f>
        <v>0.02496073311524</v>
      </c>
      <c s="106" r="K37">
        <f>IF(((X37+AE37)=0),"..",(+X37/(X37+AE37)))</f>
        <v>0.495073269327943</v>
      </c>
      <c s="106" r="L37">
        <f>IF(((Y37+AF37)=0),"..",(+Y37/(Y37+AF37)))</f>
        <v>0.498915959284166</v>
      </c>
      <c s="106" r="M37">
        <f>IF(((Z37+AG37)=0),"..",(+Z37/(Z37+AG37)))</f>
        <v>0.518229932372832</v>
      </c>
      <c s="106" r="N37">
        <f>IF(((((((X37+Y37)+Z37)+AE37)+AF37)+AG37)=0),"..",(+((X37+Y37)+Z37)/(((((X37+Y37)+Z37)+AE37)+AF37)+AG37)))</f>
        <v>0.502480184998853</v>
      </c>
      <c s="106" r="O37">
        <f>IF(((AA37+AH37)=0),"..",(+AA37/(AA37+AH37)))</f>
        <v>0.550216842672678</v>
      </c>
      <c s="106" r="P37">
        <f>IF(((AB37+AI37)=0),"..",(+AB37/(AB37+AI37)))</f>
        <v>0.387575150300601</v>
      </c>
      <c t="str" s="106" r="Q37">
        <f>IF(((AC37+AJ37)=0),"..",(+AC37/(AC37+AJ37)))</f>
        <v>..</v>
      </c>
      <c s="106" r="R37">
        <f>IF(((AD37+AK37)=0),"..",(+(AD37)/(AD37+AK37)))</f>
        <v>0.519103214382184</v>
      </c>
      <c s="50" r="S37">
        <f>+V37</f>
        <v>99957</v>
      </c>
      <c s="106" r="T37">
        <f>IF(ISERROR((+W37/S37)),"..",(W37/S37))</f>
        <v>1</v>
      </c>
      <c s="106" r="U37">
        <f>IF(ISERROR(((AD37+AK37)/S37)),"..",((AD37+AK37)/S37))</f>
        <v>1</v>
      </c>
      <c s="93" r="V37">
        <f>VLOOKUP(A37,'WHERE REFUGEES ARE'!$A$4:$K$178,11,FALSE)</f>
        <v>99957</v>
      </c>
      <c s="78" r="W37">
        <f>SUM(X37:AB37)+SUM(AE37:AI37)</f>
        <v>99957</v>
      </c>
      <c s="78" r="X37">
        <v>7838</v>
      </c>
      <c s="78" r="Y37">
        <v>13577</v>
      </c>
      <c s="78" r="Z37">
        <v>7050</v>
      </c>
      <c s="78" r="AA37">
        <v>22456</v>
      </c>
      <c s="78" r="AB37">
        <v>967</v>
      </c>
      <c s="78" r="AC37">
        <v>0</v>
      </c>
      <c s="78" r="AD37">
        <v>51888</v>
      </c>
      <c s="78" r="AE37">
        <v>7994</v>
      </c>
      <c s="78" r="AF37">
        <v>13636</v>
      </c>
      <c s="78" r="AG37">
        <v>6554</v>
      </c>
      <c s="78" r="AH37">
        <v>18357</v>
      </c>
      <c s="78" r="AI37">
        <v>1528</v>
      </c>
      <c s="78" r="AJ37">
        <v>0</v>
      </c>
      <c s="78" r="AK37">
        <v>48069</v>
      </c>
      <c s="78" r="AL37"/>
      <c s="162" r="AM37"/>
    </row>
    <row customHeight="1" r="38" ht="12.75">
      <c t="s" s="37" r="A38">
        <v>541</v>
      </c>
      <c s="55" r="B38"/>
      <c t="s" s="127" r="C38">
        <v>73</v>
      </c>
      <c s="50" r="D38">
        <f>+AD38+AK38</f>
        <v>0</v>
      </c>
      <c t="str" s="106" r="E38">
        <f>IF((+$W38=0),"..",(+(X38+AE38)/$W38))</f>
        <v>..</v>
      </c>
      <c t="str" s="106" r="F38">
        <f>IF((+$W38=0),"..",(+(Y38+AF38)/$W38))</f>
        <v>..</v>
      </c>
      <c t="str" s="106" r="G38">
        <f>IF((+$W38=0),"..",(+(Z38+AG38)/$W38))</f>
        <v>..</v>
      </c>
      <c t="str" s="106" r="H38">
        <f>IF((+$W38=0),"..",(+(((X38+Y38)+Z38)+((AE38+AF38)+AG38))/$W38))</f>
        <v>..</v>
      </c>
      <c t="str" s="106" r="I38">
        <f>IF((+$W38=0),"..",(+(AA38+AH38)/$W38))</f>
        <v>..</v>
      </c>
      <c t="str" s="106" r="J38">
        <f>IF((+$W38=0),"..",(+(AB38+AI38)/$W38))</f>
        <v>..</v>
      </c>
      <c t="str" s="106" r="K38">
        <f>IF(((X38+AE38)=0),"..",(+X38/(X38+AE38)))</f>
        <v>..</v>
      </c>
      <c t="str" s="106" r="L38">
        <f>IF(((Y38+AF38)=0),"..",(+Y38/(Y38+AF38)))</f>
        <v>..</v>
      </c>
      <c t="str" s="106" r="M38">
        <f>IF(((Z38+AG38)=0),"..",(+Z38/(Z38+AG38)))</f>
        <v>..</v>
      </c>
      <c t="str" s="106" r="N38">
        <f>IF(((((((X38+Y38)+Z38)+AE38)+AF38)+AG38)=0),"..",(+((X38+Y38)+Z38)/(((((X38+Y38)+Z38)+AE38)+AF38)+AG38)))</f>
        <v>..</v>
      </c>
      <c t="str" s="106" r="O38">
        <f>IF(((AA38+AH38)=0),"..",(+AA38/(AA38+AH38)))</f>
        <v>..</v>
      </c>
      <c t="str" s="106" r="P38">
        <f>IF(((AB38+AI38)=0),"..",(+AB38/(AB38+AI38)))</f>
        <v>..</v>
      </c>
      <c t="str" s="106" r="Q38">
        <f>IF(((AC38+AJ38)=0),"..",(+AC38/(AC38+AJ38)))</f>
        <v>..</v>
      </c>
      <c t="str" s="106" r="R38">
        <f>IF(((AD38+AK38)=0),"..",(+(AD38)/(AD38+AK38)))</f>
        <v>..</v>
      </c>
      <c s="50" r="S38">
        <f>+V38</f>
        <v>169434</v>
      </c>
      <c s="106" r="T38">
        <f>IF(ISERROR((+W38/S38)),"..",(W38/S38))</f>
        <v>0</v>
      </c>
      <c s="106" r="U38">
        <f>IF(ISERROR(((AD38+AK38)/S38)),"..",((AD38+AK38)/S38))</f>
        <v>0</v>
      </c>
      <c s="93" r="V38">
        <f>VLOOKUP(A38,'WHERE REFUGEES ARE'!$A$4:$K$178,11,FALSE)</f>
        <v>169434</v>
      </c>
      <c s="78" r="W38">
        <f>SUM(X38:AB38)+SUM(AE38:AI38)</f>
        <v>0</v>
      </c>
      <c s="78" r="X38">
        <v>0</v>
      </c>
      <c s="78" r="Y38">
        <v>0</v>
      </c>
      <c s="78" r="Z38">
        <v>0</v>
      </c>
      <c s="78" r="AA38">
        <v>0</v>
      </c>
      <c s="78" r="AB38">
        <v>0</v>
      </c>
      <c s="78" r="AC38">
        <v>0</v>
      </c>
      <c s="78" r="AD38">
        <v>0</v>
      </c>
      <c s="78" r="AE38">
        <v>0</v>
      </c>
      <c s="78" r="AF38">
        <v>0</v>
      </c>
      <c s="78" r="AG38">
        <v>0</v>
      </c>
      <c s="78" r="AH38">
        <v>0</v>
      </c>
      <c s="78" r="AI38">
        <v>0</v>
      </c>
      <c s="78" r="AJ38">
        <v>0</v>
      </c>
      <c s="78" r="AK38">
        <v>0</v>
      </c>
      <c s="78" r="AL38"/>
      <c s="162" r="AM38"/>
    </row>
    <row r="39">
      <c t="s" s="37" r="A39">
        <v>235</v>
      </c>
      <c s="55" r="B39"/>
      <c t="s" s="127" r="C39">
        <v>236</v>
      </c>
      <c s="50" r="D39">
        <f>+AD39+AK39</f>
        <v>0</v>
      </c>
      <c t="str" s="106" r="E39">
        <f>IF((+$W39=0),"..",(+(X39+AE39)/$W39))</f>
        <v>..</v>
      </c>
      <c t="str" s="106" r="F39">
        <f>IF((+$W39=0),"..",(+(Y39+AF39)/$W39))</f>
        <v>..</v>
      </c>
      <c t="str" s="106" r="G39">
        <f>IF((+$W39=0),"..",(+(Z39+AG39)/$W39))</f>
        <v>..</v>
      </c>
      <c t="str" s="106" r="H39">
        <f>IF((+$W39=0),"..",(+(((X39+Y39)+Z39)+((AE39+AF39)+AG39))/$W39))</f>
        <v>..</v>
      </c>
      <c t="str" s="106" r="I39">
        <f>IF((+$W39=0),"..",(+(AA39+AH39)/$W39))</f>
        <v>..</v>
      </c>
      <c t="str" s="106" r="J39">
        <f>IF((+$W39=0),"..",(+(AB39+AI39)/$W39))</f>
        <v>..</v>
      </c>
      <c t="str" s="106" r="K39">
        <f>IF(((X39+AE39)=0),"..",(+X39/(X39+AE39)))</f>
        <v>..</v>
      </c>
      <c t="str" s="106" r="L39">
        <f>IF(((Y39+AF39)=0),"..",(+Y39/(Y39+AF39)))</f>
        <v>..</v>
      </c>
      <c t="str" s="106" r="M39">
        <f>IF(((Z39+AG39)=0),"..",(+Z39/(Z39+AG39)))</f>
        <v>..</v>
      </c>
      <c t="str" s="106" r="N39">
        <f>IF(((((((X39+Y39)+Z39)+AE39)+AF39)+AG39)=0),"..",(+((X39+Y39)+Z39)/(((((X39+Y39)+Z39)+AE39)+AF39)+AG39)))</f>
        <v>..</v>
      </c>
      <c t="str" s="106" r="O39">
        <f>IF(((AA39+AH39)=0),"..",(+AA39/(AA39+AH39)))</f>
        <v>..</v>
      </c>
      <c t="str" s="106" r="P39">
        <f>IF(((AB39+AI39)=0),"..",(+AB39/(AB39+AI39)))</f>
        <v>..</v>
      </c>
      <c t="str" s="106" r="Q39">
        <f>IF(((AC39+AJ39)=0),"..",(+AC39/(AC39+AJ39)))</f>
        <v>..</v>
      </c>
      <c t="str" s="106" r="R39">
        <f>IF(((AD39+AK39)=0),"..",(+(AD39)/(AD39+AK39)))</f>
        <v>..</v>
      </c>
      <c s="50" r="S39">
        <f>+V39</f>
        <v>1</v>
      </c>
      <c s="106" r="T39">
        <f>IF(ISERROR((+W39/S39)),"..",(W39/S39))</f>
        <v>0</v>
      </c>
      <c s="106" r="U39">
        <f>IF(ISERROR(((AD39+AK39)/S39)),"..",((AD39+AK39)/S39))</f>
        <v>0</v>
      </c>
      <c s="93" r="V39">
        <f>VLOOKUP(A39,'WHERE REFUGEES ARE'!$A$4:$K$178,11,FALSE)</f>
        <v>1</v>
      </c>
      <c s="78" r="W39">
        <f>SUM(X39:AB39)+SUM(AE39:AI39)</f>
        <v>0</v>
      </c>
      <c s="78" r="X39"/>
      <c s="78" r="Y39"/>
      <c s="78" r="Z39"/>
      <c s="78" r="AA39"/>
      <c s="78" r="AB39"/>
      <c s="78" r="AC39"/>
      <c s="78" r="AD39"/>
      <c s="78" r="AE39"/>
      <c s="78" r="AF39"/>
      <c s="78" r="AG39"/>
      <c s="78" r="AH39"/>
      <c s="78" r="AI39"/>
      <c s="78" r="AJ39"/>
      <c s="78" r="AK39"/>
      <c s="78" r="AL39"/>
      <c s="162" r="AM39"/>
    </row>
    <row r="40">
      <c t="s" s="37" r="A40">
        <v>545</v>
      </c>
      <c s="55" r="B40"/>
      <c t="s" s="127" r="C40">
        <v>69</v>
      </c>
      <c s="50" r="D40">
        <f>+AD40+AK40</f>
        <v>27047</v>
      </c>
      <c s="106" r="E40">
        <f>IF((+$W40=0),"..",(+(X40+AE40)/$W40))</f>
        <v>0.1939586645469</v>
      </c>
      <c s="106" r="F40">
        <f>IF((+$W40=0),"..",(+(Y40+AF40)/$W40))</f>
        <v>0.213886937553148</v>
      </c>
      <c s="106" r="G40">
        <f>IF((+$W40=0),"..",(+(Z40+AG40)/$W40))</f>
        <v>0.124191222686435</v>
      </c>
      <c s="106" r="H40">
        <f>IF((+$W40=0),"..",(+(((X40+Y40)+Z40)+((AE40+AF40)+AG40))/$W40))</f>
        <v>0.532036824786483</v>
      </c>
      <c s="106" r="I40">
        <f>IF((+$W40=0),"..",(+(AA40+AH40)/$W40))</f>
        <v>0.442008355825045</v>
      </c>
      <c s="106" r="J40">
        <f>IF((+$W40=0),"..",(+(AB40+AI40)/$W40))</f>
        <v>0.025954819388472</v>
      </c>
      <c s="106" r="K40">
        <f>IF(((X40+AE40)=0),"..",(+X40/(X40+AE40)))</f>
        <v>0.481700343118566</v>
      </c>
      <c s="106" r="L40">
        <f>IF(((Y40+AF40)=0),"..",(+Y40/(Y40+AF40)))</f>
        <v>0.51305099394987</v>
      </c>
      <c s="106" r="M40">
        <f>IF(((Z40+AG40)=0),"..",(+Z40/(Z40+AG40)))</f>
        <v>0.52694254242334</v>
      </c>
      <c s="106" r="N40">
        <f>IF(((((((X40+Y40)+Z40)+AE40)+AF40)+AG40)=0),"..",(+((X40+Y40)+Z40)/(((((X40+Y40)+Z40)+AE40)+AF40)+AG40)))</f>
        <v>0.504864489228631</v>
      </c>
      <c s="106" r="O40">
        <f>IF(((AA40+AH40)=0),"..",(+AA40/(AA40+AH40)))</f>
        <v>0.429109159347553</v>
      </c>
      <c s="106" r="P40">
        <f>IF(((AB40+AI40)=0),"..",(+AB40/(AB40+AI40)))</f>
        <v>0.423076923076923</v>
      </c>
      <c t="str" s="106" r="Q40">
        <f>IF(((AC40+AJ40)=0),"..",(+AC40/(AC40+AJ40)))</f>
        <v>..</v>
      </c>
      <c s="106" r="R40">
        <f>IF(((AD40+AK40)=0),"..",(+(AD40)/(AD40+AK40)))</f>
        <v>0.469257218915222</v>
      </c>
      <c s="50" r="S40">
        <f>+V40</f>
        <v>27047</v>
      </c>
      <c s="106" r="T40">
        <f>IF(ISERROR((+W40/S40)),"..",(W40/S40))</f>
        <v>1</v>
      </c>
      <c s="106" r="U40">
        <f>IF(ISERROR(((AD40+AK40)/S40)),"..",((AD40+AK40)/S40))</f>
        <v>1</v>
      </c>
      <c s="93" r="V40">
        <f>VLOOKUP(A40,'WHERE REFUGEES ARE'!$A$4:$K$178,11,FALSE)</f>
        <v>27047</v>
      </c>
      <c s="78" r="W40">
        <f>SUM(X40:AB40)+SUM(AE40:AI40)</f>
        <v>27047</v>
      </c>
      <c s="78" r="X40">
        <v>2527</v>
      </c>
      <c s="78" r="Y40">
        <v>2968</v>
      </c>
      <c s="78" r="Z40">
        <v>1770</v>
      </c>
      <c s="78" r="AA40">
        <v>5130</v>
      </c>
      <c s="78" r="AB40">
        <v>297</v>
      </c>
      <c s="78" r="AC40">
        <v>0</v>
      </c>
      <c s="78" r="AD40">
        <v>12692</v>
      </c>
      <c s="78" r="AE40">
        <v>2719</v>
      </c>
      <c s="78" r="AF40">
        <v>2817</v>
      </c>
      <c s="78" r="AG40">
        <v>1589</v>
      </c>
      <c s="78" r="AH40">
        <v>6825</v>
      </c>
      <c s="78" r="AI40">
        <v>405</v>
      </c>
      <c s="78" r="AJ40">
        <v>0</v>
      </c>
      <c s="78" r="AK40">
        <v>14355</v>
      </c>
      <c s="78" r="AL40"/>
      <c s="162" r="AM40"/>
    </row>
    <row r="41">
      <c t="s" s="37" r="A41">
        <v>546</v>
      </c>
      <c s="55" r="B41"/>
      <c t="s" s="127" r="C41">
        <v>70</v>
      </c>
      <c s="50" r="D41">
        <f>+AD41+AK41</f>
        <v>314393</v>
      </c>
      <c s="106" r="E41">
        <f>IF((+$W41=0),"..",(+(X41+AE41)/$W41))</f>
        <v>0.194832582150366</v>
      </c>
      <c s="106" r="F41">
        <f>IF((+$W41=0),"..",(+(Y41+AF41)/$W41))</f>
        <v>0.270349530682935</v>
      </c>
      <c s="106" r="G41">
        <f>IF((+$W41=0),"..",(+(Z41+AG41)/$W41))</f>
        <v>0.14232505176642</v>
      </c>
      <c s="106" r="H41">
        <f>IF((+$W41=0),"..",(+(((X41+Y41)+Z41)+((AE41+AF41)+AG41))/$W41))</f>
        <v>0.607507164599721</v>
      </c>
      <c s="106" r="I41">
        <f>IF((+$W41=0),"..",(+(AA41+AH41)/$W41))</f>
        <v>0.351146494991937</v>
      </c>
      <c s="106" r="J41">
        <f>IF((+$W41=0),"..",(+(AB41+AI41)/$W41))</f>
        <v>0.041346340408342</v>
      </c>
      <c s="106" r="K41">
        <f>IF(((X41+AE41)=0),"..",(+X41/(X41+AE41)))</f>
        <v>0.50517517223365</v>
      </c>
      <c s="106" r="L41">
        <f>IF(((Y41+AF41)=0),"..",(+Y41/(Y41+AF41)))</f>
        <v>0.51324768224387</v>
      </c>
      <c s="106" r="M41">
        <f>IF(((Z41+AG41)=0),"..",(+Z41/(Z41+AG41)))</f>
        <v>0.522236624502749</v>
      </c>
      <c s="106" r="N41">
        <f>IF(((((((X41+Y41)+Z41)+AE41)+AF41)+AG41)=0),"..",(+((X41+Y41)+Z41)/(((((X41+Y41)+Z41)+AE41)+AF41)+AG41)))</f>
        <v>0.512764665228591</v>
      </c>
      <c s="106" r="O41">
        <f>IF(((AA41+AH41)=0),"..",(+AA41/(AA41+AH41)))</f>
        <v>0.653272704215656</v>
      </c>
      <c s="106" r="P41">
        <f>IF(((AB41+AI41)=0),"..",(+AB41/(AB41+AI41)))</f>
        <v>0.599661512424033</v>
      </c>
      <c t="str" s="106" r="Q41">
        <f>IF(((AC41+AJ41)=0),"..",(+AC41/(AC41+AJ41)))</f>
        <v>..</v>
      </c>
      <c s="106" r="R41">
        <f>IF(((AD41+AK41)=0),"..",(+(AD41)/(AD41+AK41)))</f>
        <v>0.565696437261644</v>
      </c>
      <c s="50" r="S41">
        <f>+V41</f>
        <v>338495</v>
      </c>
      <c s="106" r="T41">
        <f>IF(ISERROR((+W41/S41)),"..",(W41/S41))</f>
        <v>0.928796584883086</v>
      </c>
      <c s="106" r="U41">
        <f>IF(ISERROR(((AD41+AK41)/S41)),"..",((AD41+AK41)/S41))</f>
        <v>0.928796584883086</v>
      </c>
      <c s="93" r="V41">
        <f>VLOOKUP(A41,'WHERE REFUGEES ARE'!$A$4:$K$178,11,FALSE)</f>
        <v>338495</v>
      </c>
      <c s="78" r="W41">
        <f>SUM(X41:AB41)+SUM(AE41:AI41)</f>
        <v>314393</v>
      </c>
      <c s="78" r="X41">
        <v>30944</v>
      </c>
      <c s="78" r="Y41">
        <v>43624</v>
      </c>
      <c s="78" r="Z41">
        <v>23368</v>
      </c>
      <c s="78" r="AA41">
        <v>72120</v>
      </c>
      <c s="78" r="AB41">
        <v>7795</v>
      </c>
      <c s="78" r="AC41">
        <v>0</v>
      </c>
      <c s="78" r="AD41">
        <v>177851</v>
      </c>
      <c s="78" r="AE41">
        <v>30310</v>
      </c>
      <c s="78" r="AF41">
        <v>41372</v>
      </c>
      <c s="78" r="AG41">
        <v>21378</v>
      </c>
      <c s="78" r="AH41">
        <v>38278</v>
      </c>
      <c s="78" r="AI41">
        <v>5204</v>
      </c>
      <c s="78" r="AJ41">
        <v>0</v>
      </c>
      <c s="78" r="AK41">
        <v>136542</v>
      </c>
      <c s="78" r="AL41"/>
      <c s="162" r="AM41"/>
    </row>
    <row r="42">
      <c t="s" s="37" r="A42">
        <v>547</v>
      </c>
      <c s="55" r="B42"/>
      <c t="s" s="127" r="C42">
        <v>240</v>
      </c>
      <c s="50" r="D42">
        <f>+AD42+AK42</f>
        <v>0</v>
      </c>
      <c t="str" s="106" r="E42">
        <f>IF((+$W42=0),"..",(+(X42+AE42)/$W42))</f>
        <v>..</v>
      </c>
      <c t="str" s="106" r="F42">
        <f>IF((+$W42=0),"..",(+(Y42+AF42)/$W42))</f>
        <v>..</v>
      </c>
      <c t="str" s="106" r="G42">
        <f>IF((+$W42=0),"..",(+(Z42+AG42)/$W42))</f>
        <v>..</v>
      </c>
      <c t="str" s="106" r="H42">
        <f>IF((+$W42=0),"..",(+(((X42+Y42)+Z42)+((AE42+AF42)+AG42))/$W42))</f>
        <v>..</v>
      </c>
      <c t="str" s="106" r="I42">
        <f>IF((+$W42=0),"..",(+(AA42+AH42)/$W42))</f>
        <v>..</v>
      </c>
      <c t="str" s="106" r="J42">
        <f>IF((+$W42=0),"..",(+(AB42+AI42)/$W42))</f>
        <v>..</v>
      </c>
      <c t="str" s="106" r="K42">
        <f>IF(((X42+AE42)=0),"..",(+X42/(X42+AE42)))</f>
        <v>..</v>
      </c>
      <c t="str" s="106" r="L42">
        <f>IF(((Y42+AF42)=0),"..",(+Y42/(Y42+AF42)))</f>
        <v>..</v>
      </c>
      <c t="str" s="106" r="M42">
        <f>IF(((Z42+AG42)=0),"..",(+Z42/(Z42+AG42)))</f>
        <v>..</v>
      </c>
      <c t="str" s="106" r="N42">
        <f>IF(((((((X42+Y42)+Z42)+AE42)+AF42)+AG42)=0),"..",(+((X42+Y42)+Z42)/(((((X42+Y42)+Z42)+AE42)+AF42)+AG42)))</f>
        <v>..</v>
      </c>
      <c t="str" s="106" r="O42">
        <f>IF(((AA42+AH42)=0),"..",(+AA42/(AA42+AH42)))</f>
        <v>..</v>
      </c>
      <c t="str" s="106" r="P42">
        <f>IF(((AB42+AI42)=0),"..",(+AB42/(AB42+AI42)))</f>
        <v>..</v>
      </c>
      <c t="str" s="106" r="Q42">
        <f>IF(((AC42+AJ42)=0),"..",(+AC42/(AC42+AJ42)))</f>
        <v>..</v>
      </c>
      <c t="str" s="106" r="R42">
        <f>IF(((AD42+AK42)=0),"..",(+(AD42)/(AD42+AK42)))</f>
        <v>..</v>
      </c>
      <c s="50" r="S42">
        <f>+V42</f>
        <v>1539</v>
      </c>
      <c s="106" r="T42">
        <f>IF(ISERROR((+W42/S42)),"..",(W42/S42))</f>
        <v>0</v>
      </c>
      <c s="106" r="U42">
        <f>IF(ISERROR(((AD42+AK42)/S42)),"..",((AD42+AK42)/S42))</f>
        <v>0</v>
      </c>
      <c s="93" r="V42">
        <f>VLOOKUP(A42,'WHERE REFUGEES ARE'!$A$4:$K$178,11,FALSE)</f>
        <v>1539</v>
      </c>
      <c s="78" r="W42">
        <f>SUM(X42:AB42)+SUM(AE42:AI42)</f>
        <v>0</v>
      </c>
      <c s="78" r="X42">
        <v>0</v>
      </c>
      <c s="78" r="Y42">
        <v>0</v>
      </c>
      <c s="78" r="Z42">
        <v>0</v>
      </c>
      <c s="78" r="AA42">
        <v>0</v>
      </c>
      <c s="78" r="AB42">
        <v>0</v>
      </c>
      <c s="78" r="AC42">
        <v>0</v>
      </c>
      <c s="78" r="AD42">
        <v>0</v>
      </c>
      <c s="78" r="AE42">
        <v>0</v>
      </c>
      <c s="78" r="AF42">
        <v>0</v>
      </c>
      <c s="78" r="AG42">
        <v>0</v>
      </c>
      <c s="78" r="AH42">
        <v>0</v>
      </c>
      <c s="78" r="AI42">
        <v>0</v>
      </c>
      <c s="78" r="AJ42">
        <v>0</v>
      </c>
      <c s="78" r="AK42">
        <v>0</v>
      </c>
      <c s="78" r="AL42"/>
      <c s="162" r="AM42"/>
    </row>
    <row customHeight="1" r="43" ht="11.25">
      <c t="s" s="37" r="A43">
        <v>548</v>
      </c>
      <c s="55" r="B43"/>
      <c t="s" s="127" r="C43">
        <v>72</v>
      </c>
      <c s="50" r="D43">
        <f>+AD43+AK43</f>
        <v>94</v>
      </c>
      <c s="106" r="E43">
        <f>IF((+$W43=0),"..",(+(X43+AE43)/$W43))</f>
        <v>0.138297872340426</v>
      </c>
      <c s="106" r="F43">
        <f>IF((+$W43=0),"..",(+(Y43+AF43)/$W43))</f>
        <v>0.106382978723404</v>
      </c>
      <c s="106" r="G43">
        <f>IF((+$W43=0),"..",(+(Z43+AG43)/$W43))</f>
        <v>0.138297872340426</v>
      </c>
      <c s="106" r="H43">
        <f>IF((+$W43=0),"..",(+(((X43+Y43)+Z43)+((AE43+AF43)+AG43))/$W43))</f>
        <v>0.382978723404255</v>
      </c>
      <c s="106" r="I43">
        <f>IF((+$W43=0),"..",(+(AA43+AH43)/$W43))</f>
        <v>0.574468085106383</v>
      </c>
      <c s="106" r="J43">
        <f>IF((+$W43=0),"..",(+(AB43+AI43)/$W43))</f>
        <v>0.042553191489362</v>
      </c>
      <c s="106" r="K43">
        <f>IF(((X43+AE43)=0),"..",(+X43/(X43+AE43)))</f>
        <v>0.769230769230769</v>
      </c>
      <c s="106" r="L43">
        <f>IF(((Y43+AF43)=0),"..",(+Y43/(Y43+AF43)))</f>
        <v>0.4</v>
      </c>
      <c s="106" r="M43">
        <f>IF(((Z43+AG43)=0),"..",(+Z43/(Z43+AG43)))</f>
        <v>0.461538461538462</v>
      </c>
      <c s="106" r="N43">
        <f>IF(((((((X43+Y43)+Z43)+AE43)+AF43)+AG43)=0),"..",(+((X43+Y43)+Z43)/(((((X43+Y43)+Z43)+AE43)+AF43)+AG43)))</f>
        <v>0.555555555555556</v>
      </c>
      <c s="106" r="O43">
        <f>IF(((AA43+AH43)=0),"..",(+AA43/(AA43+AH43)))</f>
        <v>0.333333333333333</v>
      </c>
      <c s="106" r="P43">
        <f>IF(((AB43+AI43)=0),"..",(+AB43/(AB43+AI43)))</f>
        <v>0.5</v>
      </c>
      <c t="str" s="106" r="Q43">
        <f>IF(((AC43+AJ43)=0),"..",(+AC43/(AC43+AJ43)))</f>
        <v>..</v>
      </c>
      <c s="106" r="R43">
        <f>IF(((AD43+AK43)=0),"..",(+(AD43)/(AD43+AK43)))</f>
        <v>0.425531914893617</v>
      </c>
      <c s="50" r="S43">
        <f>+V43</f>
        <v>300989</v>
      </c>
      <c s="106" r="T43">
        <f>IF(ISERROR((+W43/S43)),"..",(W43/S43))</f>
        <v>0.000312303771899</v>
      </c>
      <c s="106" r="U43">
        <f>IF(ISERROR(((AD43+AK43)/S43)),"..",((AD43+AK43)/S43))</f>
        <v>0.000312303771899</v>
      </c>
      <c s="93" r="V43">
        <f>VLOOKUP(A43,'WHERE REFUGEES ARE'!$A$4:$K$178,11,FALSE)</f>
        <v>300989</v>
      </c>
      <c s="78" r="W43">
        <f>SUM(X43:AB43)+SUM(AE43:AI43)</f>
        <v>94</v>
      </c>
      <c s="78" r="X43">
        <v>10</v>
      </c>
      <c s="78" r="Y43">
        <v>4</v>
      </c>
      <c s="78" r="Z43">
        <v>6</v>
      </c>
      <c s="78" r="AA43">
        <v>18</v>
      </c>
      <c s="78" r="AB43">
        <v>2</v>
      </c>
      <c s="78" r="AC43">
        <v>0</v>
      </c>
      <c s="78" r="AD43">
        <v>40</v>
      </c>
      <c s="78" r="AE43">
        <v>3</v>
      </c>
      <c s="78" r="AF43">
        <v>6</v>
      </c>
      <c s="78" r="AG43">
        <v>7</v>
      </c>
      <c s="78" r="AH43">
        <v>36</v>
      </c>
      <c s="78" r="AI43">
        <v>2</v>
      </c>
      <c s="78" r="AJ43">
        <v>0</v>
      </c>
      <c s="78" r="AK43">
        <v>54</v>
      </c>
      <c s="83" r="AL43"/>
      <c s="162" r="AM43"/>
    </row>
    <row customHeight="1" r="44" ht="20.25">
      <c t="s" s="37" r="A44">
        <v>549</v>
      </c>
      <c s="55" r="B44"/>
      <c t="s" s="127" r="C44">
        <v>1666</v>
      </c>
      <c s="50" r="D44">
        <f>+AD44+AK44</f>
        <v>86</v>
      </c>
      <c s="106" r="E44">
        <f>IF((+$W44=0),"..",(+(X44+AE44)/$W44))</f>
        <v>0.069767441860465</v>
      </c>
      <c s="106" r="F44">
        <f>IF((+$W44=0),"..",(+(Y44+AF44)/$W44))</f>
        <v>0.069767441860465</v>
      </c>
      <c s="106" r="G44">
        <f>IF((+$W44=0),"..",(+(Z44+AG44)/$W44))</f>
        <v>0.034883720930233</v>
      </c>
      <c s="106" r="H44">
        <f>IF((+$W44=0),"..",(+(((X44+Y44)+Z44)+((AE44+AF44)+AG44))/$W44))</f>
        <v>0.174418604651163</v>
      </c>
      <c s="106" r="I44">
        <f>IF((+$W44=0),"..",(+(AA44+AH44)/$W44))</f>
        <v>0.813953488372093</v>
      </c>
      <c s="106" r="J44">
        <f>IF((+$W44=0),"..",(+(AB44+AI44)/$W44))</f>
        <v>0.011627906976744</v>
      </c>
      <c s="106" r="K44">
        <f>IF(((X44+AE44)=0),"..",(+X44/(X44+AE44)))</f>
        <v>0.5</v>
      </c>
      <c s="106" r="L44">
        <f>IF(((Y44+AF44)=0),"..",(+Y44/(Y44+AF44)))</f>
        <v>0.666666666666667</v>
      </c>
      <c s="106" r="M44">
        <f>IF(((Z44+AG44)=0),"..",(+Z44/(Z44+AG44)))</f>
        <v>0.666666666666667</v>
      </c>
      <c s="106" r="N44">
        <f>IF(((((((X44+Y44)+Z44)+AE44)+AF44)+AG44)=0),"..",(+((X44+Y44)+Z44)/(((((X44+Y44)+Z44)+AE44)+AF44)+AG44)))</f>
        <v>0.6</v>
      </c>
      <c s="106" r="O44">
        <f>IF(((AA44+AH44)=0),"..",(+AA44/(AA44+AH44)))</f>
        <v>0.214285714285714</v>
      </c>
      <c s="106" r="P44">
        <f>IF(((AB44+AI44)=0),"..",(+AB44/(AB44+AI44)))</f>
        <v>0</v>
      </c>
      <c t="str" s="106" r="Q44">
        <f>IF(((AC44+AJ44)=0),"..",(+AC44/(AC44+AJ44)))</f>
        <v>..</v>
      </c>
      <c s="106" r="R44">
        <f>IF(((AD44+AK44)=0),"..",(+(AD44)/(AD44+AK44)))</f>
        <v>0.27906976744186</v>
      </c>
      <c s="50" r="S44">
        <f>+V44</f>
        <v>86</v>
      </c>
      <c s="106" r="T44">
        <f>IF(ISERROR((+W44/S44)),"..",(W44/S44))</f>
        <v>1</v>
      </c>
      <c s="106" r="U44">
        <f>IF(ISERROR(((AD44+AK44)/S44)),"..",((AD44+AK44)/S44))</f>
        <v>1</v>
      </c>
      <c s="93" r="V44">
        <f>VLOOKUP(A44,'WHERE REFUGEES ARE'!$A$4:$K$178,11,FALSE)</f>
        <v>86</v>
      </c>
      <c s="78" r="W44">
        <f>SUM(X44:AB44)+SUM(AE44:AI44)</f>
        <v>86</v>
      </c>
      <c s="78" r="X44">
        <v>3</v>
      </c>
      <c s="78" r="Y44">
        <v>4</v>
      </c>
      <c s="78" r="Z44">
        <v>2</v>
      </c>
      <c s="78" r="AA44">
        <v>15</v>
      </c>
      <c s="78" r="AB44">
        <v>0</v>
      </c>
      <c s="78" r="AC44">
        <v>0</v>
      </c>
      <c s="78" r="AD44">
        <v>24</v>
      </c>
      <c s="78" r="AE44">
        <v>3</v>
      </c>
      <c s="78" r="AF44">
        <v>2</v>
      </c>
      <c s="78" r="AG44">
        <v>1</v>
      </c>
      <c s="78" r="AH44">
        <v>55</v>
      </c>
      <c s="78" r="AI44">
        <v>1</v>
      </c>
      <c s="78" r="AJ44">
        <v>0</v>
      </c>
      <c s="78" r="AK44">
        <v>62</v>
      </c>
      <c s="76" r="AL44"/>
      <c s="162" r="AM44"/>
    </row>
    <row r="45">
      <c t="s" s="37" r="A45">
        <v>550</v>
      </c>
      <c s="55" r="B45"/>
      <c t="s" s="127" r="C45">
        <v>1667</v>
      </c>
      <c s="50" r="D45">
        <f>+AD45+AK45</f>
        <v>0</v>
      </c>
      <c t="str" s="106" r="E45">
        <f>IF((+$W45=0),"..",(+(X45+AE45)/$W45))</f>
        <v>..</v>
      </c>
      <c t="str" s="106" r="F45">
        <f>IF((+$W45=0),"..",(+(Y45+AF45)/$W45))</f>
        <v>..</v>
      </c>
      <c t="str" s="106" r="G45">
        <f>IF((+$W45=0),"..",(+(Z45+AG45)/$W45))</f>
        <v>..</v>
      </c>
      <c t="str" s="106" r="H45">
        <f>IF((+$W45=0),"..",(+(((X45+Y45)+Z45)+((AE45+AF45)+AG45))/$W45))</f>
        <v>..</v>
      </c>
      <c t="str" s="106" r="I45">
        <f>IF((+$W45=0),"..",(+(AA45+AH45)/$W45))</f>
        <v>..</v>
      </c>
      <c t="str" s="106" r="J45">
        <f>IF((+$W45=0),"..",(+(AB45+AI45)/$W45))</f>
        <v>..</v>
      </c>
      <c t="str" s="106" r="K45">
        <f>IF(((X45+AE45)=0),"..",(+X45/(X45+AE45)))</f>
        <v>..</v>
      </c>
      <c t="str" s="106" r="L45">
        <f>IF(((Y45+AF45)=0),"..",(+Y45/(Y45+AF45)))</f>
        <v>..</v>
      </c>
      <c t="str" s="106" r="M45">
        <f>IF(((Z45+AG45)=0),"..",(+Z45/(Z45+AG45)))</f>
        <v>..</v>
      </c>
      <c t="str" s="106" r="N45">
        <f>IF(((((((X45+Y45)+Z45)+AE45)+AF45)+AG45)=0),"..",(+((X45+Y45)+Z45)/(((((X45+Y45)+Z45)+AE45)+AF45)+AG45)))</f>
        <v>..</v>
      </c>
      <c t="str" s="106" r="O45">
        <f>IF(((AA45+AH45)=0),"..",(+AA45/(AA45+AH45)))</f>
        <v>..</v>
      </c>
      <c t="str" s="106" r="P45">
        <f>IF(((AB45+AI45)=0),"..",(+AB45/(AB45+AI45)))</f>
        <v>..</v>
      </c>
      <c t="str" s="106" r="Q45">
        <f>IF(((AC45+AJ45)=0),"..",(+AC45/(AC45+AJ45)))</f>
        <v>..</v>
      </c>
      <c t="str" s="106" r="R45">
        <f>IF(((AD45+AK45)=0),"..",(+(AD45)/(AD45+AK45)))</f>
        <v>..</v>
      </c>
      <c s="50" r="S45">
        <f>+V45</f>
        <v>6</v>
      </c>
      <c s="106" r="T45">
        <f>IF(ISERROR((+W45/S45)),"..",(W45/S45))</f>
        <v>0</v>
      </c>
      <c s="106" r="U45">
        <f>IF(ISERROR(((AD45+AK45)/S45)),"..",((AD45+AK45)/S45))</f>
        <v>0</v>
      </c>
      <c s="93" r="V45">
        <f>VLOOKUP(A45,'WHERE REFUGEES ARE'!$A$4:$K$178,11,FALSE)</f>
        <v>6</v>
      </c>
      <c s="78" r="W45">
        <f>SUM(X45:AB45)+SUM(AE45:AI45)</f>
        <v>0</v>
      </c>
      <c s="78" r="X45"/>
      <c s="78" r="Y45"/>
      <c s="78" r="Z45"/>
      <c s="78" r="AA45"/>
      <c s="78" r="AB45"/>
      <c s="78" r="AC45"/>
      <c s="78" r="AD45"/>
      <c s="78" r="AE45"/>
      <c s="78" r="AF45"/>
      <c s="78" r="AG45"/>
      <c s="78" r="AH45"/>
      <c s="78" r="AI45"/>
      <c s="78" r="AJ45"/>
      <c s="78" r="AK45"/>
      <c s="78" r="AL45"/>
      <c s="162" r="AM45"/>
    </row>
    <row r="46">
      <c t="s" s="37" r="A46">
        <v>551</v>
      </c>
      <c s="55" r="B46"/>
      <c t="s" s="127" r="C46">
        <v>74</v>
      </c>
      <c s="50" r="D46">
        <f>+AD46+AK46</f>
        <v>196</v>
      </c>
      <c s="106" r="E46">
        <f>IF((+$W46=0),"..",(+(X46+AE46)/$W46))</f>
        <v>0.061224489795918</v>
      </c>
      <c s="106" r="F46">
        <f>IF((+$W46=0),"..",(+(Y46+AF46)/$W46))</f>
        <v>0.066326530612245</v>
      </c>
      <c s="106" r="G46">
        <f>IF((+$W46=0),"..",(+(Z46+AG46)/$W46))</f>
        <v>0.061224489795918</v>
      </c>
      <c s="106" r="H46">
        <f>IF((+$W46=0),"..",(+(((X46+Y46)+Z46)+((AE46+AF46)+AG46))/$W46))</f>
        <v>0.188775510204082</v>
      </c>
      <c s="106" r="I46">
        <f>IF((+$W46=0),"..",(+(AA46+AH46)/$W46))</f>
        <v>0.729591836734694</v>
      </c>
      <c s="106" r="J46">
        <f>IF((+$W46=0),"..",(+(AB46+AI46)/$W46))</f>
        <v>0.081632653061224</v>
      </c>
      <c s="106" r="K46">
        <f>IF(((X46+AE46)=0),"..",(+X46/(X46+AE46)))</f>
        <v>0.5</v>
      </c>
      <c s="106" r="L46">
        <f>IF(((Y46+AF46)=0),"..",(+Y46/(Y46+AF46)))</f>
        <v>0.307692307692308</v>
      </c>
      <c s="106" r="M46">
        <f>IF(((Z46+AG46)=0),"..",(+Z46/(Z46+AG46)))</f>
        <v>0.666666666666667</v>
      </c>
      <c s="106" r="N46">
        <f>IF(((((((X46+Y46)+Z46)+AE46)+AF46)+AG46)=0),"..",(+((X46+Y46)+Z46)/(((((X46+Y46)+Z46)+AE46)+AF46)+AG46)))</f>
        <v>0.486486486486486</v>
      </c>
      <c s="106" r="O46">
        <f>IF(((AA46+AH46)=0),"..",(+AA46/(AA46+AH46)))</f>
        <v>0.244755244755245</v>
      </c>
      <c s="106" r="P46">
        <f>IF(((AB46+AI46)=0),"..",(+AB46/(AB46+AI46)))</f>
        <v>0.5</v>
      </c>
      <c t="str" s="106" r="Q46">
        <f>IF(((AC46+AJ46)=0),"..",(+AC46/(AC46+AJ46)))</f>
        <v>..</v>
      </c>
      <c s="106" r="R46">
        <f>IF(((AD46+AK46)=0),"..",(+(AD46)/(AD46+AK46)))</f>
        <v>0.311224489795918</v>
      </c>
      <c s="50" r="S46">
        <f>+V46</f>
        <v>196</v>
      </c>
      <c s="106" r="T46">
        <f>IF(ISERROR((+W46/S46)),"..",(W46/S46))</f>
        <v>1</v>
      </c>
      <c s="106" r="U46">
        <f>IF(ISERROR(((AD46+AK46)/S46)),"..",((AD46+AK46)/S46))</f>
        <v>1</v>
      </c>
      <c s="93" r="V46">
        <f>VLOOKUP(A46,'WHERE REFUGEES ARE'!$A$4:$K$178,11,FALSE)</f>
        <v>196</v>
      </c>
      <c s="78" r="W46">
        <f>SUM(X46:AB46)+SUM(AE46:AI46)</f>
        <v>196</v>
      </c>
      <c s="78" r="X46">
        <v>6</v>
      </c>
      <c s="78" r="Y46">
        <v>4</v>
      </c>
      <c s="78" r="Z46">
        <v>8</v>
      </c>
      <c s="78" r="AA46">
        <v>35</v>
      </c>
      <c s="78" r="AB46">
        <v>8</v>
      </c>
      <c s="78" r="AC46">
        <v>0</v>
      </c>
      <c s="78" r="AD46">
        <v>61</v>
      </c>
      <c s="78" r="AE46">
        <v>6</v>
      </c>
      <c s="78" r="AF46">
        <v>9</v>
      </c>
      <c s="78" r="AG46">
        <v>4</v>
      </c>
      <c s="78" r="AH46">
        <v>108</v>
      </c>
      <c s="78" r="AI46">
        <v>8</v>
      </c>
      <c s="78" r="AJ46">
        <v>0</v>
      </c>
      <c s="78" r="AK46">
        <v>135</v>
      </c>
      <c s="78" r="AL46"/>
      <c s="162" r="AM46"/>
    </row>
    <row r="47">
      <c t="s" s="37" r="A47">
        <v>248</v>
      </c>
      <c s="55" r="B47"/>
      <c t="s" s="127" r="C47">
        <v>249</v>
      </c>
      <c s="50" r="D47">
        <f>+AD47+AK47</f>
        <v>0</v>
      </c>
      <c t="str" s="106" r="E47">
        <f>IF((+$W47=0),"..",(+(X47+AE47)/$W47))</f>
        <v>..</v>
      </c>
      <c t="str" s="106" r="F47">
        <f>IF((+$W47=0),"..",(+(Y47+AF47)/$W47))</f>
        <v>..</v>
      </c>
      <c t="str" s="106" r="G47">
        <f>IF((+$W47=0),"..",(+(Z47+AG47)/$W47))</f>
        <v>..</v>
      </c>
      <c t="str" s="106" r="H47">
        <f>IF((+$W47=0),"..",(+(((X47+Y47)+Z47)+((AE47+AF47)+AG47))/$W47))</f>
        <v>..</v>
      </c>
      <c t="str" s="106" r="I47">
        <f>IF((+$W47=0),"..",(+(AA47+AH47)/$W47))</f>
        <v>..</v>
      </c>
      <c t="str" s="106" r="J47">
        <f>IF((+$W47=0),"..",(+(AB47+AI47)/$W47))</f>
        <v>..</v>
      </c>
      <c t="str" s="106" r="K47">
        <f>IF(((X47+AE47)=0),"..",(+X47/(X47+AE47)))</f>
        <v>..</v>
      </c>
      <c t="str" s="106" r="L47">
        <f>IF(((Y47+AF47)=0),"..",(+Y47/(Y47+AF47)))</f>
        <v>..</v>
      </c>
      <c t="str" s="106" r="M47">
        <f>IF(((Z47+AG47)=0),"..",(+Z47/(Z47+AG47)))</f>
        <v>..</v>
      </c>
      <c t="str" s="106" r="N47">
        <f>IF(((((((X47+Y47)+Z47)+AE47)+AF47)+AG47)=0),"..",(+((X47+Y47)+Z47)/(((((X47+Y47)+Z47)+AE47)+AF47)+AG47)))</f>
        <v>..</v>
      </c>
      <c t="str" s="106" r="O47">
        <f>IF(((AA47+AH47)=0),"..",(+AA47/(AA47+AH47)))</f>
        <v>..</v>
      </c>
      <c t="str" s="106" r="P47">
        <f>IF(((AB47+AI47)=0),"..",(+AB47/(AB47+AI47)))</f>
        <v>..</v>
      </c>
      <c t="str" s="106" r="Q47">
        <f>IF(((AC47+AJ47)=0),"..",(+AC47/(AC47+AJ47)))</f>
        <v>..</v>
      </c>
      <c t="str" s="106" r="R47">
        <f>IF(((AD47+AK47)=0),"..",(+(AD47)/(AD47+AK47)))</f>
        <v>..</v>
      </c>
      <c s="50" r="S47">
        <f>+V47</f>
        <v>0</v>
      </c>
      <c t="str" s="106" r="T47">
        <f>IF(ISERROR((+W47/S47)),"..",(W47/S47))</f>
        <v>..</v>
      </c>
      <c t="str" s="106" r="U47">
        <f>IF(ISERROR(((AD47+AK47)/S47)),"..",((AD47+AK47)/S47))</f>
        <v>..</v>
      </c>
      <c s="93" r="V47">
        <f>VLOOKUP(A47,'WHERE REFUGEES ARE'!$A$4:$K$178,11,FALSE)</f>
        <v>0</v>
      </c>
      <c s="78" r="W47">
        <f>SUM(X47:AB47)+SUM(AE47:AI47)</f>
        <v>0</v>
      </c>
      <c s="78" r="X47">
        <v>0</v>
      </c>
      <c s="78" r="Y47">
        <v>0</v>
      </c>
      <c s="78" r="Z47">
        <v>0</v>
      </c>
      <c s="78" r="AA47">
        <v>0</v>
      </c>
      <c s="78" r="AB47">
        <v>0</v>
      </c>
      <c s="78" r="AC47">
        <v>0</v>
      </c>
      <c s="78" r="AD47">
        <v>0</v>
      </c>
      <c s="78" r="AE47">
        <v>0</v>
      </c>
      <c s="78" r="AF47">
        <v>0</v>
      </c>
      <c s="78" r="AG47">
        <v>0</v>
      </c>
      <c s="78" r="AH47">
        <v>0</v>
      </c>
      <c s="78" r="AI47">
        <v>0</v>
      </c>
      <c s="78" r="AJ47">
        <v>0</v>
      </c>
      <c s="78" r="AK47">
        <v>0</v>
      </c>
      <c s="58" r="AL47"/>
    </row>
    <row r="48">
      <c t="s" s="37" r="A48">
        <v>553</v>
      </c>
      <c s="55" r="B48"/>
      <c t="s" s="127" r="C48">
        <v>251</v>
      </c>
      <c s="50" r="D48">
        <f>+AD48+AK48</f>
        <v>17328</v>
      </c>
      <c s="106" r="E48">
        <f>IF((+$W48=0),"..",(+(X48+AE48)/$W48))</f>
        <v>0.081832871652816</v>
      </c>
      <c s="106" r="F48">
        <f>IF((+$W48=0),"..",(+(Y48+AF48)/$W48))</f>
        <v>0.181094182825485</v>
      </c>
      <c s="106" r="G48">
        <f>IF((+$W48=0),"..",(+(Z48+AG48)/$W48))</f>
        <v>0.170071560480148</v>
      </c>
      <c s="106" r="H48">
        <f>IF((+$W48=0),"..",(+(((X48+Y48)+Z48)+((AE48+AF48)+AG48))/$W48))</f>
        <v>0.432998614958449</v>
      </c>
      <c s="106" r="I48">
        <f>IF((+$W48=0),"..",(+(AA48+AH48)/$W48))</f>
        <v>0.528047091412742</v>
      </c>
      <c s="106" r="J48">
        <f>IF((+$W48=0),"..",(+(AB48+AI48)/$W48))</f>
        <v>0.038954293628809</v>
      </c>
      <c s="106" r="K48">
        <f>IF(((X48+AE48)=0),"..",(+X48/(X48+AE48)))</f>
        <v>0.460507757404796</v>
      </c>
      <c s="106" r="L48">
        <f>IF(((Y48+AF48)=0),"..",(+Y48/(Y48+AF48)))</f>
        <v>0.467813894200128</v>
      </c>
      <c s="106" r="M48">
        <f>IF(((Z48+AG48)=0),"..",(+Z48/(Z48+AG48)))</f>
        <v>0.489989820156091</v>
      </c>
      <c s="106" r="N48">
        <f>IF(((((((X48+Y48)+Z48)+AE48)+AF48)+AG48)=0),"..",(+((X48+Y48)+Z48)/(((((X48+Y48)+Z48)+AE48)+AF48)+AG48)))</f>
        <v>0.475143276022924</v>
      </c>
      <c s="106" r="O48">
        <f>IF(((AA48+AH48)=0),"..",(+AA48/(AA48+AH48)))</f>
        <v>0.423387978142076</v>
      </c>
      <c s="106" r="P48">
        <f>IF(((AB48+AI48)=0),"..",(+AB48/(AB48+AI48)))</f>
        <v>0.37037037037037</v>
      </c>
      <c t="str" s="106" r="Q48">
        <f>IF(((AC48+AJ48)=0),"..",(+AC48/(AC48+AJ48)))</f>
        <v>..</v>
      </c>
      <c s="106" r="R48">
        <f>IF(((AD48+AK48)=0),"..",(+(AD48)/(AD48+AK48)))</f>
        <v>0.443732686980609</v>
      </c>
      <c s="50" r="S48">
        <f>+V48</f>
        <v>111411</v>
      </c>
      <c s="106" r="T48">
        <f>IF(ISERROR((+W48/S48)),"..",(W48/S48))</f>
        <v>0.155532218542155</v>
      </c>
      <c s="106" r="U48">
        <f>IF(ISERROR(((AD48+AK48)/S48)),"..",((AD48+AK48)/S48))</f>
        <v>0.155532218542155</v>
      </c>
      <c s="93" r="V48">
        <f>VLOOKUP(A48,'WHERE REFUGEES ARE'!$A$4:$K$178,11,FALSE)</f>
        <v>111411</v>
      </c>
      <c s="78" r="W48">
        <f>SUM(X48:AB48)+SUM(AE48:AI48)</f>
        <v>17328</v>
      </c>
      <c s="78" r="X48">
        <v>653</v>
      </c>
      <c s="78" r="Y48">
        <v>1468</v>
      </c>
      <c s="78" r="Z48">
        <v>1444</v>
      </c>
      <c s="78" r="AA48">
        <v>3874</v>
      </c>
      <c s="78" r="AB48">
        <v>250</v>
      </c>
      <c s="78" r="AC48">
        <v>0</v>
      </c>
      <c s="78" r="AD48">
        <v>7689</v>
      </c>
      <c s="78" r="AE48">
        <v>765</v>
      </c>
      <c s="78" r="AF48">
        <v>1670</v>
      </c>
      <c s="78" r="AG48">
        <v>1503</v>
      </c>
      <c s="78" r="AH48">
        <v>5276</v>
      </c>
      <c s="78" r="AI48">
        <v>425</v>
      </c>
      <c s="78" r="AJ48">
        <v>0</v>
      </c>
      <c s="78" r="AK48">
        <v>9639</v>
      </c>
      <c s="58" r="AL48"/>
    </row>
    <row r="49">
      <c t="s" s="37" r="A49">
        <v>556</v>
      </c>
      <c s="55" r="B49"/>
      <c t="s" s="127" r="C49">
        <v>75</v>
      </c>
      <c s="50" r="D49">
        <f>+AD49+AK49</f>
        <v>19116</v>
      </c>
      <c s="106" r="E49">
        <f>IF((+$W49=0),"..",(+(X49+AE49)/$W49))</f>
        <v>0.046453232893911</v>
      </c>
      <c s="106" r="F49">
        <f>IF((+$W49=0),"..",(+(Y49+AF49)/$W49))</f>
        <v>0.101067168863779</v>
      </c>
      <c s="106" r="G49">
        <f>IF((+$W49=0),"..",(+(Z49+AG49)/$W49))</f>
        <v>0.101067168863779</v>
      </c>
      <c s="106" r="H49">
        <f>IF((+$W49=0),"..",(+(((X49+Y49)+Z49)+((AE49+AF49)+AG49))/$W49))</f>
        <v>0.248587570621469</v>
      </c>
      <c s="106" r="I49">
        <f>IF((+$W49=0),"..",(+(AA49+AH49)/$W49))</f>
        <v>0.714741577735928</v>
      </c>
      <c s="106" r="J49">
        <f>IF((+$W49=0),"..",(+(AB49+AI49)/$W49))</f>
        <v>0.036670851642603</v>
      </c>
      <c s="106" r="K49">
        <f>IF(((X49+AE49)=0),"..",(+X49/(X49+AE49)))</f>
        <v>0.405405405405405</v>
      </c>
      <c s="106" r="L49">
        <f>IF(((Y49+AF49)=0),"..",(+Y49/(Y49+AF49)))</f>
        <v>0.434265010351967</v>
      </c>
      <c s="106" r="M49">
        <f>IF(((Z49+AG49)=0),"..",(+Z49/(Z49+AG49)))</f>
        <v>0.434265010351967</v>
      </c>
      <c s="106" r="N49">
        <f>IF(((((((X49+Y49)+Z49)+AE49)+AF49)+AG49)=0),"..",(+((X49+Y49)+Z49)/(((((X49+Y49)+Z49)+AE49)+AF49)+AG49)))</f>
        <v>0.428872053872054</v>
      </c>
      <c s="106" r="O49">
        <f>IF(((AA49+AH49)=0),"..",(+AA49/(AA49+AH49)))</f>
        <v>0.432115933543146</v>
      </c>
      <c s="106" r="P49">
        <f>IF(((AB49+AI49)=0),"..",(+AB49/(AB49+AI49)))</f>
        <v>0.242510699001427</v>
      </c>
      <c t="str" s="106" r="Q49">
        <f>IF(((AC49+AJ49)=0),"..",(+AC49/(AC49+AJ49)))</f>
        <v>..</v>
      </c>
      <c s="106" r="R49">
        <f>IF(((AD49+AK49)=0),"..",(+(AD49)/(AD49+AK49)))</f>
        <v>0.42435655994978</v>
      </c>
      <c s="50" r="S49">
        <f>+V49</f>
        <v>19116</v>
      </c>
      <c s="106" r="T49">
        <f>IF(ISERROR((+W49/S49)),"..",(W49/S49))</f>
        <v>1</v>
      </c>
      <c s="106" r="U49">
        <f>IF(ISERROR(((AD49+AK49)/S49)),"..",((AD49+AK49)/S49))</f>
        <v>1</v>
      </c>
      <c s="93" r="V49">
        <f>VLOOKUP(A49,'WHERE REFUGEES ARE'!$A$4:$K$178,11,FALSE)</f>
        <v>19116</v>
      </c>
      <c s="78" r="W49">
        <f>SUM(X49:AB49)+SUM(AE49:AI49)</f>
        <v>19116</v>
      </c>
      <c s="78" r="X49">
        <v>360</v>
      </c>
      <c s="78" r="Y49">
        <v>839</v>
      </c>
      <c s="78" r="Z49">
        <v>839</v>
      </c>
      <c s="78" r="AA49">
        <v>5904</v>
      </c>
      <c s="78" r="AB49">
        <v>170</v>
      </c>
      <c s="78" r="AC49">
        <v>0</v>
      </c>
      <c s="78" r="AD49">
        <v>8112</v>
      </c>
      <c s="78" r="AE49">
        <v>528</v>
      </c>
      <c s="78" r="AF49">
        <v>1093</v>
      </c>
      <c s="78" r="AG49">
        <v>1093</v>
      </c>
      <c s="78" r="AH49">
        <v>7759</v>
      </c>
      <c s="78" r="AI49">
        <v>531</v>
      </c>
      <c s="78" r="AJ49">
        <v>0</v>
      </c>
      <c s="78" r="AK49">
        <v>11004</v>
      </c>
      <c s="58" r="AL49"/>
    </row>
    <row r="50">
      <c t="s" s="37" r="A50">
        <v>557</v>
      </c>
      <c s="55" r="B50"/>
      <c t="s" s="127" r="C50">
        <v>81</v>
      </c>
      <c s="50" r="D50">
        <f>+AD50+AK50</f>
        <v>24604</v>
      </c>
      <c s="106" r="E50">
        <f>IF((+$W50=0),"..",(+(X50+AE50)/$W50))</f>
        <v>0.112583319785401</v>
      </c>
      <c s="106" r="F50">
        <f>IF((+$W50=0),"..",(+(Y50+AF50)/$W50))</f>
        <v>0.223947325638108</v>
      </c>
      <c s="106" r="G50">
        <f>IF((+$W50=0),"..",(+(Z50+AG50)/$W50))</f>
        <v>0.123110063404324</v>
      </c>
      <c s="106" r="H50">
        <f>IF((+$W50=0),"..",(+(((X50+Y50)+Z50)+((AE50+AF50)+AG50))/$W50))</f>
        <v>0.459640708827833</v>
      </c>
      <c s="106" r="I50">
        <f>IF((+$W50=0),"..",(+(AA50+AH50)/$W50))</f>
        <v>0.514794342383352</v>
      </c>
      <c s="106" r="J50">
        <f>IF((+$W50=0),"..",(+(AB50+AI50)/$W50))</f>
        <v>0.025564948788815</v>
      </c>
      <c s="106" r="K50">
        <f>IF(((X50+AE50)=0),"..",(+X50/(X50+AE50)))</f>
        <v>0.498194945848375</v>
      </c>
      <c s="106" r="L50">
        <f>IF(((Y50+AF50)=0),"..",(+Y50/(Y50+AF50)))</f>
        <v>0.49038112522686</v>
      </c>
      <c s="106" r="M50">
        <f>IF(((Z50+AG50)=0),"..",(+Z50/(Z50+AG50)))</f>
        <v>0.525916143941895</v>
      </c>
      <c s="106" r="N50">
        <f>IF(((((((X50+Y50)+Z50)+AE50)+AF50)+AG50)=0),"..",(+((X50+Y50)+Z50)/(((((X50+Y50)+Z50)+AE50)+AF50)+AG50)))</f>
        <v>0.501812715536298</v>
      </c>
      <c s="106" r="O50">
        <f>IF(((AA50+AH50)=0),"..",(+AA50/(AA50+AH50)))</f>
        <v>0.566161376914574</v>
      </c>
      <c s="106" r="P50">
        <f>IF(((AB50+AI50)=0),"..",(+AB50/(AB50+AI50)))</f>
        <v>0.513513513513514</v>
      </c>
      <c t="str" s="106" r="Q50">
        <f>IF(((AC50+AJ50)=0),"..",(+AC50/(AC50+AJ50)))</f>
        <v>..</v>
      </c>
      <c s="106" r="R50">
        <f>IF(((AD50+AK50)=0),"..",(+(AD50)/(AD50+AK50)))</f>
        <v>0.535238172654853</v>
      </c>
      <c s="50" r="S50">
        <f>+V50</f>
        <v>24604</v>
      </c>
      <c s="106" r="T50">
        <f>IF(ISERROR((+W50/S50)),"..",(W50/S50))</f>
        <v>1</v>
      </c>
      <c s="106" r="U50">
        <f>IF(ISERROR(((AD50+AK50)/S50)),"..",((AD50+AK50)/S50))</f>
        <v>1</v>
      </c>
      <c s="93" r="V50">
        <f>VLOOKUP(A50,'WHERE REFUGEES ARE'!$A$4:$K$178,11,FALSE)</f>
        <v>24604</v>
      </c>
      <c s="78" r="W50">
        <f>SUM(X50:AB50)+SUM(AE50:AI50)</f>
        <v>24604</v>
      </c>
      <c s="78" r="X50">
        <v>1380</v>
      </c>
      <c s="78" r="Y50">
        <v>2702</v>
      </c>
      <c s="78" r="Z50">
        <v>1593</v>
      </c>
      <c s="78" r="AA50">
        <v>7171</v>
      </c>
      <c s="78" r="AB50">
        <v>323</v>
      </c>
      <c s="78" r="AC50">
        <v>0</v>
      </c>
      <c s="78" r="AD50">
        <v>13169</v>
      </c>
      <c s="78" r="AE50">
        <v>1390</v>
      </c>
      <c s="78" r="AF50">
        <v>2808</v>
      </c>
      <c s="78" r="AG50">
        <v>1436</v>
      </c>
      <c s="78" r="AH50">
        <v>5495</v>
      </c>
      <c s="78" r="AI50">
        <v>306</v>
      </c>
      <c s="78" r="AJ50">
        <v>0</v>
      </c>
      <c s="78" r="AK50">
        <v>11435</v>
      </c>
      <c s="58" r="AL50"/>
    </row>
    <row r="51">
      <c t="s" s="37" r="A51">
        <v>558</v>
      </c>
      <c s="55" r="B51"/>
      <c t="s" s="127" r="C51">
        <v>83</v>
      </c>
      <c s="50" r="D51">
        <f>+AD51+AK51</f>
        <v>1238</v>
      </c>
      <c s="106" r="E51">
        <f>IF((+$W51=0),"..",(+(X51+AE51)/$W51))</f>
        <v>0.025101214574899</v>
      </c>
      <c s="106" r="F51">
        <f>IF((+$W51=0),"..",(+(Y51+AF51)/$W51))</f>
        <v>0.033198380566802</v>
      </c>
      <c s="106" r="G51">
        <f>IF((+$W51=0),"..",(+(Z51+AG51)/$W51))</f>
        <v>0.074493927125506</v>
      </c>
      <c s="106" r="H51">
        <f>IF((+$W51=0),"..",(+(((X51+Y51)+Z51)+((AE51+AF51)+AG51))/$W51))</f>
        <v>0.132793522267206</v>
      </c>
      <c s="106" r="I51">
        <f>IF((+$W51=0),"..",(+(AA51+AH51)/$W51))</f>
        <v>0.493927125506073</v>
      </c>
      <c s="106" r="J51">
        <f>IF((+$W51=0),"..",(+(AB51+AI51)/$W51))</f>
        <v>0.373279352226721</v>
      </c>
      <c s="106" r="K51">
        <f>IF(((X51+AE51)=0),"..",(+X51/(X51+AE51)))</f>
        <v>0.419354838709677</v>
      </c>
      <c s="106" r="L51">
        <f>IF(((Y51+AF51)=0),"..",(+Y51/(Y51+AF51)))</f>
        <v>0.390243902439024</v>
      </c>
      <c s="106" r="M51">
        <f>IF(((Z51+AG51)=0),"..",(+Z51/(Z51+AG51)))</f>
        <v>0.25</v>
      </c>
      <c s="106" r="N51">
        <f>IF(((((((X51+Y51)+Z51)+AE51)+AF51)+AG51)=0),"..",(+((X51+Y51)+Z51)/(((((X51+Y51)+Z51)+AE51)+AF51)+AG51)))</f>
        <v>0.317073170731707</v>
      </c>
      <c s="106" r="O51">
        <f>IF(((AA51+AH51)=0),"..",(+AA51/(AA51+AH51)))</f>
        <v>0.585245901639344</v>
      </c>
      <c s="106" r="P51">
        <f>IF(((AB51+AI51)=0),"..",(+AB51/(AB51+AI51)))</f>
        <v>0.648590021691974</v>
      </c>
      <c s="106" r="Q51">
        <f>IF(((AC51+AJ51)=0),"..",(+AC51/(AC51+AJ51)))</f>
        <v>0.333333333333333</v>
      </c>
      <c s="106" r="R51">
        <f>IF(((AD51+AK51)=0),"..",(+(AD51)/(AD51+AK51)))</f>
        <v>0.572697899838449</v>
      </c>
      <c s="50" r="S51">
        <f>+V51</f>
        <v>1238</v>
      </c>
      <c s="106" r="T51">
        <f>IF(ISERROR((+W51/S51)),"..",(W51/S51))</f>
        <v>0.997576736672052</v>
      </c>
      <c s="106" r="U51">
        <f>IF(ISERROR(((AD51+AK51)/S51)),"..",((AD51+AK51)/S51))</f>
        <v>1</v>
      </c>
      <c s="93" r="V51">
        <f>VLOOKUP(A51,'WHERE REFUGEES ARE'!$A$4:$K$178,11,FALSE)</f>
        <v>1238</v>
      </c>
      <c s="78" r="W51">
        <f>SUM(X51:AB51)+SUM(AE51:AI51)</f>
        <v>1235</v>
      </c>
      <c s="78" r="X51">
        <v>13</v>
      </c>
      <c s="78" r="Y51">
        <v>16</v>
      </c>
      <c s="78" r="Z51">
        <v>23</v>
      </c>
      <c s="78" r="AA51">
        <v>357</v>
      </c>
      <c s="78" r="AB51">
        <v>299</v>
      </c>
      <c s="78" r="AC51">
        <v>1</v>
      </c>
      <c s="78" r="AD51">
        <v>709</v>
      </c>
      <c s="78" r="AE51">
        <v>18</v>
      </c>
      <c s="78" r="AF51">
        <v>25</v>
      </c>
      <c s="78" r="AG51">
        <v>69</v>
      </c>
      <c s="78" r="AH51">
        <v>253</v>
      </c>
      <c s="78" r="AI51">
        <v>162</v>
      </c>
      <c s="78" r="AJ51">
        <v>2</v>
      </c>
      <c s="78" r="AK51">
        <v>529</v>
      </c>
      <c s="58" r="AL51"/>
    </row>
    <row r="52">
      <c t="s" s="37" r="A52">
        <v>559</v>
      </c>
      <c s="55" r="B52"/>
      <c t="s" s="127" r="C52">
        <v>256</v>
      </c>
      <c s="50" r="D52">
        <f>+AD52+AK52</f>
        <v>454</v>
      </c>
      <c s="106" r="E52">
        <f>IF((+$W52=0),"..",(+(X52+AE52)/$W52))</f>
        <v>0</v>
      </c>
      <c s="106" r="F52">
        <f>IF((+$W52=0),"..",(+(Y52+AF52)/$W52))</f>
        <v>0.002202643171806</v>
      </c>
      <c s="106" r="G52">
        <f>IF((+$W52=0),"..",(+(Z52+AG52)/$W52))</f>
        <v>0.015418502202643</v>
      </c>
      <c s="106" r="H52">
        <f>IF((+$W52=0),"..",(+(((X52+Y52)+Z52)+((AE52+AF52)+AG52))/$W52))</f>
        <v>0.017621145374449</v>
      </c>
      <c s="106" r="I52">
        <f>IF((+$W52=0),"..",(+(AA52+AH52)/$W52))</f>
        <v>0.982378854625551</v>
      </c>
      <c s="106" r="J52">
        <f>IF((+$W52=0),"..",(+(AB52+AI52)/$W52))</f>
        <v>0</v>
      </c>
      <c t="str" s="106" r="K52">
        <f>IF(((X52+AE52)=0),"..",(+X52/(X52+AE52)))</f>
        <v>..</v>
      </c>
      <c s="106" r="L52">
        <f>IF(((Y52+AF52)=0),"..",(+Y52/(Y52+AF52)))</f>
        <v>0</v>
      </c>
      <c s="106" r="M52">
        <f>IF(((Z52+AG52)=0),"..",(+Z52/(Z52+AG52)))</f>
        <v>0</v>
      </c>
      <c s="106" r="N52">
        <f>IF(((((((X52+Y52)+Z52)+AE52)+AF52)+AG52)=0),"..",(+((X52+Y52)+Z52)/(((((X52+Y52)+Z52)+AE52)+AF52)+AG52)))</f>
        <v>0</v>
      </c>
      <c s="106" r="O52">
        <f>IF(((AA52+AH52)=0),"..",(+AA52/(AA52+AH52)))</f>
        <v>0.015695067264574</v>
      </c>
      <c t="str" s="106" r="P52">
        <f>IF(((AB52+AI52)=0),"..",(+AB52/(AB52+AI52)))</f>
        <v>..</v>
      </c>
      <c t="str" s="106" r="Q52">
        <f>IF(((AC52+AJ52)=0),"..",(+AC52/(AC52+AJ52)))</f>
        <v>..</v>
      </c>
      <c s="106" r="R52">
        <f>IF(((AD52+AK52)=0),"..",(+(AD52)/(AD52+AK52)))</f>
        <v>0.015418502202643</v>
      </c>
      <c s="50" r="S52">
        <f>+V52</f>
        <v>454</v>
      </c>
      <c s="106" r="T52">
        <f>IF(ISERROR((+W52/S52)),"..",(W52/S52))</f>
        <v>1</v>
      </c>
      <c s="106" r="U52">
        <f>IF(ISERROR(((AD52+AK52)/S52)),"..",((AD52+AK52)/S52))</f>
        <v>1</v>
      </c>
      <c s="93" r="V52">
        <f>VLOOKUP(A52,'WHERE REFUGEES ARE'!$A$4:$K$178,11,FALSE)</f>
        <v>454</v>
      </c>
      <c s="78" r="W52">
        <f>SUM(X52:AB52)+SUM(AE52:AI52)</f>
        <v>454</v>
      </c>
      <c s="78" r="X52">
        <v>0</v>
      </c>
      <c s="78" r="Y52">
        <v>0</v>
      </c>
      <c s="78" r="Z52">
        <v>0</v>
      </c>
      <c s="78" r="AA52">
        <v>7</v>
      </c>
      <c s="78" r="AB52">
        <v>0</v>
      </c>
      <c s="78" r="AC52">
        <v>0</v>
      </c>
      <c s="78" r="AD52">
        <v>7</v>
      </c>
      <c s="78" r="AE52">
        <v>0</v>
      </c>
      <c s="78" r="AF52">
        <v>1</v>
      </c>
      <c s="78" r="AG52">
        <v>7</v>
      </c>
      <c s="78" r="AH52">
        <v>439</v>
      </c>
      <c s="78" r="AI52">
        <v>0</v>
      </c>
      <c s="78" r="AJ52">
        <v>0</v>
      </c>
      <c s="78" r="AK52">
        <v>447</v>
      </c>
      <c s="58" r="AL52"/>
    </row>
    <row r="53">
      <c t="s" s="37" r="A53">
        <v>560</v>
      </c>
      <c s="55" r="B53"/>
      <c t="s" s="127" r="C53">
        <v>258</v>
      </c>
      <c s="50" r="D53">
        <f>+AD53+AK53</f>
        <v>0</v>
      </c>
      <c t="str" s="106" r="E53">
        <f>IF((+$W53=0),"..",(+(X53+AE53)/$W53))</f>
        <v>..</v>
      </c>
      <c t="str" s="106" r="F53">
        <f>IF((+$W53=0),"..",(+(Y53+AF53)/$W53))</f>
        <v>..</v>
      </c>
      <c t="str" s="106" r="G53">
        <f>IF((+$W53=0),"..",(+(Z53+AG53)/$W53))</f>
        <v>..</v>
      </c>
      <c t="str" s="106" r="H53">
        <f>IF((+$W53=0),"..",(+(((X53+Y53)+Z53)+((AE53+AF53)+AG53))/$W53))</f>
        <v>..</v>
      </c>
      <c t="str" s="106" r="I53">
        <f>IF((+$W53=0),"..",(+(AA53+AH53)/$W53))</f>
        <v>..</v>
      </c>
      <c t="str" s="106" r="J53">
        <f>IF((+$W53=0),"..",(+(AB53+AI53)/$W53))</f>
        <v>..</v>
      </c>
      <c t="str" s="106" r="K53">
        <f>IF(((X53+AE53)=0),"..",(+X53/(X53+AE53)))</f>
        <v>..</v>
      </c>
      <c t="str" s="106" r="L53">
        <f>IF(((Y53+AF53)=0),"..",(+Y53/(Y53+AF53)))</f>
        <v>..</v>
      </c>
      <c t="str" s="106" r="M53">
        <f>IF(((Z53+AG53)=0),"..",(+Z53/(Z53+AG53)))</f>
        <v>..</v>
      </c>
      <c t="str" s="106" r="N53">
        <f>IF(((((((X53+Y53)+Z53)+AE53)+AF53)+AG53)=0),"..",(+((X53+Y53)+Z53)/(((((X53+Y53)+Z53)+AE53)+AF53)+AG53)))</f>
        <v>..</v>
      </c>
      <c t="str" s="106" r="O53">
        <f>IF(((AA53+AH53)=0),"..",(+AA53/(AA53+AH53)))</f>
        <v>..</v>
      </c>
      <c t="str" s="106" r="P53">
        <f>IF(((AB53+AI53)=0),"..",(+AB53/(AB53+AI53)))</f>
        <v>..</v>
      </c>
      <c t="str" s="106" r="Q53">
        <f>IF(((AC53+AJ53)=0),"..",(+AC53/(AC53+AJ53)))</f>
        <v>..</v>
      </c>
      <c t="str" s="106" r="R53">
        <f>IF(((AD53+AK53)=0),"..",(+(AD53)/(AD53+AK53)))</f>
        <v>..</v>
      </c>
      <c s="50" r="S53">
        <f>+V53</f>
        <v>2888</v>
      </c>
      <c s="106" r="T53">
        <f>IF(ISERROR((+W53/S53)),"..",(W53/S53))</f>
        <v>0</v>
      </c>
      <c s="106" r="U53">
        <f>IF(ISERROR(((AD53+AK53)/S53)),"..",((AD53+AK53)/S53))</f>
        <v>0</v>
      </c>
      <c s="93" r="V53">
        <f>VLOOKUP(A53,'WHERE REFUGEES ARE'!$A$4:$K$178,11,FALSE)</f>
        <v>2888</v>
      </c>
      <c s="78" r="W53">
        <f>SUM(X53:AB53)+SUM(AE53:AI53)</f>
        <v>0</v>
      </c>
      <c s="78" r="X53">
        <v>0</v>
      </c>
      <c s="78" r="Y53">
        <v>0</v>
      </c>
      <c s="78" r="Z53">
        <v>0</v>
      </c>
      <c s="78" r="AA53">
        <v>0</v>
      </c>
      <c s="78" r="AB53">
        <v>0</v>
      </c>
      <c s="78" r="AC53">
        <v>0</v>
      </c>
      <c s="78" r="AD53">
        <v>0</v>
      </c>
      <c s="78" r="AE53">
        <v>0</v>
      </c>
      <c s="78" r="AF53">
        <v>0</v>
      </c>
      <c s="78" r="AG53">
        <v>0</v>
      </c>
      <c s="78" r="AH53">
        <v>0</v>
      </c>
      <c s="78" r="AI53">
        <v>0</v>
      </c>
      <c s="78" r="AJ53">
        <v>0</v>
      </c>
      <c s="78" r="AK53">
        <v>0</v>
      </c>
      <c s="58" r="AL53"/>
    </row>
    <row r="54">
      <c t="s" s="37" r="A54">
        <v>561</v>
      </c>
      <c s="55" r="B54"/>
      <c t="s" s="127" r="C54">
        <v>260</v>
      </c>
      <c s="50" r="D54">
        <f>+AD54+AK54</f>
        <v>0</v>
      </c>
      <c t="str" s="106" r="E54">
        <f>IF((+$W54=0),"..",(+(X54+AE54)/$W54))</f>
        <v>..</v>
      </c>
      <c t="str" s="106" r="F54">
        <f>IF((+$W54=0),"..",(+(Y54+AF54)/$W54))</f>
        <v>..</v>
      </c>
      <c t="str" s="106" r="G54">
        <f>IF((+$W54=0),"..",(+(Z54+AG54)/$W54))</f>
        <v>..</v>
      </c>
      <c t="str" s="106" r="H54">
        <f>IF((+$W54=0),"..",(+(((X54+Y54)+Z54)+((AE54+AF54)+AG54))/$W54))</f>
        <v>..</v>
      </c>
      <c t="str" s="106" r="I54">
        <f>IF((+$W54=0),"..",(+(AA54+AH54)/$W54))</f>
        <v>..</v>
      </c>
      <c t="str" s="106" r="J54">
        <f>IF((+$W54=0),"..",(+(AB54+AI54)/$W54))</f>
        <v>..</v>
      </c>
      <c t="str" s="106" r="K54">
        <f>IF(((X54+AE54)=0),"..",(+X54/(X54+AE54)))</f>
        <v>..</v>
      </c>
      <c t="str" s="106" r="L54">
        <f>IF(((Y54+AF54)=0),"..",(+Y54/(Y54+AF54)))</f>
        <v>..</v>
      </c>
      <c t="str" s="106" r="M54">
        <f>IF(((Z54+AG54)=0),"..",(+Z54/(Z54+AG54)))</f>
        <v>..</v>
      </c>
      <c t="str" s="106" r="N54">
        <f>IF(((((((X54+Y54)+Z54)+AE54)+AF54)+AG54)=0),"..",(+((X54+Y54)+Z54)/(((((X54+Y54)+Z54)+AE54)+AF54)+AG54)))</f>
        <v>..</v>
      </c>
      <c t="str" s="106" r="O54">
        <f>IF(((AA54+AH54)=0),"..",(+AA54/(AA54+AH54)))</f>
        <v>..</v>
      </c>
      <c t="str" s="106" r="P54">
        <f>IF(((AB54+AI54)=0),"..",(+AB54/(AB54+AI54)))</f>
        <v>..</v>
      </c>
      <c t="str" s="106" r="Q54">
        <f>IF(((AC54+AJ54)=0),"..",(+AC54/(AC54+AJ54)))</f>
        <v>..</v>
      </c>
      <c t="str" s="106" r="R54">
        <f>IF(((AD54+AK54)=0),"..",(+(AD54)/(AD54+AK54)))</f>
        <v>..</v>
      </c>
      <c s="50" r="S54">
        <f>+V54</f>
        <v>2323</v>
      </c>
      <c s="106" r="T54">
        <f>IF(ISERROR((+W54/S54)),"..",(W54/S54))</f>
        <v>0</v>
      </c>
      <c s="106" r="U54">
        <f>IF(ISERROR(((AD54+AK54)/S54)),"..",((AD54+AK54)/S54))</f>
        <v>0</v>
      </c>
      <c s="93" r="V54">
        <f>VLOOKUP(A54,'WHERE REFUGEES ARE'!$A$4:$K$178,11,FALSE)</f>
        <v>2323</v>
      </c>
      <c s="78" r="W54">
        <f>SUM(X54:AB54)+SUM(AE54:AI54)</f>
        <v>0</v>
      </c>
      <c s="78" r="X54">
        <v>0</v>
      </c>
      <c s="78" r="Y54">
        <v>0</v>
      </c>
      <c s="78" r="Z54">
        <v>0</v>
      </c>
      <c s="78" r="AA54">
        <v>0</v>
      </c>
      <c s="78" r="AB54">
        <v>0</v>
      </c>
      <c s="78" r="AC54">
        <v>0</v>
      </c>
      <c s="78" r="AD54">
        <v>0</v>
      </c>
      <c s="78" r="AE54">
        <v>0</v>
      </c>
      <c s="78" r="AF54">
        <v>0</v>
      </c>
      <c s="78" r="AG54">
        <v>0</v>
      </c>
      <c s="78" r="AH54">
        <v>0</v>
      </c>
      <c s="78" r="AI54">
        <v>0</v>
      </c>
      <c s="78" r="AJ54">
        <v>0</v>
      </c>
      <c s="78" r="AK54">
        <v>0</v>
      </c>
      <c s="58" r="AL54"/>
    </row>
    <row r="55">
      <c t="s" s="37" r="A55">
        <v>564</v>
      </c>
      <c s="55" r="B55"/>
      <c t="s" s="127" r="C55">
        <v>53</v>
      </c>
      <c s="50" r="D55">
        <f>+AD55+AK55</f>
        <v>97025</v>
      </c>
      <c s="106" r="E55">
        <f>IF((+$W55=0),"..",(+(X55+AE55)/$W55))</f>
        <v>0.127420767843339</v>
      </c>
      <c s="106" r="F55">
        <f>IF((+$W55=0),"..",(+(Y55+AF55)/$W55))</f>
        <v>0.153063643390879</v>
      </c>
      <c s="106" r="G55">
        <f>IF((+$W55=0),"..",(+(Z55+AG55)/$W55))</f>
        <v>0.145890234475651</v>
      </c>
      <c s="106" r="H55">
        <f>IF((+$W55=0),"..",(+(((X55+Y55)+Z55)+((AE55+AF55)+AG55))/$W55))</f>
        <v>0.426374645709869</v>
      </c>
      <c s="106" r="I55">
        <f>IF((+$W55=0),"..",(+(AA55+AH55)/$W55))</f>
        <v>0.517887142489049</v>
      </c>
      <c s="106" r="J55">
        <f>IF((+$W55=0),"..",(+(AB55+AI55)/$W55))</f>
        <v>0.055738211801082</v>
      </c>
      <c s="106" r="K55">
        <f>IF(((X55+AE55)=0),"..",(+X55/(X55+AE55)))</f>
        <v>0.504974520747391</v>
      </c>
      <c s="106" r="L55">
        <f>IF(((Y55+AF55)=0),"..",(+Y55/(Y55+AF55)))</f>
        <v>0.484142481987745</v>
      </c>
      <c s="106" r="M55">
        <f>IF(((Z55+AG55)=0),"..",(+Z55/(Z55+AG55)))</f>
        <v>0.482444365948428</v>
      </c>
      <c s="106" r="N55">
        <f>IF(((((((X55+Y55)+Z55)+AE55)+AF55)+AG55)=0),"..",(+((X55+Y55)+Z55)/(((((X55+Y55)+Z55)+AE55)+AF55)+AG55)))</f>
        <v>0.489787038603785</v>
      </c>
      <c s="106" r="O55">
        <f>IF(((AA55+AH55)=0),"..",(+AA55/(AA55+AH55)))</f>
        <v>0.539921986944754</v>
      </c>
      <c s="106" r="P55">
        <f>IF(((AB55+AI55)=0),"..",(+AB55/(AB55+AI55)))</f>
        <v>0.749815088757396</v>
      </c>
      <c t="str" s="106" r="Q55">
        <f>IF(((AC55+AJ55)=0),"..",(+AC55/(AC55+AJ55)))</f>
        <v>..</v>
      </c>
      <c s="106" r="R55">
        <f>IF(((AD55+AK55)=0),"..",(+(AD55)/(AD55+AK55)))</f>
        <v>0.53024478227261</v>
      </c>
      <c s="50" r="S55">
        <f>+V55</f>
        <v>185809</v>
      </c>
      <c s="106" r="T55">
        <f>IF(ISERROR((+W55/S55)),"..",(W55/S55))</f>
        <v>0.522175997933362</v>
      </c>
      <c s="106" r="U55">
        <f>IF(ISERROR(((AD55+AK55)/S55)),"..",((AD55+AK55)/S55))</f>
        <v>0.522175997933362</v>
      </c>
      <c s="93" r="V55">
        <f>VLOOKUP(A55,'WHERE REFUGEES ARE'!$A$4:$K$178,11,FALSE)</f>
        <v>185809</v>
      </c>
      <c s="78" r="W55">
        <f>SUM(X55:AB55)+SUM(AE55:AI55)</f>
        <v>97025</v>
      </c>
      <c s="78" r="X55">
        <v>6243</v>
      </c>
      <c s="78" r="Y55">
        <v>7190</v>
      </c>
      <c s="78" r="Z55">
        <v>6829</v>
      </c>
      <c s="78" r="AA55">
        <v>27130</v>
      </c>
      <c s="78" r="AB55">
        <v>4055</v>
      </c>
      <c s="78" r="AC55">
        <v>0</v>
      </c>
      <c s="78" r="AD55">
        <v>51447</v>
      </c>
      <c s="78" r="AE55">
        <v>6120</v>
      </c>
      <c s="78" r="AF55">
        <v>7661</v>
      </c>
      <c s="78" r="AG55">
        <v>7326</v>
      </c>
      <c s="78" r="AH55">
        <v>23118</v>
      </c>
      <c s="78" r="AI55">
        <v>1353</v>
      </c>
      <c s="78" r="AJ55">
        <v>0</v>
      </c>
      <c s="78" r="AK55">
        <v>45578</v>
      </c>
      <c s="78" r="AL55"/>
      <c s="162" r="AM55"/>
    </row>
    <row r="56">
      <c t="s" s="37" r="A56">
        <v>262</v>
      </c>
      <c s="55" r="B56"/>
      <c t="s" s="127" r="C56">
        <v>42</v>
      </c>
      <c s="50" r="D56">
        <f>+AD56+AK56</f>
        <v>0</v>
      </c>
      <c t="str" s="106" r="E56">
        <f>IF((+$W56=0),"..",(+(X56+AE56)/$W56))</f>
        <v>..</v>
      </c>
      <c t="str" s="106" r="F56">
        <f>IF((+$W56=0),"..",(+(Y56+AF56)/$W56))</f>
        <v>..</v>
      </c>
      <c t="str" s="106" r="G56">
        <f>IF((+$W56=0),"..",(+(Z56+AG56)/$W56))</f>
        <v>..</v>
      </c>
      <c t="str" s="106" r="H56">
        <f>IF((+$W56=0),"..",(+(((X56+Y56)+Z56)+((AE56+AF56)+AG56))/$W56))</f>
        <v>..</v>
      </c>
      <c t="str" s="106" r="I56">
        <f>IF((+$W56=0),"..",(+(AA56+AH56)/$W56))</f>
        <v>..</v>
      </c>
      <c t="str" s="106" r="J56">
        <f>IF((+$W56=0),"..",(+(AB56+AI56)/$W56))</f>
        <v>..</v>
      </c>
      <c t="str" s="106" r="K56">
        <f>IF(((X56+AE56)=0),"..",(+X56/(X56+AE56)))</f>
        <v>..</v>
      </c>
      <c t="str" s="106" r="L56">
        <f>IF(((Y56+AF56)=0),"..",(+Y56/(Y56+AF56)))</f>
        <v>..</v>
      </c>
      <c t="str" s="106" r="M56">
        <f>IF(((Z56+AG56)=0),"..",(+Z56/(Z56+AG56)))</f>
        <v>..</v>
      </c>
      <c t="str" s="106" r="N56">
        <f>IF(((((((X56+Y56)+Z56)+AE56)+AF56)+AG56)=0),"..",(+((X56+Y56)+Z56)/(((((X56+Y56)+Z56)+AE56)+AF56)+AG56)))</f>
        <v>..</v>
      </c>
      <c t="str" s="106" r="O56">
        <f>IF(((AA56+AH56)=0),"..",(+AA56/(AA56+AH56)))</f>
        <v>..</v>
      </c>
      <c t="str" s="106" r="P56">
        <f>IF(((AB56+AI56)=0),"..",(+AB56/(AB56+AI56)))</f>
        <v>..</v>
      </c>
      <c t="str" s="106" r="Q56">
        <f>IF(((AC56+AJ56)=0),"..",(+AC56/(AC56+AJ56)))</f>
        <v>..</v>
      </c>
      <c t="str" s="106" r="R56">
        <f>IF(((AD56+AK56)=0),"..",(+(AD56)/(AD56+AK56)))</f>
        <v>..</v>
      </c>
      <c s="50" r="S56">
        <f>+V56</f>
        <v>20355</v>
      </c>
      <c s="106" r="T56">
        <f>IF(ISERROR((+W56/S56)),"..",(W56/S56))</f>
        <v>0</v>
      </c>
      <c s="106" r="U56">
        <f>IF(ISERROR(((AD56+AK56)/S56)),"..",((AD56+AK56)/S56))</f>
        <v>0</v>
      </c>
      <c s="93" r="V56">
        <f>VLOOKUP(A56,'WHERE REFUGEES ARE'!$A$4:$K$178,11,FALSE)</f>
        <v>20355</v>
      </c>
      <c s="78" r="W56">
        <f>SUM(X56:AB56)+SUM(AE56:AI56)</f>
        <v>0</v>
      </c>
      <c s="78" r="X56">
        <v>0</v>
      </c>
      <c s="78" r="Y56">
        <v>0</v>
      </c>
      <c s="78" r="Z56">
        <v>0</v>
      </c>
      <c s="78" r="AA56">
        <v>0</v>
      </c>
      <c s="78" r="AB56">
        <v>0</v>
      </c>
      <c s="78" r="AC56">
        <v>0</v>
      </c>
      <c s="78" r="AD56">
        <v>0</v>
      </c>
      <c s="78" r="AE56">
        <v>0</v>
      </c>
      <c s="78" r="AF56">
        <v>0</v>
      </c>
      <c s="78" r="AG56">
        <v>0</v>
      </c>
      <c s="78" r="AH56">
        <v>0</v>
      </c>
      <c s="78" r="AI56">
        <v>0</v>
      </c>
      <c s="78" r="AJ56">
        <v>0</v>
      </c>
      <c s="78" r="AK56">
        <v>0</v>
      </c>
      <c s="78" r="AL56"/>
      <c s="162" r="AM56"/>
    </row>
    <row r="57">
      <c t="s" s="37" r="A57">
        <v>566</v>
      </c>
      <c s="55" r="B57"/>
      <c t="s" s="127" r="C57">
        <v>127</v>
      </c>
      <c s="50" r="D57">
        <f>+AD57+AK57</f>
        <v>12111</v>
      </c>
      <c s="106" r="E57">
        <f>IF((+$W57=0),"..",(+(X57+AE57)/$W57))</f>
        <v>0.125753447279333</v>
      </c>
      <c s="106" r="F57">
        <f>IF((+$W57=0),"..",(+(Y57+AF57)/$W57))</f>
        <v>0.202873420857072</v>
      </c>
      <c s="106" r="G57">
        <f>IF((+$W57=0),"..",(+(Z57+AG57)/$W57))</f>
        <v>0.121955247295847</v>
      </c>
      <c s="106" r="H57">
        <f>IF((+$W57=0),"..",(+(((X57+Y57)+Z57)+((AE57+AF57)+AG57))/$W57))</f>
        <v>0.450582115432252</v>
      </c>
      <c s="106" r="I57">
        <f>IF((+$W57=0),"..",(+(AA57+AH57)/$W57))</f>
        <v>0.528032367269424</v>
      </c>
      <c s="106" r="J57">
        <f>IF((+$W57=0),"..",(+(AB57+AI57)/$W57))</f>
        <v>0.021385517298324</v>
      </c>
      <c s="106" r="K57">
        <f>IF(((X57+AE57)=0),"..",(+X57/(X57+AE57)))</f>
        <v>0.480630334865397</v>
      </c>
      <c s="106" r="L57">
        <f>IF(((Y57+AF57)=0),"..",(+Y57/(Y57+AF57)))</f>
        <v>0.472934472934473</v>
      </c>
      <c s="106" r="M57">
        <f>IF(((Z57+AG57)=0),"..",(+Z57/(Z57+AG57)))</f>
        <v>0.520649966147596</v>
      </c>
      <c s="106" r="N57">
        <f>IF(((((((X57+Y57)+Z57)+AE57)+AF57)+AG57)=0),"..",(+((X57+Y57)+Z57)/(((((X57+Y57)+Z57)+AE57)+AF57)+AG57)))</f>
        <v>0.487997067986073</v>
      </c>
      <c s="106" r="O57">
        <f>IF(((AA57+AH57)=0),"..",(+AA57/(AA57+AH57)))</f>
        <v>0.512744331508991</v>
      </c>
      <c s="106" r="P57">
        <f>IF(((AB57+AI57)=0),"..",(+AB57/(AB57+AI57)))</f>
        <v>0.463320463320463</v>
      </c>
      <c t="str" s="106" r="Q57">
        <f>IF(((AC57+AJ57)=0),"..",(+AC57/(AC57+AJ57)))</f>
        <v>..</v>
      </c>
      <c s="106" r="R57">
        <f>IF(((AD57+AK57)=0),"..",(+(AD57)/(AD57+AK57)))</f>
        <v>0.50053670217158</v>
      </c>
      <c s="50" r="S57">
        <f>+V57</f>
        <v>12111</v>
      </c>
      <c s="106" r="T57">
        <f>IF(ISERROR((+W57/S57)),"..",(W57/S57))</f>
        <v>1</v>
      </c>
      <c s="106" r="U57">
        <f>IF(ISERROR(((AD57+AK57)/S57)),"..",((AD57+AK57)/S57))</f>
        <v>1</v>
      </c>
      <c s="93" r="V57">
        <f>VLOOKUP(A57,'WHERE REFUGEES ARE'!$A$4:$K$178,11,FALSE)</f>
        <v>12111</v>
      </c>
      <c s="78" r="W57">
        <f>SUM(X57:AB57)+SUM(AE57:AI57)</f>
        <v>12111</v>
      </c>
      <c s="78" r="X57">
        <v>732</v>
      </c>
      <c s="78" r="Y57">
        <v>1162</v>
      </c>
      <c s="78" r="Z57">
        <v>769</v>
      </c>
      <c s="78" r="AA57">
        <v>3279</v>
      </c>
      <c s="78" r="AB57">
        <v>120</v>
      </c>
      <c s="78" r="AC57">
        <v>0</v>
      </c>
      <c s="78" r="AD57">
        <v>6062</v>
      </c>
      <c s="78" r="AE57">
        <v>791</v>
      </c>
      <c s="78" r="AF57">
        <v>1295</v>
      </c>
      <c s="78" r="AG57">
        <v>708</v>
      </c>
      <c s="78" r="AH57">
        <v>3116</v>
      </c>
      <c s="78" r="AI57">
        <v>139</v>
      </c>
      <c s="78" r="AJ57">
        <v>0</v>
      </c>
      <c s="78" r="AK57">
        <v>6049</v>
      </c>
      <c s="78" r="AL57"/>
      <c s="162" r="AM57"/>
    </row>
    <row r="58">
      <c t="s" s="37" r="A58">
        <v>571</v>
      </c>
      <c s="55" r="B58"/>
      <c t="s" s="127" r="C58">
        <v>76</v>
      </c>
      <c s="50" r="D58">
        <f>+AD58+AK58</f>
        <v>45824</v>
      </c>
      <c s="106" r="E58">
        <f>IF((+$W58=0),"..",(+(X58+AE58)/$W58))</f>
        <v>0.039498952513966</v>
      </c>
      <c s="106" r="F58">
        <f>IF((+$W58=0),"..",(+(Y58+AF58)/$W58))</f>
        <v>0.123646997206704</v>
      </c>
      <c s="106" r="G58">
        <f>IF((+$W58=0),"..",(+(Z58+AG58)/$W58))</f>
        <v>0.113499476256983</v>
      </c>
      <c s="106" r="H58">
        <f>IF((+$W58=0),"..",(+(((X58+Y58)+Z58)+((AE58+AF58)+AG58))/$W58))</f>
        <v>0.276645425977654</v>
      </c>
      <c s="106" r="I58">
        <f>IF((+$W58=0),"..",(+(AA58+AH58)/$W58))</f>
        <v>0.689376745810056</v>
      </c>
      <c s="106" r="J58">
        <f>IF((+$W58=0),"..",(+(AB58+AI58)/$W58))</f>
        <v>0.03397782821229</v>
      </c>
      <c s="106" r="K58">
        <f>IF(((X58+AE58)=0),"..",(+X58/(X58+AE58)))</f>
        <v>0.496685082872928</v>
      </c>
      <c s="106" r="L58">
        <f>IF(((Y58+AF58)=0),"..",(+Y58/(Y58+AF58)))</f>
        <v>0.497882103776915</v>
      </c>
      <c s="106" r="M58">
        <f>IF(((Z58+AG58)=0),"..",(+Z58/(Z58+AG58)))</f>
        <v>0.47817727360123</v>
      </c>
      <c s="106" r="N58">
        <f>IF(((((((X58+Y58)+Z58)+AE58)+AF58)+AG58)=0),"..",(+((X58+Y58)+Z58)/(((((X58+Y58)+Z58)+AE58)+AF58)+AG58)))</f>
        <v>0.489626883332019</v>
      </c>
      <c s="106" r="O58">
        <f>IF(((AA58+AH58)=0),"..",(+AA58/(AA58+AH58)))</f>
        <v>0.476036720481165</v>
      </c>
      <c s="106" r="P58">
        <f>IF(((AB58+AI58)=0),"..",(+AB58/(AB58+AI58)))</f>
        <v>0.411046885035324</v>
      </c>
      <c t="str" s="106" r="Q58">
        <f>IF(((AC58+AJ58)=0),"..",(+AC58/(AC58+AJ58)))</f>
        <v>..</v>
      </c>
      <c s="106" r="R58">
        <f>IF(((AD58+AK58)=0),"..",(+(AD58)/(AD58+AK58)))</f>
        <v>0.477588163407821</v>
      </c>
      <c s="50" r="S58">
        <f>+V58</f>
        <v>116557</v>
      </c>
      <c s="106" r="T58">
        <f>IF(ISERROR((+W58/S58)),"..",(W58/S58))</f>
        <v>0.393146700755853</v>
      </c>
      <c s="106" r="U58">
        <f>IF(ISERROR(((AD58+AK58)/S58)),"..",((AD58+AK58)/S58))</f>
        <v>0.393146700755853</v>
      </c>
      <c s="93" r="V58">
        <f>VLOOKUP(A58,'WHERE REFUGEES ARE'!$A$4:$K$178,11,FALSE)</f>
        <v>116557</v>
      </c>
      <c s="78" r="W58">
        <f>SUM(X58:AB58)+SUM(AE58:AI58)</f>
        <v>45824</v>
      </c>
      <c s="78" r="X58">
        <v>899</v>
      </c>
      <c s="78" r="Y58">
        <v>2821</v>
      </c>
      <c s="78" r="Z58">
        <v>2487</v>
      </c>
      <c s="78" r="AA58">
        <v>15038</v>
      </c>
      <c s="78" r="AB58">
        <v>640</v>
      </c>
      <c s="78" r="AC58">
        <v>0</v>
      </c>
      <c s="78" r="AD58">
        <v>21885</v>
      </c>
      <c s="78" r="AE58">
        <v>911</v>
      </c>
      <c s="78" r="AF58">
        <v>2845</v>
      </c>
      <c s="78" r="AG58">
        <v>2714</v>
      </c>
      <c s="78" r="AH58">
        <v>16552</v>
      </c>
      <c s="78" r="AI58">
        <v>917</v>
      </c>
      <c s="78" r="AJ58">
        <v>0</v>
      </c>
      <c s="78" r="AK58">
        <v>23939</v>
      </c>
      <c s="78" r="AL58"/>
      <c s="162" r="AM58"/>
    </row>
    <row r="59">
      <c t="s" s="37" r="A59">
        <v>572</v>
      </c>
      <c s="55" r="B59"/>
      <c t="s" s="127" r="C59">
        <v>100</v>
      </c>
      <c s="50" r="D59">
        <f>+AD59+AK59</f>
        <v>94406</v>
      </c>
      <c s="106" r="E59">
        <f>IF((+$W59=0),"..",(+(X59+AE59)/$W59))</f>
        <v>0.156112958922102</v>
      </c>
      <c s="106" r="F59">
        <f>IF((+$W59=0),"..",(+(Y59+AF59)/$W59))</f>
        <v>0.173707179628413</v>
      </c>
      <c s="106" r="G59">
        <f>IF((+$W59=0),"..",(+(Z59+AG59)/$W59))</f>
        <v>0.187551638667034</v>
      </c>
      <c s="106" r="H59">
        <f>IF((+$W59=0),"..",(+(((X59+Y59)+Z59)+((AE59+AF59)+AG59))/$W59))</f>
        <v>0.51737177721755</v>
      </c>
      <c s="106" r="I59">
        <f>IF((+$W59=0),"..",(+(AA59+AH59)/$W59))</f>
        <v>0.460076690040887</v>
      </c>
      <c s="106" r="J59">
        <f>IF((+$W59=0),"..",(+(AB59+AI59)/$W59))</f>
        <v>0.022551532741563</v>
      </c>
      <c s="106" r="K59">
        <f>IF(((X59+AE59)=0),"..",(+X59/(X59+AE59)))</f>
        <v>0.47604831048989</v>
      </c>
      <c s="106" r="L59">
        <f>IF(((Y59+AF59)=0),"..",(+Y59/(Y59+AF59)))</f>
        <v>0.584852734922861</v>
      </c>
      <c s="106" r="M59">
        <f>IF(((Z59+AG59)=0),"..",(+Z59/(Z59+AG59)))</f>
        <v>0.352874731729357</v>
      </c>
      <c s="106" r="N59">
        <f>IF(((((((X59+Y59)+Z59)+AE59)+AF59)+AG59)=0),"..",(+((X59+Y59)+Z59)/(((((X59+Y59)+Z59)+AE59)+AF59)+AG59)))</f>
        <v>0.467927850459636</v>
      </c>
      <c s="106" r="O59">
        <f>IF(((AA59+AH59)=0),"..",(+AA59/(AA59+AH59)))</f>
        <v>0.460606897821983</v>
      </c>
      <c s="106" r="P59">
        <f>IF(((AB59+AI59)=0),"..",(+AB59/(AB59+AI59)))</f>
        <v>0.581963363081259</v>
      </c>
      <c t="str" s="106" r="Q59">
        <f>IF(((AC59+AJ59)=0),"..",(+AC59/(AC59+AJ59)))</f>
        <v>..</v>
      </c>
      <c s="106" r="R59">
        <f>IF(((AD59+AK59)=0),"..",(+(AD59)/(AD59+AK59)))</f>
        <v>0.467131326398746</v>
      </c>
      <c s="50" r="S59">
        <f>+V59</f>
        <v>94406</v>
      </c>
      <c s="106" r="T59">
        <f>IF(ISERROR((+W59/S59)),"..",(W59/S59))</f>
        <v>1</v>
      </c>
      <c s="106" r="U59">
        <f>IF(ISERROR(((AD59+AK59)/S59)),"..",((AD59+AK59)/S59))</f>
        <v>1</v>
      </c>
      <c s="93" r="V59">
        <f>VLOOKUP(A59,'WHERE REFUGEES ARE'!$A$4:$K$178,11,FALSE)</f>
        <v>94406</v>
      </c>
      <c s="78" r="W59">
        <f>SUM(X59:AB59)+SUM(AE59:AI59)</f>
        <v>94406</v>
      </c>
      <c s="78" r="X59">
        <v>7016</v>
      </c>
      <c s="78" r="Y59">
        <v>9591</v>
      </c>
      <c s="78" r="Z59">
        <v>6248</v>
      </c>
      <c s="78" r="AA59">
        <v>20006</v>
      </c>
      <c s="78" r="AB59">
        <v>1239</v>
      </c>
      <c s="78" r="AC59">
        <v>0</v>
      </c>
      <c s="78" r="AD59">
        <v>44100</v>
      </c>
      <c s="78" r="AE59">
        <v>7722</v>
      </c>
      <c s="78" r="AF59">
        <v>6808</v>
      </c>
      <c s="78" r="AG59">
        <v>11458</v>
      </c>
      <c s="78" r="AH59">
        <v>23428</v>
      </c>
      <c s="78" r="AI59">
        <v>890</v>
      </c>
      <c s="78" r="AJ59">
        <v>0</v>
      </c>
      <c s="78" r="AK59">
        <v>50306</v>
      </c>
      <c s="78" r="AL59"/>
      <c s="162" r="AM59"/>
    </row>
    <row r="60">
      <c t="s" s="37" r="A60">
        <v>573</v>
      </c>
      <c s="55" r="B60"/>
      <c t="s" s="127" r="C60">
        <v>269</v>
      </c>
      <c s="50" r="D60">
        <f>+AD60+AK60</f>
        <v>30</v>
      </c>
      <c s="106" r="E60">
        <f>IF((+$W60=0),"..",(+(X60+AE60)/$W60))</f>
        <v>0</v>
      </c>
      <c s="106" r="F60">
        <f>IF((+$W60=0),"..",(+(Y60+AF60)/$W60))</f>
        <v>0.033333333333333</v>
      </c>
      <c s="106" r="G60">
        <f>IF((+$W60=0),"..",(+(Z60+AG60)/$W60))</f>
        <v>0</v>
      </c>
      <c s="106" r="H60">
        <f>IF((+$W60=0),"..",(+(((X60+Y60)+Z60)+((AE60+AF60)+AG60))/$W60))</f>
        <v>0.033333333333333</v>
      </c>
      <c s="106" r="I60">
        <f>IF((+$W60=0),"..",(+(AA60+AH60)/$W60))</f>
        <v>0.866666666666667</v>
      </c>
      <c s="106" r="J60">
        <f>IF((+$W60=0),"..",(+(AB60+AI60)/$W60))</f>
        <v>0.1</v>
      </c>
      <c t="str" s="106" r="K60">
        <f>IF(((X60+AE60)=0),"..",(+X60/(X60+AE60)))</f>
        <v>..</v>
      </c>
      <c s="106" r="L60">
        <f>IF(((Y60+AF60)=0),"..",(+Y60/(Y60+AF60)))</f>
        <v>0</v>
      </c>
      <c t="str" s="106" r="M60">
        <f>IF(((Z60+AG60)=0),"..",(+Z60/(Z60+AG60)))</f>
        <v>..</v>
      </c>
      <c s="106" r="N60">
        <f>IF(((((((X60+Y60)+Z60)+AE60)+AF60)+AG60)=0),"..",(+((X60+Y60)+Z60)/(((((X60+Y60)+Z60)+AE60)+AF60)+AG60)))</f>
        <v>0</v>
      </c>
      <c s="106" r="O60">
        <f>IF(((AA60+AH60)=0),"..",(+AA60/(AA60+AH60)))</f>
        <v>0.307692307692308</v>
      </c>
      <c s="106" r="P60">
        <f>IF(((AB60+AI60)=0),"..",(+AB60/(AB60+AI60)))</f>
        <v>0.333333333333333</v>
      </c>
      <c t="str" s="106" r="Q60">
        <f>IF(((AC60+AJ60)=0),"..",(+AC60/(AC60+AJ60)))</f>
        <v>..</v>
      </c>
      <c s="106" r="R60">
        <f>IF(((AD60+AK60)=0),"..",(+(AD60)/(AD60+AK60)))</f>
        <v>0.3</v>
      </c>
      <c s="50" r="S60">
        <f>+V60</f>
        <v>30</v>
      </c>
      <c s="106" r="T60">
        <f>IF(ISERROR((+W60/S60)),"..",(W60/S60))</f>
        <v>1</v>
      </c>
      <c s="106" r="U60">
        <f>IF(ISERROR(((AD60+AK60)/S60)),"..",((AD60+AK60)/S60))</f>
        <v>1</v>
      </c>
      <c s="93" r="V60">
        <f>VLOOKUP(A60,'WHERE REFUGEES ARE'!$A$4:$K$178,11,FALSE)</f>
        <v>30</v>
      </c>
      <c s="78" r="W60">
        <f>SUM(X60:AB60)+SUM(AE60:AI60)</f>
        <v>30</v>
      </c>
      <c s="78" r="X60">
        <v>0</v>
      </c>
      <c s="78" r="Y60">
        <v>0</v>
      </c>
      <c s="78" r="Z60">
        <v>0</v>
      </c>
      <c s="78" r="AA60">
        <v>8</v>
      </c>
      <c s="78" r="AB60">
        <v>1</v>
      </c>
      <c s="78" r="AC60">
        <v>0</v>
      </c>
      <c s="78" r="AD60">
        <v>9</v>
      </c>
      <c s="78" r="AE60">
        <v>0</v>
      </c>
      <c s="78" r="AF60">
        <v>1</v>
      </c>
      <c s="78" r="AG60">
        <v>0</v>
      </c>
      <c s="78" r="AH60">
        <v>18</v>
      </c>
      <c s="78" r="AI60">
        <v>2</v>
      </c>
      <c s="78" r="AJ60">
        <v>0</v>
      </c>
      <c s="78" r="AK60">
        <v>21</v>
      </c>
      <c s="78" r="AL60"/>
      <c s="162" r="AM60"/>
    </row>
    <row r="61">
      <c t="s" s="37" r="A61">
        <v>270</v>
      </c>
      <c s="55" r="B61"/>
      <c t="s" s="127" r="C61">
        <v>271</v>
      </c>
      <c s="50" r="D61">
        <f>+AD61+AK61</f>
        <v>0</v>
      </c>
      <c t="str" s="106" r="E61">
        <f>IF((+$W61=0),"..",(+(X61+AE61)/$W61))</f>
        <v>..</v>
      </c>
      <c t="str" s="106" r="F61">
        <f>IF((+$W61=0),"..",(+(Y61+AF61)/$W61))</f>
        <v>..</v>
      </c>
      <c t="str" s="106" r="G61">
        <f>IF((+$W61=0),"..",(+(Z61+AG61)/$W61))</f>
        <v>..</v>
      </c>
      <c t="str" s="106" r="H61">
        <f>IF((+$W61=0),"..",(+(((X61+Y61)+Z61)+((AE61+AF61)+AG61))/$W61))</f>
        <v>..</v>
      </c>
      <c t="str" s="106" r="I61">
        <f>IF((+$W61=0),"..",(+(AA61+AH61)/$W61))</f>
        <v>..</v>
      </c>
      <c t="str" s="106" r="J61">
        <f>IF((+$W61=0),"..",(+(AB61+AI61)/$W61))</f>
        <v>..</v>
      </c>
      <c t="str" s="106" r="K61">
        <f>IF(((X61+AE61)=0),"..",(+X61/(X61+AE61)))</f>
        <v>..</v>
      </c>
      <c t="str" s="106" r="L61">
        <f>IF(((Y61+AF61)=0),"..",(+Y61/(Y61+AF61)))</f>
        <v>..</v>
      </c>
      <c t="str" s="106" r="M61">
        <f>IF(((Z61+AG61)=0),"..",(+Z61/(Z61+AG61)))</f>
        <v>..</v>
      </c>
      <c t="str" s="106" r="N61">
        <f>IF(((((((X61+Y61)+Z61)+AE61)+AF61)+AG61)=0),"..",(+((X61+Y61)+Z61)/(((((X61+Y61)+Z61)+AE61)+AF61)+AG61)))</f>
        <v>..</v>
      </c>
      <c t="str" s="106" r="O61">
        <f>IF(((AA61+AH61)=0),"..",(+AA61/(AA61+AH61)))</f>
        <v>..</v>
      </c>
      <c t="str" s="106" r="P61">
        <f>IF(((AB61+AI61)=0),"..",(+AB61/(AB61+AI61)))</f>
        <v>..</v>
      </c>
      <c t="str" s="106" r="Q61">
        <f>IF(((AC61+AJ61)=0),"..",(+AC61/(AC61+AJ61)))</f>
        <v>..</v>
      </c>
      <c t="str" s="106" r="R61">
        <f>IF(((AD61+AK61)=0),"..",(+(AD61)/(AD61+AK61)))</f>
        <v>..</v>
      </c>
      <c s="50" r="S61">
        <f>+V61</f>
        <v>0</v>
      </c>
      <c t="str" s="106" r="T61">
        <f>IF(ISERROR((+W61/S61)),"..",(W61/S61))</f>
        <v>..</v>
      </c>
      <c t="str" s="106" r="U61">
        <f>IF(ISERROR(((AD61+AK61)/S61)),"..",((AD61+AK61)/S61))</f>
        <v>..</v>
      </c>
      <c s="93" r="V61">
        <f>VLOOKUP(A61,'WHERE REFUGEES ARE'!$A$4:$K$178,11,FALSE)</f>
        <v>0</v>
      </c>
      <c s="78" r="W61">
        <f>SUM(X61:AB61)+SUM(AE61:AI61)</f>
        <v>0</v>
      </c>
      <c s="78" r="X61">
        <v>0</v>
      </c>
      <c s="78" r="Y61">
        <v>0</v>
      </c>
      <c s="78" r="Z61">
        <v>0</v>
      </c>
      <c s="78" r="AA61">
        <v>0</v>
      </c>
      <c s="78" r="AB61">
        <v>0</v>
      </c>
      <c s="78" r="AC61">
        <v>0</v>
      </c>
      <c s="78" r="AD61">
        <v>0</v>
      </c>
      <c s="78" r="AE61">
        <v>0</v>
      </c>
      <c s="78" r="AF61">
        <v>0</v>
      </c>
      <c s="78" r="AG61">
        <v>0</v>
      </c>
      <c s="78" r="AH61">
        <v>0</v>
      </c>
      <c s="78" r="AI61">
        <v>0</v>
      </c>
      <c s="78" r="AJ61">
        <v>0</v>
      </c>
      <c s="78" r="AK61">
        <v>0</v>
      </c>
      <c s="78" r="AL61"/>
      <c s="162" r="AM61"/>
    </row>
    <row r="62">
      <c t="s" s="37" r="A62">
        <v>575</v>
      </c>
      <c s="55" r="B62"/>
      <c t="s" s="127" r="C62">
        <v>86</v>
      </c>
      <c s="50" r="D62">
        <f>+AD62+AK62</f>
        <v>4751</v>
      </c>
      <c s="106" r="E62">
        <f>IF((+$W62=0),"..",(+(X62+AE62)/$W62))</f>
        <v>0.213428751841718</v>
      </c>
      <c s="106" r="F62">
        <f>IF((+$W62=0),"..",(+(Y62+AF62)/$W62))</f>
        <v>0.183961271311303</v>
      </c>
      <c s="106" r="G62">
        <f>IF((+$W62=0),"..",(+(Z62+AG62)/$W62))</f>
        <v>0.119343296148179</v>
      </c>
      <c s="106" r="H62">
        <f>IF((+$W62=0),"..",(+(((X62+Y62)+Z62)+((AE62+AF62)+AG62))/$W62))</f>
        <v>0.5167333193012</v>
      </c>
      <c s="106" r="I62">
        <f>IF((+$W62=0),"..",(+(AA62+AH62)/$W62))</f>
        <v>0.469795832456325</v>
      </c>
      <c s="106" r="J62">
        <f>IF((+$W62=0),"..",(+(AB62+AI62)/$W62))</f>
        <v>0.013470848242475</v>
      </c>
      <c s="106" r="K62">
        <f>IF(((X62+AE62)=0),"..",(+X62/(X62+AE62)))</f>
        <v>0.47534516765286</v>
      </c>
      <c s="106" r="L62">
        <f>IF(((Y62+AF62)=0),"..",(+Y62/(Y62+AF62)))</f>
        <v>0.487414187643021</v>
      </c>
      <c s="106" r="M62">
        <f>IF(((Z62+AG62)=0),"..",(+Z62/(Z62+AG62)))</f>
        <v>0.465608465608466</v>
      </c>
      <c s="106" r="N62">
        <f>IF(((((((X62+Y62)+Z62)+AE62)+AF62)+AG62)=0),"..",(+((X62+Y62)+Z62)/(((((X62+Y62)+Z62)+AE62)+AF62)+AG62)))</f>
        <v>0.477393075356415</v>
      </c>
      <c s="106" r="O62">
        <f>IF(((AA62+AH62)=0),"..",(+AA62/(AA62+AH62)))</f>
        <v>0.44668458781362</v>
      </c>
      <c s="106" r="P62">
        <f>IF(((AB62+AI62)=0),"..",(+AB62/(AB62+AI62)))</f>
        <v>0.4375</v>
      </c>
      <c t="str" s="106" r="Q62">
        <f>IF(((AC62+AJ62)=0),"..",(+AC62/(AC62+AJ62)))</f>
        <v>..</v>
      </c>
      <c s="106" r="R62">
        <f>IF(((AD62+AK62)=0),"..",(+(AD62)/(AD62+AK62)))</f>
        <v>0.462428962323721</v>
      </c>
      <c s="50" r="S62">
        <f>+V62</f>
        <v>4751</v>
      </c>
      <c s="106" r="T62">
        <f>IF(ISERROR((+W62/S62)),"..",(W62/S62))</f>
        <v>1</v>
      </c>
      <c s="106" r="U62">
        <f>IF(ISERROR(((AD62+AK62)/S62)),"..",((AD62+AK62)/S62))</f>
        <v>1</v>
      </c>
      <c s="93" r="V62">
        <f>VLOOKUP(A62,'WHERE REFUGEES ARE'!$A$4:$K$178,11,FALSE)</f>
        <v>4751</v>
      </c>
      <c s="78" r="W62">
        <f>SUM(X62:AB62)+SUM(AE62:AI62)</f>
        <v>4751</v>
      </c>
      <c s="78" r="X62">
        <v>482</v>
      </c>
      <c s="78" r="Y62">
        <v>426</v>
      </c>
      <c s="78" r="Z62">
        <v>264</v>
      </c>
      <c s="78" r="AA62">
        <v>997</v>
      </c>
      <c s="78" r="AB62">
        <v>28</v>
      </c>
      <c s="78" r="AC62">
        <v>0</v>
      </c>
      <c s="78" r="AD62">
        <v>2197</v>
      </c>
      <c s="78" r="AE62">
        <v>532</v>
      </c>
      <c s="78" r="AF62">
        <v>448</v>
      </c>
      <c s="78" r="AG62">
        <v>303</v>
      </c>
      <c s="78" r="AH62">
        <v>1235</v>
      </c>
      <c s="78" r="AI62">
        <v>36</v>
      </c>
      <c s="78" r="AJ62">
        <v>0</v>
      </c>
      <c s="78" r="AK62">
        <v>2554</v>
      </c>
      <c s="78" r="AL62"/>
      <c s="162" r="AM62"/>
    </row>
    <row customHeight="1" r="63" ht="12.75">
      <c t="s" s="37" r="A63">
        <v>576</v>
      </c>
      <c s="55" r="B63"/>
      <c t="s" s="127" r="C63">
        <v>274</v>
      </c>
      <c s="50" r="D63">
        <f>+AD63+AK63</f>
        <v>24</v>
      </c>
      <c s="106" r="E63">
        <f>IF((+$W63=0),"..",(+(X63+AE63)/$W63))</f>
        <v>0</v>
      </c>
      <c s="106" r="F63">
        <f>IF((+$W63=0),"..",(+(Y63+AF63)/$W63))</f>
        <v>0</v>
      </c>
      <c s="106" r="G63">
        <f>IF((+$W63=0),"..",(+(Z63+AG63)/$W63))</f>
        <v>0</v>
      </c>
      <c s="106" r="H63">
        <f>IF((+$W63=0),"..",(+(((X63+Y63)+Z63)+((AE63+AF63)+AG63))/$W63))</f>
        <v>0</v>
      </c>
      <c s="106" r="I63">
        <f>IF((+$W63=0),"..",(+(AA63+AH63)/$W63))</f>
        <v>1</v>
      </c>
      <c s="106" r="J63">
        <f>IF((+$W63=0),"..",(+(AB63+AI63)/$W63))</f>
        <v>0</v>
      </c>
      <c t="str" s="106" r="K63">
        <f>IF(((X63+AE63)=0),"..",(+X63/(X63+AE63)))</f>
        <v>..</v>
      </c>
      <c t="str" s="106" r="L63">
        <f>IF(((Y63+AF63)=0),"..",(+Y63/(Y63+AF63)))</f>
        <v>..</v>
      </c>
      <c t="str" s="106" r="M63">
        <f>IF(((Z63+AG63)=0),"..",(+Z63/(Z63+AG63)))</f>
        <v>..</v>
      </c>
      <c t="str" s="106" r="N63">
        <f>IF(((((((X63+Y63)+Z63)+AE63)+AF63)+AG63)=0),"..",(+((X63+Y63)+Z63)/(((((X63+Y63)+Z63)+AE63)+AF63)+AG63)))</f>
        <v>..</v>
      </c>
      <c s="106" r="O63">
        <f>IF(((AA63+AH63)=0),"..",(+AA63/(AA63+AH63)))</f>
        <v>0.041666666666667</v>
      </c>
      <c t="str" s="106" r="P63">
        <f>IF(((AB63+AI63)=0),"..",(+AB63/(AB63+AI63)))</f>
        <v>..</v>
      </c>
      <c t="str" s="106" r="Q63">
        <f>IF(((AC63+AJ63)=0),"..",(+AC63/(AC63+AJ63)))</f>
        <v>..</v>
      </c>
      <c s="106" r="R63">
        <f>IF(((AD63+AK63)=0),"..",(+(AD63)/(AD63+AK63)))</f>
        <v>0.041666666666667</v>
      </c>
      <c s="50" r="S63">
        <f>+V63</f>
        <v>24</v>
      </c>
      <c s="106" r="T63">
        <f>IF(ISERROR((+W63/S63)),"..",(W63/S63))</f>
        <v>1</v>
      </c>
      <c s="106" r="U63">
        <f>IF(ISERROR(((AD63+AK63)/S63)),"..",((AD63+AK63)/S63))</f>
        <v>1</v>
      </c>
      <c s="93" r="V63">
        <f>VLOOKUP(A63,'WHERE REFUGEES ARE'!$A$4:$K$178,11,FALSE)</f>
        <v>24</v>
      </c>
      <c s="78" r="W63">
        <f>SUM(X63:AB63)+SUM(AE63:AI63)</f>
        <v>24</v>
      </c>
      <c s="78" r="X63">
        <v>0</v>
      </c>
      <c s="78" r="Y63">
        <v>0</v>
      </c>
      <c s="78" r="Z63">
        <v>0</v>
      </c>
      <c s="78" r="AA63">
        <v>1</v>
      </c>
      <c s="78" r="AB63">
        <v>0</v>
      </c>
      <c s="78" r="AC63">
        <v>0</v>
      </c>
      <c s="78" r="AD63">
        <v>1</v>
      </c>
      <c s="78" r="AE63">
        <v>0</v>
      </c>
      <c s="78" r="AF63">
        <v>0</v>
      </c>
      <c s="78" r="AG63">
        <v>0</v>
      </c>
      <c s="78" r="AH63">
        <v>23</v>
      </c>
      <c s="78" r="AI63">
        <v>0</v>
      </c>
      <c s="78" r="AJ63">
        <v>0</v>
      </c>
      <c s="78" r="AK63">
        <v>23</v>
      </c>
      <c s="78" r="AL63"/>
      <c s="162" r="AM63"/>
    </row>
    <row r="64">
      <c t="s" s="37" r="A64">
        <v>577</v>
      </c>
      <c s="55" r="B64"/>
      <c t="s" s="127" r="C64">
        <v>87</v>
      </c>
      <c s="50" r="D64">
        <f>+AD64+AK64</f>
        <v>121886</v>
      </c>
      <c s="106" r="E64">
        <f>IF((+$W64=0),"..",(+(X64+AE64)/$W64))</f>
        <v>0.169806212362371</v>
      </c>
      <c s="106" r="F64">
        <f>IF((+$W64=0),"..",(+(Y64+AF64)/$W64))</f>
        <v>0.219442757986971</v>
      </c>
      <c s="106" r="G64">
        <f>IF((+$W64=0),"..",(+(Z64+AG64)/$W64))</f>
        <v>0.12254893917267</v>
      </c>
      <c s="106" r="H64">
        <f>IF((+$W64=0),"..",(+(((X64+Y64)+Z64)+((AE64+AF64)+AG64))/$W64))</f>
        <v>0.511797909522012</v>
      </c>
      <c s="106" r="I64">
        <f>IF((+$W64=0),"..",(+(AA64+AH64)/$W64))</f>
        <v>0.467633690497678</v>
      </c>
      <c s="106" r="J64">
        <f>IF((+$W64=0),"..",(+(AB64+AI64)/$W64))</f>
        <v>0.02056839998031</v>
      </c>
      <c s="106" r="K64">
        <f>IF(((X64+AE64)=0),"..",(+X64/(X64+AE64)))</f>
        <v>0.489636179156399</v>
      </c>
      <c s="106" r="L64">
        <f>IF(((Y64+AF64)=0),"..",(+Y64/(Y64+AF64)))</f>
        <v>0.493849777545145</v>
      </c>
      <c s="106" r="M64">
        <f>IF(((Z64+AG64)=0),"..",(+Z64/(Z64+AG64)))</f>
        <v>0.46522059315793</v>
      </c>
      <c s="106" r="N64">
        <f>IF(((((((X64+Y64)+Z64)+AE64)+AF64)+AG64)=0),"..",(+((X64+Y64)+Z64)/(((((X64+Y64)+Z64)+AE64)+AF64)+AG64)))</f>
        <v>0.485596575880476</v>
      </c>
      <c s="106" r="O64">
        <f>IF(((AA64+AH64)=0),"..",(+AA64/(AA64+AH64)))</f>
        <v>0.42797992912032</v>
      </c>
      <c s="106" r="P64">
        <f>IF(((AB64+AI64)=0),"..",(+AB64/(AB64+AI64)))</f>
        <v>0.510969285999202</v>
      </c>
      <c t="str" s="106" r="Q64">
        <f>IF(((AC64+AJ64)=0),"..",(+AC64/(AC64+AJ64)))</f>
        <v>..</v>
      </c>
      <c s="106" r="R64">
        <f>IF(((AD64+AK64)=0),"..",(+(AD64)/(AD64+AK64)))</f>
        <v>0.45917496677223</v>
      </c>
      <c s="50" r="S64">
        <f>+V64</f>
        <v>121886</v>
      </c>
      <c s="106" r="T64">
        <f>IF(ISERROR((+W64/S64)),"..",(W64/S64))</f>
        <v>1</v>
      </c>
      <c s="106" r="U64">
        <f>IF(ISERROR(((AD64+AK64)/S64)),"..",((AD64+AK64)/S64))</f>
        <v>1</v>
      </c>
      <c s="93" r="V64">
        <f>VLOOKUP(A64,'WHERE REFUGEES ARE'!$A$4:$K$178,11,FALSE)</f>
        <v>121886</v>
      </c>
      <c s="78" r="W64">
        <f>SUM(X64:AB64)+SUM(AE64:AI64)</f>
        <v>121886</v>
      </c>
      <c s="78" r="X64">
        <v>10134</v>
      </c>
      <c s="78" r="Y64">
        <v>13209</v>
      </c>
      <c s="78" r="Z64">
        <v>6949</v>
      </c>
      <c s="78" r="AA64">
        <v>24394</v>
      </c>
      <c s="78" r="AB64">
        <v>1281</v>
      </c>
      <c s="78" r="AC64">
        <v>0</v>
      </c>
      <c s="78" r="AD64">
        <v>55967</v>
      </c>
      <c s="78" r="AE64">
        <v>10563</v>
      </c>
      <c s="78" r="AF64">
        <v>13538</v>
      </c>
      <c s="78" r="AG64">
        <v>7988</v>
      </c>
      <c s="78" r="AH64">
        <v>32604</v>
      </c>
      <c s="78" r="AI64">
        <v>1226</v>
      </c>
      <c s="78" r="AJ64">
        <v>0</v>
      </c>
      <c s="78" r="AK64">
        <v>65919</v>
      </c>
      <c s="78" r="AL64"/>
      <c s="162" r="AM64"/>
    </row>
    <row r="65">
      <c t="s" s="37" r="A65">
        <v>580</v>
      </c>
      <c s="55" r="B65"/>
      <c t="s" s="127" r="C65">
        <v>277</v>
      </c>
      <c s="50" r="D65">
        <f>+AD65+AK65</f>
        <v>2</v>
      </c>
      <c s="106" r="E65">
        <f>IF((+$W65=0),"..",(+(X65+AE65)/$W65))</f>
        <v>0</v>
      </c>
      <c s="106" r="F65">
        <f>IF((+$W65=0),"..",(+(Y65+AF65)/$W65))</f>
        <v>0</v>
      </c>
      <c s="106" r="G65">
        <f>IF((+$W65=0),"..",(+(Z65+AG65)/$W65))</f>
        <v>0</v>
      </c>
      <c s="106" r="H65">
        <f>IF((+$W65=0),"..",(+(((X65+Y65)+Z65)+((AE65+AF65)+AG65))/$W65))</f>
        <v>0</v>
      </c>
      <c s="106" r="I65">
        <f>IF((+$W65=0),"..",(+(AA65+AH65)/$W65))</f>
        <v>1</v>
      </c>
      <c s="106" r="J65">
        <f>IF((+$W65=0),"..",(+(AB65+AI65)/$W65))</f>
        <v>0</v>
      </c>
      <c t="str" s="106" r="K65">
        <f>IF(((X65+AE65)=0),"..",(+X65/(X65+AE65)))</f>
        <v>..</v>
      </c>
      <c t="str" s="106" r="L65">
        <f>IF(((Y65+AF65)=0),"..",(+Y65/(Y65+AF65)))</f>
        <v>..</v>
      </c>
      <c t="str" s="106" r="M65">
        <f>IF(((Z65+AG65)=0),"..",(+Z65/(Z65+AG65)))</f>
        <v>..</v>
      </c>
      <c t="str" s="106" r="N65">
        <f>IF(((((((X65+Y65)+Z65)+AE65)+AF65)+AG65)=0),"..",(+((X65+Y65)+Z65)/(((((X65+Y65)+Z65)+AE65)+AF65)+AG65)))</f>
        <v>..</v>
      </c>
      <c s="106" r="O65">
        <f>IF(((AA65+AH65)=0),"..",(+AA65/(AA65+AH65)))</f>
        <v>0</v>
      </c>
      <c t="str" s="106" r="P65">
        <f>IF(((AB65+AI65)=0),"..",(+AB65/(AB65+AI65)))</f>
        <v>..</v>
      </c>
      <c t="str" s="106" r="Q65">
        <f>IF(((AC65+AJ65)=0),"..",(+AC65/(AC65+AJ65)))</f>
        <v>..</v>
      </c>
      <c s="106" r="R65">
        <f>IF(((AD65+AK65)=0),"..",(+(AD65)/(AD65+AK65)))</f>
        <v>0</v>
      </c>
      <c s="50" r="S65">
        <f>+V65</f>
        <v>2</v>
      </c>
      <c s="106" r="T65">
        <f>IF(ISERROR((+W65/S65)),"..",(W65/S65))</f>
        <v>1</v>
      </c>
      <c s="106" r="U65">
        <f>IF(ISERROR(((AD65+AK65)/S65)),"..",((AD65+AK65)/S65))</f>
        <v>1</v>
      </c>
      <c s="93" r="V65">
        <f>VLOOKUP(A65,'WHERE REFUGEES ARE'!$A$4:$K$178,11,FALSE)</f>
        <v>2</v>
      </c>
      <c s="78" r="W65">
        <f>SUM(X65:AB65)+SUM(AE65:AI65)</f>
        <v>2</v>
      </c>
      <c s="78" r="X65">
        <v>0</v>
      </c>
      <c s="78" r="Y65">
        <v>0</v>
      </c>
      <c s="78" r="Z65">
        <v>0</v>
      </c>
      <c s="78" r="AA65">
        <v>0</v>
      </c>
      <c s="78" r="AB65">
        <v>0</v>
      </c>
      <c s="78" r="AC65">
        <v>0</v>
      </c>
      <c s="78" r="AD65">
        <v>0</v>
      </c>
      <c s="78" r="AE65">
        <v>0</v>
      </c>
      <c s="78" r="AF65">
        <v>0</v>
      </c>
      <c s="78" r="AG65">
        <v>0</v>
      </c>
      <c s="78" r="AH65">
        <v>2</v>
      </c>
      <c s="78" r="AI65">
        <v>0</v>
      </c>
      <c s="78" r="AJ65">
        <v>0</v>
      </c>
      <c s="78" r="AK65">
        <v>2</v>
      </c>
      <c s="78" r="AL65"/>
      <c s="162" r="AM65"/>
    </row>
    <row r="66">
      <c t="s" s="37" r="A66">
        <v>278</v>
      </c>
      <c s="55" r="B66"/>
      <c t="s" s="127" r="C66">
        <v>279</v>
      </c>
      <c s="50" r="D66">
        <f>+AD66+AK66</f>
        <v>0</v>
      </c>
      <c t="str" s="106" r="E66">
        <f>IF((+$W66=0),"..",(+(X66+AE66)/$W66))</f>
        <v>..</v>
      </c>
      <c t="str" s="106" r="F66">
        <f>IF((+$W66=0),"..",(+(Y66+AF66)/$W66))</f>
        <v>..</v>
      </c>
      <c t="str" s="106" r="G66">
        <f>IF((+$W66=0),"..",(+(Z66+AG66)/$W66))</f>
        <v>..</v>
      </c>
      <c t="str" s="106" r="H66">
        <f>IF((+$W66=0),"..",(+(((X66+Y66)+Z66)+((AE66+AF66)+AG66))/$W66))</f>
        <v>..</v>
      </c>
      <c t="str" s="106" r="I66">
        <f>IF((+$W66=0),"..",(+(AA66+AH66)/$W66))</f>
        <v>..</v>
      </c>
      <c t="str" s="106" r="J66">
        <f>IF((+$W66=0),"..",(+(AB66+AI66)/$W66))</f>
        <v>..</v>
      </c>
      <c t="str" s="106" r="K66">
        <f>IF(((X66+AE66)=0),"..",(+X66/(X66+AE66)))</f>
        <v>..</v>
      </c>
      <c t="str" s="106" r="L66">
        <f>IF(((Y66+AF66)=0),"..",(+Y66/(Y66+AF66)))</f>
        <v>..</v>
      </c>
      <c t="str" s="106" r="M66">
        <f>IF(((Z66+AG66)=0),"..",(+Z66/(Z66+AG66)))</f>
        <v>..</v>
      </c>
      <c t="str" s="106" r="N66">
        <f>IF(((((((X66+Y66)+Z66)+AE66)+AF66)+AG66)=0),"..",(+((X66+Y66)+Z66)/(((((X66+Y66)+Z66)+AE66)+AF66)+AG66)))</f>
        <v>..</v>
      </c>
      <c t="str" s="106" r="O66">
        <f>IF(((AA66+AH66)=0),"..",(+AA66/(AA66+AH66)))</f>
        <v>..</v>
      </c>
      <c t="str" s="106" r="P66">
        <f>IF(((AB66+AI66)=0),"..",(+AB66/(AB66+AI66)))</f>
        <v>..</v>
      </c>
      <c t="str" s="106" r="Q66">
        <f>IF(((AC66+AJ66)=0),"..",(+AC66/(AC66+AJ66)))</f>
        <v>..</v>
      </c>
      <c t="str" s="106" r="R66">
        <f>IF(((AD66+AK66)=0),"..",(+(AD66)/(AD66+AK66)))</f>
        <v>..</v>
      </c>
      <c s="50" r="S66">
        <f>+V66</f>
        <v>7447</v>
      </c>
      <c s="106" r="T66">
        <f>IF(ISERROR((+W66/S66)),"..",(W66/S66))</f>
        <v>0</v>
      </c>
      <c s="106" r="U66">
        <f>IF(ISERROR(((AD66+AK66)/S66)),"..",((AD66+AK66)/S66))</f>
        <v>0</v>
      </c>
      <c s="93" r="V66">
        <f>VLOOKUP(A66,'WHERE REFUGEES ARE'!$A$4:$K$178,11,FALSE)</f>
        <v>7447</v>
      </c>
      <c s="78" r="W66">
        <f>SUM(X66:AB66)+SUM(AE66:AI66)</f>
        <v>0</v>
      </c>
      <c s="78" r="X66">
        <v>0</v>
      </c>
      <c s="78" r="Y66">
        <v>0</v>
      </c>
      <c s="78" r="Z66">
        <v>0</v>
      </c>
      <c s="78" r="AA66">
        <v>0</v>
      </c>
      <c s="78" r="AB66">
        <v>0</v>
      </c>
      <c s="78" r="AC66">
        <v>0</v>
      </c>
      <c s="78" r="AD66">
        <v>0</v>
      </c>
      <c s="78" r="AE66">
        <v>0</v>
      </c>
      <c s="78" r="AF66">
        <v>0</v>
      </c>
      <c s="78" r="AG66">
        <v>0</v>
      </c>
      <c s="78" r="AH66">
        <v>0</v>
      </c>
      <c s="78" r="AI66">
        <v>0</v>
      </c>
      <c s="78" r="AJ66">
        <v>0</v>
      </c>
      <c s="78" r="AK66">
        <v>0</v>
      </c>
      <c s="78" r="AL66"/>
      <c s="162" r="AM66"/>
    </row>
    <row r="67">
      <c t="s" s="37" r="A67">
        <v>582</v>
      </c>
      <c s="55" r="B67"/>
      <c t="s" s="127" r="C67">
        <v>67</v>
      </c>
      <c s="50" r="D67">
        <f>+AD67+AK67</f>
        <v>0</v>
      </c>
      <c t="str" s="106" r="E67">
        <f>IF((+$W67=0),"..",(+(X67+AE67)/$W67))</f>
        <v>..</v>
      </c>
      <c t="str" s="106" r="F67">
        <f>IF((+$W67=0),"..",(+(Y67+AF67)/$W67))</f>
        <v>..</v>
      </c>
      <c t="str" s="106" r="G67">
        <f>IF((+$W67=0),"..",(+(Z67+AG67)/$W67))</f>
        <v>..</v>
      </c>
      <c t="str" s="106" r="H67">
        <f>IF((+$W67=0),"..",(+(((X67+Y67)+Z67)+((AE67+AF67)+AG67))/$W67))</f>
        <v>..</v>
      </c>
      <c t="str" s="106" r="I67">
        <f>IF((+$W67=0),"..",(+(AA67+AH67)/$W67))</f>
        <v>..</v>
      </c>
      <c t="str" s="106" r="J67">
        <f>IF((+$W67=0),"..",(+(AB67+AI67)/$W67))</f>
        <v>..</v>
      </c>
      <c t="str" s="106" r="K67">
        <f>IF(((X67+AE67)=0),"..",(+X67/(X67+AE67)))</f>
        <v>..</v>
      </c>
      <c t="str" s="106" r="L67">
        <f>IF(((Y67+AF67)=0),"..",(+Y67/(Y67+AF67)))</f>
        <v>..</v>
      </c>
      <c t="str" s="106" r="M67">
        <f>IF(((Z67+AG67)=0),"..",(+Z67/(Z67+AG67)))</f>
        <v>..</v>
      </c>
      <c t="str" s="106" r="N67">
        <f>IF(((((((X67+Y67)+Z67)+AE67)+AF67)+AG67)=0),"..",(+((X67+Y67)+Z67)/(((((X67+Y67)+Z67)+AE67)+AF67)+AG67)))</f>
        <v>..</v>
      </c>
      <c t="str" s="106" r="O67">
        <f>IF(((AA67+AH67)=0),"..",(+AA67/(AA67+AH67)))</f>
        <v>..</v>
      </c>
      <c t="str" s="106" r="P67">
        <f>IF(((AB67+AI67)=0),"..",(+AB67/(AB67+AI67)))</f>
        <v>..</v>
      </c>
      <c t="str" s="106" r="Q67">
        <f>IF(((AC67+AJ67)=0),"..",(+AC67/(AC67+AJ67)))</f>
        <v>..</v>
      </c>
      <c t="str" s="106" r="R67">
        <f>IF(((AD67+AK67)=0),"..",(+(AD67)/(AD67+AK67)))</f>
        <v>..</v>
      </c>
      <c s="50" r="S67">
        <f>+V67</f>
        <v>196364</v>
      </c>
      <c s="106" r="T67">
        <f>IF(ISERROR((+W67/S67)),"..",(W67/S67))</f>
        <v>0</v>
      </c>
      <c s="106" r="U67">
        <f>IF(ISERROR(((AD67+AK67)/S67)),"..",((AD67+AK67)/S67))</f>
        <v>0</v>
      </c>
      <c s="93" r="V67">
        <f>VLOOKUP(A67,'WHERE REFUGEES ARE'!$A$4:$K$178,11,FALSE)</f>
        <v>196364</v>
      </c>
      <c s="78" r="W67">
        <f>SUM(X67:AB67)+SUM(AE67:AI67)</f>
        <v>0</v>
      </c>
      <c s="78" r="X67">
        <v>0</v>
      </c>
      <c s="78" r="Y67">
        <v>0</v>
      </c>
      <c s="78" r="Z67">
        <v>0</v>
      </c>
      <c s="78" r="AA67">
        <v>0</v>
      </c>
      <c s="78" r="AB67">
        <v>0</v>
      </c>
      <c s="78" r="AC67">
        <v>0</v>
      </c>
      <c s="78" r="AD67">
        <v>0</v>
      </c>
      <c s="78" r="AE67">
        <v>0</v>
      </c>
      <c s="78" r="AF67">
        <v>0</v>
      </c>
      <c s="78" r="AG67">
        <v>0</v>
      </c>
      <c s="78" r="AH67">
        <v>0</v>
      </c>
      <c s="78" r="AI67">
        <v>0</v>
      </c>
      <c s="78" r="AJ67">
        <v>0</v>
      </c>
      <c s="78" r="AK67">
        <v>0</v>
      </c>
      <c s="78" r="AL67"/>
      <c s="162" r="AM67"/>
    </row>
    <row r="68">
      <c t="s" s="37" r="A68">
        <v>585</v>
      </c>
      <c s="55" r="B68"/>
      <c t="s" s="127" r="C68">
        <v>80</v>
      </c>
      <c s="50" r="D68">
        <f>+AD68+AK68</f>
        <v>8845</v>
      </c>
      <c s="106" r="E68">
        <f>IF((+$W68=0),"..",(+(X68+AE68)/$W68))</f>
        <v>0.067269643866591</v>
      </c>
      <c s="106" r="F68">
        <f>IF((+$W68=0),"..",(+(Y68+AF68)/$W68))</f>
        <v>0.183380440927077</v>
      </c>
      <c s="106" r="G68">
        <f>IF((+$W68=0),"..",(+(Z68+AG68)/$W68))</f>
        <v>0.132504239683437</v>
      </c>
      <c s="106" r="H68">
        <f>IF((+$W68=0),"..",(+(((X68+Y68)+Z68)+((AE68+AF68)+AG68))/$W68))</f>
        <v>0.383154324477106</v>
      </c>
      <c s="106" r="I68">
        <f>IF((+$W68=0),"..",(+(AA68+AH68)/$W68))</f>
        <v>0.584511023176936</v>
      </c>
      <c s="106" r="J68">
        <f>IF((+$W68=0),"..",(+(AB68+AI68)/$W68))</f>
        <v>0.032334652345958</v>
      </c>
      <c s="106" r="K68">
        <f>IF(((X68+AE68)=0),"..",(+X68/(X68+AE68)))</f>
        <v>0.526050420168067</v>
      </c>
      <c s="106" r="L68">
        <f>IF(((Y68+AF68)=0),"..",(+Y68/(Y68+AF68)))</f>
        <v>0.495684340320592</v>
      </c>
      <c s="106" r="M68">
        <f>IF(((Z68+AG68)=0),"..",(+Z68/(Z68+AG68)))</f>
        <v>0.532423208191126</v>
      </c>
      <c s="106" r="N68">
        <f>IF(((((((X68+Y68)+Z68)+AE68)+AF68)+AG68)=0),"..",(+((X68+Y68)+Z68)/(((((X68+Y68)+Z68)+AE68)+AF68)+AG68)))</f>
        <v>0.513720861611095</v>
      </c>
      <c s="106" r="O68">
        <f>IF(((AA68+AH68)=0),"..",(+AA68/(AA68+AH68)))</f>
        <v>0.435976789168279</v>
      </c>
      <c s="106" r="P68">
        <f>IF(((AB68+AI68)=0),"..",(+AB68/(AB68+AI68)))</f>
        <v>0.433566433566434</v>
      </c>
      <c t="str" s="106" r="Q68">
        <f>IF(((AC68+AJ68)=0),"..",(+AC68/(AC68+AJ68)))</f>
        <v>..</v>
      </c>
      <c s="106" r="R68">
        <f>IF(((AD68+AK68)=0),"..",(+(AD68)/(AD68+AK68)))</f>
        <v>0.465686828716789</v>
      </c>
      <c s="50" r="S68">
        <f>+V68</f>
        <v>8845</v>
      </c>
      <c s="106" r="T68">
        <f>IF(ISERROR((+W68/S68)),"..",(W68/S68))</f>
        <v>1</v>
      </c>
      <c s="106" r="U68">
        <f>IF(ISERROR(((AD68+AK68)/S68)),"..",((AD68+AK68)/S68))</f>
        <v>1</v>
      </c>
      <c s="93" r="V68">
        <f>VLOOKUP(A68,'WHERE REFUGEES ARE'!$A$4:$K$178,11,FALSE)</f>
        <v>8845</v>
      </c>
      <c s="78" r="W68">
        <f>SUM(X68:AB68)+SUM(AE68:AI68)</f>
        <v>8845</v>
      </c>
      <c s="78" r="X68">
        <v>313</v>
      </c>
      <c s="78" r="Y68">
        <v>804</v>
      </c>
      <c s="78" r="Z68">
        <v>624</v>
      </c>
      <c s="78" r="AA68">
        <v>2254</v>
      </c>
      <c s="78" r="AB68">
        <v>124</v>
      </c>
      <c s="78" r="AC68">
        <v>0</v>
      </c>
      <c s="78" r="AD68">
        <v>4119</v>
      </c>
      <c s="78" r="AE68">
        <v>282</v>
      </c>
      <c s="78" r="AF68">
        <v>818</v>
      </c>
      <c s="78" r="AG68">
        <v>548</v>
      </c>
      <c s="78" r="AH68">
        <v>2916</v>
      </c>
      <c s="78" r="AI68">
        <v>162</v>
      </c>
      <c s="78" r="AJ68">
        <v>0</v>
      </c>
      <c s="78" r="AK68">
        <v>4726</v>
      </c>
      <c s="78" r="AL68"/>
      <c s="162" r="AM68"/>
    </row>
    <row r="69">
      <c t="s" s="37" r="A69">
        <v>586</v>
      </c>
      <c s="55" r="B69"/>
      <c t="s" s="127" r="C69">
        <v>123</v>
      </c>
      <c s="50" r="D69">
        <f>+AD69+AK69</f>
        <v>10118</v>
      </c>
      <c s="106" r="E69">
        <f>IF((+$W69=0),"..",(+(X69+AE69)/$W69))</f>
        <v>0.149337813797193</v>
      </c>
      <c s="106" r="F69">
        <f>IF((+$W69=0),"..",(+(Y69+AF69)/$W69))</f>
        <v>0.220300454635303</v>
      </c>
      <c s="106" r="G69">
        <f>IF((+$W69=0),"..",(+(Z69+AG69)/$W69))</f>
        <v>0.303617315675035</v>
      </c>
      <c s="106" r="H69">
        <f>IF((+$W69=0),"..",(+(((X69+Y69)+Z69)+((AE69+AF69)+AG69))/$W69))</f>
        <v>0.673255584107531</v>
      </c>
      <c s="106" r="I69">
        <f>IF((+$W69=0),"..",(+(AA69+AH69)/$W69))</f>
        <v>0.239375370626606</v>
      </c>
      <c s="106" r="J69">
        <f>IF((+$W69=0),"..",(+(AB69+AI69)/$W69))</f>
        <v>0.087369045265863</v>
      </c>
      <c s="106" r="K69">
        <f>IF(((X69+AE69)=0),"..",(+X69/(X69+AE69)))</f>
        <v>0.499007279947055</v>
      </c>
      <c s="106" r="L69">
        <f>IF(((Y69+AF69)=0),"..",(+Y69/(Y69+AF69)))</f>
        <v>0.521310004486317</v>
      </c>
      <c s="106" r="M69">
        <f>IF(((Z69+AG69)=0),"..",(+Z69/(Z69+AG69)))</f>
        <v>0.6376953125</v>
      </c>
      <c s="106" r="N69">
        <f>IF(((((((X69+Y69)+Z69)+AE69)+AF69)+AG69)=0),"..",(+((X69+Y69)+Z69)/(((((X69+Y69)+Z69)+AE69)+AF69)+AG69)))</f>
        <v>0.568849089841456</v>
      </c>
      <c s="106" r="O69">
        <f>IF(((AA69+AH69)=0),"..",(+AA69/(AA69+AH69)))</f>
        <v>0.536333608587944</v>
      </c>
      <c s="106" r="P69">
        <f>IF(((AB69+AI69)=0),"..",(+AB69/(AB69+AI69)))</f>
        <v>0.509049773755656</v>
      </c>
      <c t="str" s="106" r="Q69">
        <f>IF(((AC69+AJ69)=0),"..",(+AC69/(AC69+AJ69)))</f>
        <v>..</v>
      </c>
      <c s="106" r="R69">
        <f>IF(((AD69+AK69)=0),"..",(+(AD69)/(AD69+AK69)))</f>
        <v>0.555841075311326</v>
      </c>
      <c s="50" r="S69">
        <f>+V69</f>
        <v>10118</v>
      </c>
      <c s="106" r="T69">
        <f>IF(ISERROR((+W69/S69)),"..",(W69/S69))</f>
        <v>1</v>
      </c>
      <c s="106" r="U69">
        <f>IF(ISERROR(((AD69+AK69)/S69)),"..",((AD69+AK69)/S69))</f>
        <v>1</v>
      </c>
      <c s="93" r="V69">
        <f>VLOOKUP(A69,'WHERE REFUGEES ARE'!$A$4:$K$178,11,FALSE)</f>
        <v>10118</v>
      </c>
      <c s="78" r="W69">
        <f>SUM(X69:AB69)+SUM(AE69:AI69)</f>
        <v>10118</v>
      </c>
      <c s="78" r="X69">
        <v>754</v>
      </c>
      <c s="78" r="Y69">
        <v>1162</v>
      </c>
      <c s="78" r="Z69">
        <v>1959</v>
      </c>
      <c s="78" r="AA69">
        <v>1299</v>
      </c>
      <c s="78" r="AB69">
        <v>450</v>
      </c>
      <c s="78" r="AC69">
        <v>0</v>
      </c>
      <c s="78" r="AD69">
        <v>5624</v>
      </c>
      <c s="78" r="AE69">
        <v>757</v>
      </c>
      <c s="78" r="AF69">
        <v>1067</v>
      </c>
      <c s="78" r="AG69">
        <v>1113</v>
      </c>
      <c s="78" r="AH69">
        <v>1123</v>
      </c>
      <c s="78" r="AI69">
        <v>434</v>
      </c>
      <c s="78" r="AJ69">
        <v>0</v>
      </c>
      <c s="78" r="AK69">
        <v>4494</v>
      </c>
      <c s="78" r="AL69"/>
      <c s="162" r="AM69"/>
    </row>
    <row r="70">
      <c t="s" s="37" r="A70">
        <v>587</v>
      </c>
      <c s="100" r="B70"/>
      <c t="s" s="127" r="C70">
        <v>91</v>
      </c>
      <c s="50" r="D70">
        <f>+AD70+AK70</f>
        <v>870</v>
      </c>
      <c s="106" r="E70">
        <f>IF((+$W70=0),"..",(+(X70+AE70)/$W70))</f>
        <v>0.102298850574713</v>
      </c>
      <c s="106" r="F70">
        <f>IF((+$W70=0),"..",(+(Y70+AF70)/$W70))</f>
        <v>0.210344827586207</v>
      </c>
      <c s="106" r="G70">
        <f>IF((+$W70=0),"..",(+(Z70+AG70)/$W70))</f>
        <v>0.150574712643678</v>
      </c>
      <c s="106" r="H70">
        <f>IF((+$W70=0),"..",(+(((X70+Y70)+Z70)+((AE70+AF70)+AG70))/$W70))</f>
        <v>0.463218390804598</v>
      </c>
      <c s="106" r="I70">
        <f>IF((+$W70=0),"..",(+(AA70+AH70)/$W70))</f>
        <v>0.481609195402299</v>
      </c>
      <c s="106" r="J70">
        <f>IF((+$W70=0),"..",(+(AB70+AI70)/$W70))</f>
        <v>0.055172413793103</v>
      </c>
      <c s="106" r="K70">
        <f>IF(((X70+AE70)=0),"..",(+X70/(X70+AE70)))</f>
        <v>0.359550561797753</v>
      </c>
      <c s="106" r="L70">
        <f>IF(((Y70+AF70)=0),"..",(+Y70/(Y70+AF70)))</f>
        <v>0.508196721311475</v>
      </c>
      <c s="106" r="M70">
        <f>IF(((Z70+AG70)=0),"..",(+Z70/(Z70+AG70)))</f>
        <v>0.480916030534351</v>
      </c>
      <c s="106" r="N70">
        <f>IF(((((((X70+Y70)+Z70)+AE70)+AF70)+AG70)=0),"..",(+((X70+Y70)+Z70)/(((((X70+Y70)+Z70)+AE70)+AF70)+AG70)))</f>
        <v>0.466501240694789</v>
      </c>
      <c s="106" r="O70">
        <f>IF(((AA70+AH70)=0),"..",(+AA70/(AA70+AH70)))</f>
        <v>0.556085918854415</v>
      </c>
      <c s="106" r="P70">
        <f>IF(((AB70+AI70)=0),"..",(+AB70/(AB70+AI70)))</f>
        <v>0.333333333333333</v>
      </c>
      <c t="str" s="106" r="Q70">
        <f>IF(((AC70+AJ70)=0),"..",(+AC70/(AC70+AJ70)))</f>
        <v>..</v>
      </c>
      <c s="106" r="R70">
        <f>IF(((AD70+AK70)=0),"..",(+(AD70)/(AD70+AK70)))</f>
        <v>0.502298850574713</v>
      </c>
      <c s="50" r="S70">
        <f>+V70</f>
        <v>870</v>
      </c>
      <c s="106" r="T70">
        <f>IF(ISERROR((+W70/S70)),"..",(W70/S70))</f>
        <v>1</v>
      </c>
      <c s="106" r="U70">
        <f>IF(ISERROR(((AD70+AK70)/S70)),"..",((AD70+AK70)/S70))</f>
        <v>1</v>
      </c>
      <c s="93" r="V70">
        <f>VLOOKUP(A70,'WHERE REFUGEES ARE'!$A$4:$K$178,11,FALSE)</f>
        <v>870</v>
      </c>
      <c s="78" r="W70">
        <f>SUM(X70:AB70)+SUM(AE70:AI70)</f>
        <v>870</v>
      </c>
      <c s="78" r="X70">
        <v>32</v>
      </c>
      <c s="78" r="Y70">
        <v>93</v>
      </c>
      <c s="78" r="Z70">
        <v>63</v>
      </c>
      <c s="78" r="AA70">
        <v>233</v>
      </c>
      <c s="78" r="AB70">
        <v>16</v>
      </c>
      <c s="78" r="AC70">
        <v>0</v>
      </c>
      <c s="78" r="AD70">
        <v>437</v>
      </c>
      <c s="78" r="AE70">
        <v>57</v>
      </c>
      <c s="78" r="AF70">
        <v>90</v>
      </c>
      <c s="78" r="AG70">
        <v>68</v>
      </c>
      <c s="78" r="AH70">
        <v>186</v>
      </c>
      <c s="78" r="AI70">
        <v>32</v>
      </c>
      <c s="78" r="AJ70">
        <v>0</v>
      </c>
      <c s="78" r="AK70">
        <v>433</v>
      </c>
      <c s="149" r="AL70"/>
      <c s="162" r="AM70"/>
    </row>
    <row r="71">
      <c t="s" s="37" r="A71">
        <v>284</v>
      </c>
      <c s="55" r="B71"/>
      <c t="s" s="127" r="C71">
        <v>43</v>
      </c>
      <c s="50" r="D71">
        <f>+AD71+AK71</f>
        <v>593799</v>
      </c>
      <c s="106" r="E71">
        <f>IF((+$W71=0),"..",(+(X71+AE71)/$W71))</f>
        <v>0.021561168004662</v>
      </c>
      <c s="106" r="F71">
        <f>IF((+$W71=0),"..",(+(Y71+AF71)/$W71))</f>
        <v>0.076962069656567</v>
      </c>
      <c s="106" r="G71">
        <f>IF((+$W71=0),"..",(+(Z71+AG71)/$W71))</f>
        <v>0.106909913960785</v>
      </c>
      <c s="106" r="H71">
        <f>IF((+$W71=0),"..",(+(((X71+Y71)+Z71)+((AE71+AF71)+AG71))/$W71))</f>
        <v>0.205433151622014</v>
      </c>
      <c s="106" r="I71">
        <f>IF((+$W71=0),"..",(+(AA71+AH71)/$W71))</f>
        <v>0.711710528310085</v>
      </c>
      <c s="106" r="J71">
        <f>IF((+$W71=0),"..",(+(AB71+AI71)/$W71))</f>
        <v>0.082856320067902</v>
      </c>
      <c s="106" r="K71">
        <f>IF(((X71+AE71)=0),"..",(+X71/(X71+AE71)))</f>
        <v>0.485198781535578</v>
      </c>
      <c s="106" r="L71">
        <f>IF(((Y71+AF71)=0),"..",(+Y71/(Y71+AF71)))</f>
        <v>0.484792122538293</v>
      </c>
      <c s="106" r="M71">
        <f>IF(((Z71+AG71)=0),"..",(+Z71/(Z71+AG71)))</f>
        <v>0.487358820471622</v>
      </c>
      <c s="106" r="N71">
        <f>IF(((((((X71+Y71)+Z71)+AE71)+AF71)+AG71)=0),"..",(+((X71+Y71)+Z71)/(((((X71+Y71)+Z71)+AE71)+AF71)+AG71)))</f>
        <v>0.486170544160805</v>
      </c>
      <c s="106" r="O71">
        <f>IF(((AA71+AH71)=0),"..",(+AA71/(AA71+AH71)))</f>
        <v>0.403768932806137</v>
      </c>
      <c s="106" r="P71">
        <f>IF(((AB71+AI71)=0),"..",(+AB71/(AB71+AI71)))</f>
        <v>0.536951219512195</v>
      </c>
      <c t="str" s="106" r="Q71">
        <f>IF(((AC71+AJ71)=0),"..",(+AC71/(AC71+AJ71)))</f>
        <v>..</v>
      </c>
      <c s="106" r="R71">
        <f>IF(((AD71+AK71)=0),"..",(+(AD71)/(AD71+AK71)))</f>
        <v>0.431731949700151</v>
      </c>
      <c s="50" r="S71">
        <f>+V71</f>
        <v>593799</v>
      </c>
      <c s="106" r="T71">
        <f>IF(ISERROR((+W71/S71)),"..",(W71/S71))</f>
        <v>1</v>
      </c>
      <c s="106" r="U71">
        <f>IF(ISERROR(((AD71+AK71)/S71)),"..",((AD71+AK71)/S71))</f>
        <v>1</v>
      </c>
      <c s="93" r="V71">
        <f>VLOOKUP(A71,'WHERE REFUGEES ARE'!$A$4:$K$178,11,FALSE)</f>
        <v>593799</v>
      </c>
      <c s="78" r="W71">
        <f>SUM(X71:AB71)+SUM(AE71:AI71)</f>
        <v>593799</v>
      </c>
      <c s="78" r="X71">
        <v>6212</v>
      </c>
      <c s="78" r="Y71">
        <v>22155</v>
      </c>
      <c s="78" r="Z71">
        <v>30939</v>
      </c>
      <c s="78" r="AA71">
        <v>170638</v>
      </c>
      <c s="78" r="AB71">
        <v>26418</v>
      </c>
      <c s="78" r="AC71">
        <v>0</v>
      </c>
      <c s="78" r="AD71">
        <v>256362</v>
      </c>
      <c s="78" r="AE71">
        <v>6591</v>
      </c>
      <c s="78" r="AF71">
        <v>23545</v>
      </c>
      <c s="78" r="AG71">
        <v>32544</v>
      </c>
      <c s="78" r="AH71">
        <v>251975</v>
      </c>
      <c s="78" r="AI71">
        <v>22782</v>
      </c>
      <c s="78" r="AJ71">
        <v>0</v>
      </c>
      <c s="78" r="AK71">
        <v>337437</v>
      </c>
      <c s="78" r="AL71"/>
      <c s="162" r="AM71"/>
    </row>
    <row r="72">
      <c t="s" s="37" r="A72">
        <v>590</v>
      </c>
      <c s="55" r="B72"/>
      <c t="s" s="127" r="C72">
        <v>93</v>
      </c>
      <c s="50" r="D72">
        <f>+AD72+AK72</f>
        <v>13658</v>
      </c>
      <c s="106" r="E72">
        <f>IF((+$W72=0),"..",(+(X72+AE72)/$W72))</f>
        <v>0.105579147752233</v>
      </c>
      <c s="106" r="F72">
        <f>IF((+$W72=0),"..",(+(Y72+AF72)/$W72))</f>
        <v>0.135524967052277</v>
      </c>
      <c s="106" r="G72">
        <f>IF((+$W72=0),"..",(+(Z72+AG72)/$W72))</f>
        <v>0.11465807585298</v>
      </c>
      <c s="106" r="H72">
        <f>IF((+$W72=0),"..",(+(((X72+Y72)+Z72)+((AE72+AF72)+AG72))/$W72))</f>
        <v>0.35576219065749</v>
      </c>
      <c s="106" r="I72">
        <f>IF((+$W72=0),"..",(+(AA72+AH72)/$W72))</f>
        <v>0.627690730707278</v>
      </c>
      <c s="106" r="J72">
        <f>IF((+$W72=0),"..",(+(AB72+AI72)/$W72))</f>
        <v>0.016547078635232</v>
      </c>
      <c s="106" r="K72">
        <f>IF(((X72+AE72)=0),"..",(+X72/(X72+AE72)))</f>
        <v>0.49375866851595</v>
      </c>
      <c s="106" r="L72">
        <f>IF(((Y72+AF72)=0),"..",(+Y72/(Y72+AF72)))</f>
        <v>0.506753106428957</v>
      </c>
      <c s="106" r="M72">
        <f>IF(((Z72+AG72)=0),"..",(+Z72/(Z72+AG72)))</f>
        <v>0.522988505747126</v>
      </c>
      <c s="106" r="N72">
        <f>IF(((((((X72+Y72)+Z72)+AE72)+AF72)+AG72)=0),"..",(+((X72+Y72)+Z72)/(((((X72+Y72)+Z72)+AE72)+AF72)+AG72)))</f>
        <v>0.508129244700556</v>
      </c>
      <c s="106" r="O72">
        <f>IF(((AA72+AH72)=0),"..",(+AA72/(AA72+AH72)))</f>
        <v>0.459815700454917</v>
      </c>
      <c s="106" r="P72">
        <f>IF(((AB72+AI72)=0),"..",(+AB72/(AB72+AI72)))</f>
        <v>0.623893805309734</v>
      </c>
      <c t="str" s="106" r="Q72">
        <f>IF(((AC72+AJ72)=0),"..",(+AC72/(AC72+AJ72)))</f>
        <v>..</v>
      </c>
      <c s="106" r="R72">
        <f>IF(((AD72+AK72)=0),"..",(+(AD72)/(AD72+AK72)))</f>
        <v>0.479718846097525</v>
      </c>
      <c s="50" r="S72">
        <f>+V72</f>
        <v>13658</v>
      </c>
      <c s="106" r="T72">
        <f>IF(ISERROR((+W72/S72)),"..",(W72/S72))</f>
        <v>1</v>
      </c>
      <c s="106" r="U72">
        <f>IF(ISERROR(((AD72+AK72)/S72)),"..",((AD72+AK72)/S72))</f>
        <v>1</v>
      </c>
      <c s="93" r="V72">
        <f>VLOOKUP(A72,'WHERE REFUGEES ARE'!$A$4:$K$178,11,FALSE)</f>
        <v>13658</v>
      </c>
      <c s="78" r="W72">
        <f>SUM(X72:AB72)+SUM(AE72:AI72)</f>
        <v>13658</v>
      </c>
      <c s="78" r="X72">
        <v>712</v>
      </c>
      <c s="78" r="Y72">
        <v>938</v>
      </c>
      <c s="78" r="Z72">
        <v>819</v>
      </c>
      <c s="78" r="AA72">
        <v>3942</v>
      </c>
      <c s="78" r="AB72">
        <v>141</v>
      </c>
      <c s="78" r="AC72">
        <v>0</v>
      </c>
      <c s="78" r="AD72">
        <v>6552</v>
      </c>
      <c s="78" r="AE72">
        <v>730</v>
      </c>
      <c s="78" r="AF72">
        <v>913</v>
      </c>
      <c s="78" r="AG72">
        <v>747</v>
      </c>
      <c s="78" r="AH72">
        <v>4631</v>
      </c>
      <c s="78" r="AI72">
        <v>85</v>
      </c>
      <c s="78" r="AJ72">
        <v>0</v>
      </c>
      <c s="78" r="AK72">
        <v>7106</v>
      </c>
      <c s="78" r="AL72"/>
      <c s="162" r="AM72"/>
    </row>
    <row r="73">
      <c t="s" s="37" r="A73">
        <v>593</v>
      </c>
      <c s="55" r="B73"/>
      <c t="s" s="127" r="C73">
        <v>287</v>
      </c>
      <c s="50" r="D73">
        <f>+AD73+AK73</f>
        <v>0</v>
      </c>
      <c t="str" s="106" r="E73">
        <f>IF((+$W73=0),"..",(+(X73+AE73)/$W73))</f>
        <v>..</v>
      </c>
      <c t="str" s="106" r="F73">
        <f>IF((+$W73=0),"..",(+(Y73+AF73)/$W73))</f>
        <v>..</v>
      </c>
      <c t="str" s="106" r="G73">
        <f>IF((+$W73=0),"..",(+(Z73+AG73)/$W73))</f>
        <v>..</v>
      </c>
      <c t="str" s="106" r="H73">
        <f>IF((+$W73=0),"..",(+(((X73+Y73)+Z73)+((AE73+AF73)+AG73))/$W73))</f>
        <v>..</v>
      </c>
      <c t="str" s="106" r="I73">
        <f>IF((+$W73=0),"..",(+(AA73+AH73)/$W73))</f>
        <v>..</v>
      </c>
      <c t="str" s="106" r="J73">
        <f>IF((+$W73=0),"..",(+(AB73+AI73)/$W73))</f>
        <v>..</v>
      </c>
      <c t="str" s="106" r="K73">
        <f>IF(((X73+AE73)=0),"..",(+X73/(X73+AE73)))</f>
        <v>..</v>
      </c>
      <c t="str" s="106" r="L73">
        <f>IF(((Y73+AF73)=0),"..",(+Y73/(Y73+AF73)))</f>
        <v>..</v>
      </c>
      <c t="str" s="106" r="M73">
        <f>IF(((Z73+AG73)=0),"..",(+Z73/(Z73+AG73)))</f>
        <v>..</v>
      </c>
      <c t="str" s="106" r="N73">
        <f>IF(((((((X73+Y73)+Z73)+AE73)+AF73)+AG73)=0),"..",(+((X73+Y73)+Z73)/(((((X73+Y73)+Z73)+AE73)+AF73)+AG73)))</f>
        <v>..</v>
      </c>
      <c t="str" s="106" r="O73">
        <f>IF(((AA73+AH73)=0),"..",(+AA73/(AA73+AH73)))</f>
        <v>..</v>
      </c>
      <c t="str" s="106" r="P73">
        <f>IF(((AB73+AI73)=0),"..",(+AB73/(AB73+AI73)))</f>
        <v>..</v>
      </c>
      <c t="str" s="106" r="Q73">
        <f>IF(((AC73+AJ73)=0),"..",(+AC73/(AC73+AJ73)))</f>
        <v>..</v>
      </c>
      <c t="str" s="106" r="R73">
        <f>IF(((AD73+AK73)=0),"..",(+(AD73)/(AD73+AK73)))</f>
        <v>..</v>
      </c>
      <c s="50" r="S73">
        <f>+V73</f>
        <v>1695</v>
      </c>
      <c s="106" r="T73">
        <f>IF(ISERROR((+W73/S73)),"..",(W73/S73))</f>
        <v>0</v>
      </c>
      <c s="106" r="U73">
        <f>IF(ISERROR(((AD73+AK73)/S73)),"..",((AD73+AK73)/S73))</f>
        <v>0</v>
      </c>
      <c s="93" r="V73">
        <f>VLOOKUP(A73,'WHERE REFUGEES ARE'!$A$4:$K$178,11,FALSE)</f>
        <v>1695</v>
      </c>
      <c s="78" r="W73">
        <f>SUM(X73:AB73)+SUM(AE73:AI73)</f>
        <v>0</v>
      </c>
      <c s="78" r="X73">
        <v>0</v>
      </c>
      <c s="78" r="Y73">
        <v>0</v>
      </c>
      <c s="78" r="Z73">
        <v>0</v>
      </c>
      <c s="78" r="AA73">
        <v>0</v>
      </c>
      <c s="78" r="AB73">
        <v>0</v>
      </c>
      <c s="78" r="AC73">
        <v>0</v>
      </c>
      <c s="78" r="AD73">
        <v>0</v>
      </c>
      <c s="78" r="AE73">
        <v>0</v>
      </c>
      <c s="78" r="AF73">
        <v>0</v>
      </c>
      <c s="78" r="AG73">
        <v>0</v>
      </c>
      <c s="78" r="AH73">
        <v>0</v>
      </c>
      <c s="78" r="AI73">
        <v>0</v>
      </c>
      <c s="78" r="AJ73">
        <v>0</v>
      </c>
      <c s="78" r="AK73">
        <v>0</v>
      </c>
      <c s="78" r="AL73"/>
      <c s="162" r="AM73"/>
    </row>
    <row r="74">
      <c t="s" s="37" r="A74">
        <v>596</v>
      </c>
      <c s="55" r="B74"/>
      <c t="s" s="127" r="C74">
        <v>289</v>
      </c>
      <c s="50" r="D74">
        <f>+AD74+AK74</f>
        <v>131</v>
      </c>
      <c s="106" r="E74">
        <f>IF((+$W74=0),"..",(+(X74+AE74)/$W74))</f>
        <v>0</v>
      </c>
      <c s="106" r="F74">
        <f>IF((+$W74=0),"..",(+(Y74+AF74)/$W74))</f>
        <v>0</v>
      </c>
      <c s="106" r="G74">
        <f>IF((+$W74=0),"..",(+(Z74+AG74)/$W74))</f>
        <v>0</v>
      </c>
      <c s="106" r="H74">
        <f>IF((+$W74=0),"..",(+(((X74+Y74)+Z74)+((AE74+AF74)+AG74))/$W74))</f>
        <v>0</v>
      </c>
      <c s="106" r="I74">
        <f>IF((+$W74=0),"..",(+(AA74+AH74)/$W74))</f>
        <v>0.877862595419847</v>
      </c>
      <c s="106" r="J74">
        <f>IF((+$W74=0),"..",(+(AB74+AI74)/$W74))</f>
        <v>0.122137404580153</v>
      </c>
      <c t="str" s="106" r="K74">
        <f>IF(((X74+AE74)=0),"..",(+X74/(X74+AE74)))</f>
        <v>..</v>
      </c>
      <c t="str" s="106" r="L74">
        <f>IF(((Y74+AF74)=0),"..",(+Y74/(Y74+AF74)))</f>
        <v>..</v>
      </c>
      <c t="str" s="106" r="M74">
        <f>IF(((Z74+AG74)=0),"..",(+Z74/(Z74+AG74)))</f>
        <v>..</v>
      </c>
      <c t="str" s="106" r="N74">
        <f>IF(((((((X74+Y74)+Z74)+AE74)+AF74)+AG74)=0),"..",(+((X74+Y74)+Z74)/(((((X74+Y74)+Z74)+AE74)+AF74)+AG74)))</f>
        <v>..</v>
      </c>
      <c s="106" r="O74">
        <f>IF(((AA74+AH74)=0),"..",(+AA74/(AA74+AH74)))</f>
        <v>0.495652173913044</v>
      </c>
      <c s="106" r="P74">
        <f>IF(((AB74+AI74)=0),"..",(+AB74/(AB74+AI74)))</f>
        <v>0.5625</v>
      </c>
      <c t="str" s="106" r="Q74">
        <f>IF(((AC74+AJ74)=0),"..",(+AC74/(AC74+AJ74)))</f>
        <v>..</v>
      </c>
      <c s="106" r="R74">
        <f>IF(((AD74+AK74)=0),"..",(+(AD74)/(AD74+AK74)))</f>
        <v>0.50381679389313</v>
      </c>
      <c s="50" r="S74">
        <f>+V74</f>
        <v>131</v>
      </c>
      <c s="106" r="T74">
        <f>IF(ISERROR((+W74/S74)),"..",(W74/S74))</f>
        <v>1</v>
      </c>
      <c s="106" r="U74">
        <f>IF(ISERROR(((AD74+AK74)/S74)),"..",((AD74+AK74)/S74))</f>
        <v>1</v>
      </c>
      <c s="93" r="V74">
        <f>VLOOKUP(A74,'WHERE REFUGEES ARE'!$A$4:$K$178,11,FALSE)</f>
        <v>131</v>
      </c>
      <c s="78" r="W74">
        <f>SUM(X74:AB74)+SUM(AE74:AI74)</f>
        <v>131</v>
      </c>
      <c s="78" r="X74">
        <v>0</v>
      </c>
      <c s="78" r="Y74">
        <v>0</v>
      </c>
      <c s="78" r="Z74">
        <v>0</v>
      </c>
      <c s="78" r="AA74">
        <v>57</v>
      </c>
      <c s="78" r="AB74">
        <v>9</v>
      </c>
      <c s="78" r="AC74">
        <v>0</v>
      </c>
      <c s="78" r="AD74">
        <v>66</v>
      </c>
      <c s="78" r="AE74">
        <v>0</v>
      </c>
      <c s="78" r="AF74">
        <v>0</v>
      </c>
      <c s="78" r="AG74">
        <v>0</v>
      </c>
      <c s="78" r="AH74">
        <v>58</v>
      </c>
      <c s="78" r="AI74">
        <v>7</v>
      </c>
      <c s="78" r="AJ74">
        <v>0</v>
      </c>
      <c s="78" r="AK74">
        <v>65</v>
      </c>
      <c s="78" r="AL74"/>
      <c s="162" r="AM74"/>
    </row>
    <row r="75">
      <c t="s" s="37" r="A75">
        <v>597</v>
      </c>
      <c s="55" r="B75"/>
      <c t="s" s="127" r="C75">
        <v>109</v>
      </c>
      <c s="50" r="D75">
        <f>+AD75+AK75</f>
        <v>15325</v>
      </c>
      <c s="106" r="E75">
        <f>IF((+$W75=0),"..",(+(X75+AE75)/$W75))</f>
        <v>0.070995106035889</v>
      </c>
      <c s="106" r="F75">
        <f>IF((+$W75=0),"..",(+(Y75+AF75)/$W75))</f>
        <v>0.223817292006525</v>
      </c>
      <c s="106" r="G75">
        <f>IF((+$W75=0),"..",(+(Z75+AG75)/$W75))</f>
        <v>0.194910277324633</v>
      </c>
      <c s="106" r="H75">
        <f>IF((+$W75=0),"..",(+(((X75+Y75)+Z75)+((AE75+AF75)+AG75))/$W75))</f>
        <v>0.489722675367047</v>
      </c>
      <c s="106" r="I75">
        <f>IF((+$W75=0),"..",(+(AA75+AH75)/$W75))</f>
        <v>0.487504078303426</v>
      </c>
      <c s="106" r="J75">
        <f>IF((+$W75=0),"..",(+(AB75+AI75)/$W75))</f>
        <v>0.022773246329527</v>
      </c>
      <c s="106" r="K75">
        <f>IF(((X75+AE75)=0),"..",(+X75/(X75+AE75)))</f>
        <v>0.510110294117647</v>
      </c>
      <c s="106" r="L75">
        <f>IF(((Y75+AF75)=0),"..",(+Y75/(Y75+AF75)))</f>
        <v>0.516326530612245</v>
      </c>
      <c s="106" r="M75">
        <f>IF(((Z75+AG75)=0),"..",(+Z75/(Z75+AG75)))</f>
        <v>0.482758620689655</v>
      </c>
      <c s="106" r="N75">
        <f>IF(((((((X75+Y75)+Z75)+AE75)+AF75)+AG75)=0),"..",(+((X75+Y75)+Z75)/(((((X75+Y75)+Z75)+AE75)+AF75)+AG75)))</f>
        <v>0.502065289806795</v>
      </c>
      <c s="106" r="O75">
        <f>IF(((AA75+AH75)=0),"..",(+AA75/(AA75+AH75)))</f>
        <v>0.535671262213894</v>
      </c>
      <c s="106" r="P75">
        <f>IF(((AB75+AI75)=0),"..",(+AB75/(AB75+AI75)))</f>
        <v>0.564469914040115</v>
      </c>
      <c t="str" s="106" r="Q75">
        <f>IF(((AC75+AJ75)=0),"..",(+AC75/(AC75+AJ75)))</f>
        <v>..</v>
      </c>
      <c s="106" r="R75">
        <f>IF(((AD75+AK75)=0),"..",(+(AD75)/(AD75+AK75)))</f>
        <v>0.519869494290375</v>
      </c>
      <c s="50" r="S75">
        <f>+V75</f>
        <v>15325</v>
      </c>
      <c s="106" r="T75">
        <f>IF(ISERROR((+W75/S75)),"..",(W75/S75))</f>
        <v>1</v>
      </c>
      <c s="106" r="U75">
        <f>IF(ISERROR(((AD75+AK75)/S75)),"..",((AD75+AK75)/S75))</f>
        <v>1</v>
      </c>
      <c s="93" r="V75">
        <f>VLOOKUP(A75,'WHERE REFUGEES ARE'!$A$4:$K$178,11,FALSE)</f>
        <v>15325</v>
      </c>
      <c s="78" r="W75">
        <f>SUM(X75:AB75)+SUM(AE75:AI75)</f>
        <v>15325</v>
      </c>
      <c s="78" r="X75">
        <v>555</v>
      </c>
      <c s="78" r="Y75">
        <v>1771</v>
      </c>
      <c s="78" r="Z75">
        <v>1442</v>
      </c>
      <c s="78" r="AA75">
        <v>4002</v>
      </c>
      <c s="78" r="AB75">
        <v>197</v>
      </c>
      <c s="78" r="AC75">
        <v>0</v>
      </c>
      <c s="78" r="AD75">
        <v>7967</v>
      </c>
      <c s="78" r="AE75">
        <v>533</v>
      </c>
      <c s="78" r="AF75">
        <v>1659</v>
      </c>
      <c s="78" r="AG75">
        <v>1545</v>
      </c>
      <c s="78" r="AH75">
        <v>3469</v>
      </c>
      <c s="78" r="AI75">
        <v>152</v>
      </c>
      <c s="78" r="AJ75">
        <v>0</v>
      </c>
      <c s="78" r="AK75">
        <v>7358</v>
      </c>
      <c s="78" r="AL75"/>
      <c s="162" r="AM75"/>
    </row>
    <row r="76">
      <c t="s" s="37" r="A76">
        <v>598</v>
      </c>
      <c s="55" r="B76"/>
      <c t="s" s="127" r="C76">
        <v>124</v>
      </c>
      <c s="50" r="D76">
        <f>+AD76+AK76</f>
        <v>7898</v>
      </c>
      <c s="106" r="E76">
        <f>IF((+$W76=0),"..",(+(X76+AE76)/$W76))</f>
        <v>0.184730311471259</v>
      </c>
      <c s="106" r="F76">
        <f>IF((+$W76=0),"..",(+(Y76+AF76)/$W76))</f>
        <v>0.270194986072423</v>
      </c>
      <c s="106" r="G76">
        <f>IF((+$W76=0),"..",(+(Z76+AG76)/$W76))</f>
        <v>0.23562927323373</v>
      </c>
      <c s="106" r="H76">
        <f>IF((+$W76=0),"..",(+(((X76+Y76)+Z76)+((AE76+AF76)+AG76))/$W76))</f>
        <v>0.690554570777412</v>
      </c>
      <c s="106" r="I76">
        <f>IF((+$W76=0),"..",(+(AA76+AH76)/$W76))</f>
        <v>0.271714358065333</v>
      </c>
      <c s="106" r="J76">
        <f>IF((+$W76=0),"..",(+(AB76+AI76)/$W76))</f>
        <v>0.037731071157255</v>
      </c>
      <c s="106" r="K76">
        <f>IF(((X76+AE76)=0),"..",(+X76/(X76+AE76)))</f>
        <v>0.485949280328992</v>
      </c>
      <c s="106" r="L76">
        <f>IF(((Y76+AF76)=0),"..",(+Y76/(Y76+AF76)))</f>
        <v>0.697750702905342</v>
      </c>
      <c s="106" r="M76">
        <f>IF(((Z76+AG76)=0),"..",(+Z76/(Z76+AG76)))</f>
        <v>0.529822675980656</v>
      </c>
      <c s="106" r="N76">
        <f>IF(((((((X76+Y76)+Z76)+AE76)+AF76)+AG76)=0),"..",(+((X76+Y76)+Z76)/(((((X76+Y76)+Z76)+AE76)+AF76)+AG76)))</f>
        <v>0.583791712504584</v>
      </c>
      <c s="106" r="O76">
        <f>IF(((AA76+AH76)=0),"..",(+AA76/(AA76+AH76)))</f>
        <v>0.342031686859273</v>
      </c>
      <c s="106" r="P76">
        <f>IF(((AB76+AI76)=0),"..",(+AB76/(AB76+AI76)))</f>
        <v>0.406040268456376</v>
      </c>
      <c t="str" s="106" r="Q76">
        <f>IF(((AC76+AJ76)=0),"..",(+AC76/(AC76+AJ76)))</f>
        <v>..</v>
      </c>
      <c s="106" r="R76">
        <f>IF(((AD76+AK76)=0),"..",(+(AD76)/(AD76+AK76)))</f>
        <v>0.511395289946822</v>
      </c>
      <c s="50" r="S76">
        <f>+V76</f>
        <v>7898</v>
      </c>
      <c s="106" r="T76">
        <f>IF(ISERROR((+W76/S76)),"..",(W76/S76))</f>
        <v>1</v>
      </c>
      <c s="106" r="U76">
        <f>IF(ISERROR(((AD76+AK76)/S76)),"..",((AD76+AK76)/S76))</f>
        <v>1</v>
      </c>
      <c s="93" r="V76">
        <f>VLOOKUP(A76,'WHERE REFUGEES ARE'!$A$4:$K$178,11,FALSE)</f>
        <v>7898</v>
      </c>
      <c s="78" r="W76">
        <f>SUM(X76:AB76)+SUM(AE76:AI76)</f>
        <v>7898</v>
      </c>
      <c s="78" r="X76">
        <v>709</v>
      </c>
      <c s="78" r="Y76">
        <v>1489</v>
      </c>
      <c s="78" r="Z76">
        <v>986</v>
      </c>
      <c s="78" r="AA76">
        <v>734</v>
      </c>
      <c s="78" r="AB76">
        <v>121</v>
      </c>
      <c s="78" r="AC76">
        <v>0</v>
      </c>
      <c s="78" r="AD76">
        <v>4039</v>
      </c>
      <c s="78" r="AE76">
        <v>750</v>
      </c>
      <c s="78" r="AF76">
        <v>645</v>
      </c>
      <c s="78" r="AG76">
        <v>875</v>
      </c>
      <c s="78" r="AH76">
        <v>1412</v>
      </c>
      <c s="78" r="AI76">
        <v>177</v>
      </c>
      <c s="78" r="AJ76">
        <v>0</v>
      </c>
      <c s="78" r="AK76">
        <v>3859</v>
      </c>
      <c s="78" r="AL76"/>
      <c s="162" r="AM76"/>
    </row>
    <row r="77">
      <c t="s" s="37" r="A77">
        <v>601</v>
      </c>
      <c s="55" r="B77"/>
      <c t="s" s="127" r="C77">
        <v>95</v>
      </c>
      <c s="50" r="D77">
        <f>+AD77+AK77</f>
        <v>3</v>
      </c>
      <c s="106" r="E77">
        <f>IF((+$W77=0),"..",(+(X77+AE77)/$W77))</f>
        <v>0</v>
      </c>
      <c s="106" r="F77">
        <f>IF((+$W77=0),"..",(+(Y77+AF77)/$W77))</f>
        <v>0</v>
      </c>
      <c s="106" r="G77">
        <f>IF((+$W77=0),"..",(+(Z77+AG77)/$W77))</f>
        <v>0</v>
      </c>
      <c s="106" r="H77">
        <f>IF((+$W77=0),"..",(+(((X77+Y77)+Z77)+((AE77+AF77)+AG77))/$W77))</f>
        <v>0</v>
      </c>
      <c s="106" r="I77">
        <f>IF((+$W77=0),"..",(+(AA77+AH77)/$W77))</f>
        <v>1</v>
      </c>
      <c s="106" r="J77">
        <f>IF((+$W77=0),"..",(+(AB77+AI77)/$W77))</f>
        <v>0</v>
      </c>
      <c t="str" s="106" r="K77">
        <f>IF(((X77+AE77)=0),"..",(+X77/(X77+AE77)))</f>
        <v>..</v>
      </c>
      <c t="str" s="106" r="L77">
        <f>IF(((Y77+AF77)=0),"..",(+Y77/(Y77+AF77)))</f>
        <v>..</v>
      </c>
      <c t="str" s="106" r="M77">
        <f>IF(((Z77+AG77)=0),"..",(+Z77/(Z77+AG77)))</f>
        <v>..</v>
      </c>
      <c t="str" s="106" r="N77">
        <f>IF(((((((X77+Y77)+Z77)+AE77)+AF77)+AG77)=0),"..",(+((X77+Y77)+Z77)/(((((X77+Y77)+Z77)+AE77)+AF77)+AG77)))</f>
        <v>..</v>
      </c>
      <c s="106" r="O77">
        <f>IF(((AA77+AH77)=0),"..",(+AA77/(AA77+AH77)))</f>
        <v>0.333333333333333</v>
      </c>
      <c t="str" s="106" r="P77">
        <f>IF(((AB77+AI77)=0),"..",(+AB77/(AB77+AI77)))</f>
        <v>..</v>
      </c>
      <c t="str" s="106" r="Q77">
        <f>IF(((AC77+AJ77)=0),"..",(+AC77/(AC77+AJ77)))</f>
        <v>..</v>
      </c>
      <c s="106" r="R77">
        <f>IF(((AD77+AK77)=0),"..",(+(AD77)/(AD77+AK77)))</f>
        <v>0.333333333333333</v>
      </c>
      <c s="50" r="S77">
        <f>+V77</f>
        <v>3</v>
      </c>
      <c s="106" r="T77">
        <f>IF(ISERROR((+W77/S77)),"..",(W77/S77))</f>
        <v>1</v>
      </c>
      <c s="106" r="U77">
        <f>IF(ISERROR(((AD77+AK77)/S77)),"..",((AD77+AK77)/S77))</f>
        <v>1</v>
      </c>
      <c s="93" r="V77">
        <f>VLOOKUP(A77,'WHERE REFUGEES ARE'!$A$4:$K$178,11,FALSE)</f>
        <v>3</v>
      </c>
      <c s="78" r="W77">
        <f>SUM(X77:AB77)+SUM(AE77:AI77)</f>
        <v>3</v>
      </c>
      <c s="78" r="X77">
        <v>0</v>
      </c>
      <c s="78" r="Y77">
        <v>0</v>
      </c>
      <c s="78" r="Z77">
        <v>0</v>
      </c>
      <c s="78" r="AA77">
        <v>1</v>
      </c>
      <c s="78" r="AB77">
        <v>0</v>
      </c>
      <c s="78" r="AC77">
        <v>0</v>
      </c>
      <c s="78" r="AD77">
        <v>1</v>
      </c>
      <c s="78" r="AE77">
        <v>0</v>
      </c>
      <c s="78" r="AF77">
        <v>0</v>
      </c>
      <c s="78" r="AG77">
        <v>0</v>
      </c>
      <c s="78" r="AH77">
        <v>2</v>
      </c>
      <c s="78" r="AI77">
        <v>0</v>
      </c>
      <c s="78" r="AJ77">
        <v>0</v>
      </c>
      <c s="78" r="AK77">
        <v>2</v>
      </c>
      <c s="78" r="AL77"/>
      <c s="162" r="AM77"/>
    </row>
    <row r="78">
      <c t="s" s="37" r="A78">
        <v>604</v>
      </c>
      <c s="55" r="B78"/>
      <c t="s" s="127" r="C78">
        <v>294</v>
      </c>
      <c s="50" r="D78">
        <f>+AD78+AK78</f>
        <v>19</v>
      </c>
      <c s="106" r="E78">
        <f>IF((+$W78=0),"..",(+(X78+AE78)/$W78))</f>
        <v>0</v>
      </c>
      <c s="106" r="F78">
        <f>IF((+$W78=0),"..",(+(Y78+AF78)/$W78))</f>
        <v>0</v>
      </c>
      <c s="106" r="G78">
        <f>IF((+$W78=0),"..",(+(Z78+AG78)/$W78))</f>
        <v>0</v>
      </c>
      <c s="106" r="H78">
        <f>IF((+$W78=0),"..",(+(((X78+Y78)+Z78)+((AE78+AF78)+AG78))/$W78))</f>
        <v>0</v>
      </c>
      <c s="106" r="I78">
        <f>IF((+$W78=0),"..",(+(AA78+AH78)/$W78))</f>
        <v>1</v>
      </c>
      <c s="106" r="J78">
        <f>IF((+$W78=0),"..",(+(AB78+AI78)/$W78))</f>
        <v>0</v>
      </c>
      <c t="str" s="106" r="K78">
        <f>IF(((X78+AE78)=0),"..",(+X78/(X78+AE78)))</f>
        <v>..</v>
      </c>
      <c t="str" s="106" r="L78">
        <f>IF(((Y78+AF78)=0),"..",(+Y78/(Y78+AF78)))</f>
        <v>..</v>
      </c>
      <c t="str" s="106" r="M78">
        <f>IF(((Z78+AG78)=0),"..",(+Z78/(Z78+AG78)))</f>
        <v>..</v>
      </c>
      <c t="str" s="106" r="N78">
        <f>IF(((((((X78+Y78)+Z78)+AE78)+AF78)+AG78)=0),"..",(+((X78+Y78)+Z78)/(((((X78+Y78)+Z78)+AE78)+AF78)+AG78)))</f>
        <v>..</v>
      </c>
      <c s="106" r="O78">
        <f>IF(((AA78+AH78)=0),"..",(+AA78/(AA78+AH78)))</f>
        <v>0.157894736842105</v>
      </c>
      <c t="str" s="106" r="P78">
        <f>IF(((AB78+AI78)=0),"..",(+AB78/(AB78+AI78)))</f>
        <v>..</v>
      </c>
      <c t="str" s="106" r="Q78">
        <f>IF(((AC78+AJ78)=0),"..",(+AC78/(AC78+AJ78)))</f>
        <v>..</v>
      </c>
      <c s="106" r="R78">
        <f>IF(((AD78+AK78)=0),"..",(+(AD78)/(AD78+AK78)))</f>
        <v>0.157894736842105</v>
      </c>
      <c s="50" r="S78">
        <f>+V78</f>
        <v>19</v>
      </c>
      <c s="106" r="T78">
        <f>IF(ISERROR((+W78/S78)),"..",(W78/S78))</f>
        <v>1</v>
      </c>
      <c s="106" r="U78">
        <f>IF(ISERROR(((AD78+AK78)/S78)),"..",((AD78+AK78)/S78))</f>
        <v>1</v>
      </c>
      <c s="93" r="V78">
        <f>VLOOKUP(A78,'WHERE REFUGEES ARE'!$A$4:$K$178,11,FALSE)</f>
        <v>19</v>
      </c>
      <c s="78" r="W78">
        <f>SUM(X78:AB78)+SUM(AE78:AI78)</f>
        <v>19</v>
      </c>
      <c s="78" r="X78">
        <v>0</v>
      </c>
      <c s="78" r="Y78">
        <v>0</v>
      </c>
      <c s="78" r="Z78">
        <v>0</v>
      </c>
      <c s="78" r="AA78">
        <v>3</v>
      </c>
      <c s="78" r="AB78">
        <v>0</v>
      </c>
      <c s="78" r="AC78">
        <v>0</v>
      </c>
      <c s="78" r="AD78">
        <v>3</v>
      </c>
      <c s="78" r="AE78">
        <v>0</v>
      </c>
      <c s="78" r="AF78">
        <v>0</v>
      </c>
      <c s="78" r="AG78">
        <v>0</v>
      </c>
      <c s="78" r="AH78">
        <v>16</v>
      </c>
      <c s="78" r="AI78">
        <v>0</v>
      </c>
      <c s="78" r="AJ78">
        <v>0</v>
      </c>
      <c s="78" r="AK78">
        <v>16</v>
      </c>
      <c s="78" r="AL78"/>
      <c s="162" r="AM78"/>
    </row>
    <row r="79">
      <c t="s" s="37" r="A79">
        <v>605</v>
      </c>
      <c s="55" r="B79"/>
      <c t="s" s="127" r="C79">
        <v>296</v>
      </c>
      <c s="50" r="D79">
        <f>+AD79+AK79</f>
        <v>8823</v>
      </c>
      <c s="106" r="E79">
        <f>IF((+$W79=0),"..",(+(X79+AE79)/$W79))</f>
        <v>0.008160489629378</v>
      </c>
      <c s="106" r="F79">
        <f>IF((+$W79=0),"..",(+(Y79+AF79)/$W79))</f>
        <v>0.01756772072991</v>
      </c>
      <c s="106" r="G79">
        <f>IF((+$W79=0),"..",(+(Z79+AG79)/$W79))</f>
        <v>0.054629944463334</v>
      </c>
      <c s="106" r="H79">
        <f>IF((+$W79=0),"..",(+(((X79+Y79)+Z79)+((AE79+AF79)+AG79))/$W79))</f>
        <v>0.080358154822623</v>
      </c>
      <c s="106" r="I79">
        <f>IF((+$W79=0),"..",(+(AA79+AH79)/$W79))</f>
        <v>0.916241641165137</v>
      </c>
      <c s="106" r="J79">
        <f>IF((+$W79=0),"..",(+(AB79+AI79)/$W79))</f>
        <v>0.003400204012241</v>
      </c>
      <c s="106" r="K79">
        <f>IF(((X79+AE79)=0),"..",(+X79/(X79+AE79)))</f>
        <v>0.611111111111111</v>
      </c>
      <c s="106" r="L79">
        <f>IF(((Y79+AF79)=0),"..",(+Y79/(Y79+AF79)))</f>
        <v>0.47741935483871</v>
      </c>
      <c s="106" r="M79">
        <f>IF(((Z79+AG79)=0),"..",(+Z79/(Z79+AG79)))</f>
        <v>0.058091286307054</v>
      </c>
      <c s="106" r="N79">
        <f>IF(((((((X79+Y79)+Z79)+AE79)+AF79)+AG79)=0),"..",(+((X79+Y79)+Z79)/(((((X79+Y79)+Z79)+AE79)+AF79)+AG79)))</f>
        <v>0.205923836389281</v>
      </c>
      <c s="106" r="O79">
        <f>IF(((AA79+AH79)=0),"..",(+AA79/(AA79+AH79)))</f>
        <v>0.0526966848095</v>
      </c>
      <c s="106" r="P79">
        <f>IF(((AB79+AI79)=0),"..",(+AB79/(AB79+AI79)))</f>
        <v>0</v>
      </c>
      <c t="str" s="106" r="Q79">
        <f>IF(((AC79+AJ79)=0),"..",(+AC79/(AC79+AJ79)))</f>
        <v>..</v>
      </c>
      <c s="106" r="R79">
        <f>IF(((AD79+AK79)=0),"..",(+(AD79)/(AD79+AK79)))</f>
        <v>0.064830556500057</v>
      </c>
      <c s="50" r="S79">
        <f>+V79</f>
        <v>6044</v>
      </c>
      <c s="106" r="T79">
        <f>IF(ISERROR((+W79/S79)),"..",(W79/S79))</f>
        <v>1.45979483785572</v>
      </c>
      <c s="106" r="U79">
        <f>IF(ISERROR(((AD79+AK79)/S79)),"..",((AD79+AK79)/S79))</f>
        <v>1.45979483785572</v>
      </c>
      <c s="93" r="V79">
        <f>VLOOKUP(A79,'WHERE REFUGEES ARE'!$A$4:$K$178,11,FALSE)</f>
        <v>6044</v>
      </c>
      <c s="78" r="W79">
        <f>SUM(X79:AB79)+SUM(AE79:AI79)</f>
        <v>8823</v>
      </c>
      <c s="78" r="X79">
        <v>44</v>
      </c>
      <c s="78" r="Y79">
        <v>74</v>
      </c>
      <c s="78" r="Z79">
        <v>28</v>
      </c>
      <c s="78" r="AA79">
        <v>426</v>
      </c>
      <c s="78" r="AB79">
        <v>0</v>
      </c>
      <c s="78" r="AC79">
        <v>0</v>
      </c>
      <c s="78" r="AD79">
        <v>572</v>
      </c>
      <c s="78" r="AE79">
        <v>28</v>
      </c>
      <c s="78" r="AF79">
        <v>81</v>
      </c>
      <c s="78" r="AG79">
        <v>454</v>
      </c>
      <c s="78" r="AH79">
        <v>7658</v>
      </c>
      <c s="78" r="AI79">
        <v>30</v>
      </c>
      <c s="78" r="AJ79">
        <v>0</v>
      </c>
      <c s="78" r="AK79">
        <v>8251</v>
      </c>
      <c s="78" r="AL79"/>
      <c s="162" r="AM79"/>
    </row>
    <row r="80">
      <c t="s" s="37" r="A80">
        <v>297</v>
      </c>
      <c s="55" r="B80"/>
      <c t="s" s="127" r="C80">
        <v>298</v>
      </c>
      <c s="50" r="D80">
        <f>+AD80+AK80</f>
        <v>135</v>
      </c>
      <c s="106" r="E80">
        <f>IF((+$W80=0),"..",(+(X80+AE80)/$W80))</f>
        <v>0.081481481481482</v>
      </c>
      <c s="106" r="F80">
        <f>IF((+$W80=0),"..",(+(Y80+AF80)/$W80))</f>
        <v>0.133333333333333</v>
      </c>
      <c s="106" r="G80">
        <f>IF((+$W80=0),"..",(+(Z80+AG80)/$W80))</f>
        <v>0.281481481481482</v>
      </c>
      <c s="106" r="H80">
        <f>IF((+$W80=0),"..",(+(((X80+Y80)+Z80)+((AE80+AF80)+AG80))/$W80))</f>
        <v>0.496296296296296</v>
      </c>
      <c s="106" r="I80">
        <f>IF((+$W80=0),"..",(+(AA80+AH80)/$W80))</f>
        <v>0.496296296296296</v>
      </c>
      <c s="106" r="J80">
        <f>IF((+$W80=0),"..",(+(AB80+AI80)/$W80))</f>
        <v>0.007407407407407</v>
      </c>
      <c s="106" r="K80">
        <f>IF(((X80+AE80)=0),"..",(+X80/(X80+AE80)))</f>
        <v>0.454545454545454</v>
      </c>
      <c s="106" r="L80">
        <f>IF(((Y80+AF80)=0),"..",(+Y80/(Y80+AF80)))</f>
        <v>0.5</v>
      </c>
      <c s="106" r="M80">
        <f>IF(((Z80+AG80)=0),"..",(+Z80/(Z80+AG80)))</f>
        <v>0.605263157894737</v>
      </c>
      <c s="106" r="N80">
        <f>IF(((((((X80+Y80)+Z80)+AE80)+AF80)+AG80)=0),"..",(+((X80+Y80)+Z80)/(((((X80+Y80)+Z80)+AE80)+AF80)+AG80)))</f>
        <v>0.552238805970149</v>
      </c>
      <c s="106" r="O80">
        <f>IF(((AA80+AH80)=0),"..",(+AA80/(AA80+AH80)))</f>
        <v>0.701492537313433</v>
      </c>
      <c s="106" r="P80">
        <f>IF(((AB80+AI80)=0),"..",(+AB80/(AB80+AI80)))</f>
        <v>1</v>
      </c>
      <c t="str" s="106" r="Q80">
        <f>IF(((AC80+AJ80)=0),"..",(+AC80/(AC80+AJ80)))</f>
        <v>..</v>
      </c>
      <c s="106" r="R80">
        <f>IF(((AD80+AK80)=0),"..",(+(AD80)/(AD80+AK80)))</f>
        <v>0.62962962962963</v>
      </c>
      <c s="50" r="S80">
        <f>+V80</f>
        <v>62</v>
      </c>
      <c s="106" r="T80">
        <f>IF(ISERROR((+W80/S80)),"..",(W80/S80))</f>
        <v>2.17741935483871</v>
      </c>
      <c s="106" r="U80">
        <f>IF(ISERROR(((AD80+AK80)/S80)),"..",((AD80+AK80)/S80))</f>
        <v>2.17741935483871</v>
      </c>
      <c s="93" r="V80">
        <f>VLOOKUP(A80,'WHERE REFUGEES ARE'!$A$4:$K$178,11,FALSE)</f>
        <v>62</v>
      </c>
      <c s="78" r="W80">
        <f>SUM(X80:AB80)+SUM(AE80:AI80)</f>
        <v>135</v>
      </c>
      <c s="78" r="X80">
        <v>5</v>
      </c>
      <c s="78" r="Y80">
        <v>9</v>
      </c>
      <c s="78" r="Z80">
        <v>23</v>
      </c>
      <c s="78" r="AA80">
        <v>47</v>
      </c>
      <c s="78" r="AB80">
        <v>1</v>
      </c>
      <c s="78" r="AC80">
        <v>0</v>
      </c>
      <c s="78" r="AD80">
        <v>85</v>
      </c>
      <c s="78" r="AE80">
        <v>6</v>
      </c>
      <c s="78" r="AF80">
        <v>9</v>
      </c>
      <c s="78" r="AG80">
        <v>15</v>
      </c>
      <c s="78" r="AH80">
        <v>20</v>
      </c>
      <c s="78" r="AI80">
        <v>0</v>
      </c>
      <c s="78" r="AJ80">
        <v>0</v>
      </c>
      <c s="78" r="AK80">
        <v>50</v>
      </c>
      <c s="78" r="AL80"/>
      <c s="162" r="AM80"/>
    </row>
    <row r="81">
      <c t="s" s="37" r="A81">
        <v>607</v>
      </c>
      <c s="55" r="B81"/>
      <c t="s" s="127" r="C81">
        <v>44</v>
      </c>
      <c s="50" r="D81">
        <f>+AD81+AK81</f>
        <v>85323</v>
      </c>
      <c s="106" r="E81">
        <f>IF((+$W81=0),"..",(+(X81+AE81)/$W81))</f>
        <v>0.069292604501608</v>
      </c>
      <c s="106" r="F81">
        <f>IF((+$W81=0),"..",(+(Y81+AF81)/$W81))</f>
        <v>0.103938906752412</v>
      </c>
      <c s="106" r="G81">
        <f>IF((+$W81=0),"..",(+(Z81+AG81)/$W81))</f>
        <v>0.156430868167203</v>
      </c>
      <c s="106" r="H81">
        <f>IF((+$W81=0),"..",(+(((X81+Y81)+Z81)+((AE81+AF81)+AG81))/$W81))</f>
        <v>0.329662379421222</v>
      </c>
      <c s="106" r="I81">
        <f>IF((+$W81=0),"..",(+(AA81+AH81)/$W81))</f>
        <v>0.619051446945338</v>
      </c>
      <c s="106" r="J81">
        <f>IF((+$W81=0),"..",(+(AB81+AI81)/$W81))</f>
        <v>0.05128617363344</v>
      </c>
      <c s="106" r="K81">
        <f>IF(((X81+AE81)=0),"..",(+X81/(X81+AE81)))</f>
        <v>0.495359628770302</v>
      </c>
      <c s="106" r="L81">
        <f>IF(((Y81+AF81)=0),"..",(+Y81/(Y81+AF81)))</f>
        <v>0.474864655839134</v>
      </c>
      <c s="106" r="M81">
        <f>IF(((Z81+AG81)=0),"..",(+Z81/(Z81+AG81)))</f>
        <v>0.461973278520041</v>
      </c>
      <c s="106" r="N81">
        <f>IF(((((((X81+Y81)+Z81)+AE81)+AF81)+AG81)=0),"..",(+((X81+Y81)+Z81)/(((((X81+Y81)+Z81)+AE81)+AF81)+AG81)))</f>
        <v>0.473055352353085</v>
      </c>
      <c s="106" r="O81">
        <f>IF(((AA81+AH81)=0),"..",(+AA81/(AA81+AH81)))</f>
        <v>0.527853525516167</v>
      </c>
      <c s="106" r="P81">
        <f>IF(((AB81+AI81)=0),"..",(+AB81/(AB81+AI81)))</f>
        <v>0.521943573667712</v>
      </c>
      <c s="106" r="Q81">
        <f>IF(((AC81+AJ81)=0),"..",(+AC81/(AC81+AJ81)))</f>
        <v>0.488920598767888</v>
      </c>
      <c s="106" r="R81">
        <f>IF(((AD81+AK81)=0),"..",(+(AD81)/(AD81+AK81)))</f>
        <v>0.491918943309541</v>
      </c>
      <c s="50" r="S81">
        <f>+V81</f>
        <v>185323</v>
      </c>
      <c s="106" r="T81">
        <f>IF(ISERROR((+W81/S81)),"..",(W81/S81))</f>
        <v>0.067126044797462</v>
      </c>
      <c s="106" r="U81">
        <f>IF(ISERROR(((AD81+AK81)/S81)),"..",((AD81+AK81)/S81))</f>
        <v>0.460401569152237</v>
      </c>
      <c s="93" r="V81">
        <f>VLOOKUP(A81,'WHERE REFUGEES ARE'!$A$4:$K$178,11,FALSE)</f>
        <v>185323</v>
      </c>
      <c s="78" r="W81">
        <f>SUM(X81:AB81)+SUM(AE81:AI81)</f>
        <v>12440</v>
      </c>
      <c s="78" r="X81">
        <v>427</v>
      </c>
      <c s="78" r="Y81">
        <v>614</v>
      </c>
      <c s="78" r="Z81">
        <v>899</v>
      </c>
      <c s="78" r="AA81">
        <v>4065</v>
      </c>
      <c s="78" r="AB81">
        <v>333</v>
      </c>
      <c s="78" r="AC81">
        <v>35634</v>
      </c>
      <c s="78" r="AD81">
        <v>41972</v>
      </c>
      <c s="78" r="AE81">
        <v>435</v>
      </c>
      <c s="78" r="AF81">
        <v>679</v>
      </c>
      <c s="78" r="AG81">
        <v>1047</v>
      </c>
      <c s="78" r="AH81">
        <v>3636</v>
      </c>
      <c s="78" r="AI81">
        <v>305</v>
      </c>
      <c s="78" r="AJ81">
        <v>37249</v>
      </c>
      <c s="78" r="AK81">
        <v>43351</v>
      </c>
      <c s="78" r="AL81"/>
      <c s="162" r="AM81"/>
    </row>
    <row r="82">
      <c t="s" s="37" r="A82">
        <v>608</v>
      </c>
      <c s="55" r="B82"/>
      <c t="s" s="127" r="C82">
        <v>96</v>
      </c>
      <c s="50" r="D82">
        <f>+AD82+AK82</f>
        <v>798</v>
      </c>
      <c s="106" r="E82">
        <f>IF((+$W82=0),"..",(+(X82+AE82)/$W82))</f>
        <v>0.056390977443609</v>
      </c>
      <c s="106" r="F82">
        <f>IF((+$W82=0),"..",(+(Y82+AF82)/$W82))</f>
        <v>0.086466165413534</v>
      </c>
      <c s="106" r="G82">
        <f>IF((+$W82=0),"..",(+(Z82+AG82)/$W82))</f>
        <v>0.136591478696742</v>
      </c>
      <c s="106" r="H82">
        <f>IF((+$W82=0),"..",(+(((X82+Y82)+Z82)+((AE82+AF82)+AG82))/$W82))</f>
        <v>0.279448621553885</v>
      </c>
      <c s="106" r="I82">
        <f>IF((+$W82=0),"..",(+(AA82+AH82)/$W82))</f>
        <v>0.711779448621554</v>
      </c>
      <c s="106" r="J82">
        <f>IF((+$W82=0),"..",(+(AB82+AI82)/$W82))</f>
        <v>0.008771929824561</v>
      </c>
      <c s="106" r="K82">
        <f>IF(((X82+AE82)=0),"..",(+X82/(X82+AE82)))</f>
        <v>0.444444444444444</v>
      </c>
      <c s="106" r="L82">
        <f>IF(((Y82+AF82)=0),"..",(+Y82/(Y82+AF82)))</f>
        <v>0.36231884057971</v>
      </c>
      <c s="106" r="M82">
        <f>IF(((Z82+AG82)=0),"..",(+Z82/(Z82+AG82)))</f>
        <v>0.174311926605505</v>
      </c>
      <c s="106" r="N82">
        <f>IF(((((((X82+Y82)+Z82)+AE82)+AF82)+AG82)=0),"..",(+((X82+Y82)+Z82)/(((((X82+Y82)+Z82)+AE82)+AF82)+AG82)))</f>
        <v>0.286995515695067</v>
      </c>
      <c s="106" r="O82">
        <f>IF(((AA82+AH82)=0),"..",(+AA82/(AA82+AH82)))</f>
        <v>0.170774647887324</v>
      </c>
      <c s="106" r="P82">
        <f>IF(((AB82+AI82)=0),"..",(+AB82/(AB82+AI82)))</f>
        <v>0.142857142857143</v>
      </c>
      <c t="str" s="106" r="Q82">
        <f>IF(((AC82+AJ82)=0),"..",(+AC82/(AC82+AJ82)))</f>
        <v>..</v>
      </c>
      <c s="106" r="R82">
        <f>IF(((AD82+AK82)=0),"..",(+(AD82)/(AD82+AK82)))</f>
        <v>0.203007518796992</v>
      </c>
      <c s="50" r="S82">
        <f>+V82</f>
        <v>798</v>
      </c>
      <c s="106" r="T82">
        <f>IF(ISERROR((+W82/S82)),"..",(W82/S82))</f>
        <v>1</v>
      </c>
      <c s="106" r="U82">
        <f>IF(ISERROR(((AD82+AK82)/S82)),"..",((AD82+AK82)/S82))</f>
        <v>1</v>
      </c>
      <c s="93" r="V82">
        <f>VLOOKUP(A82,'WHERE REFUGEES ARE'!$A$4:$K$178,11,FALSE)</f>
        <v>798</v>
      </c>
      <c s="78" r="W82">
        <f>SUM(X82:AB82)+SUM(AE82:AI82)</f>
        <v>798</v>
      </c>
      <c s="78" r="X82">
        <v>20</v>
      </c>
      <c s="78" r="Y82">
        <v>25</v>
      </c>
      <c s="78" r="Z82">
        <v>19</v>
      </c>
      <c s="78" r="AA82">
        <v>97</v>
      </c>
      <c s="78" r="AB82">
        <v>1</v>
      </c>
      <c s="78" r="AC82">
        <v>0</v>
      </c>
      <c s="78" r="AD82">
        <v>162</v>
      </c>
      <c s="78" r="AE82">
        <v>25</v>
      </c>
      <c s="78" r="AF82">
        <v>44</v>
      </c>
      <c s="78" r="AG82">
        <v>90</v>
      </c>
      <c s="78" r="AH82">
        <v>471</v>
      </c>
      <c s="78" r="AI82">
        <v>6</v>
      </c>
      <c s="78" r="AJ82">
        <v>0</v>
      </c>
      <c s="78" r="AK82">
        <v>636</v>
      </c>
      <c s="78" r="AL82"/>
      <c s="162" r="AM82"/>
    </row>
    <row r="83">
      <c t="s" s="37" r="A83">
        <v>609</v>
      </c>
      <c s="55" r="B83"/>
      <c t="s" s="127" r="C83">
        <v>302</v>
      </c>
      <c s="50" r="D83">
        <f>+AD83+AK83</f>
        <v>1070488</v>
      </c>
      <c s="106" r="E83">
        <f>IF((+$W83=0),"..",(+(X83+AE83)/$W83))</f>
        <v>0.00410560417305</v>
      </c>
      <c s="106" r="F83">
        <f>IF((+$W83=0),"..",(+(Y83+AF83)/$W83))</f>
        <v>0.167126581521698</v>
      </c>
      <c s="106" r="G83">
        <f>IF((+$W83=0),"..",(+(Z83+AG83)/$W83))</f>
        <v>0.206038741209617</v>
      </c>
      <c s="106" r="H83">
        <f>IF((+$W83=0),"..",(+(((X83+Y83)+Z83)+((AE83+AF83)+AG83))/$W83))</f>
        <v>0.377270926904365</v>
      </c>
      <c s="106" r="I83">
        <f>IF((+$W83=0),"..",(+(AA83+AH83)/$W83))</f>
        <v>0.5832853801257</v>
      </c>
      <c s="106" r="J83">
        <f>IF((+$W83=0),"..",(+(AB83+AI83)/$W83))</f>
        <v>0.039443692969935</v>
      </c>
      <c s="106" r="K83">
        <f>IF(((X83+AE83)=0),"..",(+X83/(X83+AE83)))</f>
        <v>0.481911262798635</v>
      </c>
      <c s="106" r="L83">
        <f>IF(((Y83+AF83)=0),"..",(+Y83/(Y83+AF83)))</f>
        <v>0.483491422918052</v>
      </c>
      <c s="106" r="M83">
        <f>IF(((Z83+AG83)=0),"..",(+Z83/(Z83+AG83)))</f>
        <v>0.473989173112322</v>
      </c>
      <c s="106" r="N83">
        <f>IF(((((((X83+Y83)+Z83)+AE83)+AF83)+AG83)=0),"..",(+((X83+Y83)+Z83)/(((((X83+Y83)+Z83)+AE83)+AF83)+AG83)))</f>
        <v>0.478284769130202</v>
      </c>
      <c s="106" r="O83">
        <f>IF(((AA83+AH83)=0),"..",(+AA83/(AA83+AH83)))</f>
        <v>0.444244074311339</v>
      </c>
      <c s="106" r="P83">
        <f>IF(((AB83+AI83)=0),"..",(+AB83/(AB83+AI83)))</f>
        <v>0.384568018188708</v>
      </c>
      <c t="str" s="106" r="Q83">
        <f>IF(((AC83+AJ83)=0),"..",(+AC83/(AC83+AJ83)))</f>
        <v>..</v>
      </c>
      <c s="106" r="R83">
        <f>IF(((AD83+AK83)=0),"..",(+(AD83)/(AD83+AK83)))</f>
        <v>0.454732794762762</v>
      </c>
      <c s="50" r="S83">
        <f>+V83</f>
        <v>1070488</v>
      </c>
      <c s="106" r="T83">
        <f>IF(ISERROR((+W83/S83)),"..",(W83/S83))</f>
        <v>1</v>
      </c>
      <c s="106" r="U83">
        <f>IF(ISERROR(((AD83+AK83)/S83)),"..",((AD83+AK83)/S83))</f>
        <v>1</v>
      </c>
      <c s="93" r="V83">
        <f>VLOOKUP(A83,'WHERE REFUGEES ARE'!$A$4:$K$178,11,FALSE)</f>
        <v>1070488</v>
      </c>
      <c s="78" r="W83">
        <f>SUM(X83:AB83)+SUM(AE83:AI83)</f>
        <v>1070488</v>
      </c>
      <c s="78" r="X83">
        <v>2118</v>
      </c>
      <c s="78" r="Y83">
        <v>86500</v>
      </c>
      <c s="78" r="Z83">
        <v>104544</v>
      </c>
      <c s="78" r="AA83">
        <v>277386</v>
      </c>
      <c s="78" r="AB83">
        <v>16238</v>
      </c>
      <c s="78" r="AC83">
        <v>0</v>
      </c>
      <c s="78" r="AD83">
        <v>486786</v>
      </c>
      <c s="78" r="AE83">
        <v>2277</v>
      </c>
      <c s="78" r="AF83">
        <v>92407</v>
      </c>
      <c s="78" r="AG83">
        <v>116018</v>
      </c>
      <c s="78" r="AH83">
        <v>347014</v>
      </c>
      <c s="78" r="AI83">
        <v>25986</v>
      </c>
      <c s="78" r="AJ83">
        <v>0</v>
      </c>
      <c s="78" r="AK83">
        <v>583702</v>
      </c>
      <c s="78" r="AL83"/>
      <c s="162" r="AM83"/>
    </row>
    <row r="84">
      <c t="s" s="37" r="A84">
        <v>610</v>
      </c>
      <c s="55" r="B84"/>
      <c t="s" s="37" r="C84">
        <v>99</v>
      </c>
      <c s="50" r="D84">
        <f>+AD84+AK84</f>
        <v>35218</v>
      </c>
      <c s="106" r="E84">
        <f>IF((+$W84=0),"..",(+(X84+AE84)/$W84))</f>
        <v>0.066954398319041</v>
      </c>
      <c s="106" r="F84">
        <f>IF((+$W84=0),"..",(+(Y84+AF84)/$W84))</f>
        <v>0.155062752001817</v>
      </c>
      <c s="106" r="G84">
        <f>IF((+$W84=0),"..",(+(Z84+AG84)/$W84))</f>
        <v>0.154352887727866</v>
      </c>
      <c s="106" r="H84">
        <f>IF((+$W84=0),"..",(+(((X84+Y84)+Z84)+((AE84+AF84)+AG84))/$W84))</f>
        <v>0.376370038048725</v>
      </c>
      <c s="106" r="I84">
        <f>IF((+$W84=0),"..",(+(AA84+AH84)/$W84))</f>
        <v>0.555937304787325</v>
      </c>
      <c s="106" r="J84">
        <f>IF((+$W84=0),"..",(+(AB84+AI84)/$W84))</f>
        <v>0.06769265716395</v>
      </c>
      <c s="106" r="K84">
        <f>IF(((X84+AE84)=0),"..",(+X84/(X84+AE84)))</f>
        <v>0.492790500424088</v>
      </c>
      <c s="106" r="L84">
        <f>IF(((Y84+AF84)=0),"..",(+Y84/(Y84+AF84)))</f>
        <v>0.499542208386742</v>
      </c>
      <c s="106" r="M84">
        <f>IF(((Z84+AG84)=0),"..",(+Z84/(Z84+AG84)))</f>
        <v>0.5</v>
      </c>
      <c s="106" r="N84">
        <f>IF(((((((X84+Y84)+Z84)+AE84)+AF84)+AG84)=0),"..",(+((X84+Y84)+Z84)/(((((X84+Y84)+Z84)+AE84)+AF84)+AG84)))</f>
        <v>0.498528857035081</v>
      </c>
      <c s="106" r="O84">
        <f>IF(((AA84+AH84)=0),"..",(+AA84/(AA84+AH84)))</f>
        <v>0.48970836099903</v>
      </c>
      <c s="106" r="P84">
        <f>IF(((AB84+AI84)=0),"..",(+AB84/(AB84+AI84)))</f>
        <v>0.48993288590604</v>
      </c>
      <c t="str" s="106" r="Q84">
        <f>IF(((AC84+AJ84)=0),"..",(+AC84/(AC84+AJ84)))</f>
        <v>..</v>
      </c>
      <c s="106" r="R84">
        <f>IF(((AD84+AK84)=0),"..",(+(AD84)/(AD84+AK84)))</f>
        <v>0.493043330115282</v>
      </c>
      <c s="50" r="S84">
        <f>+V84</f>
        <v>35218</v>
      </c>
      <c s="106" r="T84">
        <f>IF(ISERROR((+W84/S84)),"..",(W84/S84))</f>
        <v>1</v>
      </c>
      <c s="106" r="U84">
        <f>IF(ISERROR(((AD84+AK84)/S84)),"..",((AD84+AK84)/S84))</f>
        <v>1</v>
      </c>
      <c s="93" r="V84">
        <f>VLOOKUP(A84,'WHERE REFUGEES ARE'!$A$4:$K$178,11,FALSE)</f>
        <v>35218</v>
      </c>
      <c s="78" r="W84">
        <f>SUM(X84:AB84)+SUM(AE84:AI84)</f>
        <v>35218</v>
      </c>
      <c s="78" r="X84">
        <v>1162</v>
      </c>
      <c s="78" r="Y84">
        <v>2728</v>
      </c>
      <c s="78" r="Z84">
        <v>2718</v>
      </c>
      <c s="78" r="AA84">
        <v>9588</v>
      </c>
      <c s="78" r="AB84">
        <v>1168</v>
      </c>
      <c s="78" r="AC84">
        <v>0</v>
      </c>
      <c s="78" r="AD84">
        <v>17364</v>
      </c>
      <c s="78" r="AE84">
        <v>1196</v>
      </c>
      <c s="78" r="AF84">
        <v>2733</v>
      </c>
      <c s="78" r="AG84">
        <v>2718</v>
      </c>
      <c s="78" r="AH84">
        <v>9991</v>
      </c>
      <c s="78" r="AI84">
        <v>1216</v>
      </c>
      <c s="78" r="AJ84">
        <v>0</v>
      </c>
      <c s="78" r="AK84">
        <v>17854</v>
      </c>
      <c s="149" r="AL84"/>
      <c s="162" r="AM84"/>
    </row>
    <row r="85">
      <c t="s" s="37" r="A85">
        <v>304</v>
      </c>
      <c s="55" r="B85"/>
      <c t="s" s="127" r="C85">
        <v>305</v>
      </c>
      <c s="50" r="D85">
        <f>+AD85+AK85</f>
        <v>0</v>
      </c>
      <c t="str" s="106" r="E85">
        <f>IF((+$W85=0),"..",(+(X85+AE85)/$W85))</f>
        <v>..</v>
      </c>
      <c t="str" s="106" r="F85">
        <f>IF((+$W85=0),"..",(+(Y85+AF85)/$W85))</f>
        <v>..</v>
      </c>
      <c t="str" s="106" r="G85">
        <f>IF((+$W85=0),"..",(+(Z85+AG85)/$W85))</f>
        <v>..</v>
      </c>
      <c t="str" s="106" r="H85">
        <f>IF((+$W85=0),"..",(+(((X85+Y85)+Z85)+((AE85+AF85)+AG85))/$W85))</f>
        <v>..</v>
      </c>
      <c t="str" s="106" r="I85">
        <f>IF((+$W85=0),"..",(+(AA85+AH85)/$W85))</f>
        <v>..</v>
      </c>
      <c t="str" s="106" r="J85">
        <f>IF((+$W85=0),"..",(+(AB85+AI85)/$W85))</f>
        <v>..</v>
      </c>
      <c t="str" s="106" r="K85">
        <f>IF(((X85+AE85)=0),"..",(+X85/(X85+AE85)))</f>
        <v>..</v>
      </c>
      <c t="str" s="106" r="L85">
        <f>IF(((Y85+AF85)=0),"..",(+Y85/(Y85+AF85)))</f>
        <v>..</v>
      </c>
      <c t="str" s="106" r="M85">
        <f>IF(((Z85+AG85)=0),"..",(+Z85/(Z85+AG85)))</f>
        <v>..</v>
      </c>
      <c t="str" s="106" r="N85">
        <f>IF(((((((X85+Y85)+Z85)+AE85)+AF85)+AG85)=0),"..",(+((X85+Y85)+Z85)/(((((X85+Y85)+Z85)+AE85)+AF85)+AG85)))</f>
        <v>..</v>
      </c>
      <c t="str" s="106" r="O85">
        <f>IF(((AA85+AH85)=0),"..",(+AA85/(AA85+AH85)))</f>
        <v>..</v>
      </c>
      <c t="str" s="106" r="P85">
        <f>IF(((AB85+AI85)=0),"..",(+AB85/(AB85+AI85)))</f>
        <v>..</v>
      </c>
      <c t="str" s="106" r="Q85">
        <f>IF(((AC85+AJ85)=0),"..",(+AC85/(AC85+AJ85)))</f>
        <v>..</v>
      </c>
      <c t="str" s="106" r="R85">
        <f>IF(((AD85+AK85)=0),"..",(+(AD85)/(AD85+AK85)))</f>
        <v>..</v>
      </c>
      <c s="50" r="S85">
        <f>+V85</f>
        <v>9571</v>
      </c>
      <c s="106" r="T85">
        <f>IF(ISERROR((+W85/S85)),"..",(W85/S85))</f>
        <v>0</v>
      </c>
      <c s="106" r="U85">
        <f>IF(ISERROR(((AD85+AK85)/S85)),"..",((AD85+AK85)/S85))</f>
        <v>0</v>
      </c>
      <c s="93" r="V85">
        <f>VLOOKUP(A85,'WHERE REFUGEES ARE'!$A$4:$K$178,11,FALSE)</f>
        <v>9571</v>
      </c>
      <c s="78" r="W85">
        <f>SUM(X85:AB85)+SUM(AE85:AI85)</f>
        <v>0</v>
      </c>
      <c s="78" r="X85">
        <v>0</v>
      </c>
      <c s="78" r="Y85">
        <v>0</v>
      </c>
      <c s="78" r="Z85">
        <v>0</v>
      </c>
      <c s="78" r="AA85">
        <v>0</v>
      </c>
      <c s="78" r="AB85">
        <v>0</v>
      </c>
      <c s="78" r="AC85">
        <v>0</v>
      </c>
      <c s="78" r="AD85">
        <v>0</v>
      </c>
      <c s="78" r="AE85">
        <v>0</v>
      </c>
      <c s="78" r="AF85">
        <v>0</v>
      </c>
      <c s="78" r="AG85">
        <v>0</v>
      </c>
      <c s="78" r="AH85">
        <v>0</v>
      </c>
      <c s="78" r="AI85">
        <v>0</v>
      </c>
      <c s="78" r="AJ85">
        <v>0</v>
      </c>
      <c s="78" r="AK85">
        <v>0</v>
      </c>
      <c s="78" r="AL85"/>
      <c s="162" r="AM85"/>
    </row>
    <row r="86">
      <c t="s" s="37" r="A86">
        <v>613</v>
      </c>
      <c s="55" r="B86"/>
      <c t="s" s="127" r="C86">
        <v>88</v>
      </c>
      <c s="50" r="D86">
        <f>+AD86+AK86</f>
        <v>17736</v>
      </c>
      <c s="106" r="E86">
        <f>IF((+$W86=0),"..",(+(X86+AE86)/$W86))</f>
        <v>0.026105096977898</v>
      </c>
      <c s="106" r="F86">
        <f>IF((+$W86=0),"..",(+(Y86+AF86)/$W86))</f>
        <v>0.020748759585025</v>
      </c>
      <c s="106" r="G86">
        <f>IF((+$W86=0),"..",(+(Z86+AG86)/$W86))</f>
        <v>0.00935949481281</v>
      </c>
      <c s="106" r="H86">
        <f>IF((+$W86=0),"..",(+(((X86+Y86)+Z86)+((AE86+AF86)+AG86))/$W86))</f>
        <v>0.056213351375733</v>
      </c>
      <c s="106" r="I86">
        <f>IF((+$W86=0),"..",(+(AA86+AH86)/$W86))</f>
        <v>0.93160802886784</v>
      </c>
      <c s="106" r="J86">
        <f>IF((+$W86=0),"..",(+(AB86+AI86)/$W86))</f>
        <v>0.012178619756428</v>
      </c>
      <c s="106" r="K86">
        <f>IF(((X86+AE86)=0),"..",(+X86/(X86+AE86)))</f>
        <v>0.50755939524838</v>
      </c>
      <c s="106" r="L86">
        <f>IF(((Y86+AF86)=0),"..",(+Y86/(Y86+AF86)))</f>
        <v>0.39945652173913</v>
      </c>
      <c s="106" r="M86">
        <f>IF(((Z86+AG86)=0),"..",(+Z86/(Z86+AG86)))</f>
        <v>0.253012048192771</v>
      </c>
      <c s="106" r="N86">
        <f>IF(((((((X86+Y86)+Z86)+AE86)+AF86)+AG86)=0),"..",(+((X86+Y86)+Z86)/(((((X86+Y86)+Z86)+AE86)+AF86)+AG86)))</f>
        <v>0.425275827482447</v>
      </c>
      <c s="106" r="O86">
        <f>IF(((AA86+AH86)=0),"..",(+AA86/(AA86+AH86)))</f>
        <v>0.126974520365551</v>
      </c>
      <c s="106" r="P86">
        <f>IF(((AB86+AI86)=0),"..",(+AB86/(AB86+AI86)))</f>
        <v>0.055555555555556</v>
      </c>
      <c t="str" s="106" r="Q86">
        <f>IF(((AC86+AJ86)=0),"..",(+AC86/(AC86+AJ86)))</f>
        <v>..</v>
      </c>
      <c s="106" r="R86">
        <f>IF(((AD86+AK86)=0),"..",(+(AD86)/(AD86+AK86)))</f>
        <v>0.142873252142535</v>
      </c>
      <c s="50" r="S86">
        <f>+V86</f>
        <v>17736</v>
      </c>
      <c s="106" r="T86">
        <f>IF(ISERROR((+W86/S86)),"..",(W86/S86))</f>
        <v>1</v>
      </c>
      <c s="106" r="U86">
        <f>IF(ISERROR(((AD86+AK86)/S86)),"..",((AD86+AK86)/S86))</f>
        <v>1</v>
      </c>
      <c s="93" r="V86">
        <f>VLOOKUP(A86,'WHERE REFUGEES ARE'!$A$4:$K$178,11,FALSE)</f>
        <v>17736</v>
      </c>
      <c s="78" r="W86">
        <f>SUM(X86:AB86)+SUM(AE86:AI86)</f>
        <v>17736</v>
      </c>
      <c s="78" r="X86">
        <v>235</v>
      </c>
      <c s="78" r="Y86">
        <v>147</v>
      </c>
      <c s="78" r="Z86">
        <v>42</v>
      </c>
      <c s="78" r="AA86">
        <v>2098</v>
      </c>
      <c s="78" r="AB86">
        <v>12</v>
      </c>
      <c s="78" r="AC86">
        <v>0</v>
      </c>
      <c s="78" r="AD86">
        <v>2534</v>
      </c>
      <c s="78" r="AE86">
        <v>228</v>
      </c>
      <c s="78" r="AF86">
        <v>221</v>
      </c>
      <c s="78" r="AG86">
        <v>124</v>
      </c>
      <c s="78" r="AH86">
        <v>14425</v>
      </c>
      <c s="78" r="AI86">
        <v>204</v>
      </c>
      <c s="78" r="AJ86">
        <v>0</v>
      </c>
      <c s="78" r="AK86">
        <v>15202</v>
      </c>
      <c s="78" r="AL86"/>
      <c s="162" r="AM86"/>
    </row>
    <row r="87">
      <c t="s" s="37" r="A87">
        <v>307</v>
      </c>
      <c s="55" r="B87"/>
      <c t="s" s="127" r="C87">
        <v>89</v>
      </c>
      <c s="50" r="D87">
        <f>+AD87+AK87</f>
        <v>0</v>
      </c>
      <c t="str" s="106" r="E87">
        <f>IF((+$W87=0),"..",(+(X87+AE87)/$W87))</f>
        <v>..</v>
      </c>
      <c t="str" s="106" r="F87">
        <f>IF((+$W87=0),"..",(+(Y87+AF87)/$W87))</f>
        <v>..</v>
      </c>
      <c t="str" s="106" r="G87">
        <f>IF((+$W87=0),"..",(+(Z87+AG87)/$W87))</f>
        <v>..</v>
      </c>
      <c t="str" s="106" r="H87">
        <f>IF((+$W87=0),"..",(+(((X87+Y87)+Z87)+((AE87+AF87)+AG87))/$W87))</f>
        <v>..</v>
      </c>
      <c t="str" s="106" r="I87">
        <f>IF((+$W87=0),"..",(+(AA87+AH87)/$W87))</f>
        <v>..</v>
      </c>
      <c t="str" s="106" r="J87">
        <f>IF((+$W87=0),"..",(+(AB87+AI87)/$W87))</f>
        <v>..</v>
      </c>
      <c t="str" s="106" r="K87">
        <f>IF(((X87+AE87)=0),"..",(+X87/(X87+AE87)))</f>
        <v>..</v>
      </c>
      <c t="str" s="106" r="L87">
        <f>IF(((Y87+AF87)=0),"..",(+Y87/(Y87+AF87)))</f>
        <v>..</v>
      </c>
      <c t="str" s="106" r="M87">
        <f>IF(((Z87+AG87)=0),"..",(+Z87/(Z87+AG87)))</f>
        <v>..</v>
      </c>
      <c t="str" s="106" r="N87">
        <f>IF(((((((X87+Y87)+Z87)+AE87)+AF87)+AG87)=0),"..",(+((X87+Y87)+Z87)/(((((X87+Y87)+Z87)+AE87)+AF87)+AG87)))</f>
        <v>..</v>
      </c>
      <c t="str" s="106" r="O87">
        <f>IF(((AA87+AH87)=0),"..",(+AA87/(AA87+AH87)))</f>
        <v>..</v>
      </c>
      <c t="str" s="106" r="P87">
        <f>IF(((AB87+AI87)=0),"..",(+AB87/(AB87+AI87)))</f>
        <v>..</v>
      </c>
      <c t="str" s="106" r="Q87">
        <f>IF(((AC87+AJ87)=0),"..",(+AC87/(AC87+AJ87)))</f>
        <v>..</v>
      </c>
      <c t="str" s="106" r="R87">
        <f>IF(((AD87+AK87)=0),"..",(+(AD87)/(AD87+AK87)))</f>
        <v>..</v>
      </c>
      <c s="50" r="S87">
        <f>+V87</f>
        <v>54965</v>
      </c>
      <c s="106" r="T87">
        <f>IF(ISERROR((+W87/S87)),"..",(W87/S87))</f>
        <v>0</v>
      </c>
      <c s="106" r="U87">
        <f>IF(ISERROR(((AD87+AK87)/S87)),"..",((AD87+AK87)/S87))</f>
        <v>0</v>
      </c>
      <c s="93" r="V87">
        <f>VLOOKUP(A87,'WHERE REFUGEES ARE'!$A$4:$K$178,11,FALSE)</f>
        <v>54965</v>
      </c>
      <c s="78" r="W87">
        <f>SUM(X87:AB87)+SUM(AE87:AI87)</f>
        <v>0</v>
      </c>
      <c s="78" r="X87">
        <v>0</v>
      </c>
      <c s="78" r="Y87">
        <v>0</v>
      </c>
      <c s="78" r="Z87">
        <v>0</v>
      </c>
      <c s="78" r="AA87">
        <v>0</v>
      </c>
      <c s="78" r="AB87">
        <v>0</v>
      </c>
      <c s="78" r="AC87">
        <v>0</v>
      </c>
      <c s="78" r="AD87">
        <v>0</v>
      </c>
      <c s="78" r="AE87">
        <v>0</v>
      </c>
      <c s="78" r="AF87">
        <v>0</v>
      </c>
      <c s="78" r="AG87">
        <v>0</v>
      </c>
      <c s="78" r="AH87">
        <v>0</v>
      </c>
      <c s="78" r="AI87">
        <v>0</v>
      </c>
      <c s="78" r="AJ87">
        <v>0</v>
      </c>
      <c s="78" r="AK87">
        <v>0</v>
      </c>
      <c s="78" r="AL87"/>
      <c s="162" r="AM87"/>
    </row>
    <row r="88">
      <c t="s" s="37" r="A88">
        <v>308</v>
      </c>
      <c s="55" r="B88"/>
      <c t="s" s="127" r="C88">
        <v>309</v>
      </c>
      <c s="50" r="D88">
        <f>+AD88+AK88</f>
        <v>0</v>
      </c>
      <c t="str" s="106" r="E88">
        <f>IF((+$W88=0),"..",(+(X88+AE88)/$W88))</f>
        <v>..</v>
      </c>
      <c t="str" s="106" r="F88">
        <f>IF((+$W88=0),"..",(+(Y88+AF88)/$W88))</f>
        <v>..</v>
      </c>
      <c t="str" s="106" r="G88">
        <f>IF((+$W88=0),"..",(+(Z88+AG88)/$W88))</f>
        <v>..</v>
      </c>
      <c t="str" s="106" r="H88">
        <f>IF((+$W88=0),"..",(+(((X88+Y88)+Z88)+((AE88+AF88)+AG88))/$W88))</f>
        <v>..</v>
      </c>
      <c t="str" s="106" r="I88">
        <f>IF((+$W88=0),"..",(+(AA88+AH88)/$W88))</f>
        <v>..</v>
      </c>
      <c t="str" s="106" r="J88">
        <f>IF((+$W88=0),"..",(+(AB88+AI88)/$W88))</f>
        <v>..</v>
      </c>
      <c t="str" s="106" r="K88">
        <f>IF(((X88+AE88)=0),"..",(+X88/(X88+AE88)))</f>
        <v>..</v>
      </c>
      <c t="str" s="106" r="L88">
        <f>IF(((Y88+AF88)=0),"..",(+Y88/(Y88+AF88)))</f>
        <v>..</v>
      </c>
      <c t="str" s="106" r="M88">
        <f>IF(((Z88+AG88)=0),"..",(+Z88/(Z88+AG88)))</f>
        <v>..</v>
      </c>
      <c t="str" s="106" r="N88">
        <f>IF(((((((X88+Y88)+Z88)+AE88)+AF88)+AG88)=0),"..",(+((X88+Y88)+Z88)/(((((X88+Y88)+Z88)+AE88)+AF88)+AG88)))</f>
        <v>..</v>
      </c>
      <c t="str" s="106" r="O88">
        <f>IF(((AA88+AH88)=0),"..",(+AA88/(AA88+AH88)))</f>
        <v>..</v>
      </c>
      <c t="str" s="106" r="P88">
        <f>IF(((AB88+AI88)=0),"..",(+AB88/(AB88+AI88)))</f>
        <v>..</v>
      </c>
      <c t="str" s="106" r="Q88">
        <f>IF(((AC88+AJ88)=0),"..",(+AC88/(AC88+AJ88)))</f>
        <v>..</v>
      </c>
      <c t="str" s="106" r="R88">
        <f>IF(((AD88+AK88)=0),"..",(+(AD88)/(AD88+AK88)))</f>
        <v>..</v>
      </c>
      <c s="50" r="S88">
        <f>+V88</f>
        <v>26</v>
      </c>
      <c s="106" r="T88">
        <f>IF(ISERROR((+W88/S88)),"..",(W88/S88))</f>
        <v>0</v>
      </c>
      <c s="106" r="U88">
        <f>IF(ISERROR(((AD88+AK88)/S88)),"..",((AD88+AK88)/S88))</f>
        <v>0</v>
      </c>
      <c s="93" r="V88">
        <f>VLOOKUP(A88,'WHERE REFUGEES ARE'!$A$4:$K$178,11,FALSE)</f>
        <v>26</v>
      </c>
      <c s="78" r="W88">
        <f>SUM(X88:AB88)+SUM(AE88:AI88)</f>
        <v>0</v>
      </c>
      <c s="78" r="X88"/>
      <c s="78" r="Y88"/>
      <c s="78" r="Z88"/>
      <c s="78" r="AA88"/>
      <c s="78" r="AB88"/>
      <c s="78" r="AC88"/>
      <c s="78" r="AD88"/>
      <c s="78" r="AE88"/>
      <c s="78" r="AF88"/>
      <c s="78" r="AG88"/>
      <c s="78" r="AH88"/>
      <c s="78" r="AI88"/>
      <c s="78" r="AJ88"/>
      <c s="78" r="AK88"/>
      <c s="78" r="AL88"/>
      <c s="162" r="AM88"/>
    </row>
    <row r="89">
      <c t="s" s="37" r="A89">
        <v>616</v>
      </c>
      <c s="55" r="B89"/>
      <c t="s" s="127" r="C89">
        <v>311</v>
      </c>
      <c s="50" r="D89">
        <f>+AD89+AK89</f>
        <v>2332</v>
      </c>
      <c t="str" s="106" r="E89">
        <f>IF((+$W89=0),"..",(+(X89+AE89)/$W89))</f>
        <v>..</v>
      </c>
      <c t="str" s="106" r="F89">
        <f>IF((+$W89=0),"..",(+(Y89+AF89)/$W89))</f>
        <v>..</v>
      </c>
      <c t="str" s="106" r="G89">
        <f>IF((+$W89=0),"..",(+(Z89+AG89)/$W89))</f>
        <v>..</v>
      </c>
      <c t="str" s="106" r="H89">
        <f>IF((+$W89=0),"..",(+(((X89+Y89)+Z89)+((AE89+AF89)+AG89))/$W89))</f>
        <v>..</v>
      </c>
      <c t="str" s="106" r="I89">
        <f>IF((+$W89=0),"..",(+(AA89+AH89)/$W89))</f>
        <v>..</v>
      </c>
      <c t="str" s="106" r="J89">
        <f>IF((+$W89=0),"..",(+(AB89+AI89)/$W89))</f>
        <v>..</v>
      </c>
      <c t="str" s="106" r="K89">
        <f>IF(((X89+AE89)=0),"..",(+X89/(X89+AE89)))</f>
        <v>..</v>
      </c>
      <c t="str" s="106" r="L89">
        <f>IF(((Y89+AF89)=0),"..",(+Y89/(Y89+AF89)))</f>
        <v>..</v>
      </c>
      <c t="str" s="106" r="M89">
        <f>IF(((Z89+AG89)=0),"..",(+Z89/(Z89+AG89)))</f>
        <v>..</v>
      </c>
      <c t="str" s="106" r="N89">
        <f>IF(((((((X89+Y89)+Z89)+AE89)+AF89)+AG89)=0),"..",(+((X89+Y89)+Z89)/(((((X89+Y89)+Z89)+AE89)+AF89)+AG89)))</f>
        <v>..</v>
      </c>
      <c t="str" s="106" r="O89">
        <f>IF(((AA89+AH89)=0),"..",(+AA89/(AA89+AH89)))</f>
        <v>..</v>
      </c>
      <c t="str" s="106" r="P89">
        <f>IF(((AB89+AI89)=0),"..",(+AB89/(AB89+AI89)))</f>
        <v>..</v>
      </c>
      <c s="106" r="Q89">
        <f>IF(((AC89+AJ89)=0),"..",(+AC89/(AC89+AJ89)))</f>
        <v>0.31</v>
      </c>
      <c s="106" r="R89">
        <f>IF(((AD89+AK89)=0),"..",(+(AD89)/(AD89+AK89)))</f>
        <v>0.31</v>
      </c>
      <c s="50" r="S89">
        <f>+V89</f>
        <v>2332</v>
      </c>
      <c s="106" r="T89">
        <f>IF(ISERROR((+W89/S89)),"..",(W89/S89))</f>
        <v>0</v>
      </c>
      <c s="106" r="U89">
        <f>IF(ISERROR(((AD89+AK89)/S89)),"..",((AD89+AK89)/S89))</f>
        <v>1</v>
      </c>
      <c s="93" r="V89">
        <f>VLOOKUP(A89,'WHERE REFUGEES ARE'!$A$4:$K$178,11,FALSE)</f>
        <v>2332</v>
      </c>
      <c s="78" r="W89">
        <f>SUM(X89:AB89)+SUM(AE89:AI89)</f>
        <v>0</v>
      </c>
      <c s="78" r="X89">
        <v>0</v>
      </c>
      <c s="78" r="Y89">
        <v>0</v>
      </c>
      <c s="78" r="Z89">
        <v>0</v>
      </c>
      <c s="78" r="AA89">
        <v>0</v>
      </c>
      <c s="78" r="AB89">
        <v>0</v>
      </c>
      <c s="78" r="AC89">
        <v>722.92</v>
      </c>
      <c s="78" r="AD89">
        <v>722.92</v>
      </c>
      <c s="78" r="AE89">
        <v>0</v>
      </c>
      <c s="78" r="AF89">
        <v>0</v>
      </c>
      <c s="78" r="AG89">
        <v>0</v>
      </c>
      <c s="78" r="AH89">
        <v>0</v>
      </c>
      <c s="78" r="AI89">
        <v>0</v>
      </c>
      <c s="78" r="AJ89">
        <v>1609.08</v>
      </c>
      <c s="78" r="AK89">
        <v>1609.08</v>
      </c>
      <c s="78" r="AL89"/>
      <c s="162" r="AM89"/>
    </row>
    <row r="90">
      <c t="s" s="37" r="A90">
        <v>617</v>
      </c>
      <c s="55" r="B90"/>
      <c t="s" s="127" r="C90">
        <v>102</v>
      </c>
      <c s="50" r="D90">
        <f>+AD90+AK90</f>
        <v>450756</v>
      </c>
      <c s="106" r="E90">
        <f>IF((+$W90=0),"..",(+(X90+AE90)/$W90))</f>
        <v>0.083777032363407</v>
      </c>
      <c s="106" r="F90">
        <f>IF((+$W90=0),"..",(+(Y90+AF90)/$W90))</f>
        <v>0.128903442217075</v>
      </c>
      <c s="106" r="G90">
        <f>IF((+$W90=0),"..",(+(Z90+AG90)/$W90))</f>
        <v>0.106798356538793</v>
      </c>
      <c s="106" r="H90">
        <f>IF((+$W90=0),"..",(+(((X90+Y90)+Z90)+((AE90+AF90)+AG90))/$W90))</f>
        <v>0.319478831119275</v>
      </c>
      <c s="106" r="I90">
        <f>IF((+$W90=0),"..",(+(AA90+AH90)/$W90))</f>
        <v>0.592622172527931</v>
      </c>
      <c s="106" r="J90">
        <f>IF((+$W90=0),"..",(+(AB90+AI90)/$W90))</f>
        <v>0.087898996352794</v>
      </c>
      <c s="106" r="K90">
        <f>IF(((X90+AE90)=0),"..",(+X90/(X90+AE90)))</f>
        <v>0.472817307946932</v>
      </c>
      <c s="106" r="L90">
        <f>IF(((Y90+AF90)=0),"..",(+Y90/(Y90+AF90)))</f>
        <v>0.495766212308963</v>
      </c>
      <c s="106" r="M90">
        <f>IF(((Z90+AG90)=0),"..",(+Z90/(Z90+AG90)))</f>
        <v>0.481657665143332</v>
      </c>
      <c s="106" r="N90">
        <f>IF(((((((X90+Y90)+Z90)+AE90)+AF90)+AG90)=0),"..",(+((X90+Y90)+Z90)/(((((X90+Y90)+Z90)+AE90)+AF90)+AG90)))</f>
        <v>0.485031977612199</v>
      </c>
      <c s="106" r="O90">
        <f>IF(((AA90+AH90)=0),"..",(+AA90/(AA90+AH90)))</f>
        <v>0.484112485400258</v>
      </c>
      <c s="106" r="P90">
        <f>IF(((AB90+AI90)=0),"..",(+AB90/(AB90+AI90)))</f>
        <v>0.542994876454406</v>
      </c>
      <c t="str" s="106" r="Q90">
        <f>IF(((AC90+AJ90)=0),"..",(+AC90/(AC90+AJ90)))</f>
        <v>..</v>
      </c>
      <c s="106" r="R90">
        <f>IF(((AD90+AK90)=0),"..",(+(AD90)/(AD90+AK90)))</f>
        <v>0.489581946773864</v>
      </c>
      <c s="50" r="S90">
        <f>+V90</f>
        <v>450756</v>
      </c>
      <c s="106" r="T90">
        <f>IF(ISERROR((+W90/S90)),"..",(W90/S90))</f>
        <v>1</v>
      </c>
      <c s="106" r="U90">
        <f>IF(ISERROR(((AD90+AK90)/S90)),"..",((AD90+AK90)/S90))</f>
        <v>1</v>
      </c>
      <c s="93" r="V90">
        <f>VLOOKUP(A90,'WHERE REFUGEES ARE'!$A$4:$K$178,11,FALSE)</f>
        <v>450756</v>
      </c>
      <c s="78" r="W90">
        <f>SUM(X90:AB90)+SUM(AE90:AI90)</f>
        <v>450756</v>
      </c>
      <c s="78" r="X90">
        <v>17855</v>
      </c>
      <c s="78" r="Y90">
        <v>28806</v>
      </c>
      <c s="78" r="Z90">
        <v>23187</v>
      </c>
      <c s="78" r="AA90">
        <v>129320</v>
      </c>
      <c s="78" r="AB90">
        <v>21514</v>
      </c>
      <c s="78" r="AC90">
        <v>0</v>
      </c>
      <c s="78" r="AD90">
        <v>220682</v>
      </c>
      <c s="78" r="AE90">
        <v>19908</v>
      </c>
      <c s="78" r="AF90">
        <v>29298</v>
      </c>
      <c s="78" r="AG90">
        <v>24953</v>
      </c>
      <c s="78" r="AH90">
        <v>137808</v>
      </c>
      <c s="78" r="AI90">
        <v>18107</v>
      </c>
      <c s="78" r="AJ90">
        <v>0</v>
      </c>
      <c s="78" r="AK90">
        <v>230074</v>
      </c>
      <c s="78" r="AL90"/>
      <c s="162" r="AM90"/>
    </row>
    <row r="91">
      <c t="s" s="37" r="A91">
        <v>618</v>
      </c>
      <c s="55" r="B91"/>
      <c t="s" s="127" r="C91">
        <v>316</v>
      </c>
      <c s="50" r="D91">
        <f>+AD91+AK91</f>
        <v>4340</v>
      </c>
      <c s="106" r="E91">
        <f>IF((+$W91=0),"..",(+(X91+AE91)/$W91))</f>
        <v>0.025345622119816</v>
      </c>
      <c s="106" r="F91">
        <f>IF((+$W91=0),"..",(+(Y91+AF91)/$W91))</f>
        <v>0.156912442396313</v>
      </c>
      <c s="106" r="G91">
        <f>IF((+$W91=0),"..",(+(Z91+AG91)/$W91))</f>
        <v>0.166129032258065</v>
      </c>
      <c s="106" r="H91">
        <f>IF((+$W91=0),"..",(+(((X91+Y91)+Z91)+((AE91+AF91)+AG91))/$W91))</f>
        <v>0.348387096774194</v>
      </c>
      <c s="106" r="I91">
        <f>IF((+$W91=0),"..",(+(AA91+AH91)/$W91))</f>
        <v>0.624423963133641</v>
      </c>
      <c s="106" r="J91">
        <f>IF((+$W91=0),"..",(+(AB91+AI91)/$W91))</f>
        <v>0.027188940092166</v>
      </c>
      <c s="106" r="K91">
        <f>IF(((X91+AE91)=0),"..",(+X91/(X91+AE91)))</f>
        <v>0.418181818181818</v>
      </c>
      <c s="106" r="L91">
        <f>IF(((Y91+AF91)=0),"..",(+Y91/(Y91+AF91)))</f>
        <v>0.465491923641703</v>
      </c>
      <c s="106" r="M91">
        <f>IF(((Z91+AG91)=0),"..",(+Z91/(Z91+AG91)))</f>
        <v>0.510402219140083</v>
      </c>
      <c s="106" r="N91">
        <f>IF(((((((X91+Y91)+Z91)+AE91)+AF91)+AG91)=0),"..",(+((X91+Y91)+Z91)/(((((X91+Y91)+Z91)+AE91)+AF91)+AG91)))</f>
        <v>0.483465608465608</v>
      </c>
      <c s="106" r="O91">
        <f>IF(((AA91+AH91)=0),"..",(+AA91/(AA91+AH91)))</f>
        <v>0.492619926199262</v>
      </c>
      <c s="106" r="P91">
        <f>IF(((AB91+AI91)=0),"..",(+AB91/(AB91+AI91)))</f>
        <v>0.576271186440678</v>
      </c>
      <c t="str" s="106" r="Q91">
        <f>IF(((AC91+AJ91)=0),"..",(+AC91/(AC91+AJ91)))</f>
        <v>..</v>
      </c>
      <c s="106" r="R91">
        <f>IF(((AD91+AK91)=0),"..",(+(AD91)/(AD91+AK91)))</f>
        <v>0.491705069124424</v>
      </c>
      <c s="50" r="S91">
        <f>+V91</f>
        <v>4340</v>
      </c>
      <c s="106" r="T91">
        <f>IF(ISERROR((+W91/S91)),"..",(W91/S91))</f>
        <v>1</v>
      </c>
      <c s="106" r="U91">
        <f>IF(ISERROR(((AD91+AK91)/S91)),"..",((AD91+AK91)/S91))</f>
        <v>1</v>
      </c>
      <c s="93" r="V91">
        <f>VLOOKUP(A91,'WHERE REFUGEES ARE'!$A$4:$K$178,11,FALSE)</f>
        <v>4340</v>
      </c>
      <c s="78" r="W91">
        <f>SUM(X91:AB91)+SUM(AE91:AI91)</f>
        <v>4340</v>
      </c>
      <c s="78" r="X91">
        <v>46</v>
      </c>
      <c s="78" r="Y91">
        <v>317</v>
      </c>
      <c s="78" r="Z91">
        <v>368</v>
      </c>
      <c s="78" r="AA91">
        <v>1335</v>
      </c>
      <c s="78" r="AB91">
        <v>68</v>
      </c>
      <c s="78" r="AC91">
        <v>0</v>
      </c>
      <c s="78" r="AD91">
        <v>2134</v>
      </c>
      <c s="78" r="AE91">
        <v>64</v>
      </c>
      <c s="78" r="AF91">
        <v>364</v>
      </c>
      <c s="78" r="AG91">
        <v>353</v>
      </c>
      <c s="78" r="AH91">
        <v>1375</v>
      </c>
      <c s="78" r="AI91">
        <v>50</v>
      </c>
      <c s="78" r="AJ91">
        <v>0</v>
      </c>
      <c s="78" r="AK91">
        <v>2206</v>
      </c>
      <c s="78" r="AL91"/>
      <c s="162" r="AM91"/>
    </row>
    <row r="92">
      <c t="s" s="37" r="A92">
        <v>619</v>
      </c>
      <c s="55" r="B92"/>
      <c t="s" s="127" r="C92">
        <v>90</v>
      </c>
      <c s="50" r="D92">
        <f>+AD92+AK92</f>
        <v>358928</v>
      </c>
      <c s="106" r="E92">
        <f>IF((+$W92=0),"..",(+(X92+AE92)/$W92))</f>
        <v>0.145675455801721</v>
      </c>
      <c s="106" r="F92">
        <f>IF((+$W92=0),"..",(+(Y92+AF92)/$W92))</f>
        <v>0.219420050817991</v>
      </c>
      <c s="106" r="G92">
        <f>IF((+$W92=0),"..",(+(Z92+AG92)/$W92))</f>
        <v>0.133068470556769</v>
      </c>
      <c s="106" r="H92">
        <f>IF((+$W92=0),"..",(+(((X92+Y92)+Z92)+((AE92+AF92)+AG92))/$W92))</f>
        <v>0.498163977176481</v>
      </c>
      <c s="106" r="I92">
        <f>IF((+$W92=0),"..",(+(AA92+AH92)/$W92))</f>
        <v>0.472420652609994</v>
      </c>
      <c s="106" r="J92">
        <f>IF((+$W92=0),"..",(+(AB92+AI92)/$W92))</f>
        <v>0.029415370213525</v>
      </c>
      <c s="106" r="K92">
        <f>IF(((X92+AE92)=0),"..",(+X92/(X92+AE92)))</f>
        <v>0.488802187924341</v>
      </c>
      <c s="106" r="L92">
        <f>IF(((Y92+AF92)=0),"..",(+Y92/(Y92+AF92)))</f>
        <v>0.48407740362639</v>
      </c>
      <c s="106" r="M92">
        <f>IF(((Z92+AG92)=0),"..",(+Z92/(Z92+AG92)))</f>
        <v>0.457351032201332</v>
      </c>
      <c s="106" r="N92">
        <f>IF(((((((X92+Y92)+Z92)+AE92)+AF92)+AG92)=0),"..",(+((X92+Y92)+Z92)/(((((X92+Y92)+Z92)+AE92)+AF92)+AG92)))</f>
        <v>0.478319957495596</v>
      </c>
      <c s="106" r="O92">
        <f>IF(((AA92+AH92)=0),"..",(+AA92/(AA92+AH92)))</f>
        <v>0.495172942529414</v>
      </c>
      <c s="106" r="P92">
        <f>IF(((AB92+AI92)=0),"..",(+AB92/(AB92+AI92)))</f>
        <v>0.496495548399318</v>
      </c>
      <c t="str" s="106" r="Q92">
        <f>IF(((AC92+AJ92)=0),"..",(+AC92/(AC92+AJ92)))</f>
        <v>..</v>
      </c>
      <c s="106" r="R92">
        <f>IF(((AD92+AK92)=0),"..",(+(AD92)/(AD92+AK92)))</f>
        <v>0.486816297418981</v>
      </c>
      <c s="50" r="S92">
        <f>+V92</f>
        <v>358928</v>
      </c>
      <c s="106" r="T92">
        <f>IF(ISERROR((+W92/S92)),"..",(W92/S92))</f>
        <v>1</v>
      </c>
      <c s="106" r="U92">
        <f>IF(ISERROR(((AD92+AK92)/S92)),"..",((AD92+AK92)/S92))</f>
        <v>1</v>
      </c>
      <c s="93" r="V92">
        <f>VLOOKUP(A92,'WHERE REFUGEES ARE'!$A$4:$K$178,11,FALSE)</f>
        <v>358928</v>
      </c>
      <c s="78" r="W92">
        <f>SUM(X92:AB92)+SUM(AE92:AI92)</f>
        <v>358928</v>
      </c>
      <c s="78" r="X92">
        <v>25558</v>
      </c>
      <c s="78" r="Y92">
        <v>38124</v>
      </c>
      <c s="78" r="Z92">
        <v>21844</v>
      </c>
      <c s="78" r="AA92">
        <v>83964</v>
      </c>
      <c s="78" r="AB92">
        <v>5242</v>
      </c>
      <c s="78" r="AC92">
        <v>0</v>
      </c>
      <c s="78" r="AD92">
        <v>174732</v>
      </c>
      <c s="78" r="AE92">
        <v>26729</v>
      </c>
      <c s="78" r="AF92">
        <v>40632</v>
      </c>
      <c s="78" r="AG92">
        <v>25918</v>
      </c>
      <c s="78" r="AH92">
        <v>85601</v>
      </c>
      <c s="78" r="AI92">
        <v>5316</v>
      </c>
      <c s="78" r="AJ92">
        <v>0</v>
      </c>
      <c s="78" r="AK92">
        <v>184196</v>
      </c>
      <c s="78" r="AL92"/>
      <c s="162" r="AM92"/>
    </row>
    <row r="93">
      <c t="s" s="37" r="A93">
        <v>622</v>
      </c>
      <c s="55" r="B93"/>
      <c t="s" s="127" r="C93">
        <v>319</v>
      </c>
      <c s="50" r="D93">
        <f>+AD93+AK93</f>
        <v>221</v>
      </c>
      <c s="106" r="E93">
        <f>IF((+$W93=0),"..",(+(X93+AE93)/$W93))</f>
        <v>0.036199095022624</v>
      </c>
      <c s="106" r="F93">
        <f>IF((+$W93=0),"..",(+(Y93+AF93)/$W93))</f>
        <v>0.199095022624434</v>
      </c>
      <c s="106" r="G93">
        <f>IF((+$W93=0),"..",(+(Z93+AG93)/$W93))</f>
        <v>0.203619909502262</v>
      </c>
      <c s="106" r="H93">
        <f>IF((+$W93=0),"..",(+(((X93+Y93)+Z93)+((AE93+AF93)+AG93))/$W93))</f>
        <v>0.438914027149321</v>
      </c>
      <c s="106" r="I93">
        <f>IF((+$W93=0),"..",(+(AA93+AH93)/$W93))</f>
        <v>0.556561085972851</v>
      </c>
      <c s="106" r="J93">
        <f>IF((+$W93=0),"..",(+(AB93+AI93)/$W93))</f>
        <v>0.004524886877828</v>
      </c>
      <c s="106" r="K93">
        <f>IF(((X93+AE93)=0),"..",(+X93/(X93+AE93)))</f>
        <v>0.625</v>
      </c>
      <c s="106" r="L93">
        <f>IF(((Y93+AF93)=0),"..",(+Y93/(Y93+AF93)))</f>
        <v>0.5</v>
      </c>
      <c s="106" r="M93">
        <f>IF(((Z93+AG93)=0),"..",(+Z93/(Z93+AG93)))</f>
        <v>0.466666666666667</v>
      </c>
      <c s="106" r="N93">
        <f>IF(((((((X93+Y93)+Z93)+AE93)+AF93)+AG93)=0),"..",(+((X93+Y93)+Z93)/(((((X93+Y93)+Z93)+AE93)+AF93)+AG93)))</f>
        <v>0.494845360824742</v>
      </c>
      <c s="106" r="O93">
        <f>IF(((AA93+AH93)=0),"..",(+AA93/(AA93+AH93)))</f>
        <v>0.333333333333333</v>
      </c>
      <c s="106" r="P93">
        <f>IF(((AB93+AI93)=0),"..",(+AB93/(AB93+AI93)))</f>
        <v>1</v>
      </c>
      <c t="str" s="106" r="Q93">
        <f>IF(((AC93+AJ93)=0),"..",(+AC93/(AC93+AJ93)))</f>
        <v>..</v>
      </c>
      <c s="106" r="R93">
        <f>IF(((AD93+AK93)=0),"..",(+(AD93)/(AD93+AK93)))</f>
        <v>0.407239819004525</v>
      </c>
      <c s="50" r="S93">
        <f>+V93</f>
        <v>221</v>
      </c>
      <c s="106" r="T93">
        <f>IF(ISERROR((+W93/S93)),"..",(W93/S93))</f>
        <v>1</v>
      </c>
      <c s="106" r="U93">
        <f>IF(ISERROR(((AD93+AK93)/S93)),"..",((AD93+AK93)/S93))</f>
        <v>1</v>
      </c>
      <c s="93" r="V93">
        <f>VLOOKUP(A93,'WHERE REFUGEES ARE'!$A$4:$K$178,11,FALSE)</f>
        <v>221</v>
      </c>
      <c s="78" r="W93">
        <f>SUM(X93:AB93)+SUM(AE93:AI93)</f>
        <v>221</v>
      </c>
      <c s="78" r="X93">
        <v>5</v>
      </c>
      <c s="78" r="Y93">
        <v>22</v>
      </c>
      <c s="78" r="Z93">
        <v>21</v>
      </c>
      <c s="78" r="AA93">
        <v>41</v>
      </c>
      <c s="78" r="AB93">
        <v>1</v>
      </c>
      <c s="78" r="AC93">
        <v>0</v>
      </c>
      <c s="78" r="AD93">
        <v>90</v>
      </c>
      <c s="78" r="AE93">
        <v>3</v>
      </c>
      <c s="78" r="AF93">
        <v>22</v>
      </c>
      <c s="78" r="AG93">
        <v>24</v>
      </c>
      <c s="78" r="AH93">
        <v>82</v>
      </c>
      <c s="78" r="AI93">
        <v>0</v>
      </c>
      <c s="78" r="AJ93">
        <v>0</v>
      </c>
      <c s="78" r="AK93">
        <v>131</v>
      </c>
      <c s="78" r="AL93"/>
      <c s="162" r="AM93"/>
    </row>
    <row r="94">
      <c t="s" s="37" r="A94">
        <v>623</v>
      </c>
      <c s="55" r="B94"/>
      <c t="s" s="127" r="C94">
        <v>321</v>
      </c>
      <c s="50" r="D94">
        <f>+AD94+AK94</f>
        <v>423</v>
      </c>
      <c s="106" r="E94">
        <f>IF((+$W94=0),"..",(+(X94+AE94)/$W94))</f>
        <v>0.035460992907801</v>
      </c>
      <c s="106" r="F94">
        <f>IF((+$W94=0),"..",(+(Y94+AF94)/$W94))</f>
        <v>0.104018912529551</v>
      </c>
      <c s="106" r="G94">
        <f>IF((+$W94=0),"..",(+(Z94+AG94)/$W94))</f>
        <v>0.115839243498818</v>
      </c>
      <c s="106" r="H94">
        <f>IF((+$W94=0),"..",(+(((X94+Y94)+Z94)+((AE94+AF94)+AG94))/$W94))</f>
        <v>0.25531914893617</v>
      </c>
      <c s="106" r="I94">
        <f>IF((+$W94=0),"..",(+(AA94+AH94)/$W94))</f>
        <v>0.711583924349882</v>
      </c>
      <c s="106" r="J94">
        <f>IF((+$W94=0),"..",(+(AB94+AI94)/$W94))</f>
        <v>0.033096926713948</v>
      </c>
      <c s="106" r="K94">
        <f>IF(((X94+AE94)=0),"..",(+X94/(X94+AE94)))</f>
        <v>0.6</v>
      </c>
      <c s="106" r="L94">
        <f>IF(((Y94+AF94)=0),"..",(+Y94/(Y94+AF94)))</f>
        <v>0.568181818181818</v>
      </c>
      <c s="106" r="M94">
        <f>IF(((Z94+AG94)=0),"..",(+Z94/(Z94+AG94)))</f>
        <v>0.551020408163265</v>
      </c>
      <c s="106" r="N94">
        <f>IF(((((((X94+Y94)+Z94)+AE94)+AF94)+AG94)=0),"..",(+((X94+Y94)+Z94)/(((((X94+Y94)+Z94)+AE94)+AF94)+AG94)))</f>
        <v>0.564814814814815</v>
      </c>
      <c s="106" r="O94">
        <f>IF(((AA94+AH94)=0),"..",(+AA94/(AA94+AH94)))</f>
        <v>0.385382059800664</v>
      </c>
      <c s="106" r="P94">
        <f>IF(((AB94+AI94)=0),"..",(+AB94/(AB94+AI94)))</f>
        <v>0.357142857142857</v>
      </c>
      <c t="str" s="106" r="Q94">
        <f>IF(((AC94+AJ94)=0),"..",(+AC94/(AC94+AJ94)))</f>
        <v>..</v>
      </c>
      <c s="106" r="R94">
        <f>IF(((AD94+AK94)=0),"..",(+(AD94)/(AD94+AK94)))</f>
        <v>0.430260047281324</v>
      </c>
      <c s="50" r="S94">
        <f>+V94</f>
        <v>423</v>
      </c>
      <c s="106" r="T94">
        <f>IF(ISERROR((+W94/S94)),"..",(W94/S94))</f>
        <v>1</v>
      </c>
      <c s="106" r="U94">
        <f>IF(ISERROR(((AD94+AK94)/S94)),"..",((AD94+AK94)/S94))</f>
        <v>1</v>
      </c>
      <c s="93" r="V94">
        <f>VLOOKUP(A94,'WHERE REFUGEES ARE'!$A$4:$K$178,11,FALSE)</f>
        <v>423</v>
      </c>
      <c s="78" r="W94">
        <f>SUM(X94:AB94)+SUM(AE94:AI94)</f>
        <v>423</v>
      </c>
      <c s="78" r="X94">
        <v>9</v>
      </c>
      <c s="78" r="Y94">
        <v>25</v>
      </c>
      <c s="78" r="Z94">
        <v>27</v>
      </c>
      <c s="78" r="AA94">
        <v>116</v>
      </c>
      <c s="78" r="AB94">
        <v>5</v>
      </c>
      <c s="78" r="AC94">
        <v>0</v>
      </c>
      <c s="78" r="AD94">
        <v>182</v>
      </c>
      <c s="78" r="AE94">
        <v>6</v>
      </c>
      <c s="78" r="AF94">
        <v>19</v>
      </c>
      <c s="78" r="AG94">
        <v>22</v>
      </c>
      <c s="78" r="AH94">
        <v>185</v>
      </c>
      <c s="78" r="AI94">
        <v>9</v>
      </c>
      <c s="78" r="AJ94">
        <v>0</v>
      </c>
      <c s="78" r="AK94">
        <v>241</v>
      </c>
      <c s="78" r="AL94"/>
      <c s="162" r="AM94"/>
    </row>
    <row r="95">
      <c t="s" s="37" r="A95">
        <v>322</v>
      </c>
      <c s="55" r="B95"/>
      <c t="s" s="127" r="C95">
        <v>108</v>
      </c>
      <c s="50" r="D95">
        <f>+AD95+AK95</f>
        <v>0</v>
      </c>
      <c t="str" s="106" r="E95">
        <f>IF((+$W95=0),"..",(+(X95+AE95)/$W95))</f>
        <v>..</v>
      </c>
      <c t="str" s="106" r="F95">
        <f>IF((+$W95=0),"..",(+(Y95+AF95)/$W95))</f>
        <v>..</v>
      </c>
      <c t="str" s="106" r="G95">
        <f>IF((+$W95=0),"..",(+(Z95+AG95)/$W95))</f>
        <v>..</v>
      </c>
      <c t="str" s="106" r="H95">
        <f>IF((+$W95=0),"..",(+(((X95+Y95)+Z95)+((AE95+AF95)+AG95))/$W95))</f>
        <v>..</v>
      </c>
      <c t="str" s="106" r="I95">
        <f>IF((+$W95=0),"..",(+(AA95+AH95)/$W95))</f>
        <v>..</v>
      </c>
      <c t="str" s="106" r="J95">
        <f>IF((+$W95=0),"..",(+(AB95+AI95)/$W95))</f>
        <v>..</v>
      </c>
      <c t="str" s="106" r="K95">
        <f>IF(((X95+AE95)=0),"..",(+X95/(X95+AE95)))</f>
        <v>..</v>
      </c>
      <c t="str" s="106" r="L95">
        <f>IF(((Y95+AF95)=0),"..",(+Y95/(Y95+AF95)))</f>
        <v>..</v>
      </c>
      <c t="str" s="106" r="M95">
        <f>IF(((Z95+AG95)=0),"..",(+Z95/(Z95+AG95)))</f>
        <v>..</v>
      </c>
      <c t="str" s="106" r="N95">
        <f>IF(((((((X95+Y95)+Z95)+AE95)+AF95)+AG95)=0),"..",(+((X95+Y95)+Z95)/(((((X95+Y95)+Z95)+AE95)+AF95)+AG95)))</f>
        <v>..</v>
      </c>
      <c t="str" s="106" r="O95">
        <f>IF(((AA95+AH95)=0),"..",(+AA95/(AA95+AH95)))</f>
        <v>..</v>
      </c>
      <c t="str" s="106" r="P95">
        <f>IF(((AB95+AI95)=0),"..",(+AB95/(AB95+AI95)))</f>
        <v>..</v>
      </c>
      <c t="str" s="106" r="Q95">
        <f>IF(((AC95+AJ95)=0),"..",(+AC95/(AC95+AJ95)))</f>
        <v>..</v>
      </c>
      <c t="str" s="106" r="R95">
        <f>IF(((AD95+AK95)=0),"..",(+(AD95)/(AD95+AK95)))</f>
        <v>..</v>
      </c>
      <c s="50" r="S95">
        <f>+V95</f>
        <v>0</v>
      </c>
      <c t="str" s="106" r="T95">
        <f>IF(ISERROR((+W95/S95)),"..",(W95/S95))</f>
        <v>..</v>
      </c>
      <c t="str" s="106" r="U95">
        <f>IF(ISERROR(((AD95+AK95)/S95)),"..",((AD95+AK95)/S95))</f>
        <v>..</v>
      </c>
      <c s="93" r="V95">
        <f>VLOOKUP(A95,'WHERE REFUGEES ARE'!$A$4:$K$178,11,FALSE)</f>
        <v>0</v>
      </c>
      <c s="78" r="W95">
        <f>SUM(X95:AB95)+SUM(AE95:AI95)</f>
        <v>0</v>
      </c>
      <c s="78" r="X95">
        <v>0</v>
      </c>
      <c s="78" r="Y95">
        <v>0</v>
      </c>
      <c s="78" r="Z95">
        <v>0</v>
      </c>
      <c s="78" r="AA95">
        <v>0</v>
      </c>
      <c s="78" r="AB95">
        <v>0</v>
      </c>
      <c s="78" r="AC95">
        <v>0</v>
      </c>
      <c s="78" r="AD95">
        <v>0</v>
      </c>
      <c s="78" r="AE95">
        <v>0</v>
      </c>
      <c s="78" r="AF95">
        <v>0</v>
      </c>
      <c s="78" r="AG95">
        <v>0</v>
      </c>
      <c s="78" r="AH95">
        <v>0</v>
      </c>
      <c s="78" r="AI95">
        <v>0</v>
      </c>
      <c s="78" r="AJ95">
        <v>0</v>
      </c>
      <c s="78" r="AK95">
        <v>0</v>
      </c>
      <c s="78" r="AL95"/>
      <c s="162" r="AM95"/>
    </row>
    <row r="96">
      <c t="s" s="37" r="A96">
        <v>625</v>
      </c>
      <c s="55" r="B96"/>
      <c t="s" s="127" r="C96">
        <v>324</v>
      </c>
      <c s="50" r="D96">
        <f>+AD96+AK96</f>
        <v>43</v>
      </c>
      <c s="106" r="E96">
        <f>IF((+$W96=0),"..",(+(X96+AE96)/$W96))</f>
        <v>0.046511627906977</v>
      </c>
      <c s="106" r="F96">
        <f>IF((+$W96=0),"..",(+(Y96+AF96)/$W96))</f>
        <v>0.023255813953488</v>
      </c>
      <c s="106" r="G96">
        <f>IF((+$W96=0),"..",(+(Z96+AG96)/$W96))</f>
        <v>0.093023255813954</v>
      </c>
      <c s="106" r="H96">
        <f>IF((+$W96=0),"..",(+(((X96+Y96)+Z96)+((AE96+AF96)+AG96))/$W96))</f>
        <v>0.162790697674419</v>
      </c>
      <c s="106" r="I96">
        <f>IF((+$W96=0),"..",(+(AA96+AH96)/$W96))</f>
        <v>0.837209302325582</v>
      </c>
      <c s="106" r="J96">
        <f>IF((+$W96=0),"..",(+(AB96+AI96)/$W96))</f>
        <v>0</v>
      </c>
      <c s="106" r="K96">
        <f>IF(((X96+AE96)=0),"..",(+X96/(X96+AE96)))</f>
        <v>0</v>
      </c>
      <c s="106" r="L96">
        <f>IF(((Y96+AF96)=0),"..",(+Y96/(Y96+AF96)))</f>
        <v>0</v>
      </c>
      <c s="106" r="M96">
        <f>IF(((Z96+AG96)=0),"..",(+Z96/(Z96+AG96)))</f>
        <v>0.75</v>
      </c>
      <c s="106" r="N96">
        <f>IF(((((((X96+Y96)+Z96)+AE96)+AF96)+AG96)=0),"..",(+((X96+Y96)+Z96)/(((((X96+Y96)+Z96)+AE96)+AF96)+AG96)))</f>
        <v>0.428571428571429</v>
      </c>
      <c s="106" r="O96">
        <f>IF(((AA96+AH96)=0),"..",(+AA96/(AA96+AH96)))</f>
        <v>0.194444444444444</v>
      </c>
      <c t="str" s="106" r="P96">
        <f>IF(((AB96+AI96)=0),"..",(+AB96/(AB96+AI96)))</f>
        <v>..</v>
      </c>
      <c t="str" s="106" r="Q96">
        <f>IF(((AC96+AJ96)=0),"..",(+AC96/(AC96+AJ96)))</f>
        <v>..</v>
      </c>
      <c s="106" r="R96">
        <f>IF(((AD96+AK96)=0),"..",(+(AD96)/(AD96+AK96)))</f>
        <v>0.232558139534884</v>
      </c>
      <c s="50" r="S96">
        <f>+V96</f>
        <v>43</v>
      </c>
      <c s="106" r="T96">
        <f>IF(ISERROR((+W96/S96)),"..",(W96/S96))</f>
        <v>1</v>
      </c>
      <c s="106" r="U96">
        <f>IF(ISERROR(((AD96+AK96)/S96)),"..",((AD96+AK96)/S96))</f>
        <v>1</v>
      </c>
      <c s="93" r="V96">
        <f>VLOOKUP(A96,'WHERE REFUGEES ARE'!$A$4:$K$178,11,FALSE)</f>
        <v>43</v>
      </c>
      <c s="78" r="W96">
        <f>SUM(X96:AB96)+SUM(AE96:AI96)</f>
        <v>43</v>
      </c>
      <c s="78" r="X96">
        <v>0</v>
      </c>
      <c s="78" r="Y96">
        <v>0</v>
      </c>
      <c s="78" r="Z96">
        <v>3</v>
      </c>
      <c s="78" r="AA96">
        <v>7</v>
      </c>
      <c s="78" r="AB96">
        <v>0</v>
      </c>
      <c s="78" r="AC96">
        <v>0</v>
      </c>
      <c s="78" r="AD96">
        <v>10</v>
      </c>
      <c s="78" r="AE96">
        <v>2</v>
      </c>
      <c s="78" r="AF96">
        <v>1</v>
      </c>
      <c s="78" r="AG96">
        <v>1</v>
      </c>
      <c s="78" r="AH96">
        <v>29</v>
      </c>
      <c s="78" r="AI96">
        <v>0</v>
      </c>
      <c s="78" r="AJ96">
        <v>0</v>
      </c>
      <c s="78" r="AK96">
        <v>33</v>
      </c>
      <c s="78" r="AL96"/>
      <c s="162" r="AM96"/>
    </row>
    <row r="97">
      <c t="s" s="37" r="A97">
        <v>626</v>
      </c>
      <c s="55" r="B97"/>
      <c t="s" s="127" r="C97">
        <v>103</v>
      </c>
      <c s="50" r="D97">
        <f>+AD97+AK97</f>
        <v>9155</v>
      </c>
      <c s="106" r="E97">
        <f>IF((+$W97=0),"..",(+(X97+AE97)/$W97))</f>
        <v>0.106280720917531</v>
      </c>
      <c s="106" r="F97">
        <f>IF((+$W97=0),"..",(+(Y97+AF97)/$W97))</f>
        <v>0.108356089568542</v>
      </c>
      <c s="106" r="G97">
        <f>IF((+$W97=0),"..",(+(Z97+AG97)/$W97))</f>
        <v>0.081157837247406</v>
      </c>
      <c s="106" r="H97">
        <f>IF((+$W97=0),"..",(+(((X97+Y97)+Z97)+((AE97+AF97)+AG97))/$W97))</f>
        <v>0.295794647733479</v>
      </c>
      <c s="106" r="I97">
        <f>IF((+$W97=0),"..",(+(AA97+AH97)/$W97))</f>
        <v>0.678645548880393</v>
      </c>
      <c s="106" r="J97">
        <f>IF((+$W97=0),"..",(+(AB97+AI97)/$W97))</f>
        <v>0.025559803386128</v>
      </c>
      <c s="106" r="K97">
        <f>IF(((X97+AE97)=0),"..",(+X97/(X97+AE97)))</f>
        <v>0.472764645426516</v>
      </c>
      <c s="106" r="L97">
        <f>IF(((Y97+AF97)=0),"..",(+Y97/(Y97+AF97)))</f>
        <v>0.460685483870968</v>
      </c>
      <c s="106" r="M97">
        <f>IF(((Z97+AG97)=0),"..",(+Z97/(Z97+AG97)))</f>
        <v>0.471063257065949</v>
      </c>
      <c s="106" r="N97">
        <f>IF(((((((X97+Y97)+Z97)+AE97)+AF97)+AG97)=0),"..",(+((X97+Y97)+Z97)/(((((X97+Y97)+Z97)+AE97)+AF97)+AG97)))</f>
        <v>0.467872968980798</v>
      </c>
      <c s="106" r="O97">
        <f>IF(((AA97+AH97)=0),"..",(+AA97/(AA97+AH97)))</f>
        <v>0.280057943022694</v>
      </c>
      <c s="106" r="P97">
        <f>IF(((AB97+AI97)=0),"..",(+AB97/(AB97+AI97)))</f>
        <v>0.487179487179487</v>
      </c>
      <c t="str" s="106" r="Q97">
        <f>IF(((AC97+AJ97)=0),"..",(+AC97/(AC97+AJ97)))</f>
        <v>..</v>
      </c>
      <c s="106" r="R97">
        <f>IF(((AD97+AK97)=0),"..",(+(AD97)/(AD97+AK97)))</f>
        <v>0.340906608410704</v>
      </c>
      <c s="50" r="S97">
        <f>+V97</f>
        <v>50413</v>
      </c>
      <c s="106" r="T97">
        <f>IF(ISERROR((+W97/S97)),"..",(W97/S97))</f>
        <v>0.181599984131077</v>
      </c>
      <c s="106" r="U97">
        <f>IF(ISERROR(((AD97+AK97)/S97)),"..",((AD97+AK97)/S97))</f>
        <v>0.181599984131077</v>
      </c>
      <c s="93" r="V97">
        <f>VLOOKUP(A97,'WHERE REFUGEES ARE'!$A$4:$K$178,11,FALSE)</f>
        <v>50413</v>
      </c>
      <c s="78" r="W97">
        <f>SUM(X97:AB97)+SUM(AE97:AI97)</f>
        <v>9155</v>
      </c>
      <c s="78" r="X97">
        <v>460</v>
      </c>
      <c s="78" r="Y97">
        <v>457</v>
      </c>
      <c s="78" r="Z97">
        <v>350</v>
      </c>
      <c s="78" r="AA97">
        <v>1740</v>
      </c>
      <c s="78" r="AB97">
        <v>114</v>
      </c>
      <c s="78" r="AC97">
        <v>0</v>
      </c>
      <c s="78" r="AD97">
        <v>3121</v>
      </c>
      <c s="78" r="AE97">
        <v>513</v>
      </c>
      <c s="78" r="AF97">
        <v>535</v>
      </c>
      <c s="78" r="AG97">
        <v>393</v>
      </c>
      <c s="78" r="AH97">
        <v>4473</v>
      </c>
      <c s="78" r="AI97">
        <v>120</v>
      </c>
      <c s="78" r="AJ97">
        <v>0</v>
      </c>
      <c s="78" r="AK97">
        <v>6034</v>
      </c>
      <c s="78" r="AL97"/>
      <c s="162" r="AM97"/>
    </row>
    <row r="98">
      <c t="s" s="37" r="A98">
        <v>326</v>
      </c>
      <c s="55" r="B98"/>
      <c t="s" s="127" r="C98">
        <v>327</v>
      </c>
      <c s="50" r="D98">
        <f>+AD98+AK98</f>
        <v>0</v>
      </c>
      <c t="str" s="106" r="E98">
        <f>IF((+$W98=0),"..",(+(X98+AE98)/$W98))</f>
        <v>..</v>
      </c>
      <c t="str" s="106" r="F98">
        <f>IF((+$W98=0),"..",(+(Y98+AF98)/$W98))</f>
        <v>..</v>
      </c>
      <c t="str" s="106" r="G98">
        <f>IF((+$W98=0),"..",(+(Z98+AG98)/$W98))</f>
        <v>..</v>
      </c>
      <c t="str" s="106" r="H98">
        <f>IF((+$W98=0),"..",(+(((X98+Y98)+Z98)+((AE98+AF98)+AG98))/$W98))</f>
        <v>..</v>
      </c>
      <c t="str" s="106" r="I98">
        <f>IF((+$W98=0),"..",(+(AA98+AH98)/$W98))</f>
        <v>..</v>
      </c>
      <c t="str" s="106" r="J98">
        <f>IF((+$W98=0),"..",(+(AB98+AI98)/$W98))</f>
        <v>..</v>
      </c>
      <c t="str" s="106" r="K98">
        <f>IF(((X98+AE98)=0),"..",(+X98/(X98+AE98)))</f>
        <v>..</v>
      </c>
      <c t="str" s="106" r="L98">
        <f>IF(((Y98+AF98)=0),"..",(+Y98/(Y98+AF98)))</f>
        <v>..</v>
      </c>
      <c t="str" s="106" r="M98">
        <f>IF(((Z98+AG98)=0),"..",(+Z98/(Z98+AG98)))</f>
        <v>..</v>
      </c>
      <c t="str" s="106" r="N98">
        <f>IF(((((((X98+Y98)+Z98)+AE98)+AF98)+AG98)=0),"..",(+((X98+Y98)+Z98)/(((((X98+Y98)+Z98)+AE98)+AF98)+AG98)))</f>
        <v>..</v>
      </c>
      <c t="str" s="106" r="O98">
        <f>IF(((AA98+AH98)=0),"..",(+AA98/(AA98+AH98)))</f>
        <v>..</v>
      </c>
      <c t="str" s="106" r="P98">
        <f>IF(((AB98+AI98)=0),"..",(+AB98/(AB98+AI98)))</f>
        <v>..</v>
      </c>
      <c t="str" s="106" r="Q98">
        <f>IF(((AC98+AJ98)=0),"..",(+AC98/(AC98+AJ98)))</f>
        <v>..</v>
      </c>
      <c t="str" s="106" r="R98">
        <f>IF(((AD98+AK98)=0),"..",(+(AD98)/(AD98+AK98)))</f>
        <v>..</v>
      </c>
      <c s="50" r="S98">
        <f>+V98</f>
        <v>0</v>
      </c>
      <c t="str" s="106" r="T98">
        <f>IF(ISERROR((+W98/S98)),"..",(W98/S98))</f>
        <v>..</v>
      </c>
      <c t="str" s="106" r="U98">
        <f>IF(ISERROR(((AD98+AK98)/S98)),"..",((AD98+AK98)/S98))</f>
        <v>..</v>
      </c>
      <c s="93" r="V98">
        <f>VLOOKUP(A98,'WHERE REFUGEES ARE'!$A$4:$K$178,11,FALSE)</f>
        <v>0</v>
      </c>
      <c s="78" r="W98">
        <f>SUM(X98:AB98)+SUM(AE98:AI98)</f>
        <v>0</v>
      </c>
      <c s="78" r="X98">
        <v>0</v>
      </c>
      <c s="78" r="Y98">
        <v>0</v>
      </c>
      <c s="78" r="Z98">
        <v>0</v>
      </c>
      <c s="78" r="AA98">
        <v>0</v>
      </c>
      <c s="78" r="AB98">
        <v>0</v>
      </c>
      <c s="78" r="AC98">
        <v>0</v>
      </c>
      <c s="78" r="AD98">
        <v>0</v>
      </c>
      <c s="78" r="AE98">
        <v>0</v>
      </c>
      <c s="78" r="AF98">
        <v>0</v>
      </c>
      <c s="78" r="AG98">
        <v>0</v>
      </c>
      <c s="78" r="AH98">
        <v>0</v>
      </c>
      <c s="78" r="AI98">
        <v>0</v>
      </c>
      <c s="78" r="AJ98">
        <v>0</v>
      </c>
      <c s="78" r="AK98">
        <v>0</v>
      </c>
      <c s="78" r="AL98"/>
      <c s="162" r="AM98"/>
    </row>
    <row r="99">
      <c t="s" s="37" r="A99">
        <v>628</v>
      </c>
      <c s="55" r="B99"/>
      <c t="s" s="127" r="C99">
        <v>82</v>
      </c>
      <c s="50" r="D99">
        <f>+AD99+AK99</f>
        <v>6952</v>
      </c>
      <c s="106" r="E99">
        <f>IF((+$W99=0),"..",(+(X99+AE99)/$W99))</f>
        <v>0.178222094361335</v>
      </c>
      <c s="106" r="F99">
        <f>IF((+$W99=0),"..",(+(Y99+AF99)/$W99))</f>
        <v>0.197928653624856</v>
      </c>
      <c s="106" r="G99">
        <f>IF((+$W99=0),"..",(+(Z99+AG99)/$W99))</f>
        <v>0.139528193325662</v>
      </c>
      <c s="106" r="H99">
        <f>IF((+$W99=0),"..",(+(((X99+Y99)+Z99)+((AE99+AF99)+AG99))/$W99))</f>
        <v>0.515678941311853</v>
      </c>
      <c s="106" r="I99">
        <f>IF((+$W99=0),"..",(+(AA99+AH99)/$W99))</f>
        <v>0.445914844649022</v>
      </c>
      <c s="106" r="J99">
        <f>IF((+$W99=0),"..",(+(AB99+AI99)/$W99))</f>
        <v>0.038406214039125</v>
      </c>
      <c s="106" r="K99">
        <f>IF(((X99+AE99)=0),"..",(+X99/(X99+AE99)))</f>
        <v>0.502824858757062</v>
      </c>
      <c s="106" r="L99">
        <f>IF(((Y99+AF99)=0),"..",(+Y99/(Y99+AF99)))</f>
        <v>0.482558139534884</v>
      </c>
      <c s="106" r="M99">
        <f>IF(((Z99+AG99)=0),"..",(+Z99/(Z99+AG99)))</f>
        <v>0.493814432989691</v>
      </c>
      <c s="106" r="N99">
        <f>IF(((((((X99+Y99)+Z99)+AE99)+AF99)+AG99)=0),"..",(+((X99+Y99)+Z99)/(((((X99+Y99)+Z99)+AE99)+AF99)+AG99)))</f>
        <v>0.492608089260809</v>
      </c>
      <c s="106" r="O99">
        <f>IF(((AA99+AH99)=0),"..",(+AA99/(AA99+AH99)))</f>
        <v>0.487096774193548</v>
      </c>
      <c s="106" r="P99">
        <f>IF(((AB99+AI99)=0),"..",(+AB99/(AB99+AI99)))</f>
        <v>0.576779026217228</v>
      </c>
      <c t="str" s="106" r="Q99">
        <f>IF(((AC99+AJ99)=0),"..",(+AC99/(AC99+AJ99)))</f>
        <v>..</v>
      </c>
      <c s="106" r="R99">
        <f>IF(((AD99+AK99)=0),"..",(+(AD99)/(AD99+AK99)))</f>
        <v>0.493383199079402</v>
      </c>
      <c s="50" r="S99">
        <f>+V99</f>
        <v>6952</v>
      </c>
      <c s="106" r="T99">
        <f>IF(ISERROR((+W99/S99)),"..",(W99/S99))</f>
        <v>1</v>
      </c>
      <c s="106" r="U99">
        <f>IF(ISERROR(((AD99+AK99)/S99)),"..",((AD99+AK99)/S99))</f>
        <v>1</v>
      </c>
      <c s="93" r="V99">
        <f>VLOOKUP(A99,'WHERE REFUGEES ARE'!$A$4:$K$178,11,FALSE)</f>
        <v>6952</v>
      </c>
      <c s="78" r="W99">
        <f>SUM(X99:AB99)+SUM(AE99:AI99)</f>
        <v>6952</v>
      </c>
      <c s="78" r="X99">
        <v>623</v>
      </c>
      <c s="78" r="Y99">
        <v>664</v>
      </c>
      <c s="78" r="Z99">
        <v>479</v>
      </c>
      <c s="78" r="AA99">
        <v>1510</v>
      </c>
      <c s="78" r="AB99">
        <v>154</v>
      </c>
      <c s="78" r="AC99">
        <v>0</v>
      </c>
      <c s="78" r="AD99">
        <v>3430</v>
      </c>
      <c s="78" r="AE99">
        <v>616</v>
      </c>
      <c s="78" r="AF99">
        <v>712</v>
      </c>
      <c s="78" r="AG99">
        <v>491</v>
      </c>
      <c s="78" r="AH99">
        <v>1590</v>
      </c>
      <c s="78" r="AI99">
        <v>113</v>
      </c>
      <c s="78" r="AJ99">
        <v>0</v>
      </c>
      <c s="78" r="AK99">
        <v>3522</v>
      </c>
      <c s="78" r="AL99"/>
      <c s="162" r="AM99"/>
    </row>
    <row r="100">
      <c t="s" s="37" r="A100">
        <v>629</v>
      </c>
      <c s="55" r="B100"/>
      <c t="s" s="127" r="C100">
        <v>330</v>
      </c>
      <c s="50" r="D100">
        <f>+AD100+AK100</f>
        <v>9005</v>
      </c>
      <c s="106" r="E100">
        <f>IF((+$W100=0),"..",(+(X100+AE100)/$W100))</f>
        <v>0.048306496390894</v>
      </c>
      <c s="106" r="F100">
        <f>IF((+$W100=0),"..",(+(Y100+AF100)/$W100))</f>
        <v>0.102276513048306</v>
      </c>
      <c s="106" r="G100">
        <f>IF((+$W100=0),"..",(+(Z100+AG100)/$W100))</f>
        <v>0.127817878956135</v>
      </c>
      <c s="106" r="H100">
        <f>IF((+$W100=0),"..",(+(((X100+Y100)+Z100)+((AE100+AF100)+AG100))/$W100))</f>
        <v>0.278400888395336</v>
      </c>
      <c s="106" r="I100">
        <f>IF((+$W100=0),"..",(+(AA100+AH100)/$W100))</f>
        <v>0.654414214325375</v>
      </c>
      <c s="106" r="J100">
        <f>IF((+$W100=0),"..",(+(AB100+AI100)/$W100))</f>
        <v>0.067184897279289</v>
      </c>
      <c s="106" r="K100">
        <f>IF(((X100+AE100)=0),"..",(+X100/(X100+AE100)))</f>
        <v>0.496551724137931</v>
      </c>
      <c s="106" r="L100">
        <f>IF(((Y100+AF100)=0),"..",(+Y100/(Y100+AF100)))</f>
        <v>0.478827361563518</v>
      </c>
      <c s="106" r="M100">
        <f>IF(((Z100+AG100)=0),"..",(+Z100/(Z100+AG100)))</f>
        <v>0.492615117289314</v>
      </c>
      <c s="106" r="N100">
        <f>IF(((((((X100+Y100)+Z100)+AE100)+AF100)+AG100)=0),"..",(+((X100+Y100)+Z100)/(((((X100+Y100)+Z100)+AE100)+AF100)+AG100)))</f>
        <v>0.48823294774631</v>
      </c>
      <c s="106" r="O100">
        <f>IF(((AA100+AH100)=0),"..",(+AA100/(AA100+AH100)))</f>
        <v>0.442898353979298</v>
      </c>
      <c s="106" r="P100">
        <f>IF(((AB100+AI100)=0),"..",(+AB100/(AB100+AI100)))</f>
        <v>0.340495867768595</v>
      </c>
      <c t="str" s="106" r="Q100">
        <f>IF(((AC100+AJ100)=0),"..",(+AC100/(AC100+AJ100)))</f>
        <v>..</v>
      </c>
      <c s="106" r="R100">
        <f>IF(((AD100+AK100)=0),"..",(+(AD100)/(AD100+AK100)))</f>
        <v>0.448639644641866</v>
      </c>
      <c s="50" r="S100">
        <f>+V100</f>
        <v>9005</v>
      </c>
      <c s="106" r="T100">
        <f>IF(ISERROR((+W100/S100)),"..",(W100/S100))</f>
        <v>1</v>
      </c>
      <c s="106" r="U100">
        <f>IF(ISERROR(((AD100+AK100)/S100)),"..",((AD100+AK100)/S100))</f>
        <v>1</v>
      </c>
      <c s="93" r="V100">
        <f>VLOOKUP(A100,'WHERE REFUGEES ARE'!$A$4:$K$178,11,FALSE)</f>
        <v>9005</v>
      </c>
      <c s="78" r="W100">
        <f>SUM(X100:AB100)+SUM(AE100:AI100)</f>
        <v>9005</v>
      </c>
      <c s="78" r="X100">
        <v>216</v>
      </c>
      <c s="78" r="Y100">
        <v>441</v>
      </c>
      <c s="78" r="Z100">
        <v>567</v>
      </c>
      <c s="78" r="AA100">
        <v>2610</v>
      </c>
      <c s="78" r="AB100">
        <v>206</v>
      </c>
      <c s="78" r="AC100">
        <v>0</v>
      </c>
      <c s="78" r="AD100">
        <v>4040</v>
      </c>
      <c s="78" r="AE100">
        <v>219</v>
      </c>
      <c s="78" r="AF100">
        <v>480</v>
      </c>
      <c s="78" r="AG100">
        <v>584</v>
      </c>
      <c s="78" r="AH100">
        <v>3283</v>
      </c>
      <c s="78" r="AI100">
        <v>399</v>
      </c>
      <c s="78" r="AJ100">
        <v>0</v>
      </c>
      <c s="78" r="AK100">
        <v>4965</v>
      </c>
      <c s="78" r="AL100"/>
      <c s="162" r="AM100"/>
    </row>
    <row r="101">
      <c t="s" s="37" r="A101">
        <v>331</v>
      </c>
      <c s="55" r="B101"/>
      <c t="s" s="127" r="C101">
        <v>332</v>
      </c>
      <c s="50" r="D101">
        <f>+AD101+AK101</f>
        <v>0</v>
      </c>
      <c t="str" s="106" r="E101">
        <f>IF((+$W101=0),"..",(+(X101+AE101)/$W101))</f>
        <v>..</v>
      </c>
      <c t="str" s="106" r="F101">
        <f>IF((+$W101=0),"..",(+(Y101+AF101)/$W101))</f>
        <v>..</v>
      </c>
      <c t="str" s="106" r="G101">
        <f>IF((+$W101=0),"..",(+(Z101+AG101)/$W101))</f>
        <v>..</v>
      </c>
      <c t="str" s="106" r="H101">
        <f>IF((+$W101=0),"..",(+(((X101+Y101)+Z101)+((AE101+AF101)+AG101))/$W101))</f>
        <v>..</v>
      </c>
      <c t="str" s="106" r="I101">
        <f>IF((+$W101=0),"..",(+(AA101+AH101)/$W101))</f>
        <v>..</v>
      </c>
      <c t="str" s="106" r="J101">
        <f>IF((+$W101=0),"..",(+(AB101+AI101)/$W101))</f>
        <v>..</v>
      </c>
      <c t="str" s="106" r="K101">
        <f>IF(((X101+AE101)=0),"..",(+X101/(X101+AE101)))</f>
        <v>..</v>
      </c>
      <c t="str" s="106" r="L101">
        <f>IF(((Y101+AF101)=0),"..",(+Y101/(Y101+AF101)))</f>
        <v>..</v>
      </c>
      <c t="str" s="106" r="M101">
        <f>IF(((Z101+AG101)=0),"..",(+Z101/(Z101+AG101)))</f>
        <v>..</v>
      </c>
      <c t="str" s="106" r="N101">
        <f>IF(((((((X101+Y101)+Z101)+AE101)+AF101)+AG101)=0),"..",(+((X101+Y101)+Z101)/(((((X101+Y101)+Z101)+AE101)+AF101)+AG101)))</f>
        <v>..</v>
      </c>
      <c t="str" s="106" r="O101">
        <f>IF(((AA101+AH101)=0),"..",(+AA101/(AA101+AH101)))</f>
        <v>..</v>
      </c>
      <c t="str" s="106" r="P101">
        <f>IF(((AB101+AI101)=0),"..",(+AB101/(AB101+AI101)))</f>
        <v>..</v>
      </c>
      <c t="str" s="106" r="Q101">
        <f>IF(((AC101+AJ101)=0),"..",(+AC101/(AC101+AJ101)))</f>
        <v>..</v>
      </c>
      <c t="str" s="106" r="R101">
        <f>IF(((AD101+AK101)=0),"..",(+(AD101)/(AD101+AK101)))</f>
        <v>..</v>
      </c>
      <c s="50" r="S101">
        <f>+V101</f>
        <v>91</v>
      </c>
      <c s="106" r="T101">
        <f>IF(ISERROR((+W101/S101)),"..",(W101/S101))</f>
        <v>0</v>
      </c>
      <c s="106" r="U101">
        <f>IF(ISERROR(((AD101+AK101)/S101)),"..",((AD101+AK101)/S101))</f>
        <v>0</v>
      </c>
      <c s="93" r="V101">
        <f>VLOOKUP(A101,'WHERE REFUGEES ARE'!$A$4:$K$178,11,FALSE)</f>
        <v>91</v>
      </c>
      <c s="78" r="W101">
        <f>SUM(X101:AB101)+SUM(AE101:AI101)</f>
        <v>0</v>
      </c>
      <c s="78" r="X101">
        <v>0</v>
      </c>
      <c s="78" r="Y101">
        <v>0</v>
      </c>
      <c s="78" r="Z101">
        <v>0</v>
      </c>
      <c s="78" r="AA101">
        <v>0</v>
      </c>
      <c s="78" r="AB101">
        <v>0</v>
      </c>
      <c s="78" r="AC101">
        <v>0</v>
      </c>
      <c s="78" r="AD101">
        <v>0</v>
      </c>
      <c s="78" r="AE101">
        <v>0</v>
      </c>
      <c s="78" r="AF101">
        <v>0</v>
      </c>
      <c s="78" r="AG101">
        <v>0</v>
      </c>
      <c s="78" r="AH101">
        <v>0</v>
      </c>
      <c s="78" r="AI101">
        <v>0</v>
      </c>
      <c s="78" r="AJ101">
        <v>0</v>
      </c>
      <c s="78" r="AK101">
        <v>0</v>
      </c>
      <c s="78" r="AL101"/>
      <c s="162" r="AM101"/>
    </row>
    <row r="102">
      <c t="s" s="37" r="A102">
        <v>631</v>
      </c>
      <c s="55" r="B102"/>
      <c t="s" s="127" r="C102">
        <v>334</v>
      </c>
      <c s="50" r="D102">
        <f>+AD102+AK102</f>
        <v>184</v>
      </c>
      <c s="106" r="E102">
        <f>IF((+$W102=0),"..",(+(X102+AE102)/$W102))</f>
        <v>0.190217391304348</v>
      </c>
      <c s="106" r="F102">
        <f>IF((+$W102=0),"..",(+(Y102+AF102)/$W102))</f>
        <v>0.179347826086956</v>
      </c>
      <c s="106" r="G102">
        <f>IF((+$W102=0),"..",(+(Z102+AG102)/$W102))</f>
        <v>0.135869565217391</v>
      </c>
      <c s="106" r="H102">
        <f>IF((+$W102=0),"..",(+(((X102+Y102)+Z102)+((AE102+AF102)+AG102))/$W102))</f>
        <v>0.505434782608696</v>
      </c>
      <c s="106" r="I102">
        <f>IF((+$W102=0),"..",(+(AA102+AH102)/$W102))</f>
        <v>0.483695652173913</v>
      </c>
      <c s="106" r="J102">
        <f>IF((+$W102=0),"..",(+(AB102+AI102)/$W102))</f>
        <v>0.010869565217391</v>
      </c>
      <c s="106" r="K102">
        <f>IF(((X102+AE102)=0),"..",(+X102/(X102+AE102)))</f>
        <v>0.257142857142857</v>
      </c>
      <c s="106" r="L102">
        <f>IF(((Y102+AF102)=0),"..",(+Y102/(Y102+AF102)))</f>
        <v>0.484848484848485</v>
      </c>
      <c s="106" r="M102">
        <f>IF(((Z102+AG102)=0),"..",(+Z102/(Z102+AG102)))</f>
        <v>0.28</v>
      </c>
      <c s="106" r="N102">
        <f>IF(((((((X102+Y102)+Z102)+AE102)+AF102)+AG102)=0),"..",(+((X102+Y102)+Z102)/(((((X102+Y102)+Z102)+AE102)+AF102)+AG102)))</f>
        <v>0.344086021505376</v>
      </c>
      <c s="106" r="O102">
        <f>IF(((AA102+AH102)=0),"..",(+AA102/(AA102+AH102)))</f>
        <v>0.471910112359551</v>
      </c>
      <c s="106" r="P102">
        <f>IF(((AB102+AI102)=0),"..",(+AB102/(AB102+AI102)))</f>
        <v>1</v>
      </c>
      <c t="str" s="106" r="Q102">
        <f>IF(((AC102+AJ102)=0),"..",(+AC102/(AC102+AJ102)))</f>
        <v>..</v>
      </c>
      <c s="106" r="R102">
        <f>IF(((AD102+AK102)=0),"..",(+(AD102)/(AD102+AK102)))</f>
        <v>0.41304347826087</v>
      </c>
      <c s="50" r="S102">
        <f>+V102</f>
        <v>793</v>
      </c>
      <c s="106" r="T102">
        <f>IF(ISERROR((+W102/S102)),"..",(W102/S102))</f>
        <v>0.23203026481715</v>
      </c>
      <c s="106" r="U102">
        <f>IF(ISERROR(((AD102+AK102)/S102)),"..",((AD102+AK102)/S102))</f>
        <v>0.23203026481715</v>
      </c>
      <c s="93" r="V102">
        <f>VLOOKUP(A102,'WHERE REFUGEES ARE'!$A$4:$K$178,11,FALSE)</f>
        <v>793</v>
      </c>
      <c s="78" r="W102">
        <f>SUM(X102:AB102)+SUM(AE102:AI102)</f>
        <v>184</v>
      </c>
      <c s="78" r="X102">
        <v>9</v>
      </c>
      <c s="78" r="Y102">
        <v>16</v>
      </c>
      <c s="78" r="Z102">
        <v>7</v>
      </c>
      <c s="78" r="AA102">
        <v>42</v>
      </c>
      <c s="78" r="AB102">
        <v>2</v>
      </c>
      <c s="78" r="AC102">
        <v>0</v>
      </c>
      <c s="78" r="AD102">
        <v>76</v>
      </c>
      <c s="78" r="AE102">
        <v>26</v>
      </c>
      <c s="78" r="AF102">
        <v>17</v>
      </c>
      <c s="78" r="AG102">
        <v>18</v>
      </c>
      <c s="78" r="AH102">
        <v>47</v>
      </c>
      <c s="78" r="AI102">
        <v>0</v>
      </c>
      <c s="78" r="AJ102">
        <v>0</v>
      </c>
      <c s="78" r="AK102">
        <v>108</v>
      </c>
      <c s="78" r="AL102"/>
      <c s="162" r="AM102"/>
    </row>
    <row r="103">
      <c t="s" s="37" r="A103">
        <v>335</v>
      </c>
      <c s="55" r="B103"/>
      <c t="s" s="127" r="C103">
        <v>336</v>
      </c>
      <c s="50" r="D103">
        <f>+AD103+AK103</f>
        <v>0</v>
      </c>
      <c t="str" s="106" r="E103">
        <f>IF((+$W103=0),"..",(+(X103+AE103)/$W103))</f>
        <v>..</v>
      </c>
      <c t="str" s="106" r="F103">
        <f>IF((+$W103=0),"..",(+(Y103+AF103)/$W103))</f>
        <v>..</v>
      </c>
      <c t="str" s="106" r="G103">
        <f>IF((+$W103=0),"..",(+(Z103+AG103)/$W103))</f>
        <v>..</v>
      </c>
      <c t="str" s="106" r="H103">
        <f>IF((+$W103=0),"..",(+(((X103+Y103)+Z103)+((AE103+AF103)+AG103))/$W103))</f>
        <v>..</v>
      </c>
      <c t="str" s="106" r="I103">
        <f>IF((+$W103=0),"..",(+(AA103+AH103)/$W103))</f>
        <v>..</v>
      </c>
      <c t="str" s="106" r="J103">
        <f>IF((+$W103=0),"..",(+(AB103+AI103)/$W103))</f>
        <v>..</v>
      </c>
      <c t="str" s="106" r="K103">
        <f>IF(((X103+AE103)=0),"..",(+X103/(X103+AE103)))</f>
        <v>..</v>
      </c>
      <c t="str" s="106" r="L103">
        <f>IF(((Y103+AF103)=0),"..",(+Y103/(Y103+AF103)))</f>
        <v>..</v>
      </c>
      <c t="str" s="106" r="M103">
        <f>IF(((Z103+AG103)=0),"..",(+Z103/(Z103+AG103)))</f>
        <v>..</v>
      </c>
      <c t="str" s="106" r="N103">
        <f>IF(((((((X103+Y103)+Z103)+AE103)+AF103)+AG103)=0),"..",(+((X103+Y103)+Z103)/(((((X103+Y103)+Z103)+AE103)+AF103)+AG103)))</f>
        <v>..</v>
      </c>
      <c t="str" s="106" r="O103">
        <f>IF(((AA103+AH103)=0),"..",(+AA103/(AA103+AH103)))</f>
        <v>..</v>
      </c>
      <c t="str" s="106" r="P103">
        <f>IF(((AB103+AI103)=0),"..",(+AB103/(AB103+AI103)))</f>
        <v>..</v>
      </c>
      <c t="str" s="106" r="Q103">
        <f>IF(((AC103+AJ103)=0),"..",(+AC103/(AC103+AJ103)))</f>
        <v>..</v>
      </c>
      <c t="str" s="106" r="R103">
        <f>IF(((AD103+AK103)=0),"..",(+(AD103)/(AD103+AK103)))</f>
        <v>..</v>
      </c>
      <c s="50" r="S103">
        <f>+V103</f>
        <v>3230</v>
      </c>
      <c s="106" r="T103">
        <f>IF(ISERROR((+W103/S103)),"..",(W103/S103))</f>
        <v>0</v>
      </c>
      <c s="106" r="U103">
        <f>IF(ISERROR(((AD103+AK103)/S103)),"..",((AD103+AK103)/S103))</f>
        <v>0</v>
      </c>
      <c s="93" r="V103">
        <f>VLOOKUP(A103,'WHERE REFUGEES ARE'!$A$4:$K$178,11,FALSE)</f>
        <v>3230</v>
      </c>
      <c s="78" r="W103">
        <f>SUM(X103:AB103)+SUM(AE103:AI103)</f>
        <v>0</v>
      </c>
      <c s="78" r="X103">
        <v>0</v>
      </c>
      <c s="78" r="Y103">
        <v>0</v>
      </c>
      <c s="78" r="Z103">
        <v>0</v>
      </c>
      <c s="78" r="AA103">
        <v>0</v>
      </c>
      <c s="78" r="AB103">
        <v>0</v>
      </c>
      <c s="78" r="AC103">
        <v>0</v>
      </c>
      <c s="78" r="AD103">
        <v>0</v>
      </c>
      <c s="78" r="AE103">
        <v>0</v>
      </c>
      <c s="78" r="AF103">
        <v>0</v>
      </c>
      <c s="78" r="AG103">
        <v>0</v>
      </c>
      <c s="78" r="AH103">
        <v>0</v>
      </c>
      <c s="78" r="AI103">
        <v>0</v>
      </c>
      <c s="78" r="AJ103">
        <v>0</v>
      </c>
      <c s="78" r="AK103">
        <v>0</v>
      </c>
      <c s="78" r="AL103"/>
      <c s="162" r="AM103"/>
    </row>
    <row r="104">
      <c t="s" s="37" r="A104">
        <v>337</v>
      </c>
      <c s="55" r="B104"/>
      <c t="s" s="127" r="C104">
        <v>338</v>
      </c>
      <c s="50" r="D104">
        <f>+AD104+AK104</f>
        <v>0</v>
      </c>
      <c t="str" s="106" r="E104">
        <f>IF((+$W104=0),"..",(+(X104+AE104)/$W104))</f>
        <v>..</v>
      </c>
      <c t="str" s="106" r="F104">
        <f>IF((+$W104=0),"..",(+(Y104+AF104)/$W104))</f>
        <v>..</v>
      </c>
      <c t="str" s="106" r="G104">
        <f>IF((+$W104=0),"..",(+(Z104+AG104)/$W104))</f>
        <v>..</v>
      </c>
      <c t="str" s="106" r="H104">
        <f>IF((+$W104=0),"..",(+(((X104+Y104)+Z104)+((AE104+AF104)+AG104))/$W104))</f>
        <v>..</v>
      </c>
      <c t="str" s="106" r="I104">
        <f>IF((+$W104=0),"..",(+(AA104+AH104)/$W104))</f>
        <v>..</v>
      </c>
      <c t="str" s="106" r="J104">
        <f>IF((+$W104=0),"..",(+(AB104+AI104)/$W104))</f>
        <v>..</v>
      </c>
      <c t="str" s="106" r="K104">
        <f>IF(((X104+AE104)=0),"..",(+X104/(X104+AE104)))</f>
        <v>..</v>
      </c>
      <c t="str" s="106" r="L104">
        <f>IF(((Y104+AF104)=0),"..",(+Y104/(Y104+AF104)))</f>
        <v>..</v>
      </c>
      <c t="str" s="106" r="M104">
        <f>IF(((Z104+AG104)=0),"..",(+Z104/(Z104+AG104)))</f>
        <v>..</v>
      </c>
      <c t="str" s="106" r="N104">
        <f>IF(((((((X104+Y104)+Z104)+AE104)+AF104)+AG104)=0),"..",(+((X104+Y104)+Z104)/(((((X104+Y104)+Z104)+AE104)+AF104)+AG104)))</f>
        <v>..</v>
      </c>
      <c t="str" s="106" r="O104">
        <f>IF(((AA104+AH104)=0),"..",(+AA104/(AA104+AH104)))</f>
        <v>..</v>
      </c>
      <c t="str" s="106" r="P104">
        <f>IF(((AB104+AI104)=0),"..",(+AB104/(AB104+AI104)))</f>
        <v>..</v>
      </c>
      <c t="str" s="106" r="Q104">
        <f>IF(((AC104+AJ104)=0),"..",(+AC104/(AC104+AJ104)))</f>
        <v>..</v>
      </c>
      <c t="str" s="106" r="R104">
        <f>IF(((AD104+AK104)=0),"..",(+(AD104)/(AD104+AK104)))</f>
        <v>..</v>
      </c>
      <c s="50" r="S104">
        <f>+V104</f>
        <v>0</v>
      </c>
      <c t="str" s="106" r="T104">
        <f>IF(ISERROR((+W104/S104)),"..",(W104/S104))</f>
        <v>..</v>
      </c>
      <c t="str" s="106" r="U104">
        <f>IF(ISERROR(((AD104+AK104)/S104)),"..",((AD104+AK104)/S104))</f>
        <v>..</v>
      </c>
      <c s="93" r="V104">
        <f>VLOOKUP(A104,'WHERE REFUGEES ARE'!$A$4:$K$178,11,FALSE)</f>
        <v>0</v>
      </c>
      <c s="78" r="W104">
        <f>SUM(X104:AB104)+SUM(AE104:AI104)</f>
        <v>0</v>
      </c>
      <c s="78" r="X104">
        <v>0</v>
      </c>
      <c s="78" r="Y104">
        <v>0</v>
      </c>
      <c s="78" r="Z104">
        <v>0</v>
      </c>
      <c s="78" r="AA104">
        <v>0</v>
      </c>
      <c s="78" r="AB104">
        <v>0</v>
      </c>
      <c s="78" r="AC104">
        <v>0</v>
      </c>
      <c s="78" r="AD104">
        <v>0</v>
      </c>
      <c s="78" r="AE104">
        <v>0</v>
      </c>
      <c s="78" r="AF104">
        <v>0</v>
      </c>
      <c s="78" r="AG104">
        <v>0</v>
      </c>
      <c s="78" r="AH104">
        <v>0</v>
      </c>
      <c s="78" r="AI104">
        <v>0</v>
      </c>
      <c s="78" r="AJ104">
        <v>0</v>
      </c>
      <c s="78" r="AK104">
        <v>0</v>
      </c>
      <c s="78" r="AL104"/>
      <c s="162" r="AM104"/>
    </row>
    <row r="105">
      <c t="s" s="37" r="A105">
        <v>634</v>
      </c>
      <c s="55" r="B105"/>
      <c t="s" s="127" r="C105">
        <v>340</v>
      </c>
      <c s="50" r="D105">
        <f>+AD105+AK105</f>
        <v>5443</v>
      </c>
      <c s="106" r="E105">
        <f>IF((+$W105=0),"..",(+(X105+AE105)/$W105))</f>
        <v>0.160756935513504</v>
      </c>
      <c s="106" r="F105">
        <f>IF((+$W105=0),"..",(+(Y105+AF105)/$W105))</f>
        <v>0.241778431012309</v>
      </c>
      <c s="106" r="G105">
        <f>IF((+$W105=0),"..",(+(Z105+AG105)/$W105))</f>
        <v>0.148263825096454</v>
      </c>
      <c s="106" r="H105">
        <f>IF((+$W105=0),"..",(+(((X105+Y105)+Z105)+((AE105+AF105)+AG105))/$W105))</f>
        <v>0.550799191622267</v>
      </c>
      <c s="106" r="I105">
        <f>IF((+$W105=0),"..",(+(AA105+AH105)/$W105))</f>
        <v>0.438912364504869</v>
      </c>
      <c s="106" r="J105">
        <f>IF((+$W105=0),"..",(+(AB105+AI105)/$W105))</f>
        <v>0.010288443872864</v>
      </c>
      <c s="106" r="K105">
        <f>IF(((X105+AE105)=0),"..",(+X105/(X105+AE105)))</f>
        <v>0.457142857142857</v>
      </c>
      <c s="106" r="L105">
        <f>IF(((Y105+AF105)=0),"..",(+Y105/(Y105+AF105)))</f>
        <v>0.504559270516717</v>
      </c>
      <c s="106" r="M105">
        <f>IF(((Z105+AG105)=0),"..",(+Z105/(Z105+AG105)))</f>
        <v>0.48451053283767</v>
      </c>
      <c s="106" r="N105">
        <f>IF(((((((X105+Y105)+Z105)+AE105)+AF105)+AG105)=0),"..",(+((X105+Y105)+Z105)/(((((X105+Y105)+Z105)+AE105)+AF105)+AG105)))</f>
        <v>0.485323549032688</v>
      </c>
      <c s="106" r="O105">
        <f>IF(((AA105+AH105)=0),"..",(+AA105/(AA105+AH105)))</f>
        <v>0.451234826287149</v>
      </c>
      <c s="106" r="P105">
        <f>IF(((AB105+AI105)=0),"..",(+AB105/(AB105+AI105)))</f>
        <v>0.5</v>
      </c>
      <c t="str" s="106" r="Q105">
        <f>IF(((AC105+AJ105)=0),"..",(+AC105/(AC105+AJ105)))</f>
        <v>..</v>
      </c>
      <c s="106" r="R105">
        <f>IF(((AD105+AK105)=0),"..",(+(AD105)/(AD105+AK105)))</f>
        <v>0.470512584971523</v>
      </c>
      <c s="50" r="S105">
        <f>+V105</f>
        <v>5443</v>
      </c>
      <c s="106" r="T105">
        <f>IF(ISERROR((+W105/S105)),"..",(W105/S105))</f>
        <v>1</v>
      </c>
      <c s="106" r="U105">
        <f>IF(ISERROR(((AD105+AK105)/S105)),"..",((AD105+AK105)/S105))</f>
        <v>1</v>
      </c>
      <c s="93" r="V105">
        <f>VLOOKUP(A105,'WHERE REFUGEES ARE'!$A$4:$K$178,11,FALSE)</f>
        <v>5443</v>
      </c>
      <c s="78" r="W105">
        <f>SUM(X105:AB105)+SUM(AE105:AI105)</f>
        <v>5443</v>
      </c>
      <c s="78" r="X105">
        <v>400</v>
      </c>
      <c s="78" r="Y105">
        <v>664</v>
      </c>
      <c s="78" r="Z105">
        <v>391</v>
      </c>
      <c s="78" r="AA105">
        <v>1078</v>
      </c>
      <c s="78" r="AB105">
        <v>28</v>
      </c>
      <c s="78" r="AC105">
        <v>0</v>
      </c>
      <c s="78" r="AD105">
        <v>2561</v>
      </c>
      <c s="78" r="AE105">
        <v>475</v>
      </c>
      <c s="78" r="AF105">
        <v>652</v>
      </c>
      <c s="78" r="AG105">
        <v>416</v>
      </c>
      <c s="78" r="AH105">
        <v>1311</v>
      </c>
      <c s="78" r="AI105">
        <v>28</v>
      </c>
      <c s="78" r="AJ105">
        <v>0</v>
      </c>
      <c s="78" r="AK105">
        <v>2882</v>
      </c>
      <c s="78" r="AL105"/>
      <c s="162" r="AM105"/>
    </row>
    <row r="106">
      <c t="s" s="37" r="A106">
        <v>635</v>
      </c>
      <c s="55" r="B106"/>
      <c t="s" s="127" r="C106">
        <v>118</v>
      </c>
      <c s="50" r="D106">
        <f>+AD106+AK106</f>
        <v>66137</v>
      </c>
      <c s="106" r="E106">
        <f>IF((+$W106=0),"..",(+(X106+AE106)/$W106))</f>
        <v>0.091113899934983</v>
      </c>
      <c s="106" r="F106">
        <f>IF((+$W106=0),"..",(+(Y106+AF106)/$W106))</f>
        <v>0.069476994723075</v>
      </c>
      <c s="106" r="G106">
        <f>IF((+$W106=0),"..",(+(Z106+AG106)/$W106))</f>
        <v>0.083780637162254</v>
      </c>
      <c s="106" r="H106">
        <f>IF((+$W106=0),"..",(+(((X106+Y106)+Z106)+((AE106+AF106)+AG106))/$W106))</f>
        <v>0.244371531820312</v>
      </c>
      <c s="106" r="I106">
        <f>IF((+$W106=0),"..",(+(AA106+AH106)/$W106))</f>
        <v>0.746253987934137</v>
      </c>
      <c s="106" r="J106">
        <f>IF((+$W106=0),"..",(+(AB106+AI106)/$W106))</f>
        <v>0.009374480245551</v>
      </c>
      <c s="106" r="K106">
        <f>IF(((X106+AE106)=0),"..",(+X106/(X106+AE106)))</f>
        <v>0.479090607368072</v>
      </c>
      <c s="106" r="L106">
        <f>IF(((Y106+AF106)=0),"..",(+Y106/(Y106+AF106)))</f>
        <v>0.48835690968444</v>
      </c>
      <c s="106" r="M106">
        <f>IF(((Z106+AG106)=0),"..",(+Z106/(Z106+AG106)))</f>
        <v>0.415087529326836</v>
      </c>
      <c s="106" r="N106">
        <f>IF(((((((X106+Y106)+Z106)+AE106)+AF106)+AG106)=0),"..",(+((X106+Y106)+Z106)/(((((X106+Y106)+Z106)+AE106)+AF106)+AG106)))</f>
        <v>0.459782205172627</v>
      </c>
      <c s="106" r="O106">
        <f>IF(((AA106+AH106)=0),"..",(+AA106/(AA106+AH106)))</f>
        <v>0.281714112045386</v>
      </c>
      <c s="106" r="P106">
        <f>IF(((AB106+AI106)=0),"..",(+AB106/(AB106+AI106)))</f>
        <v>0.404838709677419</v>
      </c>
      <c t="str" s="106" r="Q106">
        <f>IF(((AC106+AJ106)=0),"..",(+AC106/(AC106+AJ106)))</f>
        <v>..</v>
      </c>
      <c s="106" r="R106">
        <f>IF(((AD106+AK106)=0),"..",(+(AD106)/(AD106+AK106)))</f>
        <v>0.326383113839454</v>
      </c>
      <c s="50" r="S106">
        <f>+V106</f>
        <v>66137</v>
      </c>
      <c s="106" r="T106">
        <f>IF(ISERROR((+W106/S106)),"..",(W106/S106))</f>
        <v>1</v>
      </c>
      <c s="106" r="U106">
        <f>IF(ISERROR(((AD106+AK106)/S106)),"..",((AD106+AK106)/S106))</f>
        <v>1</v>
      </c>
      <c s="93" r="V106">
        <f>VLOOKUP(A106,'WHERE REFUGEES ARE'!$A$4:$K$178,11,FALSE)</f>
        <v>66137</v>
      </c>
      <c s="78" r="W106">
        <f>SUM(X106:AB106)+SUM(AE106:AI106)</f>
        <v>66137</v>
      </c>
      <c s="78" r="X106">
        <v>2887</v>
      </c>
      <c s="78" r="Y106">
        <v>2244</v>
      </c>
      <c s="78" r="Z106">
        <v>2300</v>
      </c>
      <c s="78" r="AA106">
        <v>13904</v>
      </c>
      <c s="78" r="AB106">
        <v>251</v>
      </c>
      <c s="78" r="AC106">
        <v>0</v>
      </c>
      <c s="78" r="AD106">
        <v>21586</v>
      </c>
      <c s="78" r="AE106">
        <v>3139</v>
      </c>
      <c s="78" r="AF106">
        <v>2351</v>
      </c>
      <c s="78" r="AG106">
        <v>3241</v>
      </c>
      <c s="78" r="AH106">
        <v>35451</v>
      </c>
      <c s="78" r="AI106">
        <v>369</v>
      </c>
      <c s="78" r="AJ106">
        <v>0</v>
      </c>
      <c s="78" r="AK106">
        <v>44551</v>
      </c>
      <c s="78" r="AL106"/>
      <c s="162" r="AM106"/>
    </row>
    <row r="107">
      <c t="s" s="37" r="A107">
        <v>638</v>
      </c>
      <c s="55" r="B107"/>
      <c t="s" s="127" r="C107">
        <v>113</v>
      </c>
      <c s="50" r="D107">
        <f>+AD107+AK107</f>
        <v>13538</v>
      </c>
      <c s="106" r="E107">
        <f>IF((+$W107=0),"..",(+(X107+AE107)/$W107))</f>
        <v>0.139607032057911</v>
      </c>
      <c s="106" r="F107">
        <f>IF((+$W107=0),"..",(+(Y107+AF107)/$W107))</f>
        <v>0.233712512926577</v>
      </c>
      <c s="106" r="G107">
        <f>IF((+$W107=0),"..",(+(Z107+AG107)/$W107))</f>
        <v>0.121362091889496</v>
      </c>
      <c s="106" r="H107">
        <f>IF((+$W107=0),"..",(+(((X107+Y107)+Z107)+((AE107+AF107)+AG107))/$W107))</f>
        <v>0.494681636873984</v>
      </c>
      <c s="106" r="I107">
        <f>IF((+$W107=0),"..",(+(AA107+AH107)/$W107))</f>
        <v>0.475993499778402</v>
      </c>
      <c s="106" r="J107">
        <f>IF((+$W107=0),"..",(+(AB107+AI107)/$W107))</f>
        <v>0.029324863347614</v>
      </c>
      <c s="106" r="K107">
        <f>IF(((X107+AE107)=0),"..",(+X107/(X107+AE107)))</f>
        <v>0.481481481481481</v>
      </c>
      <c s="106" r="L107">
        <f>IF(((Y107+AF107)=0),"..",(+Y107/(Y107+AF107)))</f>
        <v>0.484829329962073</v>
      </c>
      <c s="106" r="M107">
        <f>IF(((Z107+AG107)=0),"..",(+Z107/(Z107+AG107)))</f>
        <v>0.505782105903834</v>
      </c>
      <c s="106" r="N107">
        <f>IF(((((((X107+Y107)+Z107)+AE107)+AF107)+AG107)=0),"..",(+((X107+Y107)+Z107)/(((((X107+Y107)+Z107)+AE107)+AF107)+AG107)))</f>
        <v>0.489024936538749</v>
      </c>
      <c s="106" r="O107">
        <f>IF(((AA107+AH107)=0),"..",(+AA107/(AA107+AH107)))</f>
        <v>0.397889509621353</v>
      </c>
      <c s="106" r="P107">
        <f>IF(((AB107+AI107)=0),"..",(+AB107/(AB107+AI107)))</f>
        <v>0.395465994962217</v>
      </c>
      <c t="str" s="106" r="Q107">
        <f>IF(((AC107+AJ107)=0),"..",(+AC107/(AC107+AJ107)))</f>
        <v>..</v>
      </c>
      <c s="106" r="R107">
        <f>IF(((AD107+AK107)=0),"..",(+(AD107)/(AD107+AK107)))</f>
        <v>0.44290146254986</v>
      </c>
      <c s="50" r="S107">
        <f>+V107</f>
        <v>13538</v>
      </c>
      <c s="106" r="T107">
        <f>IF(ISERROR((+W107/S107)),"..",(W107/S107))</f>
        <v>1</v>
      </c>
      <c s="106" r="U107">
        <f>IF(ISERROR(((AD107+AK107)/S107)),"..",((AD107+AK107)/S107))</f>
        <v>1</v>
      </c>
      <c s="93" r="V107">
        <f>VLOOKUP(A107,'WHERE REFUGEES ARE'!$A$4:$K$178,11,FALSE)</f>
        <v>13538</v>
      </c>
      <c s="78" r="W107">
        <f>SUM(X107:AB107)+SUM(AE107:AI107)</f>
        <v>13538</v>
      </c>
      <c s="78" r="X107">
        <v>910</v>
      </c>
      <c s="78" r="Y107">
        <v>1534</v>
      </c>
      <c s="78" r="Z107">
        <v>831</v>
      </c>
      <c s="78" r="AA107">
        <v>2564</v>
      </c>
      <c s="78" r="AB107">
        <v>157</v>
      </c>
      <c s="78" r="AC107">
        <v>0</v>
      </c>
      <c s="78" r="AD107">
        <v>5996</v>
      </c>
      <c s="78" r="AE107">
        <v>980</v>
      </c>
      <c s="78" r="AF107">
        <v>1630</v>
      </c>
      <c s="78" r="AG107">
        <v>812</v>
      </c>
      <c s="78" r="AH107">
        <v>3880</v>
      </c>
      <c s="78" r="AI107">
        <v>240</v>
      </c>
      <c s="78" r="AJ107">
        <v>0</v>
      </c>
      <c s="78" r="AK107">
        <v>7542</v>
      </c>
      <c s="78" r="AL107"/>
      <c s="162" r="AM107"/>
    </row>
    <row r="108">
      <c t="s" s="37" r="A108">
        <v>639</v>
      </c>
      <c s="55" r="B108"/>
      <c t="s" s="127" r="C108">
        <v>345</v>
      </c>
      <c s="50" r="D108">
        <f>+AD108+AK108</f>
        <v>3230</v>
      </c>
      <c s="106" r="E108">
        <f>IF((+$W108=0),"..",(+(X108+AE108)/$W108))</f>
        <v>0</v>
      </c>
      <c s="106" r="F108">
        <f>IF((+$W108=0),"..",(+(Y108+AF108)/$W108))</f>
        <v>0</v>
      </c>
      <c s="106" r="G108">
        <f>IF((+$W108=0),"..",(+(Z108+AG108)/$W108))</f>
        <v>1</v>
      </c>
      <c s="106" r="H108">
        <f>IF((+$W108=0),"..",(+(((X108+Y108)+Z108)+((AE108+AF108)+AG108))/$W108))</f>
        <v>1</v>
      </c>
      <c s="106" r="I108">
        <f>IF((+$W108=0),"..",(+(AA108+AH108)/$W108))</f>
        <v>0</v>
      </c>
      <c s="106" r="J108">
        <f>IF((+$W108=0),"..",(+(AB108+AI108)/$W108))</f>
        <v>0</v>
      </c>
      <c t="str" s="106" r="K108">
        <f>IF(((X108+AE108)=0),"..",(+X108/(X108+AE108)))</f>
        <v>..</v>
      </c>
      <c t="str" s="106" r="L108">
        <f>IF(((Y108+AF108)=0),"..",(+Y108/(Y108+AF108)))</f>
        <v>..</v>
      </c>
      <c s="106" r="M108">
        <f>IF(((Z108+AG108)=0),"..",(+Z108/(Z108+AG108)))</f>
        <v>0.172413793103448</v>
      </c>
      <c s="106" r="N108">
        <f>IF(((((((X108+Y108)+Z108)+AE108)+AF108)+AG108)=0),"..",(+((X108+Y108)+Z108)/(((((X108+Y108)+Z108)+AE108)+AF108)+AG108)))</f>
        <v>0.172413793103448</v>
      </c>
      <c t="str" s="106" r="O108">
        <f>IF(((AA108+AH108)=0),"..",(+AA108/(AA108+AH108)))</f>
        <v>..</v>
      </c>
      <c t="str" s="106" r="P108">
        <f>IF(((AB108+AI108)=0),"..",(+AB108/(AB108+AI108)))</f>
        <v>..</v>
      </c>
      <c s="106" r="Q108">
        <f>IF(((AC108+AJ108)=0),"..",(+AC108/(AC108+AJ108)))</f>
        <v>0.116526085598251</v>
      </c>
      <c s="106" r="R108">
        <f>IF(((AD108+AK108)=0),"..",(+(AD108)/(AD108+AK108)))</f>
        <v>0.11702786377709</v>
      </c>
      <c s="50" r="S108">
        <f>+V108</f>
        <v>5955</v>
      </c>
      <c s="106" r="T108">
        <f>IF(ISERROR((+W108/S108)),"..",(W108/S108))</f>
        <v>0.004869857262804</v>
      </c>
      <c s="106" r="U108">
        <f>IF(ISERROR(((AD108+AK108)/S108)),"..",((AD108+AK108)/S108))</f>
        <v>0.5424013434089</v>
      </c>
      <c s="93" r="V108">
        <f>VLOOKUP(A108,'WHERE REFUGEES ARE'!$A$4:$K$178,11,FALSE)</f>
        <v>5955</v>
      </c>
      <c s="78" r="W108">
        <f>SUM(X108:AB108)+SUM(AE108:AI108)</f>
        <v>29</v>
      </c>
      <c s="78" r="X108">
        <v>0</v>
      </c>
      <c s="78" r="Y108">
        <v>0</v>
      </c>
      <c s="78" r="Z108">
        <v>5</v>
      </c>
      <c s="78" r="AA108">
        <v>0</v>
      </c>
      <c s="78" r="AB108">
        <v>0</v>
      </c>
      <c s="78" r="AC108">
        <v>373</v>
      </c>
      <c s="78" r="AD108">
        <v>378</v>
      </c>
      <c s="78" r="AE108">
        <v>0</v>
      </c>
      <c s="78" r="AF108">
        <v>0</v>
      </c>
      <c s="78" r="AG108">
        <v>24</v>
      </c>
      <c s="78" r="AH108">
        <v>0</v>
      </c>
      <c s="78" r="AI108">
        <v>0</v>
      </c>
      <c s="78" r="AJ108">
        <v>2828</v>
      </c>
      <c s="78" r="AK108">
        <v>2852</v>
      </c>
      <c s="78" r="AL108"/>
      <c s="162" r="AM108"/>
    </row>
    <row r="109">
      <c t="s" s="37" r="A109">
        <v>644</v>
      </c>
      <c s="55" r="B109"/>
      <c t="s" s="127" r="C109">
        <v>112</v>
      </c>
      <c s="50" r="D109">
        <f>+AD109+AK109</f>
        <v>795</v>
      </c>
      <c s="106" r="E109">
        <f>IF((+$W109=0),"..",(+(X109+AE109)/$W109))</f>
        <v>0.113207547169811</v>
      </c>
      <c s="106" r="F109">
        <f>IF((+$W109=0),"..",(+(Y109+AF109)/$W109))</f>
        <v>0.109433962264151</v>
      </c>
      <c s="106" r="G109">
        <f>IF((+$W109=0),"..",(+(Z109+AG109)/$W109))</f>
        <v>0.071698113207547</v>
      </c>
      <c s="106" r="H109">
        <f>IF((+$W109=0),"..",(+(((X109+Y109)+Z109)+((AE109+AF109)+AG109))/$W109))</f>
        <v>0.294339622641509</v>
      </c>
      <c s="106" r="I109">
        <f>IF((+$W109=0),"..",(+(AA109+AH109)/$W109))</f>
        <v>0.69685534591195</v>
      </c>
      <c s="106" r="J109">
        <f>IF((+$W109=0),"..",(+(AB109+AI109)/$W109))</f>
        <v>0.008805031446541</v>
      </c>
      <c s="106" r="K109">
        <f>IF(((X109+AE109)=0),"..",(+X109/(X109+AE109)))</f>
        <v>0.533333333333333</v>
      </c>
      <c s="106" r="L109">
        <f>IF(((Y109+AF109)=0),"..",(+Y109/(Y109+AF109)))</f>
        <v>0.436781609195402</v>
      </c>
      <c s="106" r="M109">
        <f>IF(((Z109+AG109)=0),"..",(+Z109/(Z109+AG109)))</f>
        <v>0.421052631578947</v>
      </c>
      <c s="106" r="N109">
        <f>IF(((((((X109+Y109)+Z109)+AE109)+AF109)+AG109)=0),"..",(+((X109+Y109)+Z109)/(((((X109+Y109)+Z109)+AE109)+AF109)+AG109)))</f>
        <v>0.47008547008547</v>
      </c>
      <c s="106" r="O109">
        <f>IF(((AA109+AH109)=0),"..",(+AA109/(AA109+AH109)))</f>
        <v>0.306859205776173</v>
      </c>
      <c s="106" r="P109">
        <f>IF(((AB109+AI109)=0),"..",(+AB109/(AB109+AI109)))</f>
        <v>0.285714285714286</v>
      </c>
      <c t="str" s="106" r="Q109">
        <f>IF(((AC109+AJ109)=0),"..",(+AC109/(AC109+AJ109)))</f>
        <v>..</v>
      </c>
      <c s="106" r="R109">
        <f>IF(((AD109+AK109)=0),"..",(+(AD109)/(AD109+AK109)))</f>
        <v>0.354716981132075</v>
      </c>
      <c s="50" r="S109">
        <f>+V109</f>
        <v>26795</v>
      </c>
      <c s="106" r="T109">
        <f>IF(ISERROR((+W109/S109)),"..",(W109/S109))</f>
        <v>0.029669714498974</v>
      </c>
      <c s="106" r="U109">
        <f>IF(ISERROR(((AD109+AK109)/S109)),"..",((AD109+AK109)/S109))</f>
        <v>0.029669714498974</v>
      </c>
      <c s="93" r="V109">
        <f>VLOOKUP(A109,'WHERE REFUGEES ARE'!$A$4:$K$178,11,FALSE)</f>
        <v>26795</v>
      </c>
      <c s="78" r="W109">
        <f>SUM(X109:AB109)+SUM(AE109:AI109)</f>
        <v>795</v>
      </c>
      <c s="78" r="X109">
        <v>48</v>
      </c>
      <c s="78" r="Y109">
        <v>38</v>
      </c>
      <c s="78" r="Z109">
        <v>24</v>
      </c>
      <c s="78" r="AA109">
        <v>170</v>
      </c>
      <c s="78" r="AB109">
        <v>2</v>
      </c>
      <c s="78" r="AC109">
        <v>0</v>
      </c>
      <c s="78" r="AD109">
        <v>282</v>
      </c>
      <c s="78" r="AE109">
        <v>42</v>
      </c>
      <c s="78" r="AF109">
        <v>49</v>
      </c>
      <c s="78" r="AG109">
        <v>33</v>
      </c>
      <c s="78" r="AH109">
        <v>384</v>
      </c>
      <c s="78" r="AI109">
        <v>5</v>
      </c>
      <c s="78" r="AJ109">
        <v>0</v>
      </c>
      <c s="78" r="AK109">
        <v>513</v>
      </c>
      <c s="78" r="AL109"/>
      <c s="162" r="AM109"/>
    </row>
    <row r="110">
      <c t="s" s="37" r="A110">
        <v>347</v>
      </c>
      <c s="55" r="B110"/>
      <c t="s" s="127" r="C110">
        <v>348</v>
      </c>
      <c s="50" r="D110">
        <f>+AD110+AK110</f>
        <v>0</v>
      </c>
      <c t="str" s="106" r="E110">
        <f>IF((+$W110=0),"..",(+(X110+AE110)/$W110))</f>
        <v>..</v>
      </c>
      <c t="str" s="106" r="F110">
        <f>IF((+$W110=0),"..",(+(Y110+AF110)/$W110))</f>
        <v>..</v>
      </c>
      <c t="str" s="106" r="G110">
        <f>IF((+$W110=0),"..",(+(Z110+AG110)/$W110))</f>
        <v>..</v>
      </c>
      <c t="str" s="106" r="H110">
        <f>IF((+$W110=0),"..",(+(((X110+Y110)+Z110)+((AE110+AF110)+AG110))/$W110))</f>
        <v>..</v>
      </c>
      <c t="str" s="106" r="I110">
        <f>IF((+$W110=0),"..",(+(AA110+AH110)/$W110))</f>
        <v>..</v>
      </c>
      <c t="str" s="106" r="J110">
        <f>IF((+$W110=0),"..",(+(AB110+AI110)/$W110))</f>
        <v>..</v>
      </c>
      <c t="str" s="106" r="K110">
        <f>IF(((X110+AE110)=0),"..",(+X110/(X110+AE110)))</f>
        <v>..</v>
      </c>
      <c t="str" s="106" r="L110">
        <f>IF(((Y110+AF110)=0),"..",(+Y110/(Y110+AF110)))</f>
        <v>..</v>
      </c>
      <c t="str" s="106" r="M110">
        <f>IF(((Z110+AG110)=0),"..",(+Z110/(Z110+AG110)))</f>
        <v>..</v>
      </c>
      <c t="str" s="106" r="N110">
        <f>IF(((((((X110+Y110)+Z110)+AE110)+AF110)+AG110)=0),"..",(+((X110+Y110)+Z110)/(((((X110+Y110)+Z110)+AE110)+AF110)+AG110)))</f>
        <v>..</v>
      </c>
      <c t="str" s="106" r="O110">
        <f>IF(((AA110+AH110)=0),"..",(+AA110/(AA110+AH110)))</f>
        <v>..</v>
      </c>
      <c t="str" s="106" r="P110">
        <f>IF(((AB110+AI110)=0),"..",(+AB110/(AB110+AI110)))</f>
        <v>..</v>
      </c>
      <c t="str" s="106" r="Q110">
        <f>IF(((AC110+AJ110)=0),"..",(+AC110/(AC110+AJ110)))</f>
        <v>..</v>
      </c>
      <c t="str" s="106" r="R110">
        <f>IF(((AD110+AK110)=0),"..",(+(AD110)/(AD110+AK110)))</f>
        <v>..</v>
      </c>
      <c s="50" r="S110">
        <f>+V110</f>
        <v>0</v>
      </c>
      <c t="str" s="106" r="T110">
        <f>IF(ISERROR((+W110/S110)),"..",(W110/S110))</f>
        <v>..</v>
      </c>
      <c t="str" s="106" r="U110">
        <f>IF(ISERROR(((AD110+AK110)/S110)),"..",((AD110+AK110)/S110))</f>
        <v>..</v>
      </c>
      <c s="93" r="V110">
        <f>VLOOKUP(A110,'WHERE REFUGEES ARE'!$A$4:$K$178,11,FALSE)</f>
        <v>0</v>
      </c>
      <c s="78" r="W110">
        <f>SUM(X110:AB110)+SUM(AE110:AI110)</f>
        <v>0</v>
      </c>
      <c s="78" r="X110">
        <v>0</v>
      </c>
      <c s="78" r="Y110">
        <v>0</v>
      </c>
      <c s="78" r="Z110">
        <v>0</v>
      </c>
      <c s="78" r="AA110">
        <v>0</v>
      </c>
      <c s="78" r="AB110">
        <v>0</v>
      </c>
      <c s="78" r="AC110">
        <v>0</v>
      </c>
      <c s="78" r="AD110">
        <v>0</v>
      </c>
      <c s="78" r="AE110">
        <v>0</v>
      </c>
      <c s="78" r="AF110">
        <v>0</v>
      </c>
      <c s="78" r="AG110">
        <v>0</v>
      </c>
      <c s="78" r="AH110">
        <v>0</v>
      </c>
      <c s="78" r="AI110">
        <v>0</v>
      </c>
      <c s="78" r="AJ110">
        <v>0</v>
      </c>
      <c s="78" r="AK110">
        <v>0</v>
      </c>
      <c s="149" r="AL110"/>
      <c s="162" r="AM110"/>
    </row>
    <row r="111">
      <c t="s" s="37" r="A111">
        <v>646</v>
      </c>
      <c s="55" r="B111"/>
      <c t="s" s="127" r="C111">
        <v>115</v>
      </c>
      <c s="50" r="D111">
        <f>+AD111+AK111</f>
        <v>1235</v>
      </c>
      <c s="106" r="E111">
        <f>IF((+$W111=0),"..",(+(X111+AE111)/$W111))</f>
        <v>0.019433198380567</v>
      </c>
      <c s="106" r="F111">
        <f>IF((+$W111=0),"..",(+(Y111+AF111)/$W111))</f>
        <v>0.052631578947368</v>
      </c>
      <c s="106" r="G111">
        <f>IF((+$W111=0),"..",(+(Z111+AG111)/$W111))</f>
        <v>0.14412955465587</v>
      </c>
      <c s="106" r="H111">
        <f>IF((+$W111=0),"..",(+(((X111+Y111)+Z111)+((AE111+AF111)+AG111))/$W111))</f>
        <v>0.216194331983806</v>
      </c>
      <c s="106" r="I111">
        <f>IF((+$W111=0),"..",(+(AA111+AH111)/$W111))</f>
        <v>0.689878542510122</v>
      </c>
      <c s="106" r="J111">
        <f>IF((+$W111=0),"..",(+(AB111+AI111)/$W111))</f>
        <v>0.093927125506073</v>
      </c>
      <c s="106" r="K111">
        <f>IF(((X111+AE111)=0),"..",(+X111/(X111+AE111)))</f>
        <v>0.666666666666667</v>
      </c>
      <c s="106" r="L111">
        <f>IF(((Y111+AF111)=0),"..",(+Y111/(Y111+AF111)))</f>
        <v>0.569230769230769</v>
      </c>
      <c s="106" r="M111">
        <f>IF(((Z111+AG111)=0),"..",(+Z111/(Z111+AG111)))</f>
        <v>0.365168539325843</v>
      </c>
      <c s="106" r="N111">
        <f>IF(((((((X111+Y111)+Z111)+AE111)+AF111)+AG111)=0),"..",(+((X111+Y111)+Z111)/(((((X111+Y111)+Z111)+AE111)+AF111)+AG111)))</f>
        <v>0.441947565543071</v>
      </c>
      <c s="106" r="O111">
        <f>IF(((AA111+AH111)=0),"..",(+AA111/(AA111+AH111)))</f>
        <v>0.335680751173709</v>
      </c>
      <c s="106" r="P111">
        <f>IF(((AB111+AI111)=0),"..",(+AB111/(AB111+AI111)))</f>
        <v>0.370689655172414</v>
      </c>
      <c t="str" s="106" r="Q111">
        <f>IF(((AC111+AJ111)=0),"..",(+AC111/(AC111+AJ111)))</f>
        <v>..</v>
      </c>
      <c s="106" r="R111">
        <f>IF(((AD111+AK111)=0),"..",(+(AD111)/(AD111+AK111)))</f>
        <v>0.361943319838057</v>
      </c>
      <c s="50" r="S111">
        <f>+V111</f>
        <v>1235</v>
      </c>
      <c s="106" r="T111">
        <f>IF(ISERROR((+W111/S111)),"..",(W111/S111))</f>
        <v>1</v>
      </c>
      <c s="106" r="U111">
        <f>IF(ISERROR(((AD111+AK111)/S111)),"..",((AD111+AK111)/S111))</f>
        <v>1</v>
      </c>
      <c s="93" r="V111">
        <f>VLOOKUP(A111,'WHERE REFUGEES ARE'!$A$4:$K$178,11,FALSE)</f>
        <v>1235</v>
      </c>
      <c s="78" r="W111">
        <f>SUM(X111:AB111)+SUM(AE111:AI111)</f>
        <v>1235</v>
      </c>
      <c s="78" r="X111">
        <v>16</v>
      </c>
      <c s="78" r="Y111">
        <v>37</v>
      </c>
      <c s="78" r="Z111">
        <v>65</v>
      </c>
      <c s="78" r="AA111">
        <v>286</v>
      </c>
      <c s="78" r="AB111">
        <v>43</v>
      </c>
      <c s="78" r="AC111">
        <v>0</v>
      </c>
      <c s="78" r="AD111">
        <v>447</v>
      </c>
      <c s="78" r="AE111">
        <v>8</v>
      </c>
      <c s="78" r="AF111">
        <v>28</v>
      </c>
      <c s="78" r="AG111">
        <v>113</v>
      </c>
      <c s="78" r="AH111">
        <v>566</v>
      </c>
      <c s="78" r="AI111">
        <v>73</v>
      </c>
      <c s="78" r="AJ111">
        <v>0</v>
      </c>
      <c s="78" r="AK111">
        <v>788</v>
      </c>
      <c s="78" r="AL111"/>
      <c s="162" r="AM111"/>
    </row>
    <row customHeight="1" r="112" ht="20.25">
      <c t="s" s="37" r="A112">
        <v>647</v>
      </c>
      <c s="55" r="B112"/>
      <c t="s" s="127" r="C112">
        <v>351</v>
      </c>
      <c s="50" r="D112">
        <f>+AD112+AK112</f>
        <v>1</v>
      </c>
      <c s="106" r="E112">
        <f>IF((+$W112=0),"..",(+(X112+AE112)/$W112))</f>
        <v>0</v>
      </c>
      <c s="106" r="F112">
        <f>IF((+$W112=0),"..",(+(Y112+AF112)/$W112))</f>
        <v>0</v>
      </c>
      <c s="106" r="G112">
        <f>IF((+$W112=0),"..",(+(Z112+AG112)/$W112))</f>
        <v>0</v>
      </c>
      <c s="106" r="H112">
        <f>IF((+$W112=0),"..",(+(((X112+Y112)+Z112)+((AE112+AF112)+AG112))/$W112))</f>
        <v>0</v>
      </c>
      <c s="106" r="I112">
        <f>IF((+$W112=0),"..",(+(AA112+AH112)/$W112))</f>
        <v>1</v>
      </c>
      <c s="106" r="J112">
        <f>IF((+$W112=0),"..",(+(AB112+AI112)/$W112))</f>
        <v>0</v>
      </c>
      <c t="str" s="106" r="K112">
        <f>IF(((X112+AE112)=0),"..",(+X112/(X112+AE112)))</f>
        <v>..</v>
      </c>
      <c t="str" s="106" r="L112">
        <f>IF(((Y112+AF112)=0),"..",(+Y112/(Y112+AF112)))</f>
        <v>..</v>
      </c>
      <c t="str" s="106" r="M112">
        <f>IF(((Z112+AG112)=0),"..",(+Z112/(Z112+AG112)))</f>
        <v>..</v>
      </c>
      <c t="str" s="106" r="N112">
        <f>IF(((((((X112+Y112)+Z112)+AE112)+AF112)+AG112)=0),"..",(+((X112+Y112)+Z112)/(((((X112+Y112)+Z112)+AE112)+AF112)+AG112)))</f>
        <v>..</v>
      </c>
      <c s="106" r="O112">
        <f>IF(((AA112+AH112)=0),"..",(+AA112/(AA112+AH112)))</f>
        <v>0</v>
      </c>
      <c t="str" s="106" r="P112">
        <f>IF(((AB112+AI112)=0),"..",(+AB112/(AB112+AI112)))</f>
        <v>..</v>
      </c>
      <c t="str" s="106" r="Q112">
        <f>IF(((AC112+AJ112)=0),"..",(+AC112/(AC112+AJ112)))</f>
        <v>..</v>
      </c>
      <c s="106" r="R112">
        <f>IF(((AD112+AK112)=0),"..",(+(AD112)/(AD112+AK112)))</f>
        <v>0</v>
      </c>
      <c s="50" r="S112">
        <f>+V112</f>
        <v>1</v>
      </c>
      <c s="106" r="T112">
        <f>IF(ISERROR((+W112/S112)),"..",(W112/S112))</f>
        <v>1</v>
      </c>
      <c s="106" r="U112">
        <f>IF(ISERROR(((AD112+AK112)/S112)),"..",((AD112+AK112)/S112))</f>
        <v>1</v>
      </c>
      <c s="93" r="V112">
        <f>VLOOKUP(A112,'WHERE REFUGEES ARE'!$A$4:$K$178,11,FALSE)</f>
        <v>1</v>
      </c>
      <c s="78" r="W112">
        <f>SUM(X112:AB112)+SUM(AE112:AI112)</f>
        <v>1</v>
      </c>
      <c s="78" r="X112">
        <v>0</v>
      </c>
      <c s="78" r="Y112">
        <v>0</v>
      </c>
      <c s="78" r="Z112">
        <v>0</v>
      </c>
      <c s="78" r="AA112">
        <v>0</v>
      </c>
      <c s="78" r="AB112">
        <v>0</v>
      </c>
      <c s="78" r="AC112">
        <v>0</v>
      </c>
      <c s="78" r="AD112">
        <v>0</v>
      </c>
      <c s="78" r="AE112">
        <v>0</v>
      </c>
      <c s="78" r="AF112">
        <v>0</v>
      </c>
      <c s="78" r="AG112">
        <v>0</v>
      </c>
      <c s="78" r="AH112">
        <v>1</v>
      </c>
      <c s="78" r="AI112">
        <v>0</v>
      </c>
      <c s="78" r="AJ112">
        <v>0</v>
      </c>
      <c s="78" r="AK112">
        <v>1</v>
      </c>
      <c s="78" r="AL112"/>
      <c s="162" r="AM112"/>
    </row>
    <row r="113">
      <c t="s" s="37" r="A113">
        <v>650</v>
      </c>
      <c s="55" r="B113"/>
      <c t="s" s="127" r="C113">
        <v>353</v>
      </c>
      <c s="50" r="D113">
        <f>+AD113+AK113</f>
        <v>11</v>
      </c>
      <c s="106" r="E113">
        <f>IF((+$W113=0),"..",(+(X113+AE113)/$W113))</f>
        <v>0.181818181818182</v>
      </c>
      <c s="106" r="F113">
        <f>IF((+$W113=0),"..",(+(Y113+AF113)/$W113))</f>
        <v>0</v>
      </c>
      <c s="106" r="G113">
        <f>IF((+$W113=0),"..",(+(Z113+AG113)/$W113))</f>
        <v>0</v>
      </c>
      <c s="106" r="H113">
        <f>IF((+$W113=0),"..",(+(((X113+Y113)+Z113)+((AE113+AF113)+AG113))/$W113))</f>
        <v>0.181818181818182</v>
      </c>
      <c s="106" r="I113">
        <f>IF((+$W113=0),"..",(+(AA113+AH113)/$W113))</f>
        <v>0.818181818181818</v>
      </c>
      <c s="106" r="J113">
        <f>IF((+$W113=0),"..",(+(AB113+AI113)/$W113))</f>
        <v>0</v>
      </c>
      <c s="106" r="K113">
        <f>IF(((X113+AE113)=0),"..",(+X113/(X113+AE113)))</f>
        <v>0.5</v>
      </c>
      <c t="str" s="106" r="L113">
        <f>IF(((Y113+AF113)=0),"..",(+Y113/(Y113+AF113)))</f>
        <v>..</v>
      </c>
      <c t="str" s="106" r="M113">
        <f>IF(((Z113+AG113)=0),"..",(+Z113/(Z113+AG113)))</f>
        <v>..</v>
      </c>
      <c s="106" r="N113">
        <f>IF(((((((X113+Y113)+Z113)+AE113)+AF113)+AG113)=0),"..",(+((X113+Y113)+Z113)/(((((X113+Y113)+Z113)+AE113)+AF113)+AG113)))</f>
        <v>0.5</v>
      </c>
      <c s="106" r="O113">
        <f>IF(((AA113+AH113)=0),"..",(+AA113/(AA113+AH113)))</f>
        <v>0.444444444444444</v>
      </c>
      <c t="str" s="106" r="P113">
        <f>IF(((AB113+AI113)=0),"..",(+AB113/(AB113+AI113)))</f>
        <v>..</v>
      </c>
      <c t="str" s="106" r="Q113">
        <f>IF(((AC113+AJ113)=0),"..",(+AC113/(AC113+AJ113)))</f>
        <v>..</v>
      </c>
      <c s="106" r="R113">
        <f>IF(((AD113+AK113)=0),"..",(+(AD113)/(AD113+AK113)))</f>
        <v>0.454545454545454</v>
      </c>
      <c s="50" r="S113">
        <f>+V113</f>
        <v>11</v>
      </c>
      <c s="106" r="T113">
        <f>IF(ISERROR((+W113/S113)),"..",(W113/S113))</f>
        <v>1</v>
      </c>
      <c s="106" r="U113">
        <f>IF(ISERROR(((AD113+AK113)/S113)),"..",((AD113+AK113)/S113))</f>
        <v>1</v>
      </c>
      <c s="93" r="V113">
        <f>VLOOKUP(A113,'WHERE REFUGEES ARE'!$A$4:$K$178,11,FALSE)</f>
        <v>11</v>
      </c>
      <c s="78" r="W113">
        <f>SUM(X113:AB113)+SUM(AE113:AI113)</f>
        <v>11</v>
      </c>
      <c s="78" r="X113">
        <v>1</v>
      </c>
      <c s="78" r="Y113">
        <v>0</v>
      </c>
      <c s="78" r="Z113">
        <v>0</v>
      </c>
      <c s="78" r="AA113">
        <v>4</v>
      </c>
      <c s="78" r="AB113">
        <v>0</v>
      </c>
      <c s="78" r="AC113">
        <v>0</v>
      </c>
      <c s="78" r="AD113">
        <v>5</v>
      </c>
      <c s="78" r="AE113">
        <v>1</v>
      </c>
      <c s="78" r="AF113">
        <v>0</v>
      </c>
      <c s="78" r="AG113">
        <v>0</v>
      </c>
      <c s="78" r="AH113">
        <v>5</v>
      </c>
      <c s="78" r="AI113">
        <v>0</v>
      </c>
      <c s="78" r="AJ113">
        <v>0</v>
      </c>
      <c s="78" r="AK113">
        <v>6</v>
      </c>
      <c s="78" r="AL113"/>
      <c s="162" r="AM113"/>
    </row>
    <row r="114">
      <c t="s" s="37" r="A114">
        <v>651</v>
      </c>
      <c s="55" r="B114"/>
      <c t="s" s="127" r="C114">
        <v>62</v>
      </c>
      <c s="50" r="D114">
        <f>+AD114+AK114</f>
        <v>24019</v>
      </c>
      <c s="106" r="E114">
        <f>IF((+$W114=0),"..",(+(X114+AE114)/$W114))</f>
        <v>0.029684832840668</v>
      </c>
      <c s="106" r="F114">
        <f>IF((+$W114=0),"..",(+(Y114+AF114)/$W114))</f>
        <v>0.099171489237687</v>
      </c>
      <c s="106" r="G114">
        <f>IF((+$W114=0),"..",(+(Z114+AG114)/$W114))</f>
        <v>0.120987551521712</v>
      </c>
      <c s="106" r="H114">
        <f>IF((+$W114=0),"..",(+(((X114+Y114)+Z114)+((AE114+AF114)+AG114))/$W114))</f>
        <v>0.249843873600067</v>
      </c>
      <c s="106" r="I114">
        <f>IF((+$W114=0),"..",(+(AA114+AH114)/$W114))</f>
        <v>0.571089554103002</v>
      </c>
      <c s="106" r="J114">
        <f>IF((+$W114=0),"..",(+(AB114+AI114)/$W114))</f>
        <v>0.179066572296932</v>
      </c>
      <c s="106" r="K114">
        <f>IF(((X114+AE114)=0),"..",(+X114/(X114+AE114)))</f>
        <v>0.453015427769986</v>
      </c>
      <c s="106" r="L114">
        <f>IF(((Y114+AF114)=0),"..",(+Y114/(Y114+AF114)))</f>
        <v>0.476910159529807</v>
      </c>
      <c s="106" r="M114">
        <f>IF(((Z114+AG114)=0),"..",(+Z114/(Z114+AG114)))</f>
        <v>0.478320715760496</v>
      </c>
      <c s="106" r="N114">
        <f>IF(((((((X114+Y114)+Z114)+AE114)+AF114)+AG114)=0),"..",(+((X114+Y114)+Z114)/(((((X114+Y114)+Z114)+AE114)+AF114)+AG114)))</f>
        <v>0.474754207632061</v>
      </c>
      <c s="106" r="O114">
        <f>IF(((AA114+AH114)=0),"..",(+AA114/(AA114+AH114)))</f>
        <v>0.527228985929868</v>
      </c>
      <c s="106" r="P114">
        <f>IF(((AB114+AI114)=0),"..",(+AB114/(AB114+AI114)))</f>
        <v>0.583352708672402</v>
      </c>
      <c t="str" s="106" r="Q114">
        <f>IF(((AC114+AJ114)=0),"..",(+AC114/(AC114+AJ114)))</f>
        <v>..</v>
      </c>
      <c s="106" r="R114">
        <f>IF(((AD114+AK114)=0),"..",(+(AD114)/(AD114+AK114)))</f>
        <v>0.524168366709688</v>
      </c>
      <c s="50" r="S114">
        <f>+V114</f>
        <v>24019</v>
      </c>
      <c s="106" r="T114">
        <f>IF(ISERROR((+W114/S114)),"..",(W114/S114))</f>
        <v>1</v>
      </c>
      <c s="106" r="U114">
        <f>IF(ISERROR(((AD114+AK114)/S114)),"..",((AD114+AK114)/S114))</f>
        <v>1</v>
      </c>
      <c s="93" r="V114">
        <f>VLOOKUP(A114,'WHERE REFUGEES ARE'!$A$4:$K$178,11,FALSE)</f>
        <v>24019</v>
      </c>
      <c s="78" r="W114">
        <f>SUM(X114:AB114)+SUM(AE114:AI114)</f>
        <v>24019</v>
      </c>
      <c s="78" r="X114">
        <v>323</v>
      </c>
      <c s="78" r="Y114">
        <v>1136</v>
      </c>
      <c s="78" r="Z114">
        <v>1390</v>
      </c>
      <c s="78" r="AA114">
        <v>7232</v>
      </c>
      <c s="78" r="AB114">
        <v>2509</v>
      </c>
      <c s="78" r="AC114">
        <v>0</v>
      </c>
      <c s="78" r="AD114">
        <v>12590</v>
      </c>
      <c s="78" r="AE114">
        <v>390</v>
      </c>
      <c s="78" r="AF114">
        <v>1246</v>
      </c>
      <c s="78" r="AG114">
        <v>1516</v>
      </c>
      <c s="78" r="AH114">
        <v>6485</v>
      </c>
      <c s="78" r="AI114">
        <v>1792</v>
      </c>
      <c s="78" r="AJ114">
        <v>0</v>
      </c>
      <c s="78" r="AK114">
        <v>11429</v>
      </c>
      <c s="78" r="AL114"/>
      <c s="162" r="AM114"/>
    </row>
    <row r="115">
      <c t="s" s="37" r="A115">
        <v>652</v>
      </c>
      <c s="55" r="B115"/>
      <c t="s" s="127" r="C115">
        <v>356</v>
      </c>
      <c s="50" r="D115">
        <f>+AD115+AK115</f>
        <v>773</v>
      </c>
      <c s="106" r="E115">
        <f>IF((+$W115=0),"..",(+(X115+AE115)/$W115))</f>
        <v>0.082794307891332</v>
      </c>
      <c s="106" r="F115">
        <f>IF((+$W115=0),"..",(+(Y115+AF115)/$W115))</f>
        <v>0.07503234152652</v>
      </c>
      <c s="106" r="G115">
        <f>IF((+$W115=0),"..",(+(Z115+AG115)/$W115))</f>
        <v>0.089262613195343</v>
      </c>
      <c s="106" r="H115">
        <f>IF((+$W115=0),"..",(+(((X115+Y115)+Z115)+((AE115+AF115)+AG115))/$W115))</f>
        <v>0.247089262613195</v>
      </c>
      <c s="106" r="I115">
        <f>IF((+$W115=0),"..",(+(AA115+AH115)/$W115))</f>
        <v>0.742561448900388</v>
      </c>
      <c s="106" r="J115">
        <f>IF((+$W115=0),"..",(+(AB115+AI115)/$W115))</f>
        <v>0.010349288486417</v>
      </c>
      <c s="106" r="K115">
        <f>IF(((X115+AE115)=0),"..",(+X115/(X115+AE115)))</f>
        <v>0.46875</v>
      </c>
      <c s="106" r="L115">
        <f>IF(((Y115+AF115)=0),"..",(+Y115/(Y115+AF115)))</f>
        <v>0.568965517241379</v>
      </c>
      <c s="106" r="M115">
        <f>IF(((Z115+AG115)=0),"..",(+Z115/(Z115+AG115)))</f>
        <v>0.507246376811594</v>
      </c>
      <c s="106" r="N115">
        <f>IF(((((((X115+Y115)+Z115)+AE115)+AF115)+AG115)=0),"..",(+((X115+Y115)+Z115)/(((((X115+Y115)+Z115)+AE115)+AF115)+AG115)))</f>
        <v>0.513089005235602</v>
      </c>
      <c s="106" r="O115">
        <f>IF(((AA115+AH115)=0),"..",(+AA115/(AA115+AH115)))</f>
        <v>0.229965156794425</v>
      </c>
      <c s="106" r="P115">
        <f>IF(((AB115+AI115)=0),"..",(+AB115/(AB115+AI115)))</f>
        <v>0.375</v>
      </c>
      <c t="str" s="106" r="Q115">
        <f>IF(((AC115+AJ115)=0),"..",(+AC115/(AC115+AJ115)))</f>
        <v>..</v>
      </c>
      <c s="106" r="R115">
        <f>IF(((AD115+AK115)=0),"..",(+(AD115)/(AD115+AK115)))</f>
        <v>0.301423027166882</v>
      </c>
      <c s="50" r="S115">
        <f>+V115</f>
        <v>773</v>
      </c>
      <c s="106" r="T115">
        <f>IF(ISERROR((+W115/S115)),"..",(W115/S115))</f>
        <v>1</v>
      </c>
      <c s="106" r="U115">
        <f>IF(ISERROR(((AD115+AK115)/S115)),"..",((AD115+AK115)/S115))</f>
        <v>1</v>
      </c>
      <c s="93" r="V115">
        <f>VLOOKUP(A115,'WHERE REFUGEES ARE'!$A$4:$K$178,11,FALSE)</f>
        <v>773</v>
      </c>
      <c s="78" r="W115">
        <f>SUM(X115:AB115)+SUM(AE115:AI115)</f>
        <v>773</v>
      </c>
      <c s="78" r="X115">
        <v>30</v>
      </c>
      <c s="78" r="Y115">
        <v>33</v>
      </c>
      <c s="78" r="Z115">
        <v>35</v>
      </c>
      <c s="78" r="AA115">
        <v>132</v>
      </c>
      <c s="78" r="AB115">
        <v>3</v>
      </c>
      <c s="78" r="AC115">
        <v>0</v>
      </c>
      <c s="78" r="AD115">
        <v>233</v>
      </c>
      <c s="78" r="AE115">
        <v>34</v>
      </c>
      <c s="78" r="AF115">
        <v>25</v>
      </c>
      <c s="78" r="AG115">
        <v>34</v>
      </c>
      <c s="78" r="AH115">
        <v>442</v>
      </c>
      <c s="78" r="AI115">
        <v>5</v>
      </c>
      <c s="78" r="AJ115">
        <v>0</v>
      </c>
      <c s="78" r="AK115">
        <v>540</v>
      </c>
      <c s="78" r="AL115"/>
      <c s="162" r="AM115"/>
    </row>
    <row r="116">
      <c t="s" s="37" r="A116">
        <v>653</v>
      </c>
      <c s="55" r="B116"/>
      <c t="s" s="127" r="C116">
        <v>358</v>
      </c>
      <c s="50" r="D116">
        <f>+AD116+AK116</f>
        <v>3547</v>
      </c>
      <c s="106" r="E116">
        <f>IF((+$W116=0),"..",(+(X116+AE116)/$W116))</f>
        <v>0.139554553143502</v>
      </c>
      <c s="106" r="F116">
        <f>IF((+$W116=0),"..",(+(Y116+AF116)/$W116))</f>
        <v>0.249506625317169</v>
      </c>
      <c s="106" r="G116">
        <f>IF((+$W116=0),"..",(+(Z116+AG116)/$W116))</f>
        <v>0.13729912602199</v>
      </c>
      <c s="106" r="H116">
        <f>IF((+$W116=0),"..",(+(((X116+Y116)+Z116)+((AE116+AF116)+AG116))/$W116))</f>
        <v>0.526360304482661</v>
      </c>
      <c s="106" r="I116">
        <f>IF((+$W116=0),"..",(+(AA116+AH116)/$W116))</f>
        <v>0.463772201860727</v>
      </c>
      <c s="106" r="J116">
        <f>IF((+$W116=0),"..",(+(AB116+AI116)/$W116))</f>
        <v>0.009867493656611</v>
      </c>
      <c s="106" r="K116">
        <f>IF(((X116+AE116)=0),"..",(+X116/(X116+AE116)))</f>
        <v>0.460606060606061</v>
      </c>
      <c s="106" r="L116">
        <f>IF(((Y116+AF116)=0),"..",(+Y116/(Y116+AF116)))</f>
        <v>0.503954802259887</v>
      </c>
      <c s="106" r="M116">
        <f>IF(((Z116+AG116)=0),"..",(+Z116/(Z116+AG116)))</f>
        <v>0.48870636550308</v>
      </c>
      <c s="106" r="N116">
        <f>IF(((((((X116+Y116)+Z116)+AE116)+AF116)+AG116)=0),"..",(+((X116+Y116)+Z116)/(((((X116+Y116)+Z116)+AE116)+AF116)+AG116)))</f>
        <v>0.488484199250134</v>
      </c>
      <c s="106" r="O116">
        <f>IF(((AA116+AH116)=0),"..",(+AA116/(AA116+AH116)))</f>
        <v>0.431003039513678</v>
      </c>
      <c s="106" r="P116">
        <f>IF(((AB116+AI116)=0),"..",(+AB116/(AB116+AI116)))</f>
        <v>0.542857142857143</v>
      </c>
      <c t="str" s="106" r="Q116">
        <f>IF(((AC116+AJ116)=0),"..",(+AC116/(AC116+AJ116)))</f>
        <v>..</v>
      </c>
      <c s="106" r="R116">
        <f>IF(((AD116+AK116)=0),"..",(+(AD116)/(AD116+AK116)))</f>
        <v>0.462362559909783</v>
      </c>
      <c s="50" r="S116">
        <f>+V116</f>
        <v>3547</v>
      </c>
      <c s="106" r="T116">
        <f>IF(ISERROR((+W116/S116)),"..",(W116/S116))</f>
        <v>1</v>
      </c>
      <c s="106" r="U116">
        <f>IF(ISERROR(((AD116+AK116)/S116)),"..",((AD116+AK116)/S116))</f>
        <v>1</v>
      </c>
      <c s="93" r="V116">
        <f>VLOOKUP(A116,'WHERE REFUGEES ARE'!$A$4:$K$178,11,FALSE)</f>
        <v>3547</v>
      </c>
      <c s="78" r="W116">
        <f>SUM(X116:AB116)+SUM(AE116:AI116)</f>
        <v>3547</v>
      </c>
      <c s="78" r="X116">
        <v>228</v>
      </c>
      <c s="78" r="Y116">
        <v>446</v>
      </c>
      <c s="78" r="Z116">
        <v>238</v>
      </c>
      <c s="78" r="AA116">
        <v>709</v>
      </c>
      <c s="78" r="AB116">
        <v>19</v>
      </c>
      <c s="78" r="AC116">
        <v>0</v>
      </c>
      <c s="78" r="AD116">
        <v>1640</v>
      </c>
      <c s="78" r="AE116">
        <v>267</v>
      </c>
      <c s="78" r="AF116">
        <v>439</v>
      </c>
      <c s="78" r="AG116">
        <v>249</v>
      </c>
      <c s="78" r="AH116">
        <v>936</v>
      </c>
      <c s="78" r="AI116">
        <v>16</v>
      </c>
      <c s="78" r="AJ116">
        <v>0</v>
      </c>
      <c s="78" r="AK116">
        <v>1907</v>
      </c>
      <c s="78" r="AL116"/>
      <c s="162" r="AM116"/>
    </row>
    <row r="117">
      <c t="s" s="37" r="A117">
        <v>654</v>
      </c>
      <c s="55" r="B117"/>
      <c t="s" s="127" r="C117">
        <v>116</v>
      </c>
      <c s="50" r="D117">
        <f>+AD117+AK117</f>
        <v>0</v>
      </c>
      <c t="str" s="106" r="E117">
        <f>IF((+$W117=0),"..",(+(X117+AE117)/$W117))</f>
        <v>..</v>
      </c>
      <c t="str" s="106" r="F117">
        <f>IF((+$W117=0),"..",(+(Y117+AF117)/$W117))</f>
        <v>..</v>
      </c>
      <c t="str" s="106" r="G117">
        <f>IF((+$W117=0),"..",(+(Z117+AG117)/$W117))</f>
        <v>..</v>
      </c>
      <c t="str" s="106" r="H117">
        <f>IF((+$W117=0),"..",(+(((X117+Y117)+Z117)+((AE117+AF117)+AG117))/$W117))</f>
        <v>..</v>
      </c>
      <c t="str" s="106" r="I117">
        <f>IF((+$W117=0),"..",(+(AA117+AH117)/$W117))</f>
        <v>..</v>
      </c>
      <c t="str" s="106" r="J117">
        <f>IF((+$W117=0),"..",(+(AB117+AI117)/$W117))</f>
        <v>..</v>
      </c>
      <c t="str" s="106" r="K117">
        <f>IF(((X117+AE117)=0),"..",(+X117/(X117+AE117)))</f>
        <v>..</v>
      </c>
      <c t="str" s="106" r="L117">
        <f>IF(((Y117+AF117)=0),"..",(+Y117/(Y117+AF117)))</f>
        <v>..</v>
      </c>
      <c t="str" s="106" r="M117">
        <f>IF(((Z117+AG117)=0),"..",(+Z117/(Z117+AG117)))</f>
        <v>..</v>
      </c>
      <c t="str" s="106" r="N117">
        <f>IF(((((((X117+Y117)+Z117)+AE117)+AF117)+AG117)=0),"..",(+((X117+Y117)+Z117)/(((((X117+Y117)+Z117)+AE117)+AF117)+AG117)))</f>
        <v>..</v>
      </c>
      <c t="str" s="106" r="O117">
        <f>IF(((AA117+AH117)=0),"..",(+AA117/(AA117+AH117)))</f>
        <v>..</v>
      </c>
      <c t="str" s="106" r="P117">
        <f>IF(((AB117+AI117)=0),"..",(+AB117/(AB117+AI117)))</f>
        <v>..</v>
      </c>
      <c t="str" s="106" r="Q117">
        <f>IF(((AC117+AJ117)=0),"..",(+AC117/(AC117+AJ117)))</f>
        <v>..</v>
      </c>
      <c t="str" s="106" r="R117">
        <f>IF(((AD117+AK117)=0),"..",(+(AD117)/(AD117+AK117)))</f>
        <v>..</v>
      </c>
      <c s="50" r="S117">
        <f>+V117</f>
        <v>0</v>
      </c>
      <c t="str" s="106" r="T117">
        <f>IF(ISERROR((+W117/S117)),"..",(W117/S117))</f>
        <v>..</v>
      </c>
      <c t="str" s="106" r="U117">
        <f>IF(ISERROR(((AD117+AK117)/S117)),"..",((AD117+AK117)/S117))</f>
        <v>..</v>
      </c>
      <c s="93" r="V117">
        <f>VLOOKUP(A117,'WHERE REFUGEES ARE'!$A$4:$K$178,11,FALSE)</f>
        <v>0</v>
      </c>
      <c s="78" r="W117">
        <f>SUM(X117:AB117)+SUM(AE117:AI117)</f>
        <v>0</v>
      </c>
      <c s="78" r="X117">
        <v>0</v>
      </c>
      <c s="78" r="Y117">
        <v>0</v>
      </c>
      <c s="78" r="Z117">
        <v>0</v>
      </c>
      <c s="78" r="AA117">
        <v>0</v>
      </c>
      <c s="78" r="AB117">
        <v>0</v>
      </c>
      <c s="78" r="AC117">
        <v>0</v>
      </c>
      <c s="78" r="AD117">
        <v>0</v>
      </c>
      <c s="78" r="AE117">
        <v>0</v>
      </c>
      <c s="78" r="AF117">
        <v>0</v>
      </c>
      <c s="78" r="AG117">
        <v>0</v>
      </c>
      <c s="78" r="AH117">
        <v>0</v>
      </c>
      <c s="78" r="AI117">
        <v>0</v>
      </c>
      <c s="78" r="AJ117">
        <v>0</v>
      </c>
      <c s="78" r="AK117">
        <v>0</v>
      </c>
      <c s="78" r="AL117"/>
      <c s="162" r="AM117"/>
    </row>
    <row r="118">
      <c t="s" s="37" r="A118">
        <v>655</v>
      </c>
      <c s="55" r="B118"/>
      <c t="s" s="127" r="C118">
        <v>54</v>
      </c>
      <c s="50" r="D118">
        <f>+AD118+AK118</f>
        <v>7163</v>
      </c>
      <c s="106" r="E118">
        <f>IF((+$W118=0),"..",(+(X118+AE118)/$W118))</f>
        <v>0.147843082507329</v>
      </c>
      <c s="106" r="F118">
        <f>IF((+$W118=0),"..",(+(Y118+AF118)/$W118))</f>
        <v>0.199497417283261</v>
      </c>
      <c s="106" r="G118">
        <f>IF((+$W118=0),"..",(+(Z118+AG118)/$W118))</f>
        <v>0.16417702080134</v>
      </c>
      <c s="106" r="H118">
        <f>IF((+$W118=0),"..",(+(((X118+Y118)+Z118)+((AE118+AF118)+AG118))/$W118))</f>
        <v>0.511517520591931</v>
      </c>
      <c s="106" r="I118">
        <f>IF((+$W118=0),"..",(+(AA118+AH118)/$W118))</f>
        <v>0.471729722183443</v>
      </c>
      <c s="106" r="J118">
        <f>IF((+$W118=0),"..",(+(AB118+AI118)/$W118))</f>
        <v>0.016752757224627</v>
      </c>
      <c s="106" r="K118">
        <f>IF(((X118+AE118)=0),"..",(+X118/(X118+AE118)))</f>
        <v>0.497639282341832</v>
      </c>
      <c s="106" r="L118">
        <f>IF(((Y118+AF118)=0),"..",(+Y118/(Y118+AF118)))</f>
        <v>0.496850944716585</v>
      </c>
      <c s="106" r="M118">
        <f>IF(((Z118+AG118)=0),"..",(+Z118/(Z118+AG118)))</f>
        <v>0.498299319727891</v>
      </c>
      <c s="106" r="N118">
        <f>IF(((((((X118+Y118)+Z118)+AE118)+AF118)+AG118)=0),"..",(+((X118+Y118)+Z118)/(((((X118+Y118)+Z118)+AE118)+AF118)+AG118)))</f>
        <v>0.497543668122271</v>
      </c>
      <c s="106" r="O118">
        <f>IF(((AA118+AH118)=0),"..",(+AA118/(AA118+AH118)))</f>
        <v>0.442142645753181</v>
      </c>
      <c s="106" r="P118">
        <f>IF(((AB118+AI118)=0),"..",(+AB118/(AB118+AI118)))</f>
        <v>0.483333333333333</v>
      </c>
      <c t="str" s="106" r="Q118">
        <f>IF(((AC118+AJ118)=0),"..",(+AC118/(AC118+AJ118)))</f>
        <v>..</v>
      </c>
      <c s="106" r="R118">
        <f>IF(((AD118+AK118)=0),"..",(+(AD118)/(AD118+AK118)))</f>
        <v>0.471171296942622</v>
      </c>
      <c s="50" r="S118">
        <f>+V118</f>
        <v>7163</v>
      </c>
      <c s="106" r="T118">
        <f>IF(ISERROR((+W118/S118)),"..",(W118/S118))</f>
        <v>1</v>
      </c>
      <c s="106" r="U118">
        <f>IF(ISERROR(((AD118+AK118)/S118)),"..",((AD118+AK118)/S118))</f>
        <v>1</v>
      </c>
      <c s="93" r="V118">
        <f>VLOOKUP(A118,'WHERE REFUGEES ARE'!$A$4:$K$178,11,FALSE)</f>
        <v>7163</v>
      </c>
      <c s="78" r="W118">
        <f>SUM(X118:AB118)+SUM(AE118:AI118)</f>
        <v>7163</v>
      </c>
      <c s="78" r="X118">
        <v>527</v>
      </c>
      <c s="78" r="Y118">
        <v>710</v>
      </c>
      <c s="78" r="Z118">
        <v>586</v>
      </c>
      <c s="78" r="AA118">
        <v>1494</v>
      </c>
      <c s="78" r="AB118">
        <v>58</v>
      </c>
      <c s="78" r="AC118">
        <v>0</v>
      </c>
      <c s="78" r="AD118">
        <v>3375</v>
      </c>
      <c s="78" r="AE118">
        <v>532</v>
      </c>
      <c s="78" r="AF118">
        <v>719</v>
      </c>
      <c s="78" r="AG118">
        <v>590</v>
      </c>
      <c s="78" r="AH118">
        <v>1885</v>
      </c>
      <c s="78" r="AI118">
        <v>62</v>
      </c>
      <c s="78" r="AJ118">
        <v>0</v>
      </c>
      <c s="78" r="AK118">
        <v>3788</v>
      </c>
      <c s="78" r="AL118"/>
      <c s="162" r="AM118"/>
    </row>
    <row r="119">
      <c t="s" s="37" r="A119">
        <v>658</v>
      </c>
      <c s="55" r="B119"/>
      <c t="s" s="127" r="C119">
        <v>60</v>
      </c>
      <c s="50" r="D119">
        <f>+AD119+AK119</f>
        <v>108461</v>
      </c>
      <c s="106" r="E119">
        <f>IF((+$W119=0),"..",(+(X119+AE119)/$W119))</f>
        <v>0.084095445893877</v>
      </c>
      <c s="106" r="F119">
        <f>IF((+$W119=0),"..",(+(Y119+AF119)/$W119))</f>
        <v>0.123439023257973</v>
      </c>
      <c s="106" r="G119">
        <f>IF((+$W119=0),"..",(+(Z119+AG119)/$W119))</f>
        <v>0.133849403463163</v>
      </c>
      <c s="106" r="H119">
        <f>IF((+$W119=0),"..",(+(((X119+Y119)+Z119)+((AE119+AF119)+AG119))/$W119))</f>
        <v>0.341383872615013</v>
      </c>
      <c s="106" r="I119">
        <f>IF((+$W119=0),"..",(+(AA119+AH119)/$W119))</f>
        <v>0.590478622162388</v>
      </c>
      <c s="106" r="J119">
        <f>IF((+$W119=0),"..",(+(AB119+AI119)/$W119))</f>
        <v>0.068137505222599</v>
      </c>
      <c s="106" r="K119">
        <f>IF(((X119+AE119)=0),"..",(+X119/(X119+AE119)))</f>
        <v>0.484957217775324</v>
      </c>
      <c s="106" r="L119">
        <f>IF(((Y119+AF119)=0),"..",(+Y119/(Y119+AF119)))</f>
        <v>0.487965400526514</v>
      </c>
      <c s="106" r="M119">
        <f>IF(((Z119+AG119)=0),"..",(+Z119/(Z119+AG119)))</f>
        <v>0.49432064510535</v>
      </c>
      <c s="106" r="N119">
        <f>IF(((((((X119+Y119)+Z119)+AE119)+AF119)+AG119)=0),"..",(+((X119+Y119)+Z119)/(((((X119+Y119)+Z119)+AE119)+AF119)+AG119)))</f>
        <v>0.489716131225565</v>
      </c>
      <c s="106" r="O119">
        <f>IF(((AA119+AH119)=0),"..",(+AA119/(AA119+AH119)))</f>
        <v>0.495852824403475</v>
      </c>
      <c s="106" r="P119">
        <f>IF(((AB119+AI119)=0),"..",(+AB119/(AB119+AI119)))</f>
        <v>0.459035939362971</v>
      </c>
      <c s="106" r="Q119">
        <f>IF(((AC119+AJ119)=0),"..",(+AC119/(AC119+AJ119)))</f>
        <v>0.499977575458582</v>
      </c>
      <c s="106" r="R119">
        <f>IF(((AD119+AK119)=0),"..",(+(AD119)/(AD119+AK119)))</f>
        <v>0.49304358248587</v>
      </c>
      <c s="50" r="S119">
        <f>+V119</f>
        <v>108461</v>
      </c>
      <c s="106" r="T119">
        <f>IF(ISERROR((+W119/S119)),"..",(W119/S119))</f>
        <v>0.794423802103982</v>
      </c>
      <c s="106" r="U119">
        <f>IF(ISERROR(((AD119+AK119)/S119)),"..",((AD119+AK119)/S119))</f>
        <v>1</v>
      </c>
      <c s="93" r="V119">
        <f>VLOOKUP(A119,'WHERE REFUGEES ARE'!$A$4:$K$178,11,FALSE)</f>
        <v>108461</v>
      </c>
      <c s="78" r="W119">
        <f>SUM(X119:AB119)+SUM(AE119:AI119)</f>
        <v>86164</v>
      </c>
      <c s="78" r="X119">
        <v>3514</v>
      </c>
      <c s="78" r="Y119">
        <v>5190</v>
      </c>
      <c s="78" r="Z119">
        <v>5701</v>
      </c>
      <c s="78" r="AA119">
        <v>25228</v>
      </c>
      <c s="78" r="AB119">
        <v>2695</v>
      </c>
      <c s="78" r="AC119">
        <v>11148</v>
      </c>
      <c s="78" r="AD119">
        <v>53476</v>
      </c>
      <c s="78" r="AE119">
        <v>3732</v>
      </c>
      <c s="78" r="AF119">
        <v>5446</v>
      </c>
      <c s="78" r="AG119">
        <v>5832</v>
      </c>
      <c s="78" r="AH119">
        <v>25650</v>
      </c>
      <c s="78" r="AI119">
        <v>3176</v>
      </c>
      <c s="78" r="AJ119">
        <v>11149</v>
      </c>
      <c s="78" r="AK119">
        <v>54985</v>
      </c>
      <c s="78" r="AL119"/>
      <c s="162" r="AM119"/>
    </row>
    <row r="120">
      <c t="s" s="37" r="A120">
        <v>362</v>
      </c>
      <c s="55" r="B120"/>
      <c t="s" s="127" r="C120">
        <v>46</v>
      </c>
      <c s="50" r="D120">
        <f>+AD120+AK120</f>
        <v>0</v>
      </c>
      <c t="str" s="106" r="E120">
        <f>IF((+$W120=0),"..",(+(X120+AE120)/$W120))</f>
        <v>..</v>
      </c>
      <c t="str" s="106" r="F120">
        <f>IF((+$W120=0),"..",(+(Y120+AF120)/$W120))</f>
        <v>..</v>
      </c>
      <c t="str" s="106" r="G120">
        <f>IF((+$W120=0),"..",(+(Z120+AG120)/$W120))</f>
        <v>..</v>
      </c>
      <c t="str" s="106" r="H120">
        <f>IF((+$W120=0),"..",(+(((X120+Y120)+Z120)+((AE120+AF120)+AG120))/$W120))</f>
        <v>..</v>
      </c>
      <c t="str" s="106" r="I120">
        <f>IF((+$W120=0),"..",(+(AA120+AH120)/$W120))</f>
        <v>..</v>
      </c>
      <c t="str" s="106" r="J120">
        <f>IF((+$W120=0),"..",(+(AB120+AI120)/$W120))</f>
        <v>..</v>
      </c>
      <c t="str" s="106" r="K120">
        <f>IF(((X120+AE120)=0),"..",(+X120/(X120+AE120)))</f>
        <v>..</v>
      </c>
      <c t="str" s="106" r="L120">
        <f>IF(((Y120+AF120)=0),"..",(+Y120/(Y120+AF120)))</f>
        <v>..</v>
      </c>
      <c t="str" s="106" r="M120">
        <f>IF(((Z120+AG120)=0),"..",(+Z120/(Z120+AG120)))</f>
        <v>..</v>
      </c>
      <c t="str" s="106" r="N120">
        <f>IF(((((((X120+Y120)+Z120)+AE120)+AF120)+AG120)=0),"..",(+((X120+Y120)+Z120)/(((((X120+Y120)+Z120)+AE120)+AF120)+AG120)))</f>
        <v>..</v>
      </c>
      <c t="str" s="106" r="O120">
        <f>IF(((AA120+AH120)=0),"..",(+AA120/(AA120+AH120)))</f>
        <v>..</v>
      </c>
      <c t="str" s="106" r="P120">
        <f>IF(((AB120+AI120)=0),"..",(+AB120/(AB120+AI120)))</f>
        <v>..</v>
      </c>
      <c t="str" s="106" r="Q120">
        <f>IF(((AC120+AJ120)=0),"..",(+AC120/(AC120+AJ120)))</f>
        <v>..</v>
      </c>
      <c t="str" s="106" r="R120">
        <f>IF(((AD120+AK120)=0),"..",(+(AD120)/(AD120+AK120)))</f>
        <v>..</v>
      </c>
      <c s="50" r="S120">
        <f>+V120</f>
        <v>76008</v>
      </c>
      <c s="106" r="T120">
        <f>IF(ISERROR((+W120/S120)),"..",(W120/S120))</f>
        <v>0</v>
      </c>
      <c s="106" r="U120">
        <f>IF(ISERROR(((AD120+AK120)/S120)),"..",((AD120+AK120)/S120))</f>
        <v>0</v>
      </c>
      <c s="93" r="V120">
        <f>VLOOKUP(A120,'WHERE REFUGEES ARE'!$A$4:$K$178,11,FALSE)</f>
        <v>76008</v>
      </c>
      <c s="78" r="W120">
        <f>SUM(X120:AB120)+SUM(AE120:AI120)</f>
        <v>0</v>
      </c>
      <c s="78" r="X120">
        <v>0</v>
      </c>
      <c s="78" r="Y120">
        <v>0</v>
      </c>
      <c s="78" r="Z120">
        <v>0</v>
      </c>
      <c s="78" r="AA120">
        <v>0</v>
      </c>
      <c s="78" r="AB120">
        <v>0</v>
      </c>
      <c s="78" r="AC120">
        <v>0</v>
      </c>
      <c s="78" r="AD120">
        <v>0</v>
      </c>
      <c s="78" r="AE120">
        <v>0</v>
      </c>
      <c s="78" r="AF120">
        <v>0</v>
      </c>
      <c s="78" r="AG120">
        <v>0</v>
      </c>
      <c s="78" r="AH120">
        <v>0</v>
      </c>
      <c s="78" r="AI120">
        <v>0</v>
      </c>
      <c s="78" r="AJ120">
        <v>0</v>
      </c>
      <c s="78" r="AK120">
        <v>0</v>
      </c>
      <c s="149" r="AL120"/>
      <c s="162" r="AM120"/>
    </row>
    <row r="121">
      <c t="s" s="37" r="A121">
        <v>363</v>
      </c>
      <c s="55" r="B121"/>
      <c t="s" s="127" r="C121">
        <v>364</v>
      </c>
      <c s="50" r="D121">
        <f>+AD121+AK121</f>
        <v>0</v>
      </c>
      <c t="str" s="106" r="E121">
        <f>IF((+$W121=0),"..",(+(X121+AE121)/$W121))</f>
        <v>..</v>
      </c>
      <c t="str" s="106" r="F121">
        <f>IF((+$W121=0),"..",(+(Y121+AF121)/$W121))</f>
        <v>..</v>
      </c>
      <c t="str" s="106" r="G121">
        <f>IF((+$W121=0),"..",(+(Z121+AG121)/$W121))</f>
        <v>..</v>
      </c>
      <c t="str" s="106" r="H121">
        <f>IF((+$W121=0),"..",(+(((X121+Y121)+Z121)+((AE121+AF121)+AG121))/$W121))</f>
        <v>..</v>
      </c>
      <c t="str" s="106" r="I121">
        <f>IF((+$W121=0),"..",(+(AA121+AH121)/$W121))</f>
        <v>..</v>
      </c>
      <c t="str" s="106" r="J121">
        <f>IF((+$W121=0),"..",(+(AB121+AI121)/$W121))</f>
        <v>..</v>
      </c>
      <c t="str" s="106" r="K121">
        <f>IF(((X121+AE121)=0),"..",(+X121/(X121+AE121)))</f>
        <v>..</v>
      </c>
      <c t="str" s="106" r="L121">
        <f>IF(((Y121+AF121)=0),"..",(+Y121/(Y121+AF121)))</f>
        <v>..</v>
      </c>
      <c t="str" s="106" r="M121">
        <f>IF(((Z121+AG121)=0),"..",(+Z121/(Z121+AG121)))</f>
        <v>..</v>
      </c>
      <c t="str" s="106" r="N121">
        <f>IF(((((((X121+Y121)+Z121)+AE121)+AF121)+AG121)=0),"..",(+((X121+Y121)+Z121)/(((((X121+Y121)+Z121)+AE121)+AF121)+AG121)))</f>
        <v>..</v>
      </c>
      <c t="str" s="106" r="O121">
        <f>IF(((AA121+AH121)=0),"..",(+AA121/(AA121+AH121)))</f>
        <v>..</v>
      </c>
      <c t="str" s="106" r="P121">
        <f>IF(((AB121+AI121)=0),"..",(+AB121/(AB121+AI121)))</f>
        <v>..</v>
      </c>
      <c t="str" s="106" r="Q121">
        <f>IF(((AC121+AJ121)=0),"..",(+AC121/(AC121+AJ121)))</f>
        <v>..</v>
      </c>
      <c t="str" s="106" r="R121">
        <f>IF(((AD121+AK121)=0),"..",(+(AD121)/(AD121+AK121)))</f>
        <v>..</v>
      </c>
      <c s="50" r="S121">
        <f>+V121</f>
        <v>3289</v>
      </c>
      <c s="106" r="T121">
        <f>IF(ISERROR((+W121/S121)),"..",(W121/S121))</f>
        <v>0</v>
      </c>
      <c s="106" r="U121">
        <f>IF(ISERROR(((AD121+AK121)/S121)),"..",((AD121+AK121)/S121))</f>
        <v>0</v>
      </c>
      <c s="93" r="V121">
        <f>VLOOKUP(A121,'WHERE REFUGEES ARE'!$A$4:$K$178,11,FALSE)</f>
        <v>3289</v>
      </c>
      <c s="78" r="W121">
        <f>SUM(X121:AB121)+SUM(AE121:AI121)</f>
        <v>0</v>
      </c>
      <c s="78" r="X121">
        <v>0</v>
      </c>
      <c s="78" r="Y121">
        <v>0</v>
      </c>
      <c s="78" r="Z121">
        <v>0</v>
      </c>
      <c s="78" r="AA121">
        <v>0</v>
      </c>
      <c s="78" r="AB121">
        <v>0</v>
      </c>
      <c s="78" r="AC121">
        <v>0</v>
      </c>
      <c s="78" r="AD121">
        <v>0</v>
      </c>
      <c s="78" r="AE121">
        <v>0</v>
      </c>
      <c s="78" r="AF121">
        <v>0</v>
      </c>
      <c s="78" r="AG121">
        <v>0</v>
      </c>
      <c s="78" r="AH121">
        <v>0</v>
      </c>
      <c s="78" r="AI121">
        <v>0</v>
      </c>
      <c s="78" r="AJ121">
        <v>0</v>
      </c>
      <c s="78" r="AK121">
        <v>0</v>
      </c>
      <c s="78" r="AL121"/>
      <c s="162" r="AM121"/>
    </row>
    <row r="122">
      <c t="s" s="37" r="A122">
        <v>663</v>
      </c>
      <c s="55" r="B122"/>
      <c t="s" s="127" r="C122">
        <v>366</v>
      </c>
      <c s="50" r="D122">
        <f>+AD122+AK122</f>
        <v>120</v>
      </c>
      <c s="106" r="E122">
        <f>IF((+$W122=0),"..",(+(X122+AE122)/$W122))</f>
        <v>0.008333333333333</v>
      </c>
      <c s="106" r="F122">
        <f>IF((+$W122=0),"..",(+(Y122+AF122)/$W122))</f>
        <v>0.008333333333333</v>
      </c>
      <c s="106" r="G122">
        <f>IF((+$W122=0),"..",(+(Z122+AG122)/$W122))</f>
        <v>0.033333333333333</v>
      </c>
      <c s="106" r="H122">
        <f>IF((+$W122=0),"..",(+(((X122+Y122)+Z122)+((AE122+AF122)+AG122))/$W122))</f>
        <v>0.05</v>
      </c>
      <c s="106" r="I122">
        <f>IF((+$W122=0),"..",(+(AA122+AH122)/$W122))</f>
        <v>0.858333333333333</v>
      </c>
      <c s="106" r="J122">
        <f>IF((+$W122=0),"..",(+(AB122+AI122)/$W122))</f>
        <v>0.091666666666667</v>
      </c>
      <c s="106" r="K122">
        <f>IF(((X122+AE122)=0),"..",(+X122/(X122+AE122)))</f>
        <v>1</v>
      </c>
      <c s="106" r="L122">
        <f>IF(((Y122+AF122)=0),"..",(+Y122/(Y122+AF122)))</f>
        <v>0</v>
      </c>
      <c s="106" r="M122">
        <f>IF(((Z122+AG122)=0),"..",(+Z122/(Z122+AG122)))</f>
        <v>0.5</v>
      </c>
      <c s="106" r="N122">
        <f>IF(((((((X122+Y122)+Z122)+AE122)+AF122)+AG122)=0),"..",(+((X122+Y122)+Z122)/(((((X122+Y122)+Z122)+AE122)+AF122)+AG122)))</f>
        <v>0.5</v>
      </c>
      <c s="106" r="O122">
        <f>IF(((AA122+AH122)=0),"..",(+AA122/(AA122+AH122)))</f>
        <v>0.436893203883495</v>
      </c>
      <c s="106" r="P122">
        <f>IF(((AB122+AI122)=0),"..",(+AB122/(AB122+AI122)))</f>
        <v>0</v>
      </c>
      <c t="str" s="106" r="Q122">
        <f>IF(((AC122+AJ122)=0),"..",(+AC122/(AC122+AJ122)))</f>
        <v>..</v>
      </c>
      <c s="106" r="R122">
        <f>IF(((AD122+AK122)=0),"..",(+(AD122)/(AD122+AK122)))</f>
        <v>0.4</v>
      </c>
      <c s="50" r="S122">
        <f>+V122</f>
        <v>120</v>
      </c>
      <c s="106" r="T122">
        <f>IF(ISERROR((+W122/S122)),"..",(W122/S122))</f>
        <v>1</v>
      </c>
      <c s="106" r="U122">
        <f>IF(ISERROR(((AD122+AK122)/S122)),"..",((AD122+AK122)/S122))</f>
        <v>1</v>
      </c>
      <c s="93" r="V122">
        <f>VLOOKUP(A122,'WHERE REFUGEES ARE'!$A$4:$K$178,11,FALSE)</f>
        <v>120</v>
      </c>
      <c s="78" r="W122">
        <f>SUM(X122:AB122)+SUM(AE122:AI122)</f>
        <v>120</v>
      </c>
      <c s="78" r="X122">
        <v>1</v>
      </c>
      <c s="78" r="Y122">
        <v>0</v>
      </c>
      <c s="78" r="Z122">
        <v>2</v>
      </c>
      <c s="78" r="AA122">
        <v>45</v>
      </c>
      <c s="78" r="AB122">
        <v>0</v>
      </c>
      <c s="78" r="AC122">
        <v>0</v>
      </c>
      <c s="78" r="AD122">
        <v>48</v>
      </c>
      <c s="78" r="AE122">
        <v>0</v>
      </c>
      <c s="78" r="AF122">
        <v>1</v>
      </c>
      <c s="78" r="AG122">
        <v>2</v>
      </c>
      <c s="78" r="AH122">
        <v>58</v>
      </c>
      <c s="78" r="AI122">
        <v>11</v>
      </c>
      <c s="78" r="AJ122">
        <v>0</v>
      </c>
      <c s="78" r="AK122">
        <v>72</v>
      </c>
      <c s="78" r="AL122"/>
      <c s="162" r="AM122"/>
    </row>
    <row r="123">
      <c t="s" s="37" r="A123">
        <v>664</v>
      </c>
      <c s="55" r="B123"/>
      <c t="s" s="127" r="C123">
        <v>368</v>
      </c>
      <c s="50" r="D123">
        <f>+AD123+AK123</f>
        <v>325</v>
      </c>
      <c s="106" r="E123">
        <f>IF((+$W123=0),"..",(+(X123+AE123)/$W123))</f>
        <v>0.064615384615385</v>
      </c>
      <c s="106" r="F123">
        <f>IF((+$W123=0),"..",(+(Y123+AF123)/$W123))</f>
        <v>0.163076923076923</v>
      </c>
      <c s="106" r="G123">
        <f>IF((+$W123=0),"..",(+(Z123+AG123)/$W123))</f>
        <v>0.132307692307692</v>
      </c>
      <c s="106" r="H123">
        <f>IF((+$W123=0),"..",(+(((X123+Y123)+Z123)+((AE123+AF123)+AG123))/$W123))</f>
        <v>0.36</v>
      </c>
      <c s="106" r="I123">
        <f>IF((+$W123=0),"..",(+(AA123+AH123)/$W123))</f>
        <v>0.609230769230769</v>
      </c>
      <c s="106" r="J123">
        <f>IF((+$W123=0),"..",(+(AB123+AI123)/$W123))</f>
        <v>0.030769230769231</v>
      </c>
      <c s="106" r="K123">
        <f>IF(((X123+AE123)=0),"..",(+X123/(X123+AE123)))</f>
        <v>0.523809523809524</v>
      </c>
      <c s="106" r="L123">
        <f>IF(((Y123+AF123)=0),"..",(+Y123/(Y123+AF123)))</f>
        <v>0.584905660377358</v>
      </c>
      <c s="106" r="M123">
        <f>IF(((Z123+AG123)=0),"..",(+Z123/(Z123+AG123)))</f>
        <v>0.627906976744186</v>
      </c>
      <c s="106" r="N123">
        <f>IF(((((((X123+Y123)+Z123)+AE123)+AF123)+AG123)=0),"..",(+((X123+Y123)+Z123)/(((((X123+Y123)+Z123)+AE123)+AF123)+AG123)))</f>
        <v>0.58974358974359</v>
      </c>
      <c s="106" r="O123">
        <f>IF(((AA123+AH123)=0),"..",(+AA123/(AA123+AH123)))</f>
        <v>0.404040404040404</v>
      </c>
      <c s="106" r="P123">
        <f>IF(((AB123+AI123)=0),"..",(+AB123/(AB123+AI123)))</f>
        <v>0.6</v>
      </c>
      <c t="str" s="106" r="Q123">
        <f>IF(((AC123+AJ123)=0),"..",(+AC123/(AC123+AJ123)))</f>
        <v>..</v>
      </c>
      <c s="106" r="R123">
        <f>IF(((AD123+AK123)=0),"..",(+(AD123)/(AD123+AK123)))</f>
        <v>0.476923076923077</v>
      </c>
      <c s="50" r="S123">
        <f>+V123</f>
        <v>325</v>
      </c>
      <c s="106" r="T123">
        <f>IF(ISERROR((+W123/S123)),"..",(W123/S123))</f>
        <v>1</v>
      </c>
      <c s="106" r="U123">
        <f>IF(ISERROR(((AD123+AK123)/S123)),"..",((AD123+AK123)/S123))</f>
        <v>1</v>
      </c>
      <c s="93" r="V123">
        <f>VLOOKUP(A123,'WHERE REFUGEES ARE'!$A$4:$K$178,11,FALSE)</f>
        <v>325</v>
      </c>
      <c s="78" r="W123">
        <f>SUM(X123:AB123)+SUM(AE123:AI123)</f>
        <v>325</v>
      </c>
      <c s="78" r="X123">
        <v>11</v>
      </c>
      <c s="78" r="Y123">
        <v>31</v>
      </c>
      <c s="78" r="Z123">
        <v>27</v>
      </c>
      <c s="78" r="AA123">
        <v>80</v>
      </c>
      <c s="78" r="AB123">
        <v>6</v>
      </c>
      <c s="78" r="AC123">
        <v>0</v>
      </c>
      <c s="78" r="AD123">
        <v>155</v>
      </c>
      <c s="78" r="AE123">
        <v>10</v>
      </c>
      <c s="78" r="AF123">
        <v>22</v>
      </c>
      <c s="78" r="AG123">
        <v>16</v>
      </c>
      <c s="78" r="AH123">
        <v>118</v>
      </c>
      <c s="78" r="AI123">
        <v>4</v>
      </c>
      <c s="78" r="AJ123">
        <v>0</v>
      </c>
      <c s="78" r="AK123">
        <v>170</v>
      </c>
      <c s="78" r="AL123"/>
      <c s="162" r="AM123"/>
    </row>
    <row r="124">
      <c t="s" s="37" r="A124">
        <v>665</v>
      </c>
      <c s="100" r="B124"/>
      <c t="s" s="127" r="C124">
        <v>110</v>
      </c>
      <c s="50" r="D124">
        <f>+AD124+AK124</f>
        <v>9127</v>
      </c>
      <c s="106" r="E124">
        <f>IF((+$W124=0),"..",(+(X124+AE124)/$W124))</f>
        <v>0.074504218253534</v>
      </c>
      <c s="106" r="F124">
        <f>IF((+$W124=0),"..",(+(Y124+AF124)/$W124))</f>
        <v>0.094006793031664</v>
      </c>
      <c s="106" r="G124">
        <f>IF((+$W124=0),"..",(+(Z124+AG124)/$W124))</f>
        <v>0.15295277747343</v>
      </c>
      <c s="106" r="H124">
        <f>IF((+$W124=0),"..",(+(((X124+Y124)+Z124)+((AE124+AF124)+AG124))/$W124))</f>
        <v>0.321463788758628</v>
      </c>
      <c s="106" r="I124">
        <f>IF((+$W124=0),"..",(+(AA124+AH124)/$W124))</f>
        <v>0.623753697819656</v>
      </c>
      <c s="106" r="J124">
        <f>IF((+$W124=0),"..",(+(AB124+AI124)/$W124))</f>
        <v>0.054782513421716</v>
      </c>
      <c s="106" r="K124">
        <f>IF(((X124+AE124)=0),"..",(+X124/(X124+AE124)))</f>
        <v>0.567647058823529</v>
      </c>
      <c s="106" r="L124">
        <f>IF(((Y124+AF124)=0),"..",(+Y124/(Y124+AF124)))</f>
        <v>0.562937062937063</v>
      </c>
      <c s="106" r="M124">
        <f>IF(((Z124+AG124)=0),"..",(+Z124/(Z124+AG124)))</f>
        <v>0.449140401146132</v>
      </c>
      <c s="106" r="N124">
        <f>IF(((((((X124+Y124)+Z124)+AE124)+AF124)+AG124)=0),"..",(+((X124+Y124)+Z124)/(((((X124+Y124)+Z124)+AE124)+AF124)+AG124)))</f>
        <v>0.50988411724608</v>
      </c>
      <c s="106" r="O124">
        <f>IF(((AA124+AH124)=0),"..",(+AA124/(AA124+AH124)))</f>
        <v>0.502898296153171</v>
      </c>
      <c s="106" r="P124">
        <f>IF(((AB124+AI124)=0),"..",(+AB124/(AB124+AI124)))</f>
        <v>0.188</v>
      </c>
      <c t="str" s="106" r="Q124">
        <f>IF(((AC124+AJ124)=0),"..",(+AC124/(AC124+AJ124)))</f>
        <v>..</v>
      </c>
      <c s="106" r="R124">
        <f>IF(((AD124+AK124)=0),"..",(+(AD124)/(AD124+AK124)))</f>
        <v>0.487893064533801</v>
      </c>
      <c s="50" r="S124">
        <f>+V124</f>
        <v>9127</v>
      </c>
      <c s="106" r="T124">
        <f>IF(ISERROR((+W124/S124)),"..",(W124/S124))</f>
        <v>1</v>
      </c>
      <c s="106" r="U124">
        <f>IF(ISERROR(((AD124+AK124)/S124)),"..",((AD124+AK124)/S124))</f>
        <v>1</v>
      </c>
      <c s="93" r="V124">
        <f>VLOOKUP(A124,'WHERE REFUGEES ARE'!$A$4:$K$178,11,FALSE)</f>
        <v>9127</v>
      </c>
      <c s="78" r="W124">
        <f>SUM(X124:AB124)+SUM(AE124:AI124)</f>
        <v>9127</v>
      </c>
      <c s="78" r="X124">
        <v>386</v>
      </c>
      <c s="78" r="Y124">
        <v>483</v>
      </c>
      <c s="78" r="Z124">
        <v>627</v>
      </c>
      <c s="78" r="AA124">
        <v>2863</v>
      </c>
      <c s="78" r="AB124">
        <v>94</v>
      </c>
      <c s="78" r="AC124">
        <v>0</v>
      </c>
      <c s="78" r="AD124">
        <v>4453</v>
      </c>
      <c s="78" r="AE124">
        <v>294</v>
      </c>
      <c s="78" r="AF124">
        <v>375</v>
      </c>
      <c s="78" r="AG124">
        <v>769</v>
      </c>
      <c s="78" r="AH124">
        <v>2830</v>
      </c>
      <c s="78" r="AI124">
        <v>406</v>
      </c>
      <c s="78" r="AJ124">
        <v>0</v>
      </c>
      <c s="78" r="AK124">
        <v>4674</v>
      </c>
      <c s="149" r="AL124"/>
      <c s="162" r="AM124"/>
    </row>
    <row r="125">
      <c t="s" s="37" r="A125">
        <v>370</v>
      </c>
      <c s="55" r="B125"/>
      <c t="s" s="127" r="C125">
        <v>104</v>
      </c>
      <c s="50" r="D125">
        <f>+AD125+AK125</f>
        <v>0</v>
      </c>
      <c t="str" s="106" r="E125">
        <f>IF((+$W125=0),"..",(+(X125+AE125)/$W125))</f>
        <v>..</v>
      </c>
      <c t="str" s="106" r="F125">
        <f>IF((+$W125=0),"..",(+(Y125+AF125)/$W125))</f>
        <v>..</v>
      </c>
      <c t="str" s="106" r="G125">
        <f>IF((+$W125=0),"..",(+(Z125+AG125)/$W125))</f>
        <v>..</v>
      </c>
      <c t="str" s="106" r="H125">
        <f>IF((+$W125=0),"..",(+(((X125+Y125)+Z125)+((AE125+AF125)+AG125))/$W125))</f>
        <v>..</v>
      </c>
      <c t="str" s="106" r="I125">
        <f>IF((+$W125=0),"..",(+(AA125+AH125)/$W125))</f>
        <v>..</v>
      </c>
      <c t="str" s="106" r="J125">
        <f>IF((+$W125=0),"..",(+(AB125+AI125)/$W125))</f>
        <v>..</v>
      </c>
      <c t="str" s="106" r="K125">
        <f>IF(((X125+AE125)=0),"..",(+X125/(X125+AE125)))</f>
        <v>..</v>
      </c>
      <c t="str" s="106" r="L125">
        <f>IF(((Y125+AF125)=0),"..",(+Y125/(Y125+AF125)))</f>
        <v>..</v>
      </c>
      <c t="str" s="106" r="M125">
        <f>IF(((Z125+AG125)=0),"..",(+Z125/(Z125+AG125)))</f>
        <v>..</v>
      </c>
      <c t="str" s="106" r="N125">
        <f>IF(((((((X125+Y125)+Z125)+AE125)+AF125)+AG125)=0),"..",(+((X125+Y125)+Z125)/(((((X125+Y125)+Z125)+AE125)+AF125)+AG125)))</f>
        <v>..</v>
      </c>
      <c t="str" s="106" r="O125">
        <f>IF(((AA125+AH125)=0),"..",(+AA125/(AA125+AH125)))</f>
        <v>..</v>
      </c>
      <c t="str" s="106" r="P125">
        <f>IF(((AB125+AI125)=0),"..",(+AB125/(AB125+AI125)))</f>
        <v>..</v>
      </c>
      <c t="str" s="106" r="Q125">
        <f>IF(((AC125+AJ125)=0),"..",(+AC125/(AC125+AJ125)))</f>
        <v>..</v>
      </c>
      <c t="str" s="106" r="R125">
        <f>IF(((AD125+AK125)=0),"..",(+(AD125)/(AD125+AK125)))</f>
        <v>..</v>
      </c>
      <c s="50" r="S125">
        <f>+V125</f>
        <v>37826</v>
      </c>
      <c s="106" r="T125">
        <f>IF(ISERROR((+W125/S125)),"..",(W125/S125))</f>
        <v>0</v>
      </c>
      <c s="106" r="U125">
        <f>IF(ISERROR(((AD125+AK125)/S125)),"..",((AD125+AK125)/S125))</f>
        <v>0</v>
      </c>
      <c s="93" r="V125">
        <f>VLOOKUP(A125,'WHERE REFUGEES ARE'!$A$4:$K$178,11,FALSE)</f>
        <v>37826</v>
      </c>
      <c s="78" r="W125">
        <f>SUM(X125:AB125)+SUM(AE125:AI125)</f>
        <v>0</v>
      </c>
      <c s="78" r="X125">
        <v>0</v>
      </c>
      <c s="78" r="Y125">
        <v>0</v>
      </c>
      <c s="78" r="Z125">
        <v>0</v>
      </c>
      <c s="78" r="AA125">
        <v>0</v>
      </c>
      <c s="78" r="AB125">
        <v>0</v>
      </c>
      <c s="78" r="AC125">
        <v>0</v>
      </c>
      <c s="78" r="AD125">
        <v>0</v>
      </c>
      <c s="78" r="AE125">
        <v>0</v>
      </c>
      <c s="78" r="AF125">
        <v>0</v>
      </c>
      <c s="78" r="AG125">
        <v>0</v>
      </c>
      <c s="78" r="AH125">
        <v>0</v>
      </c>
      <c s="78" r="AI125">
        <v>0</v>
      </c>
      <c s="78" r="AJ125">
        <v>0</v>
      </c>
      <c s="78" r="AK125">
        <v>0</v>
      </c>
      <c s="78" r="AL125"/>
      <c s="162" r="AM125"/>
    </row>
    <row r="126">
      <c t="s" s="37" r="A126">
        <v>371</v>
      </c>
      <c s="55" r="B126"/>
      <c t="s" s="127" r="C126">
        <v>1668</v>
      </c>
      <c s="50" r="D126">
        <f>+AD126+AK126</f>
        <v>0</v>
      </c>
      <c t="str" s="106" r="E126">
        <f>IF((+$W126=0),"..",(+(X126+AE126)/$W126))</f>
        <v>..</v>
      </c>
      <c t="str" s="106" r="F126">
        <f>IF((+$W126=0),"..",(+(Y126+AF126)/$W126))</f>
        <v>..</v>
      </c>
      <c t="str" s="106" r="G126">
        <f>IF((+$W126=0),"..",(+(Z126+AG126)/$W126))</f>
        <v>..</v>
      </c>
      <c t="str" s="106" r="H126">
        <f>IF((+$W126=0),"..",(+(((X126+Y126)+Z126)+((AE126+AF126)+AG126))/$W126))</f>
        <v>..</v>
      </c>
      <c t="str" s="106" r="I126">
        <f>IF((+$W126=0),"..",(+(AA126+AH126)/$W126))</f>
        <v>..</v>
      </c>
      <c t="str" s="106" r="J126">
        <f>IF((+$W126=0),"..",(+(AB126+AI126)/$W126))</f>
        <v>..</v>
      </c>
      <c t="str" s="106" r="K126">
        <f>IF(((X126+AE126)=0),"..",(+X126/(X126+AE126)))</f>
        <v>..</v>
      </c>
      <c t="str" s="106" r="L126">
        <f>IF(((Y126+AF126)=0),"..",(+Y126/(Y126+AF126)))</f>
        <v>..</v>
      </c>
      <c t="str" s="106" r="M126">
        <f>IF(((Z126+AG126)=0),"..",(+Z126/(Z126+AG126)))</f>
        <v>..</v>
      </c>
      <c t="str" s="106" r="N126">
        <f>IF(((((((X126+Y126)+Z126)+AE126)+AF126)+AG126)=0),"..",(+((X126+Y126)+Z126)/(((((X126+Y126)+Z126)+AE126)+AF126)+AG126)))</f>
        <v>..</v>
      </c>
      <c t="str" s="106" r="O126">
        <f>IF(((AA126+AH126)=0),"..",(+AA126/(AA126+AH126)))</f>
        <v>..</v>
      </c>
      <c t="str" s="106" r="P126">
        <f>IF(((AB126+AI126)=0),"..",(+AB126/(AB126+AI126)))</f>
        <v>..</v>
      </c>
      <c t="str" s="106" r="Q126">
        <f>IF(((AC126+AJ126)=0),"..",(+AC126/(AC126+AJ126)))</f>
        <v>..</v>
      </c>
      <c t="str" s="106" r="R126">
        <f>IF(((AD126+AK126)=0),"..",(+(AD126)/(AD126+AK126)))</f>
        <v>..</v>
      </c>
      <c s="50" r="S126">
        <f>+V126</f>
        <v>0</v>
      </c>
      <c t="str" s="106" r="T126">
        <f>IF(ISERROR((+W126/S126)),"..",(W126/S126))</f>
        <v>..</v>
      </c>
      <c t="str" s="106" r="U126">
        <f>IF(ISERROR(((AD126+AK126)/S126)),"..",((AD126+AK126)/S126))</f>
        <v>..</v>
      </c>
      <c s="93" r="V126">
        <f>VLOOKUP(A126,'WHERE REFUGEES ARE'!$A$4:$K$178,11,FALSE)</f>
        <v>0</v>
      </c>
      <c s="78" r="W126">
        <f>SUM(X126:AB126)+SUM(AE126:AI126)</f>
        <v>0</v>
      </c>
      <c s="78" r="X126">
        <v>0</v>
      </c>
      <c s="78" r="Y126">
        <v>0</v>
      </c>
      <c s="78" r="Z126">
        <v>0</v>
      </c>
      <c s="78" r="AA126">
        <v>0</v>
      </c>
      <c s="78" r="AB126">
        <v>0</v>
      </c>
      <c s="78" r="AC126">
        <v>0</v>
      </c>
      <c s="78" r="AD126">
        <v>0</v>
      </c>
      <c s="78" r="AE126">
        <v>0</v>
      </c>
      <c s="78" r="AF126">
        <v>0</v>
      </c>
      <c s="78" r="AG126">
        <v>0</v>
      </c>
      <c s="78" r="AH126">
        <v>0</v>
      </c>
      <c s="78" r="AI126">
        <v>0</v>
      </c>
      <c s="78" r="AJ126">
        <v>0</v>
      </c>
      <c s="78" r="AK126">
        <v>0</v>
      </c>
      <c s="78" r="AL126"/>
      <c s="162" r="AM126"/>
    </row>
    <row r="127">
      <c t="s" s="37" r="A127">
        <v>671</v>
      </c>
      <c s="55" r="B127"/>
      <c t="s" s="127" r="C127">
        <v>374</v>
      </c>
      <c s="50" r="D127">
        <f>+AD127+AK127</f>
        <v>26</v>
      </c>
      <c s="106" r="E127">
        <f>IF((+$W127=0),"..",(+(X127+AE127)/$W127))</f>
        <v>0.153846153846154</v>
      </c>
      <c s="106" r="F127">
        <f>IF((+$W127=0),"..",(+(Y127+AF127)/$W127))</f>
        <v>0</v>
      </c>
      <c s="106" r="G127">
        <f>IF((+$W127=0),"..",(+(Z127+AG127)/$W127))</f>
        <v>0.115384615384615</v>
      </c>
      <c s="106" r="H127">
        <f>IF((+$W127=0),"..",(+(((X127+Y127)+Z127)+((AE127+AF127)+AG127))/$W127))</f>
        <v>0.269230769230769</v>
      </c>
      <c s="106" r="I127">
        <f>IF((+$W127=0),"..",(+(AA127+AH127)/$W127))</f>
        <v>0.692307692307692</v>
      </c>
      <c s="106" r="J127">
        <f>IF((+$W127=0),"..",(+(AB127+AI127)/$W127))</f>
        <v>0.038461538461538</v>
      </c>
      <c s="106" r="K127">
        <f>IF(((X127+AE127)=0),"..",(+X127/(X127+AE127)))</f>
        <v>0.75</v>
      </c>
      <c t="str" s="106" r="L127">
        <f>IF(((Y127+AF127)=0),"..",(+Y127/(Y127+AF127)))</f>
        <v>..</v>
      </c>
      <c s="106" r="M127">
        <f>IF(((Z127+AG127)=0),"..",(+Z127/(Z127+AG127)))</f>
        <v>0.333333333333333</v>
      </c>
      <c s="106" r="N127">
        <f>IF(((((((X127+Y127)+Z127)+AE127)+AF127)+AG127)=0),"..",(+((X127+Y127)+Z127)/(((((X127+Y127)+Z127)+AE127)+AF127)+AG127)))</f>
        <v>0.571428571428571</v>
      </c>
      <c s="106" r="O127">
        <f>IF(((AA127+AH127)=0),"..",(+AA127/(AA127+AH127)))</f>
        <v>0.611111111111111</v>
      </c>
      <c s="106" r="P127">
        <f>IF(((AB127+AI127)=0),"..",(+AB127/(AB127+AI127)))</f>
        <v>0</v>
      </c>
      <c t="str" s="106" r="Q127">
        <f>IF(((AC127+AJ127)=0),"..",(+AC127/(AC127+AJ127)))</f>
        <v>..</v>
      </c>
      <c s="106" r="R127">
        <f>IF(((AD127+AK127)=0),"..",(+(AD127)/(AD127+AK127)))</f>
        <v>0.576923076923077</v>
      </c>
      <c s="50" r="S127">
        <f>+V127</f>
        <v>26</v>
      </c>
      <c s="106" r="T127">
        <f>IF(ISERROR((+W127/S127)),"..",(W127/S127))</f>
        <v>1</v>
      </c>
      <c s="106" r="U127">
        <f>IF(ISERROR(((AD127+AK127)/S127)),"..",((AD127+AK127)/S127))</f>
        <v>1</v>
      </c>
      <c s="93" r="V127">
        <f>VLOOKUP(A127,'WHERE REFUGEES ARE'!$A$4:$K$178,11,FALSE)</f>
        <v>26</v>
      </c>
      <c s="78" r="W127">
        <f>SUM(X127:AB127)+SUM(AE127:AI127)</f>
        <v>26</v>
      </c>
      <c s="78" r="X127">
        <v>3</v>
      </c>
      <c s="78" r="Y127">
        <v>0</v>
      </c>
      <c s="78" r="Z127">
        <v>1</v>
      </c>
      <c s="78" r="AA127">
        <v>11</v>
      </c>
      <c s="78" r="AB127">
        <v>0</v>
      </c>
      <c s="78" r="AC127">
        <v>0</v>
      </c>
      <c s="78" r="AD127">
        <v>15</v>
      </c>
      <c s="78" r="AE127">
        <v>1</v>
      </c>
      <c s="78" r="AF127">
        <v>0</v>
      </c>
      <c s="78" r="AG127">
        <v>2</v>
      </c>
      <c s="78" r="AH127">
        <v>7</v>
      </c>
      <c s="78" r="AI127">
        <v>1</v>
      </c>
      <c s="78" r="AJ127">
        <v>0</v>
      </c>
      <c s="78" r="AK127">
        <v>11</v>
      </c>
      <c s="78" r="AL127"/>
      <c s="162" r="AM127"/>
    </row>
    <row customHeight="1" r="128" ht="11.25">
      <c t="s" s="37" r="A128">
        <v>672</v>
      </c>
      <c s="55" r="B128"/>
      <c t="s" s="127" r="C128">
        <v>1301</v>
      </c>
      <c s="50" r="D128">
        <f>+AD128+AK128</f>
        <v>1740711</v>
      </c>
      <c s="106" r="E128">
        <f>IF((+$W128=0),"..",(+(X128+AE128)/$W128))</f>
        <v>0.060529289468499</v>
      </c>
      <c s="106" r="F128">
        <f>IF((+$W128=0),"..",(+(Y128+AF128)/$W128))</f>
        <v>0.270620453366469</v>
      </c>
      <c s="106" r="G128">
        <f>IF((+$W128=0),"..",(+(Z128+AG128)/$W128))</f>
        <v>0.161797104746279</v>
      </c>
      <c s="106" r="H128">
        <f>IF((+$W128=0),"..",(+(((X128+Y128)+Z128)+((AE128+AF128)+AG128))/$W128))</f>
        <v>0.492946847581247</v>
      </c>
      <c s="106" r="I128">
        <f>IF((+$W128=0),"..",(+(AA128+AH128)/$W128))</f>
        <v>0.469613853189875</v>
      </c>
      <c s="106" r="J128">
        <f>IF((+$W128=0),"..",(+(AB128+AI128)/$W128))</f>
        <v>0.037439299228878</v>
      </c>
      <c s="106" r="K128">
        <f>IF(((X128+AE128)=0),"..",(+X128/(X128+AE128)))</f>
        <v>0.484340002277818</v>
      </c>
      <c s="106" r="L128">
        <f>IF(((Y128+AF128)=0),"..",(+Y128/(Y128+AF128)))</f>
        <v>0.486307825555329</v>
      </c>
      <c s="106" r="M128">
        <f>IF(((Z128+AG128)=0),"..",(+Z128/(Z128+AG128)))</f>
        <v>0.459757422543513</v>
      </c>
      <c s="106" r="N128">
        <f>IF(((((((X128+Y128)+Z128)+AE128)+AF128)+AG128)=0),"..",(+((X128+Y128)+Z128)/(((((X128+Y128)+Z128)+AE128)+AF128)+AG128)))</f>
        <v>0.47735170928517</v>
      </c>
      <c s="106" r="O128">
        <f>IF(((AA128+AH128)=0),"..",(+AA128/(AA128+AH128)))</f>
        <v>0.459878257337956</v>
      </c>
      <c s="106" r="P128">
        <f>IF(((AB128+AI128)=0),"..",(+AB128/(AB128+AI128)))</f>
        <v>0.333185005600651</v>
      </c>
      <c t="str" s="106" r="Q128">
        <f>IF(((AC128+AJ128)=0),"..",(+AC128/(AC128+AJ128)))</f>
        <v>..</v>
      </c>
      <c s="106" r="R128">
        <f>IF(((AD128+AK128)=0),"..",(+(AD128)/(AD128+AK128)))</f>
        <v>0.463748433829625</v>
      </c>
      <c s="50" r="S128">
        <f>+V128</f>
        <v>1740711</v>
      </c>
      <c s="106" r="T128">
        <f>IF(ISERROR((+W128/S128)),"..",(W128/S128))</f>
        <v>1</v>
      </c>
      <c s="106" r="U128">
        <f>IF(ISERROR(((AD128+AK128)/S128)),"..",((AD128+AK128)/S128))</f>
        <v>1</v>
      </c>
      <c s="93" r="V128">
        <f>VLOOKUP(A128,'WHERE REFUGEES ARE'!$A$4:$K$178,11,FALSE)</f>
        <v>1740711</v>
      </c>
      <c s="78" r="W128">
        <f>SUM(X128:AB128)+SUM(AE128:AI128)</f>
        <v>1740711</v>
      </c>
      <c s="78" r="X128">
        <v>51032</v>
      </c>
      <c s="78" r="Y128">
        <v>229086</v>
      </c>
      <c s="78" r="Z128">
        <v>129487</v>
      </c>
      <c s="78" r="AA128">
        <v>375933</v>
      </c>
      <c s="78" r="AB128">
        <v>21714</v>
      </c>
      <c s="78" r="AC128">
        <v>0</v>
      </c>
      <c s="78" r="AD128">
        <v>807252</v>
      </c>
      <c s="78" r="AE128">
        <v>54332</v>
      </c>
      <c s="78" r="AF128">
        <v>241986</v>
      </c>
      <c s="78" r="AG128">
        <v>152155</v>
      </c>
      <c s="78" r="AH128">
        <v>441529</v>
      </c>
      <c s="78" r="AI128">
        <v>43457</v>
      </c>
      <c s="78" r="AJ128">
        <v>0</v>
      </c>
      <c s="78" r="AK128">
        <v>933459</v>
      </c>
      <c s="78" r="AL128"/>
      <c s="162" r="AM128"/>
    </row>
    <row r="129">
      <c t="s" s="37" r="A129">
        <v>377</v>
      </c>
      <c s="55" r="B129"/>
      <c t="s" s="127" r="C129">
        <v>378</v>
      </c>
      <c s="50" r="D129">
        <f>+AD129+AK129</f>
        <v>0</v>
      </c>
      <c t="str" s="106" r="E129">
        <f>IF((+$W129=0),"..",(+(X129+AE129)/$W129))</f>
        <v>..</v>
      </c>
      <c t="str" s="106" r="F129">
        <f>IF((+$W129=0),"..",(+(Y129+AF129)/$W129))</f>
        <v>..</v>
      </c>
      <c t="str" s="106" r="G129">
        <f>IF((+$W129=0),"..",(+(Z129+AG129)/$W129))</f>
        <v>..</v>
      </c>
      <c t="str" s="106" r="H129">
        <f>IF((+$W129=0),"..",(+(((X129+Y129)+Z129)+((AE129+AF129)+AG129))/$W129))</f>
        <v>..</v>
      </c>
      <c t="str" s="106" r="I129">
        <f>IF((+$W129=0),"..",(+(AA129+AH129)/$W129))</f>
        <v>..</v>
      </c>
      <c t="str" s="106" r="J129">
        <f>IF((+$W129=0),"..",(+(AB129+AI129)/$W129))</f>
        <v>..</v>
      </c>
      <c t="str" s="106" r="K129">
        <f>IF(((X129+AE129)=0),"..",(+X129/(X129+AE129)))</f>
        <v>..</v>
      </c>
      <c t="str" s="106" r="L129">
        <f>IF(((Y129+AF129)=0),"..",(+Y129/(Y129+AF129)))</f>
        <v>..</v>
      </c>
      <c t="str" s="106" r="M129">
        <f>IF(((Z129+AG129)=0),"..",(+Z129/(Z129+AG129)))</f>
        <v>..</v>
      </c>
      <c t="str" s="106" r="N129">
        <f>IF(((((((X129+Y129)+Z129)+AE129)+AF129)+AG129)=0),"..",(+((X129+Y129)+Z129)/(((((X129+Y129)+Z129)+AE129)+AF129)+AG129)))</f>
        <v>..</v>
      </c>
      <c t="str" s="106" r="O129">
        <f>IF(((AA129+AH129)=0),"..",(+AA129/(AA129+AH129)))</f>
        <v>..</v>
      </c>
      <c t="str" s="106" r="P129">
        <f>IF(((AB129+AI129)=0),"..",(+AB129/(AB129+AI129)))</f>
        <v>..</v>
      </c>
      <c t="str" s="106" r="Q129">
        <f>IF(((AC129+AJ129)=0),"..",(+AC129/(AC129+AJ129)))</f>
        <v>..</v>
      </c>
      <c t="str" s="106" r="R129">
        <f>IF(((AD129+AK129)=0),"..",(+(AD129)/(AD129+AK129)))</f>
        <v>..</v>
      </c>
      <c s="50" r="S129">
        <f>+V129</f>
        <v>11</v>
      </c>
      <c s="106" r="T129">
        <f>IF(ISERROR((+W129/S129)),"..",(W129/S129))</f>
        <v>0</v>
      </c>
      <c s="106" r="U129">
        <f>IF(ISERROR(((AD129+AK129)/S129)),"..",((AD129+AK129)/S129))</f>
        <v>0</v>
      </c>
      <c s="93" r="V129">
        <f>VLOOKUP(A129,'WHERE REFUGEES ARE'!$A$4:$K$178,11,FALSE)</f>
        <v>11</v>
      </c>
      <c s="78" r="W129">
        <f>SUM(X129:AB129)+SUM(AE129:AI129)</f>
        <v>0</v>
      </c>
      <c s="78" r="X129"/>
      <c s="78" r="Y129"/>
      <c s="78" r="Z129"/>
      <c s="78" r="AA129"/>
      <c s="78" r="AB129"/>
      <c s="78" r="AC129"/>
      <c s="78" r="AD129"/>
      <c s="78" r="AE129"/>
      <c s="78" r="AF129"/>
      <c s="78" r="AG129"/>
      <c s="78" r="AH129"/>
      <c s="78" r="AI129"/>
      <c s="78" r="AJ129"/>
      <c s="78" r="AK129"/>
      <c s="78" r="AL129"/>
      <c s="162" r="AM129"/>
    </row>
    <row r="130">
      <c t="s" s="37" r="A130">
        <v>674</v>
      </c>
      <c s="55" r="B130"/>
      <c t="s" s="127" r="C130">
        <v>77</v>
      </c>
      <c s="50" r="D130">
        <f>+AD130+AK130</f>
        <v>16923</v>
      </c>
      <c s="106" r="E130">
        <f>IF((+$W130=0),"..",(+(X130+AE130)/$W130))</f>
        <v>0.040477456715712</v>
      </c>
      <c s="106" r="F130">
        <f>IF((+$W130=0),"..",(+(Y130+AF130)/$W130))</f>
        <v>0.096200437274715</v>
      </c>
      <c s="106" r="G130">
        <f>IF((+$W130=0),"..",(+(Z130+AG130)/$W130))</f>
        <v>0.280624002836376</v>
      </c>
      <c s="106" r="H130">
        <f>IF((+$W130=0),"..",(+(((X130+Y130)+Z130)+((AE130+AF130)+AG130))/$W130))</f>
        <v>0.417301896826804</v>
      </c>
      <c s="106" r="I130">
        <f>IF((+$W130=0),"..",(+(AA130+AH130)/$W130))</f>
        <v>0.471606689121314</v>
      </c>
      <c s="106" r="J130">
        <f>IF((+$W130=0),"..",(+(AB130+AI130)/$W130))</f>
        <v>0.111091414051882</v>
      </c>
      <c s="106" r="K130">
        <f>IF(((X130+AE130)=0),"..",(+X130/(X130+AE130)))</f>
        <v>0.497810218978102</v>
      </c>
      <c s="106" r="L130">
        <f>IF(((Y130+AF130)=0),"..",(+Y130/(Y130+AF130)))</f>
        <v>0.488943488943489</v>
      </c>
      <c s="106" r="M130">
        <f>IF(((Z130+AG130)=0),"..",(+Z130/(Z130+AG130)))</f>
        <v>0.447462623710255</v>
      </c>
      <c s="106" r="N130">
        <f>IF(((((((X130+Y130)+Z130)+AE130)+AF130)+AG130)=0),"..",(+((X130+Y130)+Z130)/(((((X130+Y130)+Z130)+AE130)+AF130)+AG130)))</f>
        <v>0.4619088077032</v>
      </c>
      <c s="106" r="O130">
        <f>IF(((AA130+AH130)=0),"..",(+AA130/(AA130+AH130)))</f>
        <v>0.404961784237564</v>
      </c>
      <c s="106" r="P130">
        <f>IF(((AB130+AI130)=0),"..",(+AB130/(AB130+AI130)))</f>
        <v>0.465425531914894</v>
      </c>
      <c t="str" s="106" r="Q130">
        <f>IF(((AC130+AJ130)=0),"..",(+AC130/(AC130+AJ130)))</f>
        <v>..</v>
      </c>
      <c s="106" r="R130">
        <f>IF(((AD130+AK130)=0),"..",(+(AD130)/(AD130+AK130)))</f>
        <v>0.435442888376765</v>
      </c>
      <c s="50" r="S130">
        <f>+V130</f>
        <v>16923</v>
      </c>
      <c s="106" r="T130">
        <f>IF(ISERROR((+W130/S130)),"..",(W130/S130))</f>
        <v>1</v>
      </c>
      <c s="106" r="U130">
        <f>IF(ISERROR(((AD130+AK130)/S130)),"..",((AD130+AK130)/S130))</f>
        <v>1</v>
      </c>
      <c s="93" r="V130">
        <f>VLOOKUP(A130,'WHERE REFUGEES ARE'!$A$4:$K$178,11,FALSE)</f>
        <v>16923</v>
      </c>
      <c s="78" r="W130">
        <f>SUM(X130:AB130)+SUM(AE130:AI130)</f>
        <v>16923</v>
      </c>
      <c s="78" r="X130">
        <v>341</v>
      </c>
      <c s="78" r="Y130">
        <v>796</v>
      </c>
      <c s="78" r="Z130">
        <v>2125</v>
      </c>
      <c s="78" r="AA130">
        <v>3232</v>
      </c>
      <c s="78" r="AB130">
        <v>875</v>
      </c>
      <c s="78" r="AC130">
        <v>0</v>
      </c>
      <c s="78" r="AD130">
        <v>7369</v>
      </c>
      <c s="78" r="AE130">
        <v>344</v>
      </c>
      <c s="78" r="AF130">
        <v>832</v>
      </c>
      <c s="78" r="AG130">
        <v>2624</v>
      </c>
      <c s="78" r="AH130">
        <v>4749</v>
      </c>
      <c s="78" r="AI130">
        <v>1005</v>
      </c>
      <c s="78" r="AJ130">
        <v>0</v>
      </c>
      <c s="78" r="AK130">
        <v>9554</v>
      </c>
      <c s="149" r="AL130"/>
      <c s="162" r="AM130"/>
    </row>
    <row r="131">
      <c t="s" s="37" r="A131">
        <v>675</v>
      </c>
      <c s="55" r="B131"/>
      <c t="s" s="127" r="C131">
        <v>97</v>
      </c>
      <c s="50" r="D131">
        <f>+AD131+AK131</f>
        <v>2514</v>
      </c>
      <c s="106" r="E131">
        <f>IF((+$W131=0),"..",(+(X131+AE131)/$W131))</f>
        <v>0.11296738265712</v>
      </c>
      <c s="106" r="F131">
        <f>IF((+$W131=0),"..",(+(Y131+AF131)/$W131))</f>
        <v>0.180986475735879</v>
      </c>
      <c s="106" r="G131">
        <f>IF((+$W131=0),"..",(+(Z131+AG131)/$W131))</f>
        <v>0.153540175019889</v>
      </c>
      <c s="106" r="H131">
        <f>IF((+$W131=0),"..",(+(((X131+Y131)+Z131)+((AE131+AF131)+AG131))/$W131))</f>
        <v>0.447494033412888</v>
      </c>
      <c s="106" r="I131">
        <f>IF((+$W131=0),"..",(+(AA131+AH131)/$W131))</f>
        <v>0.513922036595068</v>
      </c>
      <c s="106" r="J131">
        <f>IF((+$W131=0),"..",(+(AB131+AI131)/$W131))</f>
        <v>0.038583929992045</v>
      </c>
      <c s="106" r="K131">
        <f>IF(((X131+AE131)=0),"..",(+X131/(X131+AE131)))</f>
        <v>0.5</v>
      </c>
      <c s="106" r="L131">
        <f>IF(((Y131+AF131)=0),"..",(+Y131/(Y131+AF131)))</f>
        <v>0.465934065934066</v>
      </c>
      <c s="106" r="M131">
        <f>IF(((Z131+AG131)=0),"..",(+Z131/(Z131+AG131)))</f>
        <v>0.466321243523316</v>
      </c>
      <c s="106" r="N131">
        <f>IF(((((((X131+Y131)+Z131)+AE131)+AF131)+AG131)=0),"..",(+((X131+Y131)+Z131)/(((((X131+Y131)+Z131)+AE131)+AF131)+AG131)))</f>
        <v>0.474666666666667</v>
      </c>
      <c s="106" r="O131">
        <f>IF(((AA131+AH131)=0),"..",(+AA131/(AA131+AH131)))</f>
        <v>0.479102167182662</v>
      </c>
      <c s="106" r="P131">
        <f>IF(((AB131+AI131)=0),"..",(+AB131/(AB131+AI131)))</f>
        <v>0.474226804123711</v>
      </c>
      <c t="str" s="106" r="Q131">
        <f>IF(((AC131+AJ131)=0),"..",(+AC131/(AC131+AJ131)))</f>
        <v>..</v>
      </c>
      <c s="106" r="R131">
        <f>IF(((AD131+AK131)=0),"..",(+(AD131)/(AD131+AK131)))</f>
        <v>0.476929196499602</v>
      </c>
      <c s="50" r="S131">
        <f>+V131</f>
        <v>9703</v>
      </c>
      <c s="106" r="T131">
        <f>IF(ISERROR((+W131/S131)),"..",(W131/S131))</f>
        <v>0.259095125219004</v>
      </c>
      <c s="106" r="U131">
        <f>IF(ISERROR(((AD131+AK131)/S131)),"..",((AD131+AK131)/S131))</f>
        <v>0.259095125219004</v>
      </c>
      <c s="93" r="V131">
        <f>VLOOKUP(A131,'WHERE REFUGEES ARE'!$A$4:$K$178,11,FALSE)</f>
        <v>9703</v>
      </c>
      <c s="78" r="W131">
        <f>SUM(X131:AB131)+SUM(AE131:AI131)</f>
        <v>2514</v>
      </c>
      <c s="78" r="X131">
        <v>142</v>
      </c>
      <c s="78" r="Y131">
        <v>212</v>
      </c>
      <c s="78" r="Z131">
        <v>180</v>
      </c>
      <c s="78" r="AA131">
        <v>619</v>
      </c>
      <c s="78" r="AB131">
        <v>46</v>
      </c>
      <c s="78" r="AC131">
        <v>0</v>
      </c>
      <c s="78" r="AD131">
        <v>1199</v>
      </c>
      <c s="78" r="AE131">
        <v>142</v>
      </c>
      <c s="78" r="AF131">
        <v>243</v>
      </c>
      <c s="78" r="AG131">
        <v>206</v>
      </c>
      <c s="78" r="AH131">
        <v>673</v>
      </c>
      <c s="78" r="AI131">
        <v>51</v>
      </c>
      <c s="78" r="AJ131">
        <v>0</v>
      </c>
      <c s="78" r="AK131">
        <v>1315</v>
      </c>
      <c s="78" r="AL131"/>
      <c s="162" r="AM131"/>
    </row>
    <row r="132">
      <c t="s" s="37" r="A132">
        <v>676</v>
      </c>
      <c s="55" r="B132"/>
      <c t="s" s="127" r="C132">
        <v>382</v>
      </c>
      <c s="50" r="D132">
        <f>+AD132+AK132</f>
        <v>89</v>
      </c>
      <c s="106" r="E132">
        <f>IF((+$W132=0),"..",(+(X132+AE132)/$W132))</f>
        <v>0</v>
      </c>
      <c s="106" r="F132">
        <f>IF((+$W132=0),"..",(+(Y132+AF132)/$W132))</f>
        <v>0.033707865168539</v>
      </c>
      <c s="106" r="G132">
        <f>IF((+$W132=0),"..",(+(Z132+AG132)/$W132))</f>
        <v>0.101123595505618</v>
      </c>
      <c s="106" r="H132">
        <f>IF((+$W132=0),"..",(+(((X132+Y132)+Z132)+((AE132+AF132)+AG132))/$W132))</f>
        <v>0.134831460674157</v>
      </c>
      <c s="106" r="I132">
        <f>IF((+$W132=0),"..",(+(AA132+AH132)/$W132))</f>
        <v>0.842696629213483</v>
      </c>
      <c s="106" r="J132">
        <f>IF((+$W132=0),"..",(+(AB132+AI132)/$W132))</f>
        <v>0.02247191011236</v>
      </c>
      <c t="str" s="106" r="K132">
        <f>IF(((X132+AE132)=0),"..",(+X132/(X132+AE132)))</f>
        <v>..</v>
      </c>
      <c s="106" r="L132">
        <f>IF(((Y132+AF132)=0),"..",(+Y132/(Y132+AF132)))</f>
        <v>0.666666666666667</v>
      </c>
      <c s="106" r="M132">
        <f>IF(((Z132+AG132)=0),"..",(+Z132/(Z132+AG132)))</f>
        <v>0.444444444444444</v>
      </c>
      <c s="106" r="N132">
        <f>IF(((((((X132+Y132)+Z132)+AE132)+AF132)+AG132)=0),"..",(+((X132+Y132)+Z132)/(((((X132+Y132)+Z132)+AE132)+AF132)+AG132)))</f>
        <v>0.5</v>
      </c>
      <c s="106" r="O132">
        <f>IF(((AA132+AH132)=0),"..",(+AA132/(AA132+AH132)))</f>
        <v>0.346666666666667</v>
      </c>
      <c s="106" r="P132">
        <f>IF(((AB132+AI132)=0),"..",(+AB132/(AB132+AI132)))</f>
        <v>0.5</v>
      </c>
      <c t="str" s="106" r="Q132">
        <f>IF(((AC132+AJ132)=0),"..",(+AC132/(AC132+AJ132)))</f>
        <v>..</v>
      </c>
      <c s="106" r="R132">
        <f>IF(((AD132+AK132)=0),"..",(+(AD132)/(AD132+AK132)))</f>
        <v>0.370786516853933</v>
      </c>
      <c s="50" r="S132">
        <f>+V132</f>
        <v>89</v>
      </c>
      <c s="106" r="T132">
        <f>IF(ISERROR((+W132/S132)),"..",(W132/S132))</f>
        <v>1</v>
      </c>
      <c s="106" r="U132">
        <f>IF(ISERROR(((AD132+AK132)/S132)),"..",((AD132+AK132)/S132))</f>
        <v>1</v>
      </c>
      <c s="93" r="V132">
        <f>VLOOKUP(A132,'WHERE REFUGEES ARE'!$A$4:$K$178,11,FALSE)</f>
        <v>89</v>
      </c>
      <c s="78" r="W132">
        <f>SUM(X132:AB132)+SUM(AE132:AI132)</f>
        <v>89</v>
      </c>
      <c s="78" r="X132">
        <v>0</v>
      </c>
      <c s="78" r="Y132">
        <v>2</v>
      </c>
      <c s="78" r="Z132">
        <v>4</v>
      </c>
      <c s="78" r="AA132">
        <v>26</v>
      </c>
      <c s="78" r="AB132">
        <v>1</v>
      </c>
      <c s="78" r="AC132">
        <v>0</v>
      </c>
      <c s="78" r="AD132">
        <v>33</v>
      </c>
      <c s="78" r="AE132">
        <v>0</v>
      </c>
      <c s="78" r="AF132">
        <v>1</v>
      </c>
      <c s="78" r="AG132">
        <v>5</v>
      </c>
      <c s="78" r="AH132">
        <v>49</v>
      </c>
      <c s="78" r="AI132">
        <v>1</v>
      </c>
      <c s="78" r="AJ132">
        <v>0</v>
      </c>
      <c s="78" r="AK132">
        <v>56</v>
      </c>
      <c s="78" r="AL132"/>
      <c s="162" r="AM132"/>
    </row>
    <row r="133">
      <c t="s" s="37" r="A133">
        <v>677</v>
      </c>
      <c s="55" r="B133"/>
      <c t="s" s="127" r="C133">
        <v>384</v>
      </c>
      <c s="50" r="D133">
        <f>+AD133+AK133</f>
        <v>1108</v>
      </c>
      <c s="106" r="E133">
        <f>IF((+$W133=0),"..",(+(X133+AE133)/$W133))</f>
        <v>0.003610108303249</v>
      </c>
      <c s="106" r="F133">
        <f>IF((+$W133=0),"..",(+(Y133+AF133)/$W133))</f>
        <v>0.052346570397112</v>
      </c>
      <c s="106" r="G133">
        <f>IF((+$W133=0),"..",(+(Z133+AG133)/$W133))</f>
        <v>0.101985559566787</v>
      </c>
      <c s="106" r="H133">
        <f>IF((+$W133=0),"..",(+(((X133+Y133)+Z133)+((AE133+AF133)+AG133))/$W133))</f>
        <v>0.157942238267148</v>
      </c>
      <c s="106" r="I133">
        <f>IF((+$W133=0),"..",(+(AA133+AH133)/$W133))</f>
        <v>0.6985559566787</v>
      </c>
      <c s="106" r="J133">
        <f>IF((+$W133=0),"..",(+(AB133+AI133)/$W133))</f>
        <v>0.143501805054152</v>
      </c>
      <c s="106" r="K133">
        <f>IF(((X133+AE133)=0),"..",(+X133/(X133+AE133)))</f>
        <v>0</v>
      </c>
      <c s="106" r="L133">
        <f>IF(((Y133+AF133)=0),"..",(+Y133/(Y133+AF133)))</f>
        <v>0.379310344827586</v>
      </c>
      <c s="106" r="M133">
        <f>IF(((Z133+AG133)=0),"..",(+Z133/(Z133+AG133)))</f>
        <v>0.486725663716814</v>
      </c>
      <c s="106" r="N133">
        <f>IF(((((((X133+Y133)+Z133)+AE133)+AF133)+AG133)=0),"..",(+((X133+Y133)+Z133)/(((((X133+Y133)+Z133)+AE133)+AF133)+AG133)))</f>
        <v>0.44</v>
      </c>
      <c s="106" r="O133">
        <f>IF(((AA133+AH133)=0),"..",(+AA133/(AA133+AH133)))</f>
        <v>0.39405684754522</v>
      </c>
      <c s="106" r="P133">
        <f>IF(((AB133+AI133)=0),"..",(+AB133/(AB133+AI133)))</f>
        <v>0.270440251572327</v>
      </c>
      <c t="str" s="106" r="Q133">
        <f>IF(((AC133+AJ133)=0),"..",(+AC133/(AC133+AJ133)))</f>
        <v>..</v>
      </c>
      <c s="106" r="R133">
        <f>IF(((AD133+AK133)=0),"..",(+(AD133)/(AD133+AK133)))</f>
        <v>0.383574007220217</v>
      </c>
      <c s="50" r="S133">
        <f>+V133</f>
        <v>1108</v>
      </c>
      <c s="106" r="T133">
        <f>IF(ISERROR((+W133/S133)),"..",(W133/S133))</f>
        <v>1</v>
      </c>
      <c s="106" r="U133">
        <f>IF(ISERROR(((AD133+AK133)/S133)),"..",((AD133+AK133)/S133))</f>
        <v>1</v>
      </c>
      <c s="93" r="V133">
        <f>VLOOKUP(A133,'WHERE REFUGEES ARE'!$A$4:$K$178,11,FALSE)</f>
        <v>1108</v>
      </c>
      <c s="78" r="W133">
        <f>SUM(X133:AB133)+SUM(AE133:AI133)</f>
        <v>1108</v>
      </c>
      <c s="78" r="X133">
        <v>0</v>
      </c>
      <c s="78" r="Y133">
        <v>22</v>
      </c>
      <c s="78" r="Z133">
        <v>55</v>
      </c>
      <c s="78" r="AA133">
        <v>305</v>
      </c>
      <c s="78" r="AB133">
        <v>43</v>
      </c>
      <c s="78" r="AC133">
        <v>0</v>
      </c>
      <c s="78" r="AD133">
        <v>425</v>
      </c>
      <c s="78" r="AE133">
        <v>4</v>
      </c>
      <c s="78" r="AF133">
        <v>36</v>
      </c>
      <c s="78" r="AG133">
        <v>58</v>
      </c>
      <c s="78" r="AH133">
        <v>469</v>
      </c>
      <c s="78" r="AI133">
        <v>116</v>
      </c>
      <c s="78" r="AJ133">
        <v>0</v>
      </c>
      <c s="78" r="AK133">
        <v>683</v>
      </c>
      <c s="78" r="AL133"/>
      <c s="162" r="AM133"/>
    </row>
    <row r="134">
      <c t="s" s="37" r="A134">
        <v>678</v>
      </c>
      <c s="55" r="B134"/>
      <c t="s" s="127" r="C134">
        <v>386</v>
      </c>
      <c s="50" r="D134">
        <f>+AD134+AK134</f>
        <v>95</v>
      </c>
      <c s="106" r="E134">
        <f>IF((+$W134=0),"..",(+(X134+AE134)/$W134))</f>
        <v>0</v>
      </c>
      <c s="106" r="F134">
        <f>IF((+$W134=0),"..",(+(Y134+AF134)/$W134))</f>
        <v>0.021052631578947</v>
      </c>
      <c s="106" r="G134">
        <f>IF((+$W134=0),"..",(+(Z134+AG134)/$W134))</f>
        <v>0.063157894736842</v>
      </c>
      <c s="106" r="H134">
        <f>IF((+$W134=0),"..",(+(((X134+Y134)+Z134)+((AE134+AF134)+AG134))/$W134))</f>
        <v>0.08421052631579</v>
      </c>
      <c s="106" r="I134">
        <f>IF((+$W134=0),"..",(+(AA134+AH134)/$W134))</f>
        <v>0.91578947368421</v>
      </c>
      <c s="106" r="J134">
        <f>IF((+$W134=0),"..",(+(AB134+AI134)/$W134))</f>
        <v>0</v>
      </c>
      <c t="str" s="106" r="K134">
        <f>IF(((X134+AE134)=0),"..",(+X134/(X134+AE134)))</f>
        <v>..</v>
      </c>
      <c s="106" r="L134">
        <f>IF(((Y134+AF134)=0),"..",(+Y134/(Y134+AF134)))</f>
        <v>1</v>
      </c>
      <c s="106" r="M134">
        <f>IF(((Z134+AG134)=0),"..",(+Z134/(Z134+AG134)))</f>
        <v>0.333333333333333</v>
      </c>
      <c s="106" r="N134">
        <f>IF(((((((X134+Y134)+Z134)+AE134)+AF134)+AG134)=0),"..",(+((X134+Y134)+Z134)/(((((X134+Y134)+Z134)+AE134)+AF134)+AG134)))</f>
        <v>0.5</v>
      </c>
      <c s="106" r="O134">
        <f>IF(((AA134+AH134)=0),"..",(+AA134/(AA134+AH134)))</f>
        <v>0.114942528735632</v>
      </c>
      <c t="str" s="106" r="P134">
        <f>IF(((AB134+AI134)=0),"..",(+AB134/(AB134+AI134)))</f>
        <v>..</v>
      </c>
      <c t="str" s="106" r="Q134">
        <f>IF(((AC134+AJ134)=0),"..",(+AC134/(AC134+AJ134)))</f>
        <v>..</v>
      </c>
      <c s="106" r="R134">
        <f>IF(((AD134+AK134)=0),"..",(+(AD134)/(AD134+AK134)))</f>
        <v>0.147368421052632</v>
      </c>
      <c s="50" r="S134">
        <f>+V134</f>
        <v>95</v>
      </c>
      <c s="106" r="T134">
        <f>IF(ISERROR((+W134/S134)),"..",(W134/S134))</f>
        <v>1</v>
      </c>
      <c s="106" r="U134">
        <f>IF(ISERROR(((AD134+AK134)/S134)),"..",((AD134+AK134)/S134))</f>
        <v>1</v>
      </c>
      <c s="93" r="V134">
        <f>VLOOKUP(A134,'WHERE REFUGEES ARE'!$A$4:$K$178,11,FALSE)</f>
        <v>95</v>
      </c>
      <c s="78" r="W134">
        <f>SUM(X134:AB134)+SUM(AE134:AI134)</f>
        <v>95</v>
      </c>
      <c s="78" r="X134">
        <v>0</v>
      </c>
      <c s="78" r="Y134">
        <v>2</v>
      </c>
      <c s="78" r="Z134">
        <v>2</v>
      </c>
      <c s="78" r="AA134">
        <v>10</v>
      </c>
      <c s="78" r="AB134">
        <v>0</v>
      </c>
      <c s="78" r="AC134">
        <v>0</v>
      </c>
      <c s="78" r="AD134">
        <v>14</v>
      </c>
      <c s="78" r="AE134">
        <v>0</v>
      </c>
      <c s="78" r="AF134">
        <v>0</v>
      </c>
      <c s="78" r="AG134">
        <v>4</v>
      </c>
      <c s="78" r="AH134">
        <v>77</v>
      </c>
      <c s="78" r="AI134">
        <v>0</v>
      </c>
      <c s="78" r="AJ134">
        <v>0</v>
      </c>
      <c s="78" r="AK134">
        <v>81</v>
      </c>
      <c s="78" r="AL134"/>
      <c s="162" r="AM134"/>
    </row>
    <row r="135">
      <c t="s" s="37" r="A135">
        <v>679</v>
      </c>
      <c s="55" r="B135"/>
      <c t="s" s="127" r="C135">
        <v>122</v>
      </c>
      <c s="50" r="D135">
        <f>+AD135+AK135</f>
        <v>0</v>
      </c>
      <c t="str" s="106" r="E135">
        <f>IF((+$W135=0),"..",(+(X135+AE135)/$W135))</f>
        <v>..</v>
      </c>
      <c t="str" s="106" r="F135">
        <f>IF((+$W135=0),"..",(+(Y135+AF135)/$W135))</f>
        <v>..</v>
      </c>
      <c t="str" s="106" r="G135">
        <f>IF((+$W135=0),"..",(+(Z135+AG135)/$W135))</f>
        <v>..</v>
      </c>
      <c t="str" s="106" r="H135">
        <f>IF((+$W135=0),"..",(+(((X135+Y135)+Z135)+((AE135+AF135)+AG135))/$W135))</f>
        <v>..</v>
      </c>
      <c t="str" s="106" r="I135">
        <f>IF((+$W135=0),"..",(+(AA135+AH135)/$W135))</f>
        <v>..</v>
      </c>
      <c t="str" s="106" r="J135">
        <f>IF((+$W135=0),"..",(+(AB135+AI135)/$W135))</f>
        <v>..</v>
      </c>
      <c t="str" s="106" r="K135">
        <f>IF(((X135+AE135)=0),"..",(+X135/(X135+AE135)))</f>
        <v>..</v>
      </c>
      <c t="str" s="106" r="L135">
        <f>IF(((Y135+AF135)=0),"..",(+Y135/(Y135+AF135)))</f>
        <v>..</v>
      </c>
      <c t="str" s="106" r="M135">
        <f>IF(((Z135+AG135)=0),"..",(+Z135/(Z135+AG135)))</f>
        <v>..</v>
      </c>
      <c t="str" s="106" r="N135">
        <f>IF(((((((X135+Y135)+Z135)+AE135)+AF135)+AG135)=0),"..",(+((X135+Y135)+Z135)/(((((X135+Y135)+Z135)+AE135)+AF135)+AG135)))</f>
        <v>..</v>
      </c>
      <c t="str" s="106" r="O135">
        <f>IF(((AA135+AH135)=0),"..",(+AA135/(AA135+AH135)))</f>
        <v>..</v>
      </c>
      <c t="str" s="106" r="P135">
        <f>IF(((AB135+AI135)=0),"..",(+AB135/(AB135+AI135)))</f>
        <v>..</v>
      </c>
      <c t="str" s="106" r="Q135">
        <f>IF(((AC135+AJ135)=0),"..",(+AC135/(AC135+AJ135)))</f>
        <v>..</v>
      </c>
      <c t="str" s="106" r="R135">
        <f>IF(((AD135+AK135)=0),"..",(+(AD135)/(AD135+AK135)))</f>
        <v>..</v>
      </c>
      <c s="50" r="S135">
        <f>+V135</f>
        <v>15320</v>
      </c>
      <c s="106" r="T135">
        <f>IF(ISERROR((+W135/S135)),"..",(W135/S135))</f>
        <v>0</v>
      </c>
      <c s="106" r="U135">
        <f>IF(ISERROR(((AD135+AK135)/S135)),"..",((AD135+AK135)/S135))</f>
        <v>0</v>
      </c>
      <c s="93" r="V135">
        <f>VLOOKUP(A135,'WHERE REFUGEES ARE'!$A$4:$K$178,11,FALSE)</f>
        <v>15320</v>
      </c>
      <c s="78" r="W135">
        <f>SUM(X135:AB135)+SUM(AE135:AI135)</f>
        <v>0</v>
      </c>
      <c s="78" r="X135">
        <v>0</v>
      </c>
      <c s="78" r="Y135">
        <v>0</v>
      </c>
      <c s="78" r="Z135">
        <v>0</v>
      </c>
      <c s="78" r="AA135">
        <v>0</v>
      </c>
      <c s="78" r="AB135">
        <v>0</v>
      </c>
      <c s="78" r="AC135">
        <v>0</v>
      </c>
      <c s="78" r="AD135">
        <v>0</v>
      </c>
      <c s="78" r="AE135">
        <v>0</v>
      </c>
      <c s="78" r="AF135">
        <v>0</v>
      </c>
      <c s="78" r="AG135">
        <v>0</v>
      </c>
      <c s="78" r="AH135">
        <v>0</v>
      </c>
      <c s="78" r="AI135">
        <v>0</v>
      </c>
      <c s="78" r="AJ135">
        <v>0</v>
      </c>
      <c s="78" r="AK135">
        <v>0</v>
      </c>
      <c s="78" r="AL135"/>
      <c s="162" r="AM135"/>
    </row>
    <row r="136">
      <c t="s" s="37" r="A136">
        <v>388</v>
      </c>
      <c s="55" r="B136"/>
      <c t="s" s="127" r="C136">
        <v>389</v>
      </c>
      <c s="50" r="D136">
        <f>+AD136+AK136</f>
        <v>0</v>
      </c>
      <c t="str" s="106" r="E136">
        <f>IF((+$W136=0),"..",(+(X136+AE136)/$W136))</f>
        <v>..</v>
      </c>
      <c t="str" s="106" r="F136">
        <f>IF((+$W136=0),"..",(+(Y136+AF136)/$W136))</f>
        <v>..</v>
      </c>
      <c t="str" s="106" r="G136">
        <f>IF((+$W136=0),"..",(+(Z136+AG136)/$W136))</f>
        <v>..</v>
      </c>
      <c t="str" s="106" r="H136">
        <f>IF((+$W136=0),"..",(+(((X136+Y136)+Z136)+((AE136+AF136)+AG136))/$W136))</f>
        <v>..</v>
      </c>
      <c t="str" s="106" r="I136">
        <f>IF((+$W136=0),"..",(+(AA136+AH136)/$W136))</f>
        <v>..</v>
      </c>
      <c t="str" s="106" r="J136">
        <f>IF((+$W136=0),"..",(+(AB136+AI136)/$W136))</f>
        <v>..</v>
      </c>
      <c t="str" s="106" r="K136">
        <f>IF(((X136+AE136)=0),"..",(+X136/(X136+AE136)))</f>
        <v>..</v>
      </c>
      <c t="str" s="106" r="L136">
        <f>IF(((Y136+AF136)=0),"..",(+Y136/(Y136+AF136)))</f>
        <v>..</v>
      </c>
      <c t="str" s="106" r="M136">
        <f>IF(((Z136+AG136)=0),"..",(+Z136/(Z136+AG136)))</f>
        <v>..</v>
      </c>
      <c t="str" s="106" r="N136">
        <f>IF(((((((X136+Y136)+Z136)+AE136)+AF136)+AG136)=0),"..",(+((X136+Y136)+Z136)/(((((X136+Y136)+Z136)+AE136)+AF136)+AG136)))</f>
        <v>..</v>
      </c>
      <c t="str" s="106" r="O136">
        <f>IF(((AA136+AH136)=0),"..",(+AA136/(AA136+AH136)))</f>
        <v>..</v>
      </c>
      <c t="str" s="106" r="P136">
        <f>IF(((AB136+AI136)=0),"..",(+AB136/(AB136+AI136)))</f>
        <v>..</v>
      </c>
      <c t="str" s="106" r="Q136">
        <f>IF(((AC136+AJ136)=0),"..",(+AC136/(AC136+AJ136)))</f>
        <v>..</v>
      </c>
      <c t="str" s="106" r="R136">
        <f>IF(((AD136+AK136)=0),"..",(+(AD136)/(AD136+AK136)))</f>
        <v>..</v>
      </c>
      <c s="50" r="S136">
        <f>+V136</f>
        <v>389</v>
      </c>
      <c s="106" r="T136">
        <f>IF(ISERROR((+W136/S136)),"..",(W136/S136))</f>
        <v>0</v>
      </c>
      <c s="106" r="U136">
        <f>IF(ISERROR(((AD136+AK136)/S136)),"..",((AD136+AK136)/S136))</f>
        <v>0</v>
      </c>
      <c s="93" r="V136">
        <f>VLOOKUP(A136,'WHERE REFUGEES ARE'!$A$4:$K$178,11,FALSE)</f>
        <v>389</v>
      </c>
      <c s="78" r="W136">
        <f>SUM(X136:AB136)+SUM(AE136:AI136)</f>
        <v>0</v>
      </c>
      <c s="78" r="X136">
        <v>0</v>
      </c>
      <c s="78" r="Y136">
        <v>0</v>
      </c>
      <c s="78" r="Z136">
        <v>0</v>
      </c>
      <c s="78" r="AA136">
        <v>0</v>
      </c>
      <c s="78" r="AB136">
        <v>0</v>
      </c>
      <c s="78" r="AC136">
        <v>0</v>
      </c>
      <c s="78" r="AD136">
        <v>0</v>
      </c>
      <c s="78" r="AE136">
        <v>0</v>
      </c>
      <c s="78" r="AF136">
        <v>0</v>
      </c>
      <c s="78" r="AG136">
        <v>0</v>
      </c>
      <c s="78" r="AH136">
        <v>0</v>
      </c>
      <c s="78" r="AI136">
        <v>0</v>
      </c>
      <c s="78" r="AJ136">
        <v>0</v>
      </c>
      <c s="78" r="AK136">
        <v>0</v>
      </c>
      <c s="78" r="AL136"/>
      <c s="162" r="AM136"/>
    </row>
    <row r="137">
      <c t="s" s="37" r="A137">
        <v>683</v>
      </c>
      <c s="55" r="B137"/>
      <c t="s" s="127" r="C137">
        <v>391</v>
      </c>
      <c s="50" r="D137">
        <f>+AD137+AK137</f>
        <v>29</v>
      </c>
      <c s="106" r="E137">
        <f>IF((+$W137=0),"..",(+(X137+AE137)/$W137))</f>
        <v>0.103448275862069</v>
      </c>
      <c s="106" r="F137">
        <f>IF((+$W137=0),"..",(+(Y137+AF137)/$W137))</f>
        <v>0.068965517241379</v>
      </c>
      <c s="106" r="G137">
        <f>IF((+$W137=0),"..",(+(Z137+AG137)/$W137))</f>
        <v>0.137931034482759</v>
      </c>
      <c s="106" r="H137">
        <f>IF((+$W137=0),"..",(+(((X137+Y137)+Z137)+((AE137+AF137)+AG137))/$W137))</f>
        <v>0.310344827586207</v>
      </c>
      <c s="106" r="I137">
        <f>IF((+$W137=0),"..",(+(AA137+AH137)/$W137))</f>
        <v>0.620689655172414</v>
      </c>
      <c s="106" r="J137">
        <f>IF((+$W137=0),"..",(+(AB137+AI137)/$W137))</f>
        <v>0.068965517241379</v>
      </c>
      <c s="106" r="K137">
        <f>IF(((X137+AE137)=0),"..",(+X137/(X137+AE137)))</f>
        <v>0.333333333333333</v>
      </c>
      <c s="106" r="L137">
        <f>IF(((Y137+AF137)=0),"..",(+Y137/(Y137+AF137)))</f>
        <v>0.5</v>
      </c>
      <c s="106" r="M137">
        <f>IF(((Z137+AG137)=0),"..",(+Z137/(Z137+AG137)))</f>
        <v>0.25</v>
      </c>
      <c s="106" r="N137">
        <f>IF(((((((X137+Y137)+Z137)+AE137)+AF137)+AG137)=0),"..",(+((X137+Y137)+Z137)/(((((X137+Y137)+Z137)+AE137)+AF137)+AG137)))</f>
        <v>0.333333333333333</v>
      </c>
      <c s="106" r="O137">
        <f>IF(((AA137+AH137)=0),"..",(+AA137/(AA137+AH137)))</f>
        <v>0.555555555555556</v>
      </c>
      <c s="106" r="P137">
        <f>IF(((AB137+AI137)=0),"..",(+AB137/(AB137+AI137)))</f>
        <v>0.5</v>
      </c>
      <c t="str" s="106" r="Q137">
        <f>IF(((AC137+AJ137)=0),"..",(+AC137/(AC137+AJ137)))</f>
        <v>..</v>
      </c>
      <c s="106" r="R137">
        <f>IF(((AD137+AK137)=0),"..",(+(AD137)/(AD137+AK137)))</f>
        <v>0.482758620689655</v>
      </c>
      <c s="50" r="S137">
        <f>+V137</f>
        <v>29</v>
      </c>
      <c s="106" r="T137">
        <f>IF(ISERROR((+W137/S137)),"..",(W137/S137))</f>
        <v>1</v>
      </c>
      <c s="106" r="U137">
        <f>IF(ISERROR(((AD137+AK137)/S137)),"..",((AD137+AK137)/S137))</f>
        <v>1</v>
      </c>
      <c s="93" r="V137">
        <f>VLOOKUP(A137,'WHERE REFUGEES ARE'!$A$4:$K$178,11,FALSE)</f>
        <v>29</v>
      </c>
      <c s="78" r="W137">
        <f>SUM(X137:AB137)+SUM(AE137:AI137)</f>
        <v>29</v>
      </c>
      <c s="78" r="X137">
        <v>1</v>
      </c>
      <c s="78" r="Y137">
        <v>1</v>
      </c>
      <c s="78" r="Z137">
        <v>1</v>
      </c>
      <c s="78" r="AA137">
        <v>10</v>
      </c>
      <c s="78" r="AB137">
        <v>1</v>
      </c>
      <c s="78" r="AC137">
        <v>0</v>
      </c>
      <c s="78" r="AD137">
        <v>14</v>
      </c>
      <c s="78" r="AE137">
        <v>2</v>
      </c>
      <c s="78" r="AF137">
        <v>1</v>
      </c>
      <c s="78" r="AG137">
        <v>3</v>
      </c>
      <c s="78" r="AH137">
        <v>8</v>
      </c>
      <c s="78" r="AI137">
        <v>1</v>
      </c>
      <c s="78" r="AJ137">
        <v>0</v>
      </c>
      <c s="78" r="AK137">
        <v>15</v>
      </c>
      <c s="78" r="AL137"/>
      <c s="162" r="AM137"/>
    </row>
    <row r="138">
      <c t="s" s="37" r="A138">
        <v>684</v>
      </c>
      <c s="55" r="B138"/>
      <c t="s" s="127" r="C138">
        <v>393</v>
      </c>
      <c s="50" r="D138">
        <f>+AD138+AK138</f>
        <v>268</v>
      </c>
      <c s="106" r="E138">
        <f>IF((+$W138=0),"..",(+(X138+AE138)/$W138))</f>
        <v>0.063432835820896</v>
      </c>
      <c s="106" r="F138">
        <f>IF((+$W138=0),"..",(+(Y138+AF138)/$W138))</f>
        <v>0.048507462686567</v>
      </c>
      <c s="106" r="G138">
        <f>IF((+$W138=0),"..",(+(Z138+AG138)/$W138))</f>
        <v>0.007462686567164</v>
      </c>
      <c s="106" r="H138">
        <f>IF((+$W138=0),"..",(+(((X138+Y138)+Z138)+((AE138+AF138)+AG138))/$W138))</f>
        <v>0.119402985074627</v>
      </c>
      <c s="106" r="I138">
        <f>IF((+$W138=0),"..",(+(AA138+AH138)/$W138))</f>
        <v>0.858208955223881</v>
      </c>
      <c s="106" r="J138">
        <f>IF((+$W138=0),"..",(+(AB138+AI138)/$W138))</f>
        <v>0.022388059701492</v>
      </c>
      <c s="106" r="K138">
        <f>IF(((X138+AE138)=0),"..",(+X138/(X138+AE138)))</f>
        <v>0.411764705882353</v>
      </c>
      <c s="106" r="L138">
        <f>IF(((Y138+AF138)=0),"..",(+Y138/(Y138+AF138)))</f>
        <v>0.461538461538462</v>
      </c>
      <c s="106" r="M138">
        <f>IF(((Z138+AG138)=0),"..",(+Z138/(Z138+AG138)))</f>
        <v>0</v>
      </c>
      <c s="106" r="N138">
        <f>IF(((((((X138+Y138)+Z138)+AE138)+AF138)+AG138)=0),"..",(+((X138+Y138)+Z138)/(((((X138+Y138)+Z138)+AE138)+AF138)+AG138)))</f>
        <v>0.40625</v>
      </c>
      <c s="106" r="O138">
        <f>IF(((AA138+AH138)=0),"..",(+AA138/(AA138+AH138)))</f>
        <v>0.295652173913044</v>
      </c>
      <c s="106" r="P138">
        <f>IF(((AB138+AI138)=0),"..",(+AB138/(AB138+AI138)))</f>
        <v>0.333333333333333</v>
      </c>
      <c t="str" s="106" r="Q138">
        <f>IF(((AC138+AJ138)=0),"..",(+AC138/(AC138+AJ138)))</f>
        <v>..</v>
      </c>
      <c s="106" r="R138">
        <f>IF(((AD138+AK138)=0),"..",(+(AD138)/(AD138+AK138)))</f>
        <v>0.309701492537313</v>
      </c>
      <c s="50" r="S138">
        <f>+V138</f>
        <v>268</v>
      </c>
      <c s="106" r="T138">
        <f>IF(ISERROR((+W138/S138)),"..",(W138/S138))</f>
        <v>1</v>
      </c>
      <c s="106" r="U138">
        <f>IF(ISERROR(((AD138+AK138)/S138)),"..",((AD138+AK138)/S138))</f>
        <v>1</v>
      </c>
      <c s="93" r="V138">
        <f>VLOOKUP(A138,'WHERE REFUGEES ARE'!$A$4:$K$178,11,FALSE)</f>
        <v>268</v>
      </c>
      <c s="78" r="W138">
        <f>SUM(X138:AB138)+SUM(AE138:AI138)</f>
        <v>268</v>
      </c>
      <c s="78" r="X138">
        <v>7</v>
      </c>
      <c s="78" r="Y138">
        <v>6</v>
      </c>
      <c s="78" r="Z138">
        <v>0</v>
      </c>
      <c s="78" r="AA138">
        <v>68</v>
      </c>
      <c s="78" r="AB138">
        <v>2</v>
      </c>
      <c s="78" r="AC138">
        <v>0</v>
      </c>
      <c s="78" r="AD138">
        <v>83</v>
      </c>
      <c s="78" r="AE138">
        <v>10</v>
      </c>
      <c s="78" r="AF138">
        <v>7</v>
      </c>
      <c s="78" r="AG138">
        <v>2</v>
      </c>
      <c s="78" r="AH138">
        <v>162</v>
      </c>
      <c s="78" r="AI138">
        <v>4</v>
      </c>
      <c s="78" r="AJ138">
        <v>0</v>
      </c>
      <c s="78" r="AK138">
        <v>185</v>
      </c>
      <c s="78" r="AL138"/>
      <c s="162" r="AM138"/>
    </row>
    <row r="139">
      <c t="s" s="37" r="A139">
        <v>685</v>
      </c>
      <c s="55" r="B139"/>
      <c t="s" s="127" r="C139">
        <v>395</v>
      </c>
      <c s="50" r="D139">
        <f>+AD139+AK139</f>
        <v>141</v>
      </c>
      <c s="106" r="E139">
        <f>IF((+$W139=0),"..",(+(X139+AE139)/$W139))</f>
        <v>0</v>
      </c>
      <c s="106" r="F139">
        <f>IF((+$W139=0),"..",(+(Y139+AF139)/$W139))</f>
        <v>0.092198581560284</v>
      </c>
      <c s="106" r="G139">
        <f>IF((+$W139=0),"..",(+(Z139+AG139)/$W139))</f>
        <v>0.070921985815603</v>
      </c>
      <c s="106" r="H139">
        <f>IF((+$W139=0),"..",(+(((X139+Y139)+Z139)+((AE139+AF139)+AG139))/$W139))</f>
        <v>0.163120567375887</v>
      </c>
      <c s="106" r="I139">
        <f>IF((+$W139=0),"..",(+(AA139+AH139)/$W139))</f>
        <v>0.787234042553192</v>
      </c>
      <c s="106" r="J139">
        <f>IF((+$W139=0),"..",(+(AB139+AI139)/$W139))</f>
        <v>0.049645390070922</v>
      </c>
      <c t="str" s="106" r="K139">
        <f>IF(((X139+AE139)=0),"..",(+X139/(X139+AE139)))</f>
        <v>..</v>
      </c>
      <c s="106" r="L139">
        <f>IF(((Y139+AF139)=0),"..",(+Y139/(Y139+AF139)))</f>
        <v>0.307692307692308</v>
      </c>
      <c s="106" r="M139">
        <f>IF(((Z139+AG139)=0),"..",(+Z139/(Z139+AG139)))</f>
        <v>0.5</v>
      </c>
      <c s="106" r="N139">
        <f>IF(((((((X139+Y139)+Z139)+AE139)+AF139)+AG139)=0),"..",(+((X139+Y139)+Z139)/(((((X139+Y139)+Z139)+AE139)+AF139)+AG139)))</f>
        <v>0.391304347826087</v>
      </c>
      <c s="106" r="O139">
        <f>IF(((AA139+AH139)=0),"..",(+AA139/(AA139+AH139)))</f>
        <v>0.252252252252252</v>
      </c>
      <c s="106" r="P139">
        <f>IF(((AB139+AI139)=0),"..",(+AB139/(AB139+AI139)))</f>
        <v>0.571428571428571</v>
      </c>
      <c t="str" s="106" r="Q139">
        <f>IF(((AC139+AJ139)=0),"..",(+AC139/(AC139+AJ139)))</f>
        <v>..</v>
      </c>
      <c s="106" r="R139">
        <f>IF(((AD139+AK139)=0),"..",(+(AD139)/(AD139+AK139)))</f>
        <v>0.290780141843972</v>
      </c>
      <c s="50" r="S139">
        <f>+V139</f>
        <v>141</v>
      </c>
      <c s="106" r="T139">
        <f>IF(ISERROR((+W139/S139)),"..",(W139/S139))</f>
        <v>1</v>
      </c>
      <c s="106" r="U139">
        <f>IF(ISERROR(((AD139+AK139)/S139)),"..",((AD139+AK139)/S139))</f>
        <v>1</v>
      </c>
      <c s="93" r="V139">
        <f>VLOOKUP(A139,'WHERE REFUGEES ARE'!$A$4:$K$178,11,FALSE)</f>
        <v>141</v>
      </c>
      <c s="78" r="W139">
        <f>SUM(X139:AB139)+SUM(AE139:AI139)</f>
        <v>141</v>
      </c>
      <c s="78" r="X139">
        <v>0</v>
      </c>
      <c s="78" r="Y139">
        <v>4</v>
      </c>
      <c s="78" r="Z139">
        <v>5</v>
      </c>
      <c s="78" r="AA139">
        <v>28</v>
      </c>
      <c s="78" r="AB139">
        <v>4</v>
      </c>
      <c s="78" r="AC139">
        <v>0</v>
      </c>
      <c s="78" r="AD139">
        <v>41</v>
      </c>
      <c s="78" r="AE139">
        <v>0</v>
      </c>
      <c s="78" r="AF139">
        <v>9</v>
      </c>
      <c s="78" r="AG139">
        <v>5</v>
      </c>
      <c s="78" r="AH139">
        <v>83</v>
      </c>
      <c s="78" r="AI139">
        <v>3</v>
      </c>
      <c s="78" r="AJ139">
        <v>0</v>
      </c>
      <c s="78" r="AK139">
        <v>100</v>
      </c>
      <c s="78" r="AL139"/>
      <c s="162" r="AM139"/>
    </row>
    <row r="140">
      <c t="s" s="37" r="A140">
        <v>686</v>
      </c>
      <c s="55" r="B140"/>
      <c t="s" s="127" r="C140">
        <v>397</v>
      </c>
      <c s="50" r="D140">
        <f>+AD140+AK140</f>
        <v>33</v>
      </c>
      <c s="106" r="E140">
        <f>IF((+$W140=0),"..",(+(X140+AE140)/$W140))</f>
        <v>0</v>
      </c>
      <c s="106" r="F140">
        <f>IF((+$W140=0),"..",(+(Y140+AF140)/$W140))</f>
        <v>0.03030303030303</v>
      </c>
      <c s="106" r="G140">
        <f>IF((+$W140=0),"..",(+(Z140+AG140)/$W140))</f>
        <v>0.151515151515152</v>
      </c>
      <c s="106" r="H140">
        <f>IF((+$W140=0),"..",(+(((X140+Y140)+Z140)+((AE140+AF140)+AG140))/$W140))</f>
        <v>0.181818181818182</v>
      </c>
      <c s="106" r="I140">
        <f>IF((+$W140=0),"..",(+(AA140+AH140)/$W140))</f>
        <v>0.727272727272727</v>
      </c>
      <c s="106" r="J140">
        <f>IF((+$W140=0),"..",(+(AB140+AI140)/$W140))</f>
        <v>0.090909090909091</v>
      </c>
      <c t="str" s="106" r="K140">
        <f>IF(((X140+AE140)=0),"..",(+X140/(X140+AE140)))</f>
        <v>..</v>
      </c>
      <c s="106" r="L140">
        <f>IF(((Y140+AF140)=0),"..",(+Y140/(Y140+AF140)))</f>
        <v>0</v>
      </c>
      <c s="106" r="M140">
        <f>IF(((Z140+AG140)=0),"..",(+Z140/(Z140+AG140)))</f>
        <v>0.2</v>
      </c>
      <c s="106" r="N140">
        <f>IF(((((((X140+Y140)+Z140)+AE140)+AF140)+AG140)=0),"..",(+((X140+Y140)+Z140)/(((((X140+Y140)+Z140)+AE140)+AF140)+AG140)))</f>
        <v>0.166666666666667</v>
      </c>
      <c s="106" r="O140">
        <f>IF(((AA140+AH140)=0),"..",(+AA140/(AA140+AH140)))</f>
        <v>0.041666666666667</v>
      </c>
      <c s="106" r="P140">
        <f>IF(((AB140+AI140)=0),"..",(+AB140/(AB140+AI140)))</f>
        <v>0</v>
      </c>
      <c t="str" s="106" r="Q140">
        <f>IF(((AC140+AJ140)=0),"..",(+AC140/(AC140+AJ140)))</f>
        <v>..</v>
      </c>
      <c s="106" r="R140">
        <f>IF(((AD140+AK140)=0),"..",(+(AD140)/(AD140+AK140)))</f>
        <v>0.060606060606061</v>
      </c>
      <c s="50" r="S140">
        <f>+V140</f>
        <v>1069</v>
      </c>
      <c s="106" r="T140">
        <f>IF(ISERROR((+W140/S140)),"..",(W140/S140))</f>
        <v>0.030869971936389</v>
      </c>
      <c s="106" r="U140">
        <f>IF(ISERROR(((AD140+AK140)/S140)),"..",((AD140+AK140)/S140))</f>
        <v>0.030869971936389</v>
      </c>
      <c s="93" r="V140">
        <f>VLOOKUP(A140,'WHERE REFUGEES ARE'!$A$4:$K$178,11,FALSE)</f>
        <v>1069</v>
      </c>
      <c s="78" r="W140">
        <f>SUM(X140:AB140)+SUM(AE140:AI140)</f>
        <v>33</v>
      </c>
      <c s="78" r="X140">
        <v>0</v>
      </c>
      <c s="78" r="Y140">
        <v>0</v>
      </c>
      <c s="78" r="Z140">
        <v>1</v>
      </c>
      <c s="78" r="AA140">
        <v>1</v>
      </c>
      <c s="78" r="AB140">
        <v>0</v>
      </c>
      <c s="78" r="AC140">
        <v>0</v>
      </c>
      <c s="78" r="AD140">
        <v>2</v>
      </c>
      <c s="78" r="AE140">
        <v>0</v>
      </c>
      <c s="78" r="AF140">
        <v>1</v>
      </c>
      <c s="78" r="AG140">
        <v>4</v>
      </c>
      <c s="78" r="AH140">
        <v>23</v>
      </c>
      <c s="78" r="AI140">
        <v>3</v>
      </c>
      <c s="78" r="AJ140">
        <v>0</v>
      </c>
      <c s="78" r="AK140">
        <v>31</v>
      </c>
      <c s="78" r="AL140"/>
      <c s="162" r="AM140"/>
    </row>
    <row r="141">
      <c t="s" s="37" r="A141">
        <v>687</v>
      </c>
      <c s="55" r="B141"/>
      <c t="s" s="127" r="C141">
        <v>1669</v>
      </c>
      <c s="50" r="D141">
        <f>+AD141+AK141</f>
        <v>675</v>
      </c>
      <c s="106" r="E141">
        <f>IF((+$W141=0),"..",(+(X141+AE141)/$W141))</f>
        <v>0.087407407407407</v>
      </c>
      <c s="106" r="F141">
        <f>IF((+$W141=0),"..",(+(Y141+AF141)/$W141))</f>
        <v>0.140740740740741</v>
      </c>
      <c s="106" r="G141">
        <f>IF((+$W141=0),"..",(+(Z141+AG141)/$W141))</f>
        <v>0.124444444444444</v>
      </c>
      <c s="106" r="H141">
        <f>IF((+$W141=0),"..",(+(((X141+Y141)+Z141)+((AE141+AF141)+AG141))/$W141))</f>
        <v>0.352592592592593</v>
      </c>
      <c s="106" r="I141">
        <f>IF((+$W141=0),"..",(+(AA141+AH141)/$W141))</f>
        <v>0.628148148148148</v>
      </c>
      <c s="106" r="J141">
        <f>IF((+$W141=0),"..",(+(AB141+AI141)/$W141))</f>
        <v>0.019259259259259</v>
      </c>
      <c s="106" r="K141">
        <f>IF(((X141+AE141)=0),"..",(+X141/(X141+AE141)))</f>
        <v>0.35593220338983</v>
      </c>
      <c s="106" r="L141">
        <f>IF(((Y141+AF141)=0),"..",(+Y141/(Y141+AF141)))</f>
        <v>0.357894736842105</v>
      </c>
      <c s="106" r="M141">
        <f>IF(((Z141+AG141)=0),"..",(+Z141/(Z141+AG141)))</f>
        <v>0.535714285714286</v>
      </c>
      <c s="106" r="N141">
        <f>IF(((((((X141+Y141)+Z141)+AE141)+AF141)+AG141)=0),"..",(+((X141+Y141)+Z141)/(((((X141+Y141)+Z141)+AE141)+AF141)+AG141)))</f>
        <v>0.420168067226891</v>
      </c>
      <c s="106" r="O141">
        <f>IF(((AA141+AH141)=0),"..",(+AA141/(AA141+AH141)))</f>
        <v>0.287735849056604</v>
      </c>
      <c s="106" r="P141">
        <f>IF(((AB141+AI141)=0),"..",(+AB141/(AB141+AI141)))</f>
        <v>0.461538461538462</v>
      </c>
      <c t="str" s="106" r="Q141">
        <f>IF(((AC141+AJ141)=0),"..",(+AC141/(AC141+AJ141)))</f>
        <v>..</v>
      </c>
      <c s="106" r="R141">
        <f>IF(((AD141+AK141)=0),"..",(+(AD141)/(AD141+AK141)))</f>
        <v>0.337777777777778</v>
      </c>
      <c s="50" r="S141">
        <f>+V141</f>
        <v>4880</v>
      </c>
      <c s="106" r="T141">
        <f>IF(ISERROR((+W141/S141)),"..",(W141/S141))</f>
        <v>0.138319672131148</v>
      </c>
      <c s="106" r="U141">
        <f>IF(ISERROR(((AD141+AK141)/S141)),"..",((AD141+AK141)/S141))</f>
        <v>0.138319672131148</v>
      </c>
      <c s="93" r="V141">
        <f>VLOOKUP(A141,'WHERE REFUGEES ARE'!$A$4:$K$178,11,FALSE)</f>
        <v>4880</v>
      </c>
      <c s="78" r="W141">
        <f>SUM(X141:AB141)+SUM(AE141:AI141)</f>
        <v>675</v>
      </c>
      <c s="78" r="X141">
        <v>21</v>
      </c>
      <c s="78" r="Y141">
        <v>34</v>
      </c>
      <c s="78" r="Z141">
        <v>45</v>
      </c>
      <c s="78" r="AA141">
        <v>122</v>
      </c>
      <c s="78" r="AB141">
        <v>6</v>
      </c>
      <c s="78" r="AC141">
        <v>0</v>
      </c>
      <c s="78" r="AD141">
        <v>228</v>
      </c>
      <c s="78" r="AE141">
        <v>38</v>
      </c>
      <c s="78" r="AF141">
        <v>61</v>
      </c>
      <c s="78" r="AG141">
        <v>39</v>
      </c>
      <c s="78" r="AH141">
        <v>302</v>
      </c>
      <c s="78" r="AI141">
        <v>7</v>
      </c>
      <c s="78" r="AJ141">
        <v>0</v>
      </c>
      <c s="78" r="AK141">
        <v>447</v>
      </c>
      <c s="78" r="AL141"/>
      <c s="162" r="AM141"/>
    </row>
    <row r="142">
      <c t="s" s="37" r="A142">
        <v>689</v>
      </c>
      <c s="55" r="B142"/>
      <c t="s" s="127" r="C142">
        <v>84</v>
      </c>
      <c s="50" r="D142">
        <f>+AD142+AK142</f>
        <v>54016</v>
      </c>
      <c s="106" r="E142">
        <f>IF((+$W142=0),"..",(+(X142+AE142)/$W142))</f>
        <v>0.174726007109005</v>
      </c>
      <c s="106" r="F142">
        <f>IF((+$W142=0),"..",(+(Y142+AF142)/$W142))</f>
        <v>0.240465787914692</v>
      </c>
      <c s="106" r="G142">
        <f>IF((+$W142=0),"..",(+(Z142+AG142)/$W142))</f>
        <v>0.183982523696682</v>
      </c>
      <c s="106" r="H142">
        <f>IF((+$W142=0),"..",(+(((X142+Y142)+Z142)+((AE142+AF142)+AG142))/$W142))</f>
        <v>0.599174318720379</v>
      </c>
      <c s="106" r="I142">
        <f>IF((+$W142=0),"..",(+(AA142+AH142)/$W142))</f>
        <v>0.370353228672986</v>
      </c>
      <c s="106" r="J142">
        <f>IF((+$W142=0),"..",(+(AB142+AI142)/$W142))</f>
        <v>0.030472452606635</v>
      </c>
      <c s="106" r="K142">
        <f>IF(((X142+AE142)=0),"..",(+X142/(X142+AE142)))</f>
        <v>0.508370417461327</v>
      </c>
      <c s="106" r="L142">
        <f>IF(((Y142+AF142)=0),"..",(+Y142/(Y142+AF142)))</f>
        <v>0.509892986373085</v>
      </c>
      <c s="106" r="M142">
        <f>IF(((Z142+AG142)=0),"..",(+Z142/(Z142+AG142)))</f>
        <v>0.524451599919501</v>
      </c>
      <c s="106" r="N142">
        <f>IF(((((((X142+Y142)+Z142)+AE142)+AF142)+AG142)=0),"..",(+((X142+Y142)+Z142)/(((((X142+Y142)+Z142)+AE142)+AF142)+AG142)))</f>
        <v>0.51391935733045</v>
      </c>
      <c s="106" r="O142">
        <f>IF(((AA142+AH142)=0),"..",(+AA142/(AA142+AH142)))</f>
        <v>0.602149462634341</v>
      </c>
      <c s="106" r="P142">
        <f>IF(((AB142+AI142)=0),"..",(+AB142/(AB142+AI142)))</f>
        <v>0.549210206561361</v>
      </c>
      <c t="str" s="106" r="Q142">
        <f>IF(((AC142+AJ142)=0),"..",(+AC142/(AC142+AJ142)))</f>
        <v>..</v>
      </c>
      <c s="106" r="R142">
        <f>IF(((AD142+AK142)=0),"..",(+(AD142)/(AD142+AK142)))</f>
        <v>0.54767106042654</v>
      </c>
      <c s="50" r="S142">
        <f>+V142</f>
        <v>54016</v>
      </c>
      <c s="106" r="T142">
        <f>IF(ISERROR((+W142/S142)),"..",(W142/S142))</f>
        <v>1</v>
      </c>
      <c s="106" r="U142">
        <f>IF(ISERROR(((AD142+AK142)/S142)),"..",((AD142+AK142)/S142))</f>
        <v>1</v>
      </c>
      <c s="93" r="V142">
        <f>VLOOKUP(A142,'WHERE REFUGEES ARE'!$A$4:$K$178,11,FALSE)</f>
        <v>54016</v>
      </c>
      <c s="78" r="W142">
        <f>SUM(X142:AB142)+SUM(AE142:AI142)</f>
        <v>54016</v>
      </c>
      <c s="78" r="X142">
        <v>4798</v>
      </c>
      <c s="78" r="Y142">
        <v>6623</v>
      </c>
      <c s="78" r="Z142">
        <v>5212</v>
      </c>
      <c s="78" r="AA142">
        <v>12046</v>
      </c>
      <c s="78" r="AB142">
        <v>904</v>
      </c>
      <c s="78" r="AC142">
        <v>0</v>
      </c>
      <c s="78" r="AD142">
        <v>29583</v>
      </c>
      <c s="78" r="AE142">
        <v>4640</v>
      </c>
      <c s="78" r="AF142">
        <v>6366</v>
      </c>
      <c s="78" r="AG142">
        <v>4726</v>
      </c>
      <c s="78" r="AH142">
        <v>7959</v>
      </c>
      <c s="78" r="AI142">
        <v>742</v>
      </c>
      <c s="78" r="AJ142">
        <v>0</v>
      </c>
      <c s="78" r="AK142">
        <v>24433</v>
      </c>
      <c s="78" r="AL142"/>
      <c s="162" r="AM142"/>
    </row>
    <row r="143">
      <c t="s" s="37" r="A143">
        <v>691</v>
      </c>
      <c s="55" r="B143"/>
      <c t="s" s="127" r="C143">
        <v>403</v>
      </c>
      <c s="50" r="D143">
        <f>+AD143+AK143</f>
        <v>0</v>
      </c>
      <c t="str" s="106" r="E143">
        <f>IF((+$W143=0),"..",(+(X143+AE143)/$W143))</f>
        <v>..</v>
      </c>
      <c t="str" s="106" r="F143">
        <f>IF((+$W143=0),"..",(+(Y143+AF143)/$W143))</f>
        <v>..</v>
      </c>
      <c t="str" s="106" r="G143">
        <f>IF((+$W143=0),"..",(+(Z143+AG143)/$W143))</f>
        <v>..</v>
      </c>
      <c t="str" s="106" r="H143">
        <f>IF((+$W143=0),"..",(+(((X143+Y143)+Z143)+((AE143+AF143)+AG143))/$W143))</f>
        <v>..</v>
      </c>
      <c t="str" s="106" r="I143">
        <f>IF((+$W143=0),"..",(+(AA143+AH143)/$W143))</f>
        <v>..</v>
      </c>
      <c t="str" s="106" r="J143">
        <f>IF((+$W143=0),"..",(+(AB143+AI143)/$W143))</f>
        <v>..</v>
      </c>
      <c t="str" s="106" r="K143">
        <f>IF(((X143+AE143)=0),"..",(+X143/(X143+AE143)))</f>
        <v>..</v>
      </c>
      <c t="str" s="106" r="L143">
        <f>IF(((Y143+AF143)=0),"..",(+Y143/(Y143+AF143)))</f>
        <v>..</v>
      </c>
      <c t="str" s="106" r="M143">
        <f>IF(((Z143+AG143)=0),"..",(+Z143/(Z143+AG143)))</f>
        <v>..</v>
      </c>
      <c t="str" s="106" r="N143">
        <f>IF(((((((X143+Y143)+Z143)+AE143)+AF143)+AG143)=0),"..",(+((X143+Y143)+Z143)/(((((X143+Y143)+Z143)+AE143)+AF143)+AG143)))</f>
        <v>..</v>
      </c>
      <c t="str" s="106" r="O143">
        <f>IF(((AA143+AH143)=0),"..",(+AA143/(AA143+AH143)))</f>
        <v>..</v>
      </c>
      <c t="str" s="106" r="P143">
        <f>IF(((AB143+AI143)=0),"..",(+AB143/(AB143+AI143)))</f>
        <v>..</v>
      </c>
      <c t="str" s="106" r="Q143">
        <f>IF(((AC143+AJ143)=0),"..",(+AC143/(AC143+AJ143)))</f>
        <v>..</v>
      </c>
      <c t="str" s="106" r="R143">
        <f>IF(((AD143+AK143)=0),"..",(+(AD143)/(AD143+AK143)))</f>
        <v>..</v>
      </c>
      <c s="50" r="S143">
        <f>+V143</f>
        <v>0</v>
      </c>
      <c t="str" s="106" r="T143">
        <f>IF(ISERROR((+W143/S143)),"..",(W143/S143))</f>
        <v>..</v>
      </c>
      <c t="str" s="106" r="U143">
        <f>IF(ISERROR(((AD143+AK143)/S143)),"..",((AD143+AK143)/S143))</f>
        <v>..</v>
      </c>
      <c s="93" r="V143">
        <f>VLOOKUP(A143,'WHERE REFUGEES ARE'!$A$4:$K$178,11,FALSE)</f>
        <v>0</v>
      </c>
      <c s="78" r="W143">
        <f>SUM(X143:AB143)+SUM(AE143:AI143)</f>
        <v>0</v>
      </c>
      <c s="78" r="X143">
        <v>0</v>
      </c>
      <c s="78" r="Y143">
        <v>0</v>
      </c>
      <c s="78" r="Z143">
        <v>0</v>
      </c>
      <c s="78" r="AA143">
        <v>0</v>
      </c>
      <c s="78" r="AB143">
        <v>0</v>
      </c>
      <c s="78" r="AC143">
        <v>0</v>
      </c>
      <c s="78" r="AD143">
        <v>0</v>
      </c>
      <c s="78" r="AE143">
        <v>0</v>
      </c>
      <c s="78" r="AF143">
        <v>0</v>
      </c>
      <c s="78" r="AG143">
        <v>0</v>
      </c>
      <c s="78" r="AH143">
        <v>0</v>
      </c>
      <c s="78" r="AI143">
        <v>0</v>
      </c>
      <c s="78" r="AJ143">
        <v>0</v>
      </c>
      <c s="78" r="AK143">
        <v>0</v>
      </c>
      <c s="78" r="AL143"/>
      <c s="162" r="AM143"/>
    </row>
    <row r="144">
      <c t="s" s="37" r="A144">
        <v>406</v>
      </c>
      <c s="55" r="B144"/>
      <c t="s" s="127" r="C144">
        <v>407</v>
      </c>
      <c s="50" r="D144">
        <f>+AD144+AK144</f>
        <v>0</v>
      </c>
      <c t="str" s="106" r="E144">
        <f>IF((+$W144=0),"..",(+(X144+AE144)/$W144))</f>
        <v>..</v>
      </c>
      <c t="str" s="106" r="F144">
        <f>IF((+$W144=0),"..",(+(Y144+AF144)/$W144))</f>
        <v>..</v>
      </c>
      <c t="str" s="106" r="G144">
        <f>IF((+$W144=0),"..",(+(Z144+AG144)/$W144))</f>
        <v>..</v>
      </c>
      <c t="str" s="106" r="H144">
        <f>IF((+$W144=0),"..",(+(((X144+Y144)+Z144)+((AE144+AF144)+AG144))/$W144))</f>
        <v>..</v>
      </c>
      <c t="str" s="106" r="I144">
        <f>IF((+$W144=0),"..",(+(AA144+AH144)/$W144))</f>
        <v>..</v>
      </c>
      <c t="str" s="106" r="J144">
        <f>IF((+$W144=0),"..",(+(AB144+AI144)/$W144))</f>
        <v>..</v>
      </c>
      <c t="str" s="106" r="K144">
        <f>IF(((X144+AE144)=0),"..",(+X144/(X144+AE144)))</f>
        <v>..</v>
      </c>
      <c t="str" s="106" r="L144">
        <f>IF(((Y144+AF144)=0),"..",(+Y144/(Y144+AF144)))</f>
        <v>..</v>
      </c>
      <c t="str" s="106" r="M144">
        <f>IF(((Z144+AG144)=0),"..",(+Z144/(Z144+AG144)))</f>
        <v>..</v>
      </c>
      <c t="str" s="106" r="N144">
        <f>IF(((((((X144+Y144)+Z144)+AE144)+AF144)+AG144)=0),"..",(+((X144+Y144)+Z144)/(((((X144+Y144)+Z144)+AE144)+AF144)+AG144)))</f>
        <v>..</v>
      </c>
      <c t="str" s="106" r="O144">
        <f>IF(((AA144+AH144)=0),"..",(+AA144/(AA144+AH144)))</f>
        <v>..</v>
      </c>
      <c t="str" s="106" r="P144">
        <f>IF(((AB144+AI144)=0),"..",(+AB144/(AB144+AI144)))</f>
        <v>..</v>
      </c>
      <c t="str" s="106" r="Q144">
        <f>IF(((AC144+AJ144)=0),"..",(+AC144/(AC144+AJ144)))</f>
        <v>..</v>
      </c>
      <c t="str" s="106" r="R144">
        <f>IF(((AD144+AK144)=0),"..",(+(AD144)/(AD144+AK144)))</f>
        <v>..</v>
      </c>
      <c s="50" r="S144">
        <f>+V144</f>
        <v>0</v>
      </c>
      <c t="str" s="106" r="T144">
        <f>IF(ISERROR((+W144/S144)),"..",(W144/S144))</f>
        <v>..</v>
      </c>
      <c t="str" s="106" r="U144">
        <f>IF(ISERROR(((AD144+AK144)/S144)),"..",((AD144+AK144)/S144))</f>
        <v>..</v>
      </c>
      <c s="93" r="V144">
        <f>VLOOKUP(A144,'WHERE REFUGEES ARE'!$A$4:$K$178,11,FALSE)</f>
        <v>0</v>
      </c>
      <c s="78" r="W144">
        <f>SUM(X144:AB144)+SUM(AE144:AI144)</f>
        <v>0</v>
      </c>
      <c s="78" r="X144">
        <v>0</v>
      </c>
      <c s="78" r="Y144">
        <v>0</v>
      </c>
      <c s="78" r="Z144">
        <v>0</v>
      </c>
      <c s="78" r="AA144">
        <v>0</v>
      </c>
      <c s="78" r="AB144">
        <v>0</v>
      </c>
      <c s="78" r="AC144">
        <v>0</v>
      </c>
      <c s="78" r="AD144">
        <v>0</v>
      </c>
      <c s="78" r="AE144">
        <v>0</v>
      </c>
      <c s="78" r="AF144">
        <v>0</v>
      </c>
      <c s="78" r="AG144">
        <v>0</v>
      </c>
      <c s="78" r="AH144">
        <v>0</v>
      </c>
      <c s="78" r="AI144">
        <v>0</v>
      </c>
      <c s="78" r="AJ144">
        <v>0</v>
      </c>
      <c s="78" r="AK144">
        <v>0</v>
      </c>
      <c s="149" r="AL144"/>
      <c s="162" r="AM144"/>
    </row>
    <row r="145">
      <c t="s" s="37" r="A145">
        <v>698</v>
      </c>
      <c s="55" r="B145"/>
      <c t="s" s="127" r="C145">
        <v>409</v>
      </c>
      <c s="50" r="D145">
        <f>+AD145+AK145</f>
        <v>575</v>
      </c>
      <c s="106" r="E145">
        <f>IF((+$W145=0),"..",(+(X145+AE145)/$W145))</f>
        <v>0.041739130434783</v>
      </c>
      <c s="106" r="F145">
        <f>IF((+$W145=0),"..",(+(Y145+AF145)/$W145))</f>
        <v>0.196521739130435</v>
      </c>
      <c s="106" r="G145">
        <f>IF((+$W145=0),"..",(+(Z145+AG145)/$W145))</f>
        <v>0.187826086956522</v>
      </c>
      <c s="106" r="H145">
        <f>IF((+$W145=0),"..",(+(((X145+Y145)+Z145)+((AE145+AF145)+AG145))/$W145))</f>
        <v>0.426086956521739</v>
      </c>
      <c s="106" r="I145">
        <f>IF((+$W145=0),"..",(+(AA145+AH145)/$W145))</f>
        <v>0.549565217391304</v>
      </c>
      <c s="106" r="J145">
        <f>IF((+$W145=0),"..",(+(AB145+AI145)/$W145))</f>
        <v>0.024347826086956</v>
      </c>
      <c s="106" r="K145">
        <f>IF(((X145+AE145)=0),"..",(+X145/(X145+AE145)))</f>
        <v>0.5</v>
      </c>
      <c s="106" r="L145">
        <f>IF(((Y145+AF145)=0),"..",(+Y145/(Y145+AF145)))</f>
        <v>0.495575221238938</v>
      </c>
      <c s="106" r="M145">
        <f>IF(((Z145+AG145)=0),"..",(+Z145/(Z145+AG145)))</f>
        <v>0.435185185185185</v>
      </c>
      <c s="106" r="N145">
        <f>IF(((((((X145+Y145)+Z145)+AE145)+AF145)+AG145)=0),"..",(+((X145+Y145)+Z145)/(((((X145+Y145)+Z145)+AE145)+AF145)+AG145)))</f>
        <v>0.469387755102041</v>
      </c>
      <c s="106" r="O145">
        <f>IF(((AA145+AH145)=0),"..",(+AA145/(AA145+AH145)))</f>
        <v>0.386075949367089</v>
      </c>
      <c s="106" r="P145">
        <f>IF(((AB145+AI145)=0),"..",(+AB145/(AB145+AI145)))</f>
        <v>0.285714285714286</v>
      </c>
      <c t="str" s="106" r="Q145">
        <f>IF(((AC145+AJ145)=0),"..",(+AC145/(AC145+AJ145)))</f>
        <v>..</v>
      </c>
      <c s="106" r="R145">
        <f>IF(((AD145+AK145)=0),"..",(+(AD145)/(AD145+AK145)))</f>
        <v>0.419130434782609</v>
      </c>
      <c s="50" r="S145">
        <f>+V145</f>
        <v>575</v>
      </c>
      <c s="106" r="T145">
        <f>IF(ISERROR((+W145/S145)),"..",(W145/S145))</f>
        <v>1</v>
      </c>
      <c s="106" r="U145">
        <f>IF(ISERROR(((AD145+AK145)/S145)),"..",((AD145+AK145)/S145))</f>
        <v>1</v>
      </c>
      <c s="93" r="V145">
        <f>VLOOKUP(A145,'WHERE REFUGEES ARE'!$A$4:$K$178,11,FALSE)</f>
        <v>575</v>
      </c>
      <c s="78" r="W145">
        <f>SUM(X145:AB145)+SUM(AE145:AI145)</f>
        <v>575</v>
      </c>
      <c s="78" r="X145">
        <v>12</v>
      </c>
      <c s="78" r="Y145">
        <v>56</v>
      </c>
      <c s="78" r="Z145">
        <v>47</v>
      </c>
      <c s="78" r="AA145">
        <v>122</v>
      </c>
      <c s="78" r="AB145">
        <v>4</v>
      </c>
      <c s="78" r="AC145">
        <v>0</v>
      </c>
      <c s="78" r="AD145">
        <v>241</v>
      </c>
      <c s="78" r="AE145">
        <v>12</v>
      </c>
      <c s="78" r="AF145">
        <v>57</v>
      </c>
      <c s="78" r="AG145">
        <v>61</v>
      </c>
      <c s="78" r="AH145">
        <v>194</v>
      </c>
      <c s="78" r="AI145">
        <v>10</v>
      </c>
      <c s="78" r="AJ145">
        <v>0</v>
      </c>
      <c s="78" r="AK145">
        <v>334</v>
      </c>
      <c s="78" r="AL145"/>
      <c s="162" r="AM145"/>
    </row>
    <row r="146">
      <c t="s" s="37" r="A146">
        <v>699</v>
      </c>
      <c s="55" r="B146"/>
      <c t="s" s="127" r="C146">
        <v>114</v>
      </c>
      <c s="50" r="D146">
        <f>+AD146+AK146</f>
        <v>22151</v>
      </c>
      <c s="106" r="E146">
        <f>IF((+$W146=0),"..",(+(X146+AE146)/$W146))</f>
        <v>0.161031104690533</v>
      </c>
      <c s="106" r="F146">
        <f>IF((+$W146=0),"..",(+(Y146+AF146)/$W146))</f>
        <v>0.171098370276737</v>
      </c>
      <c s="106" r="G146">
        <f>IF((+$W146=0),"..",(+(Z146+AG146)/$W146))</f>
        <v>0.166087309827999</v>
      </c>
      <c s="106" r="H146">
        <f>IF((+$W146=0),"..",(+(((X146+Y146)+Z146)+((AE146+AF146)+AG146))/$W146))</f>
        <v>0.498216784795269</v>
      </c>
      <c s="106" r="I146">
        <f>IF((+$W146=0),"..",(+(AA146+AH146)/$W146))</f>
        <v>0.457992867139181</v>
      </c>
      <c s="106" r="J146">
        <f>IF((+$W146=0),"..",(+(AB146+AI146)/$W146))</f>
        <v>0.04379034806555</v>
      </c>
      <c s="106" r="K146">
        <f>IF(((X146+AE146)=0),"..",(+X146/(X146+AE146)))</f>
        <v>0.472666105971404</v>
      </c>
      <c s="106" r="L146">
        <f>IF(((Y146+AF146)=0),"..",(+Y146/(Y146+AF146)))</f>
        <v>0.566490765171504</v>
      </c>
      <c s="106" r="M146">
        <f>IF(((Z146+AG146)=0),"..",(+Z146/(Z146+AG146)))</f>
        <v>0.49225332970916</v>
      </c>
      <c s="106" r="N146">
        <f>IF(((((((X146+Y146)+Z146)+AE146)+AF146)+AG146)=0),"..",(+((X146+Y146)+Z146)/(((((X146+Y146)+Z146)+AE146)+AF146)+AG146)))</f>
        <v>0.511417180137731</v>
      </c>
      <c s="106" r="O146">
        <f>IF(((AA146+AH146)=0),"..",(+AA146/(AA146+AH146)))</f>
        <v>0.495909314933465</v>
      </c>
      <c s="106" r="P146">
        <f>IF(((AB146+AI146)=0),"..",(+AB146/(AB146+AI146)))</f>
        <v>0.5</v>
      </c>
      <c t="str" s="106" r="Q146">
        <f>IF(((AC146+AJ146)=0),"..",(+AC146/(AC146+AJ146)))</f>
        <v>..</v>
      </c>
      <c s="106" r="R146">
        <f>IF(((AD146+AK146)=0),"..",(+(AD146)/(AD146+AK146)))</f>
        <v>0.503814726197463</v>
      </c>
      <c s="50" r="S146">
        <f>+V146</f>
        <v>22151</v>
      </c>
      <c s="106" r="T146">
        <f>IF(ISERROR((+W146/S146)),"..",(W146/S146))</f>
        <v>1</v>
      </c>
      <c s="106" r="U146">
        <f>IF(ISERROR(((AD146+AK146)/S146)),"..",((AD146+AK146)/S146))</f>
        <v>1</v>
      </c>
      <c s="93" r="V146">
        <f>VLOOKUP(A146,'WHERE REFUGEES ARE'!$A$4:$K$178,11,FALSE)</f>
        <v>22151</v>
      </c>
      <c s="78" r="W146">
        <f>SUM(X146:AB146)+SUM(AE146:AI146)</f>
        <v>22151</v>
      </c>
      <c s="78" r="X146">
        <v>1686</v>
      </c>
      <c s="78" r="Y146">
        <v>2147</v>
      </c>
      <c s="78" r="Z146">
        <v>1811</v>
      </c>
      <c s="78" r="AA146">
        <v>5031</v>
      </c>
      <c s="78" r="AB146">
        <v>485</v>
      </c>
      <c s="78" r="AC146">
        <v>0</v>
      </c>
      <c s="78" r="AD146">
        <v>11160</v>
      </c>
      <c s="78" r="AE146">
        <v>1881</v>
      </c>
      <c s="78" r="AF146">
        <v>1643</v>
      </c>
      <c s="78" r="AG146">
        <v>1868</v>
      </c>
      <c s="78" r="AH146">
        <v>5114</v>
      </c>
      <c s="78" r="AI146">
        <v>485</v>
      </c>
      <c s="78" r="AJ146">
        <v>0</v>
      </c>
      <c s="78" r="AK146">
        <v>10991</v>
      </c>
      <c s="78" r="AL146"/>
      <c s="162" r="AM146"/>
    </row>
    <row r="147">
      <c t="s" s="37" r="A147">
        <v>700</v>
      </c>
      <c s="55" r="B147"/>
      <c t="s" s="127" r="C147">
        <v>63</v>
      </c>
      <c s="50" r="D147">
        <f>+AD147+AK147</f>
        <v>86351</v>
      </c>
      <c s="106" r="E147">
        <f>IF((+$W147=0),"..",(+(X147+AE147)/$W147))</f>
        <v>0.001192806105314</v>
      </c>
      <c s="106" r="F147">
        <f>IF((+$W147=0),"..",(+(Y147+AF147)/$W147))</f>
        <v>0.032472119604868</v>
      </c>
      <c s="106" r="G147">
        <f>IF((+$W147=0),"..",(+(Z147+AG147)/$W147))</f>
        <v>0.062083820685342</v>
      </c>
      <c s="106" r="H147">
        <f>IF((+$W147=0),"..",(+(((X147+Y147)+Z147)+((AE147+AF147)+AG147))/$W147))</f>
        <v>0.095748746395525</v>
      </c>
      <c s="106" r="I147">
        <f>IF((+$W147=0),"..",(+(AA147+AH147)/$W147))</f>
        <v>0.603119824900696</v>
      </c>
      <c s="106" r="J147">
        <f>IF((+$W147=0),"..",(+(AB147+AI147)/$W147))</f>
        <v>0.301131428703779</v>
      </c>
      <c s="106" r="K147">
        <f>IF(((X147+AE147)=0),"..",(+X147/(X147+AE147)))</f>
        <v>0.466019417475728</v>
      </c>
      <c s="106" r="L147">
        <f>IF(((Y147+AF147)=0),"..",(+Y147/(Y147+AF147)))</f>
        <v>0.487517831669044</v>
      </c>
      <c s="106" r="M147">
        <f>IF(((Z147+AG147)=0),"..",(+Z147/(Z147+AG147)))</f>
        <v>0.490953180376795</v>
      </c>
      <c s="106" r="N147">
        <f>IF(((((((X147+Y147)+Z147)+AE147)+AF147)+AG147)=0),"..",(+((X147+Y147)+Z147)/(((((X147+Y147)+Z147)+AE147)+AF147)+AG147)))</f>
        <v>0.489477503628447</v>
      </c>
      <c s="106" r="O147">
        <f>IF(((AA147+AH147)=0),"..",(+AA147/(AA147+AH147)))</f>
        <v>0.460675883256528</v>
      </c>
      <c s="106" r="P147">
        <f>IF(((AB147+AI147)=0),"..",(+AB147/(AB147+AI147)))</f>
        <v>0.62854286043918</v>
      </c>
      <c t="str" s="106" r="Q147">
        <f>IF(((AC147+AJ147)=0),"..",(+AC147/(AC147+AJ147)))</f>
        <v>..</v>
      </c>
      <c s="106" r="R147">
        <f>IF(((AD147+AK147)=0),"..",(+(AD147)/(AD147+AK147)))</f>
        <v>0.513983624972496</v>
      </c>
      <c s="50" r="S147">
        <f>+V147</f>
        <v>86351</v>
      </c>
      <c s="106" r="T147">
        <f>IF(ISERROR((+W147/S147)),"..",(W147/S147))</f>
        <v>1</v>
      </c>
      <c s="106" r="U147">
        <f>IF(ISERROR(((AD147+AK147)/S147)),"..",((AD147+AK147)/S147))</f>
        <v>1</v>
      </c>
      <c s="93" r="V147">
        <f>VLOOKUP(A147,'WHERE REFUGEES ARE'!$A$4:$K$178,11,FALSE)</f>
        <v>86351</v>
      </c>
      <c s="78" r="W147">
        <f>SUM(X147:AB147)+SUM(AE147:AI147)</f>
        <v>86351</v>
      </c>
      <c s="78" r="X147">
        <v>48</v>
      </c>
      <c s="78" r="Y147">
        <v>1367</v>
      </c>
      <c s="78" r="Z147">
        <v>2632</v>
      </c>
      <c s="78" r="AA147">
        <v>23992</v>
      </c>
      <c s="78" r="AB147">
        <v>16344</v>
      </c>
      <c s="78" r="AC147">
        <v>0</v>
      </c>
      <c s="78" r="AD147">
        <v>44383</v>
      </c>
      <c s="78" r="AE147">
        <v>55</v>
      </c>
      <c s="78" r="AF147">
        <v>1437</v>
      </c>
      <c s="78" r="AG147">
        <v>2729</v>
      </c>
      <c s="78" r="AH147">
        <v>28088</v>
      </c>
      <c s="78" r="AI147">
        <v>9659</v>
      </c>
      <c s="78" r="AJ147">
        <v>0</v>
      </c>
      <c s="78" r="AK147">
        <v>41968</v>
      </c>
      <c s="78" r="AL147"/>
      <c s="162" r="AM147"/>
    </row>
    <row r="148">
      <c t="s" s="37" r="A148">
        <v>703</v>
      </c>
      <c s="55" r="B148"/>
      <c t="s" s="127" r="C148">
        <v>111</v>
      </c>
      <c s="50" r="D148">
        <f>+AD148+AK148</f>
        <v>9049</v>
      </c>
      <c s="106" r="E148">
        <f>IF((+$W148=0),"..",(+(X148+AE148)/$W148))</f>
        <v>0.040667477069289</v>
      </c>
      <c s="106" r="F148">
        <f>IF((+$W148=0),"..",(+(Y148+AF148)/$W148))</f>
        <v>0.176262570449773</v>
      </c>
      <c s="106" r="G148">
        <f>IF((+$W148=0),"..",(+(Z148+AG148)/$W148))</f>
        <v>0.165874682285335</v>
      </c>
      <c s="106" r="H148">
        <f>IF((+$W148=0),"..",(+(((X148+Y148)+Z148)+((AE148+AF148)+AG148))/$W148))</f>
        <v>0.382804729804398</v>
      </c>
      <c s="106" r="I148">
        <f>IF((+$W148=0),"..",(+(AA148+AH148)/$W148))</f>
        <v>0.593214719858548</v>
      </c>
      <c s="106" r="J148">
        <f>IF((+$W148=0),"..",(+(AB148+AI148)/$W148))</f>
        <v>0.023980550337054</v>
      </c>
      <c s="106" r="K148">
        <f>IF(((X148+AE148)=0),"..",(+X148/(X148+AE148)))</f>
        <v>0.505434782608696</v>
      </c>
      <c s="106" r="L148">
        <f>IF(((Y148+AF148)=0),"..",(+Y148/(Y148+AF148)))</f>
        <v>0.510971786833856</v>
      </c>
      <c s="106" r="M148">
        <f>IF(((Z148+AG148)=0),"..",(+Z148/(Z148+AG148)))</f>
        <v>0.508327781479014</v>
      </c>
      <c s="106" r="N148">
        <f>IF(((((((X148+Y148)+Z148)+AE148)+AF148)+AG148)=0),"..",(+((X148+Y148)+Z148)/(((((X148+Y148)+Z148)+AE148)+AF148)+AG148)))</f>
        <v>0.509237875288684</v>
      </c>
      <c s="106" r="O148">
        <f>IF(((AA148+AH148)=0),"..",(+AA148/(AA148+AH148)))</f>
        <v>0.490126676602086</v>
      </c>
      <c s="106" r="P148">
        <f>IF(((AB148+AI148)=0),"..",(+AB148/(AB148+AI148)))</f>
        <v>0.387096774193548</v>
      </c>
      <c t="str" s="106" r="Q148">
        <f>IF(((AC148+AJ148)=0),"..",(+AC148/(AC148+AJ148)))</f>
        <v>..</v>
      </c>
      <c s="106" r="R148">
        <f>IF(((AD148+AK148)=0),"..",(+(AD148)/(AD148+AK148)))</f>
        <v>0.494971820090618</v>
      </c>
      <c s="50" r="S148">
        <f>+V148</f>
        <v>9051</v>
      </c>
      <c s="106" r="T148">
        <f>IF(ISERROR((+W148/S148)),"..",(W148/S148))</f>
        <v>0.999779029941443</v>
      </c>
      <c s="106" r="U148">
        <f>IF(ISERROR(((AD148+AK148)/S148)),"..",((AD148+AK148)/S148))</f>
        <v>0.999779029941443</v>
      </c>
      <c s="93" r="V148">
        <f>VLOOKUP(A148,'WHERE REFUGEES ARE'!$A$4:$K$178,11,FALSE)</f>
        <v>9051</v>
      </c>
      <c s="78" r="W148">
        <f>SUM(X148:AB148)+SUM(AE148:AI148)</f>
        <v>9049</v>
      </c>
      <c s="78" r="X148">
        <v>186</v>
      </c>
      <c s="78" r="Y148">
        <v>815</v>
      </c>
      <c s="78" r="Z148">
        <v>763</v>
      </c>
      <c s="78" r="AA148">
        <v>2631</v>
      </c>
      <c s="78" r="AB148">
        <v>84</v>
      </c>
      <c s="78" r="AC148">
        <v>0</v>
      </c>
      <c s="78" r="AD148">
        <v>4479</v>
      </c>
      <c s="78" r="AE148">
        <v>182</v>
      </c>
      <c s="78" r="AF148">
        <v>780</v>
      </c>
      <c s="78" r="AG148">
        <v>738</v>
      </c>
      <c s="78" r="AH148">
        <v>2737</v>
      </c>
      <c s="78" r="AI148">
        <v>133</v>
      </c>
      <c s="78" r="AJ148">
        <v>0</v>
      </c>
      <c s="78" r="AK148">
        <v>4570</v>
      </c>
      <c s="78" r="AL148"/>
      <c s="162" r="AM148"/>
    </row>
    <row r="149">
      <c t="s" s="37" r="A149">
        <v>704</v>
      </c>
      <c s="55" r="B149"/>
      <c t="s" s="127" r="C149">
        <v>414</v>
      </c>
      <c s="50" r="D149">
        <f>+AD149+AK149</f>
        <v>7</v>
      </c>
      <c s="106" r="E149">
        <f>IF((+$W149=0),"..",(+(X149+AE149)/$W149))</f>
        <v>0</v>
      </c>
      <c s="106" r="F149">
        <f>IF((+$W149=0),"..",(+(Y149+AF149)/$W149))</f>
        <v>0</v>
      </c>
      <c s="106" r="G149">
        <f>IF((+$W149=0),"..",(+(Z149+AG149)/$W149))</f>
        <v>0</v>
      </c>
      <c s="106" r="H149">
        <f>IF((+$W149=0),"..",(+(((X149+Y149)+Z149)+((AE149+AF149)+AG149))/$W149))</f>
        <v>0</v>
      </c>
      <c s="106" r="I149">
        <f>IF((+$W149=0),"..",(+(AA149+AH149)/$W149))</f>
        <v>1</v>
      </c>
      <c s="106" r="J149">
        <f>IF((+$W149=0),"..",(+(AB149+AI149)/$W149))</f>
        <v>0</v>
      </c>
      <c t="str" s="106" r="K149">
        <f>IF(((X149+AE149)=0),"..",(+X149/(X149+AE149)))</f>
        <v>..</v>
      </c>
      <c t="str" s="106" r="L149">
        <f>IF(((Y149+AF149)=0),"..",(+Y149/(Y149+AF149)))</f>
        <v>..</v>
      </c>
      <c t="str" s="106" r="M149">
        <f>IF(((Z149+AG149)=0),"..",(+Z149/(Z149+AG149)))</f>
        <v>..</v>
      </c>
      <c t="str" s="106" r="N149">
        <f>IF(((((((X149+Y149)+Z149)+AE149)+AF149)+AG149)=0),"..",(+((X149+Y149)+Z149)/(((((X149+Y149)+Z149)+AE149)+AF149)+AG149)))</f>
        <v>..</v>
      </c>
      <c s="106" r="O149">
        <f>IF(((AA149+AH149)=0),"..",(+AA149/(AA149+AH149)))</f>
        <v>0.428571428571429</v>
      </c>
      <c t="str" s="106" r="P149">
        <f>IF(((AB149+AI149)=0),"..",(+AB149/(AB149+AI149)))</f>
        <v>..</v>
      </c>
      <c t="str" s="106" r="Q149">
        <f>IF(((AC149+AJ149)=0),"..",(+AC149/(AC149+AJ149)))</f>
        <v>..</v>
      </c>
      <c s="106" r="R149">
        <f>IF(((AD149+AK149)=0),"..",(+(AD149)/(AD149+AK149)))</f>
        <v>0.428571428571429</v>
      </c>
      <c s="50" r="S149">
        <f>+V149</f>
        <v>7</v>
      </c>
      <c s="106" r="T149">
        <f>IF(ISERROR((+W149/S149)),"..",(W149/S149))</f>
        <v>1</v>
      </c>
      <c s="106" r="U149">
        <f>IF(ISERROR(((AD149+AK149)/S149)),"..",((AD149+AK149)/S149))</f>
        <v>1</v>
      </c>
      <c s="93" r="V149">
        <f>VLOOKUP(A149,'WHERE REFUGEES ARE'!$A$4:$K$178,11,FALSE)</f>
        <v>7</v>
      </c>
      <c s="78" r="W149">
        <f>SUM(X149:AB149)+SUM(AE149:AI149)</f>
        <v>7</v>
      </c>
      <c s="78" r="X149">
        <v>0</v>
      </c>
      <c s="78" r="Y149">
        <v>0</v>
      </c>
      <c s="78" r="Z149">
        <v>0</v>
      </c>
      <c s="78" r="AA149">
        <v>3</v>
      </c>
      <c s="78" r="AB149">
        <v>0</v>
      </c>
      <c s="78" r="AC149">
        <v>0</v>
      </c>
      <c s="78" r="AD149">
        <v>3</v>
      </c>
      <c s="78" r="AE149">
        <v>0</v>
      </c>
      <c s="78" r="AF149">
        <v>0</v>
      </c>
      <c s="78" r="AG149">
        <v>0</v>
      </c>
      <c s="78" r="AH149">
        <v>4</v>
      </c>
      <c s="78" r="AI149">
        <v>0</v>
      </c>
      <c s="78" r="AJ149">
        <v>0</v>
      </c>
      <c s="78" r="AK149">
        <v>4</v>
      </c>
      <c s="78" r="AL149"/>
      <c s="162" r="AM149"/>
    </row>
    <row r="150">
      <c t="s" s="37" r="A150">
        <v>705</v>
      </c>
      <c s="55" r="B150"/>
      <c t="s" s="127" r="C150">
        <v>416</v>
      </c>
      <c s="50" r="D150">
        <f>+AD150+AK150</f>
        <v>80</v>
      </c>
      <c s="106" r="E150">
        <f>IF((+$W150=0),"..",(+(X150+AE150)/$W150))</f>
        <v>0.125</v>
      </c>
      <c s="106" r="F150">
        <f>IF((+$W150=0),"..",(+(Y150+AF150)/$W150))</f>
        <v>0.0625</v>
      </c>
      <c s="106" r="G150">
        <f>IF((+$W150=0),"..",(+(Z150+AG150)/$W150))</f>
        <v>0.125</v>
      </c>
      <c s="106" r="H150">
        <f>IF((+$W150=0),"..",(+(((X150+Y150)+Z150)+((AE150+AF150)+AG150))/$W150))</f>
        <v>0.3125</v>
      </c>
      <c s="106" r="I150">
        <f>IF((+$W150=0),"..",(+(AA150+AH150)/$W150))</f>
        <v>0.6</v>
      </c>
      <c s="106" r="J150">
        <f>IF((+$W150=0),"..",(+(AB150+AI150)/$W150))</f>
        <v>0.0875</v>
      </c>
      <c s="106" r="K150">
        <f>IF(((X150+AE150)=0),"..",(+X150/(X150+AE150)))</f>
        <v>0.8</v>
      </c>
      <c s="106" r="L150">
        <f>IF(((Y150+AF150)=0),"..",(+Y150/(Y150+AF150)))</f>
        <v>1</v>
      </c>
      <c s="106" r="M150">
        <f>IF(((Z150+AG150)=0),"..",(+Z150/(Z150+AG150)))</f>
        <v>0.5</v>
      </c>
      <c s="106" r="N150">
        <f>IF(((((((X150+Y150)+Z150)+AE150)+AF150)+AG150)=0),"..",(+((X150+Y150)+Z150)/(((((X150+Y150)+Z150)+AE150)+AF150)+AG150)))</f>
        <v>0.72</v>
      </c>
      <c s="106" r="O150">
        <f>IF(((AA150+AH150)=0),"..",(+AA150/(AA150+AH150)))</f>
        <v>0.416666666666667</v>
      </c>
      <c s="106" r="P150">
        <f>IF(((AB150+AI150)=0),"..",(+AB150/(AB150+AI150)))</f>
        <v>0.428571428571429</v>
      </c>
      <c t="str" s="106" r="Q150">
        <f>IF(((AC150+AJ150)=0),"..",(+AC150/(AC150+AJ150)))</f>
        <v>..</v>
      </c>
      <c s="106" r="R150">
        <f>IF(((AD150+AK150)=0),"..",(+(AD150)/(AD150+AK150)))</f>
        <v>0.5125</v>
      </c>
      <c s="50" r="S150">
        <f>+V150</f>
        <v>401</v>
      </c>
      <c s="106" r="T150">
        <f>IF(ISERROR((+W150/S150)),"..",(W150/S150))</f>
        <v>0.199501246882793</v>
      </c>
      <c s="106" r="U150">
        <f>IF(ISERROR(((AD150+AK150)/S150)),"..",((AD150+AK150)/S150))</f>
        <v>0.199501246882793</v>
      </c>
      <c s="93" r="V150">
        <f>VLOOKUP(A150,'WHERE REFUGEES ARE'!$A$4:$K$178,11,FALSE)</f>
        <v>401</v>
      </c>
      <c s="78" r="W150">
        <f>SUM(X150:AB150)+SUM(AE150:AI150)</f>
        <v>80</v>
      </c>
      <c s="78" r="X150">
        <v>8</v>
      </c>
      <c s="78" r="Y150">
        <v>5</v>
      </c>
      <c s="78" r="Z150">
        <v>5</v>
      </c>
      <c s="78" r="AA150">
        <v>20</v>
      </c>
      <c s="78" r="AB150">
        <v>3</v>
      </c>
      <c s="78" r="AC150">
        <v>0</v>
      </c>
      <c s="78" r="AD150">
        <v>41</v>
      </c>
      <c s="78" r="AE150">
        <v>2</v>
      </c>
      <c s="78" r="AF150">
        <v>0</v>
      </c>
      <c s="78" r="AG150">
        <v>5</v>
      </c>
      <c s="78" r="AH150">
        <v>28</v>
      </c>
      <c s="78" r="AI150">
        <v>4</v>
      </c>
      <c s="78" r="AJ150">
        <v>0</v>
      </c>
      <c s="78" r="AK150">
        <v>39</v>
      </c>
      <c s="78" r="AL150"/>
      <c s="162" r="AM150"/>
    </row>
    <row r="151">
      <c t="s" s="37" r="A151">
        <v>706</v>
      </c>
      <c s="55" r="B151"/>
      <c t="s" s="127" r="C151">
        <v>418</v>
      </c>
      <c s="50" r="D151">
        <f>+AD151+AK151</f>
        <v>329</v>
      </c>
      <c s="106" r="E151">
        <f>IF((+$W151=0),"..",(+(X151+AE151)/$W151))</f>
        <v>0</v>
      </c>
      <c s="106" r="F151">
        <f>IF((+$W151=0),"..",(+(Y151+AF151)/$W151))</f>
        <v>0.033434650455927</v>
      </c>
      <c s="106" r="G151">
        <f>IF((+$W151=0),"..",(+(Z151+AG151)/$W151))</f>
        <v>0.085106382978723</v>
      </c>
      <c s="106" r="H151">
        <f>IF((+$W151=0),"..",(+(((X151+Y151)+Z151)+((AE151+AF151)+AG151))/$W151))</f>
        <v>0.11854103343465</v>
      </c>
      <c s="106" r="I151">
        <f>IF((+$W151=0),"..",(+(AA151+AH151)/$W151))</f>
        <v>0.88145896656535</v>
      </c>
      <c s="106" r="J151">
        <f>IF((+$W151=0),"..",(+(AB151+AI151)/$W151))</f>
        <v>0</v>
      </c>
      <c t="str" s="106" r="K151">
        <f>IF(((X151+AE151)=0),"..",(+X151/(X151+AE151)))</f>
        <v>..</v>
      </c>
      <c s="106" r="L151">
        <f>IF(((Y151+AF151)=0),"..",(+Y151/(Y151+AF151)))</f>
        <v>0.454545454545454</v>
      </c>
      <c s="106" r="M151">
        <f>IF(((Z151+AG151)=0),"..",(+Z151/(Z151+AG151)))</f>
        <v>0</v>
      </c>
      <c s="106" r="N151">
        <f>IF(((((((X151+Y151)+Z151)+AE151)+AF151)+AG151)=0),"..",(+((X151+Y151)+Z151)/(((((X151+Y151)+Z151)+AE151)+AF151)+AG151)))</f>
        <v>0.128205128205128</v>
      </c>
      <c s="106" r="O151">
        <f>IF(((AA151+AH151)=0),"..",(+AA151/(AA151+AH151)))</f>
        <v>0.127586206896552</v>
      </c>
      <c t="str" s="106" r="P151">
        <f>IF(((AB151+AI151)=0),"..",(+AB151/(AB151+AI151)))</f>
        <v>..</v>
      </c>
      <c t="str" s="106" r="Q151">
        <f>IF(((AC151+AJ151)=0),"..",(+AC151/(AC151+AJ151)))</f>
        <v>..</v>
      </c>
      <c s="106" r="R151">
        <f>IF(((AD151+AK151)=0),"..",(+(AD151)/(AD151+AK151)))</f>
        <v>0.127659574468085</v>
      </c>
      <c s="50" r="S151">
        <f>+V151</f>
        <v>289</v>
      </c>
      <c s="106" r="T151">
        <f>IF(ISERROR((+W151/S151)),"..",(W151/S151))</f>
        <v>1.13840830449827</v>
      </c>
      <c s="106" r="U151">
        <f>IF(ISERROR(((AD151+AK151)/S151)),"..",((AD151+AK151)/S151))</f>
        <v>1.13840830449827</v>
      </c>
      <c s="93" r="V151">
        <f>VLOOKUP(A151,'WHERE REFUGEES ARE'!$A$4:$K$178,11,FALSE)</f>
        <v>289</v>
      </c>
      <c s="78" r="W151">
        <f>SUM(X151:AB151)+SUM(AE151:AI151)</f>
        <v>329</v>
      </c>
      <c s="78" r="X151">
        <v>0</v>
      </c>
      <c s="78" r="Y151">
        <v>5</v>
      </c>
      <c s="78" r="Z151">
        <v>0</v>
      </c>
      <c s="78" r="AA151">
        <v>37</v>
      </c>
      <c s="78" r="AB151">
        <v>0</v>
      </c>
      <c s="78" r="AC151">
        <v>0</v>
      </c>
      <c s="78" r="AD151">
        <v>42</v>
      </c>
      <c s="78" r="AE151">
        <v>0</v>
      </c>
      <c s="78" r="AF151">
        <v>6</v>
      </c>
      <c s="78" r="AG151">
        <v>28</v>
      </c>
      <c s="78" r="AH151">
        <v>253</v>
      </c>
      <c s="78" r="AI151">
        <v>0</v>
      </c>
      <c s="78" r="AJ151">
        <v>0</v>
      </c>
      <c s="78" r="AK151">
        <v>287</v>
      </c>
      <c s="78" r="AL151"/>
      <c s="162" r="AM151"/>
    </row>
    <row r="152">
      <c t="s" s="37" r="A152">
        <v>709</v>
      </c>
      <c s="55" r="B152"/>
      <c t="s" s="127" r="C152">
        <v>126</v>
      </c>
      <c s="50" r="D152">
        <f>+AD152+AK152</f>
        <v>1815</v>
      </c>
      <c s="106" r="E152">
        <f>IF((+$W152=0),"..",(+(X152+AE152)/$W152))</f>
        <v>0.2633608815427</v>
      </c>
      <c s="106" r="F152">
        <f>IF((+$W152=0),"..",(+(Y152+AF152)/$W152))</f>
        <v>0.165840220385675</v>
      </c>
      <c s="106" r="G152">
        <f>IF((+$W152=0),"..",(+(Z152+AG152)/$W152))</f>
        <v>0.062258953168044</v>
      </c>
      <c s="106" r="H152">
        <f>IF((+$W152=0),"..",(+(((X152+Y152)+Z152)+((AE152+AF152)+AG152))/$W152))</f>
        <v>0.491460055096419</v>
      </c>
      <c s="106" r="I152">
        <f>IF((+$W152=0),"..",(+(AA152+AH152)/$W152))</f>
        <v>0.503581267217631</v>
      </c>
      <c s="106" r="J152">
        <f>IF((+$W152=0),"..",(+(AB152+AI152)/$W152))</f>
        <v>0.00495867768595</v>
      </c>
      <c s="106" r="K152">
        <f>IF(((X152+AE152)=0),"..",(+X152/(X152+AE152)))</f>
        <v>0.5</v>
      </c>
      <c s="106" r="L152">
        <f>IF(((Y152+AF152)=0),"..",(+Y152/(Y152+AF152)))</f>
        <v>0.441860465116279</v>
      </c>
      <c s="106" r="M152">
        <f>IF(((Z152+AG152)=0),"..",(+Z152/(Z152+AG152)))</f>
        <v>0.495575221238938</v>
      </c>
      <c s="106" r="N152">
        <f>IF(((((((X152+Y152)+Z152)+AE152)+AF152)+AG152)=0),"..",(+((X152+Y152)+Z152)/(((((X152+Y152)+Z152)+AE152)+AF152)+AG152)))</f>
        <v>0.479820627802691</v>
      </c>
      <c s="106" r="O152">
        <f>IF(((AA152+AH152)=0),"..",(+AA152/(AA152+AH152)))</f>
        <v>0.469365426695842</v>
      </c>
      <c s="106" r="P152">
        <f>IF(((AB152+AI152)=0),"..",(+AB152/(AB152+AI152)))</f>
        <v>0.111111111111111</v>
      </c>
      <c t="str" s="106" r="Q152">
        <f>IF(((AC152+AJ152)=0),"..",(+AC152/(AC152+AJ152)))</f>
        <v>..</v>
      </c>
      <c s="106" r="R152">
        <f>IF(((AD152+AK152)=0),"..",(+(AD152)/(AD152+AK152)))</f>
        <v>0.472727272727273</v>
      </c>
      <c s="50" r="S152">
        <f>+V152</f>
        <v>1815</v>
      </c>
      <c s="106" r="T152">
        <f>IF(ISERROR((+W152/S152)),"..",(W152/S152))</f>
        <v>1</v>
      </c>
      <c s="106" r="U152">
        <f>IF(ISERROR(((AD152+AK152)/S152)),"..",((AD152+AK152)/S152))</f>
        <v>1</v>
      </c>
      <c s="93" r="V152">
        <f>VLOOKUP(A152,'WHERE REFUGEES ARE'!$A$4:$K$178,11,FALSE)</f>
        <v>1815</v>
      </c>
      <c s="78" r="W152">
        <f>SUM(X152:AB152)+SUM(AE152:AI152)</f>
        <v>1815</v>
      </c>
      <c s="78" r="X152">
        <v>239</v>
      </c>
      <c s="78" r="Y152">
        <v>133</v>
      </c>
      <c s="78" r="Z152">
        <v>56</v>
      </c>
      <c s="78" r="AA152">
        <v>429</v>
      </c>
      <c s="78" r="AB152">
        <v>1</v>
      </c>
      <c s="78" r="AC152">
        <v>0</v>
      </c>
      <c s="78" r="AD152">
        <v>858</v>
      </c>
      <c s="78" r="AE152">
        <v>239</v>
      </c>
      <c s="78" r="AF152">
        <v>168</v>
      </c>
      <c s="78" r="AG152">
        <v>57</v>
      </c>
      <c s="78" r="AH152">
        <v>485</v>
      </c>
      <c s="78" r="AI152">
        <v>8</v>
      </c>
      <c s="78" r="AJ152">
        <v>0</v>
      </c>
      <c s="78" r="AK152">
        <v>957</v>
      </c>
      <c s="78" r="AL152"/>
      <c s="162" r="AM152"/>
    </row>
    <row r="153">
      <c t="s" s="37" r="A153">
        <v>710</v>
      </c>
      <c s="55" r="B153"/>
      <c t="s" s="127" r="C153">
        <v>55</v>
      </c>
      <c s="50" r="D153">
        <f>+AD153+AK153</f>
        <v>0</v>
      </c>
      <c t="str" s="106" r="E153">
        <f>IF((+$W153=0),"..",(+(X153+AE153)/$W153))</f>
        <v>..</v>
      </c>
      <c t="str" s="106" r="F153">
        <f>IF((+$W153=0),"..",(+(Y153+AF153)/$W153))</f>
        <v>..</v>
      </c>
      <c t="str" s="106" r="G153">
        <f>IF((+$W153=0),"..",(+(Z153+AG153)/$W153))</f>
        <v>..</v>
      </c>
      <c t="str" s="106" r="H153">
        <f>IF((+$W153=0),"..",(+(((X153+Y153)+Z153)+((AE153+AF153)+AG153))/$W153))</f>
        <v>..</v>
      </c>
      <c t="str" s="106" r="I153">
        <f>IF((+$W153=0),"..",(+(AA153+AH153)/$W153))</f>
        <v>..</v>
      </c>
      <c t="str" s="106" r="J153">
        <f>IF((+$W153=0),"..",(+(AB153+AI153)/$W153))</f>
        <v>..</v>
      </c>
      <c t="str" s="106" r="K153">
        <f>IF(((X153+AE153)=0),"..",(+X153/(X153+AE153)))</f>
        <v>..</v>
      </c>
      <c t="str" s="106" r="L153">
        <f>IF(((Y153+AF153)=0),"..",(+Y153/(Y153+AF153)))</f>
        <v>..</v>
      </c>
      <c t="str" s="106" r="M153">
        <f>IF(((Z153+AG153)=0),"..",(+Z153/(Z153+AG153)))</f>
        <v>..</v>
      </c>
      <c t="str" s="106" r="N153">
        <f>IF(((((((X153+Y153)+Z153)+AE153)+AF153)+AG153)=0),"..",(+((X153+Y153)+Z153)/(((((X153+Y153)+Z153)+AE153)+AF153)+AG153)))</f>
        <v>..</v>
      </c>
      <c t="str" s="106" r="O153">
        <f>IF(((AA153+AH153)=0),"..",(+AA153/(AA153+AH153)))</f>
        <v>..</v>
      </c>
      <c t="str" s="106" r="P153">
        <f>IF(((AB153+AI153)=0),"..",(+AB153/(AB153+AI153)))</f>
        <v>..</v>
      </c>
      <c t="str" s="106" r="Q153">
        <f>IF(((AC153+AJ153)=0),"..",(+AC153/(AC153+AJ153)))</f>
        <v>..</v>
      </c>
      <c t="str" s="106" r="R153">
        <f>IF(((AD153+AK153)=0),"..",(+(AD153)/(AD153+AK153)))</f>
        <v>..</v>
      </c>
      <c s="50" r="S153">
        <f>+V153</f>
        <v>47974</v>
      </c>
      <c s="106" r="T153">
        <f>IF(ISERROR((+W153/S153)),"..",(W153/S153))</f>
        <v>0</v>
      </c>
      <c s="106" r="U153">
        <f>IF(ISERROR(((AD153+AK153)/S153)),"..",((AD153+AK153)/S153))</f>
        <v>0</v>
      </c>
      <c s="93" r="V153">
        <f>VLOOKUP(A153,'WHERE REFUGEES ARE'!$A$4:$K$178,11,FALSE)</f>
        <v>47974</v>
      </c>
      <c s="78" r="W153">
        <f>SUM(X153:AB153)+SUM(AE153:AI153)</f>
        <v>0</v>
      </c>
      <c s="78" r="X153">
        <v>0</v>
      </c>
      <c s="78" r="Y153">
        <v>0</v>
      </c>
      <c s="78" r="Z153">
        <v>0</v>
      </c>
      <c s="78" r="AA153">
        <v>0</v>
      </c>
      <c s="78" r="AB153">
        <v>0</v>
      </c>
      <c s="78" r="AC153">
        <v>0</v>
      </c>
      <c s="78" r="AD153">
        <v>0</v>
      </c>
      <c s="78" r="AE153">
        <v>0</v>
      </c>
      <c s="78" r="AF153">
        <v>0</v>
      </c>
      <c s="78" r="AG153">
        <v>0</v>
      </c>
      <c s="78" r="AH153">
        <v>0</v>
      </c>
      <c s="78" r="AI153">
        <v>0</v>
      </c>
      <c s="78" r="AJ153">
        <v>0</v>
      </c>
      <c s="78" r="AK153">
        <v>0</v>
      </c>
      <c s="78" r="AL153"/>
      <c s="162" r="AM153"/>
    </row>
    <row r="154">
      <c t="s" s="37" r="A154">
        <v>422</v>
      </c>
      <c s="55" r="B154"/>
      <c t="s" s="127" r="C154">
        <v>423</v>
      </c>
      <c s="50" r="D154">
        <f>+AD154+AK154</f>
        <v>0</v>
      </c>
      <c t="str" s="106" r="E154">
        <f>IF((+$W154=0),"..",(+(X154+AE154)/$W154))</f>
        <v>..</v>
      </c>
      <c t="str" s="106" r="F154">
        <f>IF((+$W154=0),"..",(+(Y154+AF154)/$W154))</f>
        <v>..</v>
      </c>
      <c t="str" s="106" r="G154">
        <f>IF((+$W154=0),"..",(+(Z154+AG154)/$W154))</f>
        <v>..</v>
      </c>
      <c t="str" s="106" r="H154">
        <f>IF((+$W154=0),"..",(+(((X154+Y154)+Z154)+((AE154+AF154)+AG154))/$W154))</f>
        <v>..</v>
      </c>
      <c t="str" s="106" r="I154">
        <f>IF((+$W154=0),"..",(+(AA154+AH154)/$W154))</f>
        <v>..</v>
      </c>
      <c t="str" s="106" r="J154">
        <f>IF((+$W154=0),"..",(+(AB154+AI154)/$W154))</f>
        <v>..</v>
      </c>
      <c t="str" s="106" r="K154">
        <f>IF(((X154+AE154)=0),"..",(+X154/(X154+AE154)))</f>
        <v>..</v>
      </c>
      <c t="str" s="106" r="L154">
        <f>IF(((Y154+AF154)=0),"..",(+Y154/(Y154+AF154)))</f>
        <v>..</v>
      </c>
      <c t="str" s="106" r="M154">
        <f>IF(((Z154+AG154)=0),"..",(+Z154/(Z154+AG154)))</f>
        <v>..</v>
      </c>
      <c t="str" s="106" r="N154">
        <f>IF(((((((X154+Y154)+Z154)+AE154)+AF154)+AG154)=0),"..",(+((X154+Y154)+Z154)/(((((X154+Y154)+Z154)+AE154)+AF154)+AG154)))</f>
        <v>..</v>
      </c>
      <c t="str" s="106" r="O154">
        <f>IF(((AA154+AH154)=0),"..",(+AA154/(AA154+AH154)))</f>
        <v>..</v>
      </c>
      <c t="str" s="106" r="P154">
        <f>IF(((AB154+AI154)=0),"..",(+AB154/(AB154+AI154)))</f>
        <v>..</v>
      </c>
      <c t="str" s="106" r="Q154">
        <f>IF(((AC154+AJ154)=0),"..",(+AC154/(AC154+AJ154)))</f>
        <v>..</v>
      </c>
      <c t="str" s="106" r="R154">
        <f>IF(((AD154+AK154)=0),"..",(+(AD154)/(AD154+AK154)))</f>
        <v>..</v>
      </c>
      <c s="50" r="S154">
        <f>+V154</f>
        <v>3970</v>
      </c>
      <c s="106" r="T154">
        <f>IF(ISERROR((+W154/S154)),"..",(W154/S154))</f>
        <v>0</v>
      </c>
      <c s="106" r="U154">
        <f>IF(ISERROR(((AD154+AK154)/S154)),"..",((AD154+AK154)/S154))</f>
        <v>0</v>
      </c>
      <c s="93" r="V154">
        <f>VLOOKUP(A154,'WHERE REFUGEES ARE'!$A$4:$K$178,11,FALSE)</f>
        <v>3970</v>
      </c>
      <c s="78" r="W154">
        <f>SUM(X154:AB154)+SUM(AE154:AI154)</f>
        <v>0</v>
      </c>
      <c s="78" r="X154">
        <v>0</v>
      </c>
      <c s="78" r="Y154">
        <v>0</v>
      </c>
      <c s="78" r="Z154">
        <v>0</v>
      </c>
      <c s="78" r="AA154">
        <v>0</v>
      </c>
      <c s="78" r="AB154">
        <v>0</v>
      </c>
      <c s="78" r="AC154">
        <v>0</v>
      </c>
      <c s="78" r="AD154">
        <v>0</v>
      </c>
      <c s="78" r="AE154">
        <v>0</v>
      </c>
      <c s="78" r="AF154">
        <v>0</v>
      </c>
      <c s="78" r="AG154">
        <v>0</v>
      </c>
      <c s="78" r="AH154">
        <v>0</v>
      </c>
      <c s="78" r="AI154">
        <v>0</v>
      </c>
      <c s="78" r="AJ154">
        <v>0</v>
      </c>
      <c s="78" r="AK154">
        <v>0</v>
      </c>
      <c s="149" r="AL154"/>
      <c s="162" r="AM154"/>
    </row>
    <row r="155">
      <c t="s" s="37" r="A155">
        <v>712</v>
      </c>
      <c s="55" r="B155"/>
      <c t="s" s="127" r="C155">
        <v>129</v>
      </c>
      <c s="50" r="D155">
        <f>+AD155+AK155</f>
        <v>251</v>
      </c>
      <c s="106" r="E155">
        <f>IF((+$W155=0),"..",(+(X155+AE155)/$W155))</f>
        <v>0.083665338645418</v>
      </c>
      <c s="106" r="F155">
        <f>IF((+$W155=0),"..",(+(Y155+AF155)/$W155))</f>
        <v>0.155378486055777</v>
      </c>
      <c s="106" r="G155">
        <f>IF((+$W155=0),"..",(+(Z155+AG155)/$W155))</f>
        <v>0.131474103585657</v>
      </c>
      <c s="106" r="H155">
        <f>IF((+$W155=0),"..",(+(((X155+Y155)+Z155)+((AE155+AF155)+AG155))/$W155))</f>
        <v>0.370517928286853</v>
      </c>
      <c s="106" r="I155">
        <f>IF((+$W155=0),"..",(+(AA155+AH155)/$W155))</f>
        <v>0.601593625498008</v>
      </c>
      <c s="106" r="J155">
        <f>IF((+$W155=0),"..",(+(AB155+AI155)/$W155))</f>
        <v>0.027888446215139</v>
      </c>
      <c s="106" r="K155">
        <f>IF(((X155+AE155)=0),"..",(+X155/(X155+AE155)))</f>
        <v>0.476190476190476</v>
      </c>
      <c s="106" r="L155">
        <f>IF(((Y155+AF155)=0),"..",(+Y155/(Y155+AF155)))</f>
        <v>0.384615384615385</v>
      </c>
      <c s="106" r="M155">
        <f>IF(((Z155+AG155)=0),"..",(+Z155/(Z155+AG155)))</f>
        <v>0.363636363636364</v>
      </c>
      <c s="106" r="N155">
        <f>IF(((((((X155+Y155)+Z155)+AE155)+AF155)+AG155)=0),"..",(+((X155+Y155)+Z155)/(((((X155+Y155)+Z155)+AE155)+AF155)+AG155)))</f>
        <v>0.397849462365591</v>
      </c>
      <c s="106" r="O155">
        <f>IF(((AA155+AH155)=0),"..",(+AA155/(AA155+AH155)))</f>
        <v>0.337748344370861</v>
      </c>
      <c s="106" r="P155">
        <f>IF(((AB155+AI155)=0),"..",(+AB155/(AB155+AI155)))</f>
        <v>0.571428571428571</v>
      </c>
      <c t="str" s="106" r="Q155">
        <f>IF(((AC155+AJ155)=0),"..",(+AC155/(AC155+AJ155)))</f>
        <v>..</v>
      </c>
      <c s="106" r="R155">
        <f>IF(((AD155+AK155)=0),"..",(+(AD155)/(AD155+AK155)))</f>
        <v>0.366533864541833</v>
      </c>
      <c s="50" r="S155">
        <f>+V155</f>
        <v>251</v>
      </c>
      <c s="106" r="T155">
        <f>IF(ISERROR((+W155/S155)),"..",(W155/S155))</f>
        <v>1</v>
      </c>
      <c s="106" r="U155">
        <f>IF(ISERROR(((AD155+AK155)/S155)),"..",((AD155+AK155)/S155))</f>
        <v>1</v>
      </c>
      <c s="93" r="V155">
        <f>VLOOKUP(A155,'WHERE REFUGEES ARE'!$A$4:$K$178,11,FALSE)</f>
        <v>251</v>
      </c>
      <c s="78" r="W155">
        <f>SUM(X155:AB155)+SUM(AE155:AI155)</f>
        <v>251</v>
      </c>
      <c s="78" r="X155">
        <v>10</v>
      </c>
      <c s="78" r="Y155">
        <v>15</v>
      </c>
      <c s="78" r="Z155">
        <v>12</v>
      </c>
      <c s="78" r="AA155">
        <v>51</v>
      </c>
      <c s="78" r="AB155">
        <v>4</v>
      </c>
      <c s="78" r="AC155">
        <v>0</v>
      </c>
      <c s="78" r="AD155">
        <v>92</v>
      </c>
      <c s="78" r="AE155">
        <v>11</v>
      </c>
      <c s="78" r="AF155">
        <v>24</v>
      </c>
      <c s="78" r="AG155">
        <v>21</v>
      </c>
      <c s="78" r="AH155">
        <v>100</v>
      </c>
      <c s="78" r="AI155">
        <v>3</v>
      </c>
      <c s="78" r="AJ155">
        <v>0</v>
      </c>
      <c s="78" r="AK155">
        <v>159</v>
      </c>
      <c s="78" r="AL155"/>
      <c s="162" r="AM155"/>
    </row>
    <row r="156">
      <c t="s" s="37" r="A156">
        <v>713</v>
      </c>
      <c s="55" r="B156"/>
      <c t="s" s="127" r="C156">
        <v>71</v>
      </c>
      <c s="50" r="D156">
        <f>+AD156+AK156</f>
        <v>159754</v>
      </c>
      <c s="106" r="E156">
        <f>IF((+$W156=0),"..",(+(X156+AE156)/$W156))</f>
        <v>0.148259639129729</v>
      </c>
      <c s="106" r="F156">
        <f>IF((+$W156=0),"..",(+(Y156+AF156)/$W156))</f>
        <v>0.192232817203526</v>
      </c>
      <c s="106" r="G156">
        <f>IF((+$W156=0),"..",(+(Z156+AG156)/$W156))</f>
        <v>0.134028516322079</v>
      </c>
      <c s="106" r="H156">
        <f>IF((+$W156=0),"..",(+(((X156+Y156)+Z156)+((AE156+AF156)+AG156))/$W156))</f>
        <v>0.474520972655335</v>
      </c>
      <c s="106" r="I156">
        <f>IF((+$W156=0),"..",(+(AA156+AH156)/$W156))</f>
        <v>0.477026515492907</v>
      </c>
      <c s="106" r="J156">
        <f>IF((+$W156=0),"..",(+(AB156+AI156)/$W156))</f>
        <v>0.048452511851758</v>
      </c>
      <c s="106" r="K156">
        <f>IF(((X156+AE156)=0),"..",(+X156/(X156+AE156)))</f>
        <v>0.499148936170213</v>
      </c>
      <c s="106" r="L156">
        <f>IF(((Y156+AF156)=0),"..",(+Y156/(Y156+AF156)))</f>
        <v>0.495381874443246</v>
      </c>
      <c s="106" r="M156">
        <f>IF(((Z156+AG156)=0),"..",(+Z156/(Z156+AG156)))</f>
        <v>0.481137784950575</v>
      </c>
      <c s="106" r="N156">
        <f>IF(((((((X156+Y156)+Z156)+AE156)+AF156)+AG156)=0),"..",(+((X156+Y156)+Z156)/(((((X156+Y156)+Z156)+AE156)+AF156)+AG156)))</f>
        <v>0.492535612535612</v>
      </c>
      <c s="106" r="O156">
        <f>IF(((AA156+AH156)=0),"..",(+AA156/(AA156+AH156)))</f>
        <v>0.552278567110036</v>
      </c>
      <c s="106" r="P156">
        <f>IF(((AB156+AI156)=0),"..",(+AB156/(AB156+AI156)))</f>
        <v>0.455357142857143</v>
      </c>
      <c s="106" r="Q156">
        <f>IF(((AC156+AJ156)=0),"..",(+AC156/(AC156+AJ156)))</f>
        <v>0.500020491803279</v>
      </c>
      <c s="106" r="R156">
        <f>IF(((AD156+AK156)=0),"..",(+(AD156)/(AD156+AK156)))</f>
        <v>0.513364297607572</v>
      </c>
      <c s="50" r="S156">
        <f>+V156</f>
        <v>186292</v>
      </c>
      <c s="106" r="T156">
        <f>IF(ISERROR((+W156/S156)),"..",(W156/S156))</f>
        <v>0.595591866532111</v>
      </c>
      <c s="106" r="U156">
        <f>IF(ISERROR(((AD156+AK156)/S156)),"..",((AD156+AK156)/S156))</f>
        <v>0.857546217765658</v>
      </c>
      <c s="93" r="V156">
        <f>VLOOKUP(A156,'WHERE REFUGEES ARE'!$A$4:$K$178,11,FALSE)</f>
        <v>186292</v>
      </c>
      <c s="78" r="W156">
        <f>SUM(X156:AB156)+SUM(AE156:AI156)</f>
        <v>110954</v>
      </c>
      <c s="78" r="X156">
        <v>8211</v>
      </c>
      <c s="78" r="Y156">
        <v>10566</v>
      </c>
      <c s="78" r="Z156">
        <v>7155</v>
      </c>
      <c s="78" r="AA156">
        <v>29231</v>
      </c>
      <c s="78" r="AB156">
        <v>2448</v>
      </c>
      <c s="78" r="AC156">
        <v>24401</v>
      </c>
      <c s="78" r="AD156">
        <v>82012</v>
      </c>
      <c s="78" r="AE156">
        <v>8239</v>
      </c>
      <c s="78" r="AF156">
        <v>10763</v>
      </c>
      <c s="78" r="AG156">
        <v>7716</v>
      </c>
      <c s="78" r="AH156">
        <v>23697</v>
      </c>
      <c s="78" r="AI156">
        <v>2928</v>
      </c>
      <c s="78" r="AJ156">
        <v>24399</v>
      </c>
      <c s="78" r="AK156">
        <v>77742</v>
      </c>
      <c s="78" r="AL156"/>
      <c s="162" r="AM156"/>
    </row>
    <row r="157">
      <c t="s" s="37" r="A157">
        <v>714</v>
      </c>
      <c s="55" r="B157"/>
      <c t="s" s="127" r="C157">
        <v>427</v>
      </c>
      <c s="50" r="D157">
        <f>+AD157+AK157</f>
        <v>1</v>
      </c>
      <c s="106" r="E157">
        <f>IF((+$W157=0),"..",(+(X157+AE157)/$W157))</f>
        <v>0</v>
      </c>
      <c s="106" r="F157">
        <f>IF((+$W157=0),"..",(+(Y157+AF157)/$W157))</f>
        <v>0</v>
      </c>
      <c s="106" r="G157">
        <f>IF((+$W157=0),"..",(+(Z157+AG157)/$W157))</f>
        <v>0</v>
      </c>
      <c s="106" r="H157">
        <f>IF((+$W157=0),"..",(+(((X157+Y157)+Z157)+((AE157+AF157)+AG157))/$W157))</f>
        <v>0</v>
      </c>
      <c s="106" r="I157">
        <f>IF((+$W157=0),"..",(+(AA157+AH157)/$W157))</f>
        <v>1</v>
      </c>
      <c s="106" r="J157">
        <f>IF((+$W157=0),"..",(+(AB157+AI157)/$W157))</f>
        <v>0</v>
      </c>
      <c t="str" s="106" r="K157">
        <f>IF(((X157+AE157)=0),"..",(+X157/(X157+AE157)))</f>
        <v>..</v>
      </c>
      <c t="str" s="106" r="L157">
        <f>IF(((Y157+AF157)=0),"..",(+Y157/(Y157+AF157)))</f>
        <v>..</v>
      </c>
      <c t="str" s="106" r="M157">
        <f>IF(((Z157+AG157)=0),"..",(+Z157/(Z157+AG157)))</f>
        <v>..</v>
      </c>
      <c t="str" s="106" r="N157">
        <f>IF(((((((X157+Y157)+Z157)+AE157)+AF157)+AG157)=0),"..",(+((X157+Y157)+Z157)/(((((X157+Y157)+Z157)+AE157)+AF157)+AG157)))</f>
        <v>..</v>
      </c>
      <c s="106" r="O157">
        <f>IF(((AA157+AH157)=0),"..",(+AA157/(AA157+AH157)))</f>
        <v>0</v>
      </c>
      <c t="str" s="106" r="P157">
        <f>IF(((AB157+AI157)=0),"..",(+AB157/(AB157+AI157)))</f>
        <v>..</v>
      </c>
      <c t="str" s="106" r="Q157">
        <f>IF(((AC157+AJ157)=0),"..",(+AC157/(AC157+AJ157)))</f>
        <v>..</v>
      </c>
      <c s="106" r="R157">
        <f>IF(((AD157+AK157)=0),"..",(+(AD157)/(AD157+AK157)))</f>
        <v>0</v>
      </c>
      <c s="50" r="S157">
        <f>+V157</f>
        <v>1</v>
      </c>
      <c s="106" r="T157">
        <f>IF(ISERROR((+W157/S157)),"..",(W157/S157))</f>
        <v>1</v>
      </c>
      <c s="106" r="U157">
        <f>IF(ISERROR(((AD157+AK157)/S157)),"..",((AD157+AK157)/S157))</f>
        <v>1</v>
      </c>
      <c s="93" r="V157">
        <f>VLOOKUP(A157,'WHERE REFUGEES ARE'!$A$4:$K$178,11,FALSE)</f>
        <v>1</v>
      </c>
      <c s="78" r="W157">
        <f>SUM(X157:AB157)+SUM(AE157:AI157)</f>
        <v>1</v>
      </c>
      <c s="78" r="X157">
        <v>0</v>
      </c>
      <c s="78" r="Y157">
        <v>0</v>
      </c>
      <c s="78" r="Z157">
        <v>0</v>
      </c>
      <c s="78" r="AA157">
        <v>0</v>
      </c>
      <c s="78" r="AB157">
        <v>0</v>
      </c>
      <c s="78" r="AC157">
        <v>0</v>
      </c>
      <c s="78" r="AD157">
        <v>0</v>
      </c>
      <c s="78" r="AE157">
        <v>0</v>
      </c>
      <c s="78" r="AF157">
        <v>0</v>
      </c>
      <c s="78" r="AG157">
        <v>0</v>
      </c>
      <c s="78" r="AH157">
        <v>1</v>
      </c>
      <c s="78" r="AI157">
        <v>0</v>
      </c>
      <c s="78" r="AJ157">
        <v>0</v>
      </c>
      <c s="78" r="AK157">
        <v>1</v>
      </c>
      <c s="78" r="AL157"/>
      <c s="162" r="AM157"/>
    </row>
    <row r="158">
      <c t="s" s="37" r="A158">
        <v>715</v>
      </c>
      <c s="55" r="B158"/>
      <c t="s" s="127" r="C158">
        <v>429</v>
      </c>
      <c s="50" r="D158">
        <f>+AD158+AK158</f>
        <v>760</v>
      </c>
      <c s="106" r="E158">
        <f>IF((+$W158=0),"..",(+(X158+AE158)/$W158))</f>
        <v>0.109210526315789</v>
      </c>
      <c s="106" r="F158">
        <f>IF((+$W158=0),"..",(+(Y158+AF158)/$W158))</f>
        <v>0.135526315789474</v>
      </c>
      <c s="106" r="G158">
        <f>IF((+$W158=0),"..",(+(Z158+AG158)/$W158))</f>
        <v>0.190789473684211</v>
      </c>
      <c s="106" r="H158">
        <f>IF((+$W158=0),"..",(+(((X158+Y158)+Z158)+((AE158+AF158)+AG158))/$W158))</f>
        <v>0.435526315789474</v>
      </c>
      <c s="106" r="I158">
        <f>IF((+$W158=0),"..",(+(AA158+AH158)/$W158))</f>
        <v>0.564473684210526</v>
      </c>
      <c s="106" r="J158">
        <f>IF((+$W158=0),"..",(+(AB158+AI158)/$W158))</f>
        <v>0</v>
      </c>
      <c s="106" r="K158">
        <f>IF(((X158+AE158)=0),"..",(+X158/(X158+AE158)))</f>
        <v>0.578313253012048</v>
      </c>
      <c s="106" r="L158">
        <f>IF(((Y158+AF158)=0),"..",(+Y158/(Y158+AF158)))</f>
        <v>0.495145631067961</v>
      </c>
      <c s="106" r="M158">
        <f>IF(((Z158+AG158)=0),"..",(+Z158/(Z158+AG158)))</f>
        <v>0.427586206896552</v>
      </c>
      <c s="106" r="N158">
        <f>IF(((((((X158+Y158)+Z158)+AE158)+AF158)+AG158)=0),"..",(+((X158+Y158)+Z158)/(((((X158+Y158)+Z158)+AE158)+AF158)+AG158)))</f>
        <v>0.486404833836858</v>
      </c>
      <c s="106" r="O158">
        <f>IF(((AA158+AH158)=0),"..",(+AA158/(AA158+AH158)))</f>
        <v>0.396270396270396</v>
      </c>
      <c t="str" s="106" r="P158">
        <f>IF(((AB158+AI158)=0),"..",(+AB158/(AB158+AI158)))</f>
        <v>..</v>
      </c>
      <c t="str" s="106" r="Q158">
        <f>IF(((AC158+AJ158)=0),"..",(+AC158/(AC158+AJ158)))</f>
        <v>..</v>
      </c>
      <c s="106" r="R158">
        <f>IF(((AD158+AK158)=0),"..",(+(AD158)/(AD158+AK158)))</f>
        <v>0.435526315789474</v>
      </c>
      <c s="50" r="S158">
        <f>+V158</f>
        <v>759</v>
      </c>
      <c s="106" r="T158">
        <f>IF(ISERROR((+W158/S158)),"..",(W158/S158))</f>
        <v>1.00131752305665</v>
      </c>
      <c s="106" r="U158">
        <f>IF(ISERROR(((AD158+AK158)/S158)),"..",((AD158+AK158)/S158))</f>
        <v>1.00131752305665</v>
      </c>
      <c s="93" r="V158">
        <f>VLOOKUP(A158,'WHERE REFUGEES ARE'!$A$4:$K$178,11,FALSE)</f>
        <v>759</v>
      </c>
      <c s="78" r="W158">
        <f>SUM(X158:AB158)+SUM(AE158:AI158)</f>
        <v>760</v>
      </c>
      <c s="78" r="X158">
        <v>48</v>
      </c>
      <c s="78" r="Y158">
        <v>51</v>
      </c>
      <c s="78" r="Z158">
        <v>62</v>
      </c>
      <c s="78" r="AA158">
        <v>170</v>
      </c>
      <c s="78" r="AB158">
        <v>0</v>
      </c>
      <c s="78" r="AC158">
        <v>0</v>
      </c>
      <c s="78" r="AD158">
        <v>331</v>
      </c>
      <c s="78" r="AE158">
        <v>35</v>
      </c>
      <c s="78" r="AF158">
        <v>52</v>
      </c>
      <c s="78" r="AG158">
        <v>83</v>
      </c>
      <c s="78" r="AH158">
        <v>259</v>
      </c>
      <c s="78" r="AI158">
        <v>0</v>
      </c>
      <c s="78" r="AJ158">
        <v>0</v>
      </c>
      <c s="78" r="AK158">
        <v>429</v>
      </c>
      <c s="78" r="AL158"/>
      <c s="162" r="AM158"/>
    </row>
    <row r="159">
      <c t="s" s="37" r="A159">
        <v>430</v>
      </c>
      <c s="55" r="B159"/>
      <c t="s" s="127" r="C159">
        <v>105</v>
      </c>
      <c s="50" r="D159">
        <f>+AD159+AK159</f>
        <v>0</v>
      </c>
      <c t="str" s="106" r="E159">
        <f>IF((+$W159=0),"..",(+(X159+AE159)/$W159))</f>
        <v>..</v>
      </c>
      <c t="str" s="106" r="F159">
        <f>IF((+$W159=0),"..",(+(Y159+AF159)/$W159))</f>
        <v>..</v>
      </c>
      <c t="str" s="106" r="G159">
        <f>IF((+$W159=0),"..",(+(Z159+AG159)/$W159))</f>
        <v>..</v>
      </c>
      <c t="str" s="106" r="H159">
        <f>IF((+$W159=0),"..",(+(((X159+Y159)+Z159)+((AE159+AF159)+AG159))/$W159))</f>
        <v>..</v>
      </c>
      <c t="str" s="106" r="I159">
        <f>IF((+$W159=0),"..",(+(AA159+AH159)/$W159))</f>
        <v>..</v>
      </c>
      <c t="str" s="106" r="J159">
        <f>IF((+$W159=0),"..",(+(AB159+AI159)/$W159))</f>
        <v>..</v>
      </c>
      <c t="str" s="106" r="K159">
        <f>IF(((X159+AE159)=0),"..",(+X159/(X159+AE159)))</f>
        <v>..</v>
      </c>
      <c t="str" s="106" r="L159">
        <f>IF(((Y159+AF159)=0),"..",(+Y159/(Y159+AF159)))</f>
        <v>..</v>
      </c>
      <c t="str" s="106" r="M159">
        <f>IF(((Z159+AG159)=0),"..",(+Z159/(Z159+AG159)))</f>
        <v>..</v>
      </c>
      <c t="str" s="106" r="N159">
        <f>IF(((((((X159+Y159)+Z159)+AE159)+AF159)+AG159)=0),"..",(+((X159+Y159)+Z159)/(((((X159+Y159)+Z159)+AE159)+AF159)+AG159)))</f>
        <v>..</v>
      </c>
      <c t="str" s="106" r="O159">
        <f>IF(((AA159+AH159)=0),"..",(+AA159/(AA159+AH159)))</f>
        <v>..</v>
      </c>
      <c t="str" s="106" r="P159">
        <f>IF(((AB159+AI159)=0),"..",(+AB159/(AB159+AI159)))</f>
        <v>..</v>
      </c>
      <c t="str" s="106" r="Q159">
        <f>IF(((AC159+AJ159)=0),"..",(+AC159/(AC159+AJ159)))</f>
        <v>..</v>
      </c>
      <c t="str" s="106" r="R159">
        <f>IF(((AD159+AK159)=0),"..",(+(AD159)/(AD159+AK159)))</f>
        <v>..</v>
      </c>
      <c s="50" r="S159">
        <f>+V159</f>
        <v>81356</v>
      </c>
      <c s="106" r="T159">
        <f>IF(ISERROR((+W159/S159)),"..",(W159/S159))</f>
        <v>0</v>
      </c>
      <c s="106" r="U159">
        <f>IF(ISERROR(((AD159+AK159)/S159)),"..",((AD159+AK159)/S159))</f>
        <v>0</v>
      </c>
      <c s="93" r="V159">
        <f>VLOOKUP(A159,'WHERE REFUGEES ARE'!$A$4:$K$178,11,FALSE)</f>
        <v>81356</v>
      </c>
      <c s="78" r="W159">
        <f>SUM(X159:AB159)+SUM(AE159:AI159)</f>
        <v>0</v>
      </c>
      <c s="78" r="X159">
        <v>0</v>
      </c>
      <c s="78" r="Y159">
        <v>0</v>
      </c>
      <c s="78" r="Z159">
        <v>0</v>
      </c>
      <c s="78" r="AA159">
        <v>0</v>
      </c>
      <c s="78" r="AB159">
        <v>0</v>
      </c>
      <c s="78" r="AC159">
        <v>0</v>
      </c>
      <c s="78" r="AD159">
        <v>0</v>
      </c>
      <c s="78" r="AE159">
        <v>0</v>
      </c>
      <c s="78" r="AF159">
        <v>0</v>
      </c>
      <c s="78" r="AG159">
        <v>0</v>
      </c>
      <c s="78" r="AH159">
        <v>0</v>
      </c>
      <c s="78" r="AI159">
        <v>0</v>
      </c>
      <c s="78" r="AJ159">
        <v>0</v>
      </c>
      <c s="78" r="AK159">
        <v>0</v>
      </c>
      <c s="149" r="AL159"/>
      <c s="162" r="AM159"/>
    </row>
    <row r="160">
      <c t="s" s="37" r="A160">
        <v>717</v>
      </c>
      <c s="55" r="B160"/>
      <c t="s" s="127" r="C160">
        <v>125</v>
      </c>
      <c s="50" r="D160">
        <f>+AD160+AK160</f>
        <v>46203</v>
      </c>
      <c s="106" r="E160">
        <f>IF((+$W160=0),"..",(+(X160+AE160)/$W160))</f>
        <v>0.090027334450225</v>
      </c>
      <c s="106" r="F160">
        <f>IF((+$W160=0),"..",(+(Y160+AF160)/$W160))</f>
        <v>0.148443699850101</v>
      </c>
      <c s="106" r="G160">
        <f>IF((+$W160=0),"..",(+(Z160+AG160)/$W160))</f>
        <v>0.117714487258619</v>
      </c>
      <c s="106" r="H160">
        <f>IF((+$W160=0),"..",(+(((X160+Y160)+Z160)+((AE160+AF160)+AG160))/$W160))</f>
        <v>0.356185521558945</v>
      </c>
      <c s="106" r="I160">
        <f>IF((+$W160=0),"..",(+(AA160+AH160)/$W160))</f>
        <v>0.603341856979102</v>
      </c>
      <c s="106" r="J160">
        <f>IF((+$W160=0),"..",(+(AB160+AI160)/$W160))</f>
        <v>0.040472621461952</v>
      </c>
      <c s="106" r="K160">
        <f>IF(((X160+AE160)=0),"..",(+X160/(X160+AE160)))</f>
        <v>0.485798237022527</v>
      </c>
      <c s="106" r="L160">
        <f>IF(((Y160+AF160)=0),"..",(+Y160/(Y160+AF160)))</f>
        <v>0.465696465696466</v>
      </c>
      <c s="106" r="M160">
        <f>IF(((Z160+AG160)=0),"..",(+Z160/(Z160+AG160)))</f>
        <v>0.473033707865168</v>
      </c>
      <c s="106" r="N160">
        <f>IF(((((((X160+Y160)+Z160)+AE160)+AF160)+AG160)=0),"..",(+((X160+Y160)+Z160)/(((((X160+Y160)+Z160)+AE160)+AF160)+AG160)))</f>
        <v>0.473202128976358</v>
      </c>
      <c s="106" r="O160">
        <f>IF(((AA160+AH160)=0),"..",(+AA160/(AA160+AH160)))</f>
        <v>0.440409207161125</v>
      </c>
      <c s="106" r="P160">
        <f>IF(((AB160+AI160)=0),"..",(+AB160/(AB160+AI160)))</f>
        <v>0.659041394335512</v>
      </c>
      <c s="106" r="Q160">
        <f>IF(((AC160+AJ160)=0),"..",(+AC160/(AC160+AJ160)))</f>
        <v>0.434037668466477</v>
      </c>
      <c s="106" r="R160">
        <f>IF(((AD160+AK160)=0),"..",(+(AD160)/(AD160+AK160)))</f>
        <v>0.447243685474969</v>
      </c>
      <c s="50" r="S160">
        <f>+V160</f>
        <v>46203</v>
      </c>
      <c s="106" r="T160">
        <f>IF(ISERROR((+W160/S160)),"..",(W160/S160))</f>
        <v>0.490920502997641</v>
      </c>
      <c s="106" r="U160">
        <f>IF(ISERROR(((AD160+AK160)/S160)),"..",((AD160+AK160)/S160))</f>
        <v>1</v>
      </c>
      <c s="93" r="V160">
        <f>VLOOKUP(A160,'WHERE REFUGEES ARE'!$A$4:$K$178,11,FALSE)</f>
        <v>46203</v>
      </c>
      <c s="78" r="W160">
        <f>SUM(X160:AB160)+SUM(AE160:AI160)</f>
        <v>22682</v>
      </c>
      <c s="78" r="X160">
        <v>992</v>
      </c>
      <c s="78" r="Y160">
        <v>1568</v>
      </c>
      <c s="78" r="Z160">
        <v>1263</v>
      </c>
      <c s="78" r="AA160">
        <v>6027</v>
      </c>
      <c s="78" r="AB160">
        <v>605</v>
      </c>
      <c s="78" r="AC160">
        <v>10209</v>
      </c>
      <c s="78" r="AD160">
        <v>20664</v>
      </c>
      <c s="78" r="AE160">
        <v>1050</v>
      </c>
      <c s="78" r="AF160">
        <v>1799</v>
      </c>
      <c s="78" r="AG160">
        <v>1407</v>
      </c>
      <c s="78" r="AH160">
        <v>7658</v>
      </c>
      <c s="78" r="AI160">
        <v>313</v>
      </c>
      <c s="78" r="AJ160">
        <v>13312</v>
      </c>
      <c s="78" r="AK160">
        <v>25539</v>
      </c>
      <c s="78" r="AL160"/>
      <c s="162" r="AM160"/>
    </row>
    <row r="161">
      <c t="s" s="37" r="A161">
        <v>718</v>
      </c>
      <c s="55" r="B161"/>
      <c t="s" s="127" r="C161">
        <v>106</v>
      </c>
      <c s="50" r="D161">
        <f>+AD161+AK161</f>
        <v>1054466</v>
      </c>
      <c s="106" r="E161">
        <f>IF((+$W161=0),"..",(+(X161+AE161)/$W161))</f>
        <v>0.086581264829781</v>
      </c>
      <c s="106" r="F161">
        <f>IF((+$W161=0),"..",(+(Y161+AF161)/$W161))</f>
        <v>0.151929033273714</v>
      </c>
      <c s="106" r="G161">
        <f>IF((+$W161=0),"..",(+(Z161+AG161)/$W161))</f>
        <v>0.134788603899984</v>
      </c>
      <c s="106" r="H161">
        <f>IF((+$W161=0),"..",(+(((X161+Y161)+Z161)+((AE161+AF161)+AG161))/$W161))</f>
        <v>0.373298902003479</v>
      </c>
      <c s="106" r="I161">
        <f>IF((+$W161=0),"..",(+(AA161+AH161)/$W161))</f>
        <v>0.557548560124271</v>
      </c>
      <c s="106" r="J161">
        <f>IF((+$W161=0),"..",(+(AB161+AI161)/$W161))</f>
        <v>0.06915253787225</v>
      </c>
      <c s="106" r="K161">
        <f>IF(((X161+AE161)=0),"..",(+X161/(X161+AE161)))</f>
        <v>0.492382005980481</v>
      </c>
      <c s="106" r="L161">
        <f>IF(((Y161+AF161)=0),"..",(+Y161/(Y161+AF161)))</f>
        <v>0.485006616563881</v>
      </c>
      <c s="106" r="M161">
        <f>IF(((Z161+AG161)=0),"..",(+Z161/(Z161+AG161)))</f>
        <v>0.485386617885035</v>
      </c>
      <c s="106" r="N161">
        <f>IF(((((((X161+Y161)+Z161)+AE161)+AF161)+AG161)=0),"..",(+((X161+Y161)+Z161)/(((((X161+Y161)+Z161)+AE161)+AF161)+AG161)))</f>
        <v>0.486854439818002</v>
      </c>
      <c s="106" r="O161">
        <f>IF(((AA161+AH161)=0),"..",(+AA161/(AA161+AH161)))</f>
        <v>0.482482191333456</v>
      </c>
      <c s="106" r="P161">
        <f>IF(((AB161+AI161)=0),"..",(+AB161/(AB161+AI161)))</f>
        <v>0.509181420480259</v>
      </c>
      <c t="str" s="106" r="Q161">
        <f>IF(((AC161+AJ161)=0),"..",(+AC161/(AC161+AJ161)))</f>
        <v>..</v>
      </c>
      <c s="106" r="R161">
        <f>IF(((AD161+AK161)=0),"..",(+(AD161)/(AD161+AK161)))</f>
        <v>0.485960666346758</v>
      </c>
      <c s="50" r="S161">
        <f>+V161</f>
        <v>1054466</v>
      </c>
      <c s="106" r="T161">
        <f>IF(ISERROR((+W161/S161)),"..",(W161/S161))</f>
        <v>1</v>
      </c>
      <c s="106" r="U161">
        <f>IF(ISERROR(((AD161+AK161)/S161)),"..",((AD161+AK161)/S161))</f>
        <v>1</v>
      </c>
      <c s="93" r="V161">
        <f>VLOOKUP(A161,'WHERE REFUGEES ARE'!$A$4:$K$178,11,FALSE)</f>
        <v>1054466</v>
      </c>
      <c s="78" r="W161">
        <f>SUM(X161:AB161)+SUM(AE161:AI161)</f>
        <v>1054466</v>
      </c>
      <c s="78" r="X161">
        <v>44953</v>
      </c>
      <c s="78" r="Y161">
        <v>77700</v>
      </c>
      <c s="78" r="Z161">
        <v>68988</v>
      </c>
      <c s="78" r="AA161">
        <v>283659</v>
      </c>
      <c s="78" r="AB161">
        <v>37129</v>
      </c>
      <c s="78" r="AC161">
        <v>0</v>
      </c>
      <c s="78" r="AD161">
        <v>512429</v>
      </c>
      <c s="78" r="AE161">
        <v>46344</v>
      </c>
      <c s="78" r="AF161">
        <v>82504</v>
      </c>
      <c s="78" r="AG161">
        <v>73142</v>
      </c>
      <c s="78" r="AH161">
        <v>304257</v>
      </c>
      <c s="78" r="AI161">
        <v>35790</v>
      </c>
      <c s="78" r="AJ161">
        <v>0</v>
      </c>
      <c s="78" r="AK161">
        <v>542037</v>
      </c>
      <c s="78" r="AL161"/>
      <c s="162" r="AM161"/>
    </row>
    <row r="162">
      <c t="s" s="37" r="A162">
        <v>719</v>
      </c>
      <c s="55" r="B162"/>
      <c t="s" s="127" r="C162">
        <v>435</v>
      </c>
      <c s="50" r="D162">
        <f>+AD162+AK162</f>
        <v>37</v>
      </c>
      <c s="106" r="E162">
        <f>IF((+$W162=0),"..",(+(X162+AE162)/$W162))</f>
        <v>0.054054054054054</v>
      </c>
      <c s="106" r="F162">
        <f>IF((+$W162=0),"..",(+(Y162+AF162)/$W162))</f>
        <v>0.189189189189189</v>
      </c>
      <c s="106" r="G162">
        <f>IF((+$W162=0),"..",(+(Z162+AG162)/$W162))</f>
        <v>0.108108108108108</v>
      </c>
      <c s="106" r="H162">
        <f>IF((+$W162=0),"..",(+(((X162+Y162)+Z162)+((AE162+AF162)+AG162))/$W162))</f>
        <v>0.351351351351351</v>
      </c>
      <c s="106" r="I162">
        <f>IF((+$W162=0),"..",(+(AA162+AH162)/$W162))</f>
        <v>0.567567567567568</v>
      </c>
      <c s="106" r="J162">
        <f>IF((+$W162=0),"..",(+(AB162+AI162)/$W162))</f>
        <v>0.081081081081081</v>
      </c>
      <c s="106" r="K162">
        <f>IF(((X162+AE162)=0),"..",(+X162/(X162+AE162)))</f>
        <v>0</v>
      </c>
      <c s="106" r="L162">
        <f>IF(((Y162+AF162)=0),"..",(+Y162/(Y162+AF162)))</f>
        <v>0.571428571428571</v>
      </c>
      <c s="106" r="M162">
        <f>IF(((Z162+AG162)=0),"..",(+Z162/(Z162+AG162)))</f>
        <v>0.75</v>
      </c>
      <c s="106" r="N162">
        <f>IF(((((((X162+Y162)+Z162)+AE162)+AF162)+AG162)=0),"..",(+((X162+Y162)+Z162)/(((((X162+Y162)+Z162)+AE162)+AF162)+AG162)))</f>
        <v>0.538461538461538</v>
      </c>
      <c s="106" r="O162">
        <f>IF(((AA162+AH162)=0),"..",(+AA162/(AA162+AH162)))</f>
        <v>0.428571428571429</v>
      </c>
      <c s="106" r="P162">
        <f>IF(((AB162+AI162)=0),"..",(+AB162/(AB162+AI162)))</f>
        <v>0.333333333333333</v>
      </c>
      <c t="str" s="106" r="Q162">
        <f>IF(((AC162+AJ162)=0),"..",(+AC162/(AC162+AJ162)))</f>
        <v>..</v>
      </c>
      <c s="106" r="R162">
        <f>IF(((AD162+AK162)=0),"..",(+(AD162)/(AD162+AK162)))</f>
        <v>0.45945945945946</v>
      </c>
      <c s="50" r="S162">
        <f>+V162</f>
        <v>2679</v>
      </c>
      <c s="106" r="T162">
        <f>IF(ISERROR((+W162/S162)),"..",(W162/S162))</f>
        <v>0.013811123553565</v>
      </c>
      <c s="106" r="U162">
        <f>IF(ISERROR(((AD162+AK162)/S162)),"..",((AD162+AK162)/S162))</f>
        <v>0.013811123553565</v>
      </c>
      <c s="93" r="V162">
        <f>VLOOKUP(A162,'WHERE REFUGEES ARE'!$A$4:$K$178,11,FALSE)</f>
        <v>2679</v>
      </c>
      <c s="78" r="W162">
        <f>SUM(X162:AB162)+SUM(AE162:AI162)</f>
        <v>37</v>
      </c>
      <c s="78" r="X162">
        <v>0</v>
      </c>
      <c s="78" r="Y162">
        <v>4</v>
      </c>
      <c s="78" r="Z162">
        <v>3</v>
      </c>
      <c s="78" r="AA162">
        <v>9</v>
      </c>
      <c s="78" r="AB162">
        <v>1</v>
      </c>
      <c s="78" r="AC162">
        <v>0</v>
      </c>
      <c s="78" r="AD162">
        <v>17</v>
      </c>
      <c s="78" r="AE162">
        <v>2</v>
      </c>
      <c s="78" r="AF162">
        <v>3</v>
      </c>
      <c s="78" r="AG162">
        <v>1</v>
      </c>
      <c s="78" r="AH162">
        <v>12</v>
      </c>
      <c s="78" r="AI162">
        <v>2</v>
      </c>
      <c s="78" r="AJ162">
        <v>0</v>
      </c>
      <c s="78" r="AK162">
        <v>20</v>
      </c>
      <c s="78" r="AL162"/>
      <c s="162" r="AM162"/>
    </row>
    <row r="163">
      <c t="s" s="37" r="A163">
        <v>720</v>
      </c>
      <c s="55" r="B163"/>
      <c t="s" s="127" r="C163">
        <v>119</v>
      </c>
      <c s="50" r="D163">
        <f>+AD163+AK163</f>
        <v>105297</v>
      </c>
      <c s="106" r="E163">
        <f>IF((+$W163=0),"..",(+(X163+AE163)/$W163))</f>
        <v>0.139890025356848</v>
      </c>
      <c s="106" r="F163">
        <f>IF((+$W163=0),"..",(+(Y163+AF163)/$W163))</f>
        <v>0.185750781123869</v>
      </c>
      <c s="106" r="G163">
        <f>IF((+$W163=0),"..",(+(Z163+AG163)/$W163))</f>
        <v>0.146072537679136</v>
      </c>
      <c s="106" r="H163">
        <f>IF((+$W163=0),"..",(+(((X163+Y163)+Z163)+((AE163+AF163)+AG163))/$W163))</f>
        <v>0.471713344159853</v>
      </c>
      <c s="106" r="I163">
        <f>IF((+$W163=0),"..",(+(AA163+AH163)/$W163))</f>
        <v>0.480820916075482</v>
      </c>
      <c s="106" r="J163">
        <f>IF((+$W163=0),"..",(+(AB163+AI163)/$W163))</f>
        <v>0.047465739764666</v>
      </c>
      <c s="106" r="K163">
        <f>IF(((X163+AE163)=0),"..",(+X163/(X163+AE163)))</f>
        <v>0.488187372708758</v>
      </c>
      <c s="106" r="L163">
        <f>IF(((Y163+AF163)=0),"..",(+Y163/(Y163+AF163)))</f>
        <v>0.489442200521499</v>
      </c>
      <c s="106" r="M163">
        <f>IF(((Z163+AG163)=0),"..",(+Z163/(Z163+AG163)))</f>
        <v>0.486574344971068</v>
      </c>
      <c s="106" r="N163">
        <f>IF(((((((X163+Y163)+Z163)+AE163)+AF163)+AG163)=0),"..",(+((X163+Y163)+Z163)/(((((X163+Y163)+Z163)+AE163)+AF163)+AG163)))</f>
        <v>0.488182001207973</v>
      </c>
      <c s="106" r="O163">
        <f>IF(((AA163+AH163)=0),"..",(+AA163/(AA163+AH163)))</f>
        <v>0.502399810385352</v>
      </c>
      <c s="106" r="P163">
        <f>IF(((AB163+AI163)=0),"..",(+AB163/(AB163+AI163)))</f>
        <v>0.505802320928371</v>
      </c>
      <c t="str" s="106" r="Q163">
        <f>IF(((AC163+AJ163)=0),"..",(+AC163/(AC163+AJ163)))</f>
        <v>..</v>
      </c>
      <c s="106" r="R163">
        <f>IF(((AD163+AK163)=0),"..",(+(AD163)/(AD163+AK163)))</f>
        <v>0.495854582751645</v>
      </c>
      <c s="50" r="S163">
        <f>+V163</f>
        <v>105297</v>
      </c>
      <c s="106" r="T163">
        <f>IF(ISERROR((+W163/S163)),"..",(W163/S163))</f>
        <v>1</v>
      </c>
      <c s="106" r="U163">
        <f>IF(ISERROR(((AD163+AK163)/S163)),"..",((AD163+AK163)/S163))</f>
        <v>1</v>
      </c>
      <c s="93" r="V163">
        <f>VLOOKUP(A163,'WHERE REFUGEES ARE'!$A$4:$K$178,11,FALSE)</f>
        <v>105297</v>
      </c>
      <c s="78" r="W163">
        <f>SUM(X163:AB163)+SUM(AE163:AI163)</f>
        <v>105297</v>
      </c>
      <c s="78" r="X163">
        <v>7191</v>
      </c>
      <c s="78" r="Y163">
        <v>9573</v>
      </c>
      <c s="78" r="Z163">
        <v>7484</v>
      </c>
      <c s="78" r="AA163">
        <v>25436</v>
      </c>
      <c s="78" r="AB163">
        <v>2528</v>
      </c>
      <c s="78" r="AC163">
        <v>0</v>
      </c>
      <c s="78" r="AD163">
        <v>52212</v>
      </c>
      <c s="78" r="AE163">
        <v>7539</v>
      </c>
      <c s="78" r="AF163">
        <v>9986</v>
      </c>
      <c s="78" r="AG163">
        <v>7897</v>
      </c>
      <c s="78" r="AH163">
        <v>25193</v>
      </c>
      <c s="78" r="AI163">
        <v>2470</v>
      </c>
      <c s="78" r="AJ163">
        <v>0</v>
      </c>
      <c s="78" r="AK163">
        <v>53085</v>
      </c>
      <c s="149" r="AL163"/>
      <c s="162" r="AM163"/>
    </row>
    <row r="164">
      <c t="s" s="37" r="A164">
        <v>721</v>
      </c>
      <c s="55" r="B164"/>
      <c t="s" s="127" r="C164">
        <v>131</v>
      </c>
      <c s="50" r="D164">
        <f>+AD164+AK164</f>
        <v>1542</v>
      </c>
      <c s="106" r="E164">
        <f>IF((+$W164=0),"..",(+(X164+AE164)/$W164))</f>
        <v>0.108300907911803</v>
      </c>
      <c s="106" r="F164">
        <f>IF((+$W164=0),"..",(+(Y164+AF164)/$W164))</f>
        <v>0.197795071335927</v>
      </c>
      <c s="106" r="G164">
        <f>IF((+$W164=0),"..",(+(Z164+AG164)/$W164))</f>
        <v>0.141374837872892</v>
      </c>
      <c s="106" r="H164">
        <f>IF((+$W164=0),"..",(+(((X164+Y164)+Z164)+((AE164+AF164)+AG164))/$W164))</f>
        <v>0.447470817120623</v>
      </c>
      <c s="106" r="I164">
        <f>IF((+$W164=0),"..",(+(AA164+AH164)/$W164))</f>
        <v>0.518806744487678</v>
      </c>
      <c s="106" r="J164">
        <f>IF((+$W164=0),"..",(+(AB164+AI164)/$W164))</f>
        <v>0.033722438391699</v>
      </c>
      <c s="106" r="K164">
        <f>IF(((X164+AE164)=0),"..",(+X164/(X164+AE164)))</f>
        <v>0.491017964071856</v>
      </c>
      <c s="106" r="L164">
        <f>IF(((Y164+AF164)=0),"..",(+Y164/(Y164+AF164)))</f>
        <v>0.485245901639344</v>
      </c>
      <c s="106" r="M164">
        <f>IF(((Z164+AG164)=0),"..",(+Z164/(Z164+AG164)))</f>
        <v>0.559633027522936</v>
      </c>
      <c s="106" r="N164">
        <f>IF(((((((X164+Y164)+Z164)+AE164)+AF164)+AG164)=0),"..",(+((X164+Y164)+Z164)/(((((X164+Y164)+Z164)+AE164)+AF164)+AG164)))</f>
        <v>0.510144927536232</v>
      </c>
      <c s="106" r="O164">
        <f>IF(((AA164+AH164)=0),"..",(+AA164/(AA164+AH164)))</f>
        <v>0.4975</v>
      </c>
      <c s="106" r="P164">
        <f>IF(((AB164+AI164)=0),"..",(+AB164/(AB164+AI164)))</f>
        <v>0.634615384615385</v>
      </c>
      <c t="str" s="106" r="Q164">
        <f>IF(((AC164+AJ164)=0),"..",(+AC164/(AC164+AJ164)))</f>
        <v>..</v>
      </c>
      <c s="106" r="R164">
        <f>IF(((AD164+AK164)=0),"..",(+(AD164)/(AD164+AK164)))</f>
        <v>0.507782101167315</v>
      </c>
      <c s="50" r="S164">
        <f>+V164</f>
        <v>1542</v>
      </c>
      <c s="106" r="T164">
        <f>IF(ISERROR((+W164/S164)),"..",(W164/S164))</f>
        <v>1</v>
      </c>
      <c s="106" r="U164">
        <f>IF(ISERROR(((AD164+AK164)/S164)),"..",((AD164+AK164)/S164))</f>
        <v>1</v>
      </c>
      <c s="93" r="V164">
        <f>VLOOKUP(A164,'WHERE REFUGEES ARE'!$A$4:$K$178,11,FALSE)</f>
        <v>1542</v>
      </c>
      <c s="78" r="W164">
        <f>SUM(X164:AB164)+SUM(AE164:AI164)</f>
        <v>1542</v>
      </c>
      <c s="78" r="X164">
        <v>82</v>
      </c>
      <c s="78" r="Y164">
        <v>148</v>
      </c>
      <c s="78" r="Z164">
        <v>122</v>
      </c>
      <c s="78" r="AA164">
        <v>398</v>
      </c>
      <c s="78" r="AB164">
        <v>33</v>
      </c>
      <c s="78" r="AC164">
        <v>0</v>
      </c>
      <c s="78" r="AD164">
        <v>783</v>
      </c>
      <c s="78" r="AE164">
        <v>85</v>
      </c>
      <c s="78" r="AF164">
        <v>157</v>
      </c>
      <c s="78" r="AG164">
        <v>96</v>
      </c>
      <c s="78" r="AH164">
        <v>402</v>
      </c>
      <c s="78" r="AI164">
        <v>19</v>
      </c>
      <c s="78" r="AJ164">
        <v>0</v>
      </c>
      <c s="78" r="AK164">
        <v>759</v>
      </c>
      <c s="78" r="AL164"/>
      <c s="162" r="AM164"/>
    </row>
    <row r="165">
      <c t="s" s="37" r="A165">
        <v>723</v>
      </c>
      <c s="55" r="B165"/>
      <c t="s" s="127" r="C165">
        <v>439</v>
      </c>
      <c s="50" r="D165">
        <f>+AD165+AK165</f>
        <v>1</v>
      </c>
      <c s="106" r="E165">
        <f>IF((+$W165=0),"..",(+(X165+AE165)/$W165))</f>
        <v>0</v>
      </c>
      <c s="106" r="F165">
        <f>IF((+$W165=0),"..",(+(Y165+AF165)/$W165))</f>
        <v>0</v>
      </c>
      <c s="106" r="G165">
        <f>IF((+$W165=0),"..",(+(Z165+AG165)/$W165))</f>
        <v>0</v>
      </c>
      <c s="106" r="H165">
        <f>IF((+$W165=0),"..",(+(((X165+Y165)+Z165)+((AE165+AF165)+AG165))/$W165))</f>
        <v>0</v>
      </c>
      <c s="106" r="I165">
        <f>IF((+$W165=0),"..",(+(AA165+AH165)/$W165))</f>
        <v>1</v>
      </c>
      <c s="106" r="J165">
        <f>IF((+$W165=0),"..",(+(AB165+AI165)/$W165))</f>
        <v>0</v>
      </c>
      <c t="str" s="106" r="K165">
        <f>IF(((X165+AE165)=0),"..",(+X165/(X165+AE165)))</f>
        <v>..</v>
      </c>
      <c t="str" s="106" r="L165">
        <f>IF(((Y165+AF165)=0),"..",(+Y165/(Y165+AF165)))</f>
        <v>..</v>
      </c>
      <c t="str" s="106" r="M165">
        <f>IF(((Z165+AG165)=0),"..",(+Z165/(Z165+AG165)))</f>
        <v>..</v>
      </c>
      <c t="str" s="106" r="N165">
        <f>IF(((((((X165+Y165)+Z165)+AE165)+AF165)+AG165)=0),"..",(+((X165+Y165)+Z165)/(((((X165+Y165)+Z165)+AE165)+AF165)+AG165)))</f>
        <v>..</v>
      </c>
      <c s="106" r="O165">
        <f>IF(((AA165+AH165)=0),"..",(+AA165/(AA165+AH165)))</f>
        <v>0</v>
      </c>
      <c t="str" s="106" r="P165">
        <f>IF(((AB165+AI165)=0),"..",(+AB165/(AB165+AI165)))</f>
        <v>..</v>
      </c>
      <c t="str" s="106" r="Q165">
        <f>IF(((AC165+AJ165)=0),"..",(+AC165/(AC165+AJ165)))</f>
        <v>..</v>
      </c>
      <c s="106" r="R165">
        <f>IF(((AD165+AK165)=0),"..",(+(AD165)/(AD165+AK165)))</f>
        <v>0</v>
      </c>
      <c s="50" r="S165">
        <f>+V165</f>
        <v>1</v>
      </c>
      <c s="106" r="T165">
        <f>IF(ISERROR((+W165/S165)),"..",(W165/S165))</f>
        <v>1</v>
      </c>
      <c s="106" r="U165">
        <f>IF(ISERROR(((AD165+AK165)/S165)),"..",((AD165+AK165)/S165))</f>
        <v>1</v>
      </c>
      <c s="93" r="V165">
        <f>VLOOKUP(A165,'WHERE REFUGEES ARE'!$A$4:$K$178,11,FALSE)</f>
        <v>1</v>
      </c>
      <c s="78" r="W165">
        <f>SUM(X165:AB165)+SUM(AE165:AI165)</f>
        <v>1</v>
      </c>
      <c s="78" r="X165">
        <v>0</v>
      </c>
      <c s="78" r="Y165">
        <v>0</v>
      </c>
      <c s="78" r="Z165">
        <v>0</v>
      </c>
      <c s="78" r="AA165">
        <v>0</v>
      </c>
      <c s="78" r="AB165">
        <v>0</v>
      </c>
      <c s="78" r="AC165">
        <v>0</v>
      </c>
      <c s="78" r="AD165">
        <v>0</v>
      </c>
      <c s="78" r="AE165">
        <v>0</v>
      </c>
      <c s="78" r="AF165">
        <v>0</v>
      </c>
      <c s="78" r="AG165">
        <v>0</v>
      </c>
      <c s="78" r="AH165">
        <v>1</v>
      </c>
      <c s="78" r="AI165">
        <v>0</v>
      </c>
      <c s="78" r="AJ165">
        <v>0</v>
      </c>
      <c s="78" r="AK165">
        <v>1</v>
      </c>
      <c s="78" r="AL165"/>
      <c s="162" r="AM165"/>
    </row>
    <row r="166">
      <c t="s" s="37" r="A166">
        <v>724</v>
      </c>
      <c s="55" r="B166"/>
      <c t="s" s="127" r="C166">
        <v>94</v>
      </c>
      <c s="50" r="D166">
        <f>+AD166+AK166</f>
        <v>8531</v>
      </c>
      <c s="106" r="E166">
        <f>IF((+$W166=0),"..",(+(X166+AE166)/$W166))</f>
        <v>0.250146524440277</v>
      </c>
      <c s="106" r="F166">
        <f>IF((+$W166=0),"..",(+(Y166+AF166)/$W166))</f>
        <v>0.304770835775407</v>
      </c>
      <c s="106" r="G166">
        <f>IF((+$W166=0),"..",(+(Z166+AG166)/$W166))</f>
        <v>0.122259992966827</v>
      </c>
      <c s="106" r="H166">
        <f>IF((+$W166=0),"..",(+(((X166+Y166)+Z166)+((AE166+AF166)+AG166))/$W166))</f>
        <v>0.677177353182511</v>
      </c>
      <c s="106" r="I166">
        <f>IF((+$W166=0),"..",(+(AA166+AH166)/$W166))</f>
        <v>0.318368303833079</v>
      </c>
      <c s="106" r="J166">
        <f>IF((+$W166=0),"..",(+(AB166+AI166)/$W166))</f>
        <v>0.00445434298441</v>
      </c>
      <c s="106" r="K166">
        <f>IF(((X166+AE166)=0),"..",(+X166/(X166+AE166)))</f>
        <v>0.475164011246486</v>
      </c>
      <c s="106" r="L166">
        <f>IF(((Y166+AF166)=0),"..",(+Y166/(Y166+AF166)))</f>
        <v>0.608461538461538</v>
      </c>
      <c s="106" r="M166">
        <f>IF(((Z166+AG166)=0),"..",(+Z166/(Z166+AG166)))</f>
        <v>0.560882070949185</v>
      </c>
      <c s="106" r="N166">
        <f>IF(((((((X166+Y166)+Z166)+AE166)+AF166)+AG166)=0),"..",(+((X166+Y166)+Z166)/(((((X166+Y166)+Z166)+AE166)+AF166)+AG166)))</f>
        <v>0.550631815821361</v>
      </c>
      <c s="106" r="O166">
        <f>IF(((AA166+AH166)=0),"..",(+AA166/(AA166+AH166)))</f>
        <v>0.598306332842415</v>
      </c>
      <c s="106" r="P166">
        <f>IF(((AB166+AI166)=0),"..",(+AB166/(AB166+AI166)))</f>
        <v>0.631578947368421</v>
      </c>
      <c t="str" s="106" r="Q166">
        <f>IF(((AC166+AJ166)=0),"..",(+AC166/(AC166+AJ166)))</f>
        <v>..</v>
      </c>
      <c s="106" r="R166">
        <f>IF(((AD166+AK166)=0),"..",(+(AD166)/(AD166+AK166)))</f>
        <v>0.56617043722893</v>
      </c>
      <c s="50" r="S166">
        <f>+V166</f>
        <v>8531</v>
      </c>
      <c s="106" r="T166">
        <f>IF(ISERROR((+W166/S166)),"..",(W166/S166))</f>
        <v>1</v>
      </c>
      <c s="106" r="U166">
        <f>IF(ISERROR(((AD166+AK166)/S166)),"..",((AD166+AK166)/S166))</f>
        <v>1</v>
      </c>
      <c s="93" r="V166">
        <f>VLOOKUP(A166,'WHERE REFUGEES ARE'!$A$4:$K$178,11,FALSE)</f>
        <v>8531</v>
      </c>
      <c s="78" r="W166">
        <f>SUM(X166:AB166)+SUM(AE166:AI166)</f>
        <v>8531</v>
      </c>
      <c s="78" r="X166">
        <v>1014</v>
      </c>
      <c s="78" r="Y166">
        <v>1582</v>
      </c>
      <c s="78" r="Z166">
        <v>585</v>
      </c>
      <c s="78" r="AA166">
        <v>1625</v>
      </c>
      <c s="78" r="AB166">
        <v>24</v>
      </c>
      <c s="78" r="AC166">
        <v>0</v>
      </c>
      <c s="78" r="AD166">
        <v>4830</v>
      </c>
      <c s="78" r="AE166">
        <v>1120</v>
      </c>
      <c s="78" r="AF166">
        <v>1018</v>
      </c>
      <c s="78" r="AG166">
        <v>458</v>
      </c>
      <c s="78" r="AH166">
        <v>1091</v>
      </c>
      <c s="78" r="AI166">
        <v>14</v>
      </c>
      <c s="78" r="AJ166">
        <v>0</v>
      </c>
      <c s="78" r="AK166">
        <v>3701</v>
      </c>
      <c s="78" r="AL166"/>
      <c s="162" r="AM166"/>
    </row>
    <row r="167">
      <c t="s" s="37" r="A167">
        <v>727</v>
      </c>
      <c s="55" r="B167"/>
      <c t="s" s="127" r="C167">
        <v>442</v>
      </c>
      <c s="50" r="D167">
        <f>+AD167+AK167</f>
        <v>37</v>
      </c>
      <c s="106" r="E167">
        <f>IF((+$W167=0),"..",(+(X167+AE167)/$W167))</f>
        <v>0.027027027027027</v>
      </c>
      <c s="106" r="F167">
        <f>IF((+$W167=0),"..",(+(Y167+AF167)/$W167))</f>
        <v>0.081081081081081</v>
      </c>
      <c s="106" r="G167">
        <f>IF((+$W167=0),"..",(+(Z167+AG167)/$W167))</f>
        <v>0.081081081081081</v>
      </c>
      <c s="106" r="H167">
        <f>IF((+$W167=0),"..",(+(((X167+Y167)+Z167)+((AE167+AF167)+AG167))/$W167))</f>
        <v>0.189189189189189</v>
      </c>
      <c s="106" r="I167">
        <f>IF((+$W167=0),"..",(+(AA167+AH167)/$W167))</f>
        <v>0.810810810810811</v>
      </c>
      <c s="106" r="J167">
        <f>IF((+$W167=0),"..",(+(AB167+AI167)/$W167))</f>
        <v>0</v>
      </c>
      <c s="106" r="K167">
        <f>IF(((X167+AE167)=0),"..",(+X167/(X167+AE167)))</f>
        <v>0</v>
      </c>
      <c s="106" r="L167">
        <f>IF(((Y167+AF167)=0),"..",(+Y167/(Y167+AF167)))</f>
        <v>0</v>
      </c>
      <c s="106" r="M167">
        <f>IF(((Z167+AG167)=0),"..",(+Z167/(Z167+AG167)))</f>
        <v>0</v>
      </c>
      <c s="106" r="N167">
        <f>IF(((((((X167+Y167)+Z167)+AE167)+AF167)+AG167)=0),"..",(+((X167+Y167)+Z167)/(((((X167+Y167)+Z167)+AE167)+AF167)+AG167)))</f>
        <v>0</v>
      </c>
      <c s="106" r="O167">
        <f>IF(((AA167+AH167)=0),"..",(+AA167/(AA167+AH167)))</f>
        <v>0.233333333333333</v>
      </c>
      <c t="str" s="106" r="P167">
        <f>IF(((AB167+AI167)=0),"..",(+AB167/(AB167+AI167)))</f>
        <v>..</v>
      </c>
      <c t="str" s="106" r="Q167">
        <f>IF(((AC167+AJ167)=0),"..",(+AC167/(AC167+AJ167)))</f>
        <v>..</v>
      </c>
      <c s="106" r="R167">
        <f>IF(((AD167+AK167)=0),"..",(+(AD167)/(AD167+AK167)))</f>
        <v>0.189189189189189</v>
      </c>
      <c s="50" r="S167">
        <f>+V167</f>
        <v>37</v>
      </c>
      <c s="106" r="T167">
        <f>IF(ISERROR((+W167/S167)),"..",(W167/S167))</f>
        <v>1</v>
      </c>
      <c s="106" r="U167">
        <f>IF(ISERROR(((AD167+AK167)/S167)),"..",((AD167+AK167)/S167))</f>
        <v>1</v>
      </c>
      <c s="93" r="V167">
        <f>VLOOKUP(A167,'WHERE REFUGEES ARE'!$A$4:$K$178,11,FALSE)</f>
        <v>37</v>
      </c>
      <c s="78" r="W167">
        <f>SUM(X167:AB167)+SUM(AE167:AI167)</f>
        <v>37</v>
      </c>
      <c s="78" r="X167">
        <v>0</v>
      </c>
      <c s="78" r="Y167">
        <v>0</v>
      </c>
      <c s="78" r="Z167">
        <v>0</v>
      </c>
      <c s="78" r="AA167">
        <v>7</v>
      </c>
      <c s="78" r="AB167">
        <v>0</v>
      </c>
      <c s="78" r="AC167">
        <v>0</v>
      </c>
      <c s="78" r="AD167">
        <v>7</v>
      </c>
      <c s="78" r="AE167">
        <v>1</v>
      </c>
      <c s="78" r="AF167">
        <v>3</v>
      </c>
      <c s="78" r="AG167">
        <v>3</v>
      </c>
      <c s="78" r="AH167">
        <v>23</v>
      </c>
      <c s="78" r="AI167">
        <v>0</v>
      </c>
      <c s="78" r="AJ167">
        <v>0</v>
      </c>
      <c s="78" r="AK167">
        <v>30</v>
      </c>
      <c s="78" r="AL167"/>
      <c s="162" r="AM167"/>
    </row>
    <row r="168">
      <c t="s" s="37" r="A168">
        <v>728</v>
      </c>
      <c s="55" r="B168"/>
      <c t="s" s="127" r="C168">
        <v>444</v>
      </c>
      <c s="50" r="D168">
        <f>+AD168+AK168</f>
        <v>92</v>
      </c>
      <c s="106" r="E168">
        <f>IF((+$W168=0),"..",(+(X168+AE168)/$W168))</f>
        <v>0.043478260869565</v>
      </c>
      <c s="106" r="F168">
        <f>IF((+$W168=0),"..",(+(Y168+AF168)/$W168))</f>
        <v>0.076086956521739</v>
      </c>
      <c s="106" r="G168">
        <f>IF((+$W168=0),"..",(+(Z168+AG168)/$W168))</f>
        <v>0.021739130434783</v>
      </c>
      <c s="106" r="H168">
        <f>IF((+$W168=0),"..",(+(((X168+Y168)+Z168)+((AE168+AF168)+AG168))/$W168))</f>
        <v>0.141304347826087</v>
      </c>
      <c s="106" r="I168">
        <f>IF((+$W168=0),"..",(+(AA168+AH168)/$W168))</f>
        <v>0.728260869565217</v>
      </c>
      <c s="106" r="J168">
        <f>IF((+$W168=0),"..",(+(AB168+AI168)/$W168))</f>
        <v>0.130434782608696</v>
      </c>
      <c s="106" r="K168">
        <f>IF(((X168+AE168)=0),"..",(+X168/(X168+AE168)))</f>
        <v>0.5</v>
      </c>
      <c s="106" r="L168">
        <f>IF(((Y168+AF168)=0),"..",(+Y168/(Y168+AF168)))</f>
        <v>0.571428571428571</v>
      </c>
      <c s="106" r="M168">
        <f>IF(((Z168+AG168)=0),"..",(+Z168/(Z168+AG168)))</f>
        <v>0</v>
      </c>
      <c s="106" r="N168">
        <f>IF(((((((X168+Y168)+Z168)+AE168)+AF168)+AG168)=0),"..",(+((X168+Y168)+Z168)/(((((X168+Y168)+Z168)+AE168)+AF168)+AG168)))</f>
        <v>0.461538461538462</v>
      </c>
      <c s="106" r="O168">
        <f>IF(((AA168+AH168)=0),"..",(+AA168/(AA168+AH168)))</f>
        <v>0.373134328358209</v>
      </c>
      <c s="106" r="P168">
        <f>IF(((AB168+AI168)=0),"..",(+AB168/(AB168+AI168)))</f>
        <v>0.5</v>
      </c>
      <c t="str" s="106" r="Q168">
        <f>IF(((AC168+AJ168)=0),"..",(+AC168/(AC168+AJ168)))</f>
        <v>..</v>
      </c>
      <c s="106" r="R168">
        <f>IF(((AD168+AK168)=0),"..",(+(AD168)/(AD168+AK168)))</f>
        <v>0.402173913043478</v>
      </c>
      <c s="50" r="S168">
        <f>+V168</f>
        <v>92</v>
      </c>
      <c s="106" r="T168">
        <f>IF(ISERROR((+W168/S168)),"..",(W168/S168))</f>
        <v>1</v>
      </c>
      <c s="106" r="U168">
        <f>IF(ISERROR(((AD168+AK168)/S168)),"..",((AD168+AK168)/S168))</f>
        <v>1</v>
      </c>
      <c s="93" r="V168">
        <f>VLOOKUP(A168,'WHERE REFUGEES ARE'!$A$4:$K$178,11,FALSE)</f>
        <v>92</v>
      </c>
      <c s="78" r="W168">
        <f>SUM(X168:AB168)+SUM(AE168:AI168)</f>
        <v>92</v>
      </c>
      <c s="78" r="X168">
        <v>2</v>
      </c>
      <c s="78" r="Y168">
        <v>4</v>
      </c>
      <c s="78" r="Z168">
        <v>0</v>
      </c>
      <c s="78" r="AA168">
        <v>25</v>
      </c>
      <c s="78" r="AB168">
        <v>6</v>
      </c>
      <c s="78" r="AC168">
        <v>0</v>
      </c>
      <c s="78" r="AD168">
        <v>37</v>
      </c>
      <c s="78" r="AE168">
        <v>2</v>
      </c>
      <c s="78" r="AF168">
        <v>3</v>
      </c>
      <c s="78" r="AG168">
        <v>2</v>
      </c>
      <c s="78" r="AH168">
        <v>42</v>
      </c>
      <c s="78" r="AI168">
        <v>6</v>
      </c>
      <c s="78" r="AJ168">
        <v>0</v>
      </c>
      <c s="78" r="AK168">
        <v>55</v>
      </c>
      <c s="78" r="AL168"/>
      <c s="162" r="AM168"/>
    </row>
    <row r="169">
      <c t="s" s="37" r="A169">
        <v>729</v>
      </c>
      <c s="55" r="B169"/>
      <c t="s" s="127" r="C169">
        <v>107</v>
      </c>
      <c s="50" r="D169">
        <f>+AD169+AK169</f>
        <v>10350</v>
      </c>
      <c s="106" r="E169">
        <f>IF((+$W169=0),"..",(+(X169+AE169)/$W169))</f>
        <v>0.081062801932367</v>
      </c>
      <c s="106" r="F169">
        <f>IF((+$W169=0),"..",(+(Y169+AF169)/$W169))</f>
        <v>0.104444444444444</v>
      </c>
      <c s="106" r="G169">
        <f>IF((+$W169=0),"..",(+(Z169+AG169)/$W169))</f>
        <v>0.108019323671498</v>
      </c>
      <c s="106" r="H169">
        <f>IF((+$W169=0),"..",(+(((X169+Y169)+Z169)+((AE169+AF169)+AG169))/$W169))</f>
        <v>0.293526570048309</v>
      </c>
      <c s="106" r="I169">
        <f>IF((+$W169=0),"..",(+(AA169+AH169)/$W169))</f>
        <v>0.67536231884058</v>
      </c>
      <c s="106" r="J169">
        <f>IF((+$W169=0),"..",(+(AB169+AI169)/$W169))</f>
        <v>0.031111111111111</v>
      </c>
      <c s="106" r="K169">
        <f>IF(((X169+AE169)=0),"..",(+X169/(X169+AE169)))</f>
        <v>0.467222884386174</v>
      </c>
      <c s="106" r="L169">
        <f>IF(((Y169+AF169)=0),"..",(+Y169/(Y169+AF169)))</f>
        <v>0.475485661424607</v>
      </c>
      <c s="106" r="M169">
        <f>IF(((Z169+AG169)=0),"..",(+Z169/(Z169+AG169)))</f>
        <v>0.466010733452594</v>
      </c>
      <c s="106" r="N169">
        <f>IF(((((((X169+Y169)+Z169)+AE169)+AF169)+AG169)=0),"..",(+((X169+Y169)+Z169)/(((((X169+Y169)+Z169)+AE169)+AF169)+AG169)))</f>
        <v>0.469716919025675</v>
      </c>
      <c s="106" r="O169">
        <f>IF(((AA169+AH169)=0),"..",(+AA169/(AA169+AH169)))</f>
        <v>0.407725321888412</v>
      </c>
      <c s="106" r="P169">
        <f>IF(((AB169+AI169)=0),"..",(+AB169/(AB169+AI169)))</f>
        <v>0.484472049689441</v>
      </c>
      <c t="str" s="106" r="Q169">
        <f>IF(((AC169+AJ169)=0),"..",(+AC169/(AC169+AJ169)))</f>
        <v>..</v>
      </c>
      <c s="106" r="R169">
        <f>IF(((AD169+AK169)=0),"..",(+(AD169)/(AD169+AK169)))</f>
        <v>0.428309178743961</v>
      </c>
      <c s="50" r="S169">
        <f>+V169</f>
        <v>10350</v>
      </c>
      <c s="106" r="T169">
        <f>IF(ISERROR((+W169/S169)),"..",(W169/S169))</f>
        <v>1</v>
      </c>
      <c s="106" r="U169">
        <f>IF(ISERROR(((AD169+AK169)/S169)),"..",((AD169+AK169)/S169))</f>
        <v>1</v>
      </c>
      <c s="93" r="V169">
        <f>VLOOKUP(A169,'WHERE REFUGEES ARE'!$A$4:$K$178,11,FALSE)</f>
        <v>10350</v>
      </c>
      <c s="78" r="W169">
        <f>SUM(X169:AB169)+SUM(AE169:AI169)</f>
        <v>10350</v>
      </c>
      <c s="78" r="X169">
        <v>392</v>
      </c>
      <c s="78" r="Y169">
        <v>514</v>
      </c>
      <c s="78" r="Z169">
        <v>521</v>
      </c>
      <c s="78" r="AA169">
        <v>2850</v>
      </c>
      <c s="78" r="AB169">
        <v>156</v>
      </c>
      <c s="78" r="AC169">
        <v>0</v>
      </c>
      <c s="78" r="AD169">
        <v>4433</v>
      </c>
      <c s="78" r="AE169">
        <v>447</v>
      </c>
      <c s="78" r="AF169">
        <v>567</v>
      </c>
      <c s="78" r="AG169">
        <v>597</v>
      </c>
      <c s="78" r="AH169">
        <v>4140</v>
      </c>
      <c s="78" r="AI169">
        <v>166</v>
      </c>
      <c s="78" r="AJ169">
        <v>0</v>
      </c>
      <c s="78" r="AK169">
        <v>5917</v>
      </c>
      <c s="78" r="AL169"/>
      <c s="162" r="AM169"/>
    </row>
    <row r="170">
      <c t="s" s="37" r="A170">
        <v>730</v>
      </c>
      <c s="55" r="B170"/>
      <c t="s" s="127" r="C170">
        <v>447</v>
      </c>
      <c s="50" r="D170">
        <f>+AD170+AK170</f>
        <v>60</v>
      </c>
      <c s="106" r="E170">
        <f>IF((+$W170=0),"..",(+(X170+AE170)/$W170))</f>
        <v>0.016666666666667</v>
      </c>
      <c s="106" r="F170">
        <f>IF((+$W170=0),"..",(+(Y170+AF170)/$W170))</f>
        <v>0.05</v>
      </c>
      <c s="106" r="G170">
        <f>IF((+$W170=0),"..",(+(Z170+AG170)/$W170))</f>
        <v>0.15</v>
      </c>
      <c s="106" r="H170">
        <f>IF((+$W170=0),"..",(+(((X170+Y170)+Z170)+((AE170+AF170)+AG170))/$W170))</f>
        <v>0.216666666666667</v>
      </c>
      <c s="106" r="I170">
        <f>IF((+$W170=0),"..",(+(AA170+AH170)/$W170))</f>
        <v>0.65</v>
      </c>
      <c s="106" r="J170">
        <f>IF((+$W170=0),"..",(+(AB170+AI170)/$W170))</f>
        <v>0.133333333333333</v>
      </c>
      <c s="106" r="K170">
        <f>IF(((X170+AE170)=0),"..",(+X170/(X170+AE170)))</f>
        <v>1</v>
      </c>
      <c s="106" r="L170">
        <f>IF(((Y170+AF170)=0),"..",(+Y170/(Y170+AF170)))</f>
        <v>0.333333333333333</v>
      </c>
      <c s="106" r="M170">
        <f>IF(((Z170+AG170)=0),"..",(+Z170/(Z170+AG170)))</f>
        <v>0.555555555555556</v>
      </c>
      <c s="106" r="N170">
        <f>IF(((((((X170+Y170)+Z170)+AE170)+AF170)+AG170)=0),"..",(+((X170+Y170)+Z170)/(((((X170+Y170)+Z170)+AE170)+AF170)+AG170)))</f>
        <v>0.538461538461538</v>
      </c>
      <c s="106" r="O170">
        <f>IF(((AA170+AH170)=0),"..",(+AA170/(AA170+AH170)))</f>
        <v>0.461538461538462</v>
      </c>
      <c s="106" r="P170">
        <f>IF(((AB170+AI170)=0),"..",(+AB170/(AB170+AI170)))</f>
        <v>0.875</v>
      </c>
      <c t="str" s="106" r="Q170">
        <f>IF(((AC170+AJ170)=0),"..",(+AC170/(AC170+AJ170)))</f>
        <v>..</v>
      </c>
      <c s="106" r="R170">
        <f>IF(((AD170+AK170)=0),"..",(+(AD170)/(AD170+AK170)))</f>
        <v>0.533333333333333</v>
      </c>
      <c s="50" r="S170">
        <f>+V170</f>
        <v>60</v>
      </c>
      <c s="106" r="T170">
        <f>IF(ISERROR((+W170/S170)),"..",(W170/S170))</f>
        <v>1</v>
      </c>
      <c s="106" r="U170">
        <f>IF(ISERROR(((AD170+AK170)/S170)),"..",((AD170+AK170)/S170))</f>
        <v>1</v>
      </c>
      <c s="93" r="V170">
        <f>VLOOKUP(A170,'WHERE REFUGEES ARE'!$A$4:$K$178,11,FALSE)</f>
        <v>60</v>
      </c>
      <c s="78" r="W170">
        <f>SUM(X170:AB170)+SUM(AE170:AI170)</f>
        <v>60</v>
      </c>
      <c s="78" r="X170">
        <v>1</v>
      </c>
      <c s="78" r="Y170">
        <v>1</v>
      </c>
      <c s="78" r="Z170">
        <v>5</v>
      </c>
      <c s="78" r="AA170">
        <v>18</v>
      </c>
      <c s="78" r="AB170">
        <v>7</v>
      </c>
      <c s="78" r="AC170">
        <v>0</v>
      </c>
      <c s="78" r="AD170">
        <v>32</v>
      </c>
      <c s="78" r="AE170">
        <v>0</v>
      </c>
      <c s="78" r="AF170">
        <v>2</v>
      </c>
      <c s="78" r="AG170">
        <v>4</v>
      </c>
      <c s="78" r="AH170">
        <v>21</v>
      </c>
      <c s="78" r="AI170">
        <v>1</v>
      </c>
      <c s="78" r="AJ170">
        <v>0</v>
      </c>
      <c s="78" r="AK170">
        <v>28</v>
      </c>
      <c s="78" r="AL170"/>
      <c s="162" r="AM170"/>
    </row>
    <row r="171">
      <c t="s" s="37" r="A171">
        <v>735</v>
      </c>
      <c s="55" r="B171"/>
      <c t="s" s="127" r="C171">
        <v>85</v>
      </c>
      <c s="50" r="D171">
        <f>+AD171+AK171</f>
        <v>127345</v>
      </c>
      <c s="106" r="E171">
        <f>IF((+$W171=0),"..",(+(X171+AE171)/$W171))</f>
        <v>0.178012485767011</v>
      </c>
      <c s="106" r="F171">
        <f>IF((+$W171=0),"..",(+(Y171+AF171)/$W171))</f>
        <v>0.222929836271546</v>
      </c>
      <c s="106" r="G171">
        <f>IF((+$W171=0),"..",(+(Z171+AG171)/$W171))</f>
        <v>0.139793474419883</v>
      </c>
      <c s="106" r="H171">
        <f>IF((+$W171=0),"..",(+(((X171+Y171)+Z171)+((AE171+AF171)+AG171))/$W171))</f>
        <v>0.54073579645844</v>
      </c>
      <c s="106" r="I171">
        <f>IF((+$W171=0),"..",(+(AA171+AH171)/$W171))</f>
        <v>0.439145628018375</v>
      </c>
      <c s="106" r="J171">
        <f>IF((+$W171=0),"..",(+(AB171+AI171)/$W171))</f>
        <v>0.020118575523185</v>
      </c>
      <c s="106" r="K171">
        <f>IF(((X171+AE171)=0),"..",(+X171/(X171+AE171)))</f>
        <v>0.500419074507036</v>
      </c>
      <c s="106" r="L171">
        <f>IF(((Y171+AF171)=0),"..",(+Y171/(Y171+AF171)))</f>
        <v>0.502166332030012</v>
      </c>
      <c s="106" r="M171">
        <f>IF(((Z171+AG171)=0),"..",(+Z171/(Z171+AG171)))</f>
        <v>0.49016964386024</v>
      </c>
      <c s="106" r="N171">
        <f>IF(((((((X171+Y171)+Z171)+AE171)+AF171)+AG171)=0),"..",(+((X171+Y171)+Z171)/(((((X171+Y171)+Z171)+AE171)+AF171)+AG171)))</f>
        <v>0.498489689224514</v>
      </c>
      <c s="106" r="O171">
        <f>IF(((AA171+AH171)=0),"..",(+AA171/(AA171+AH171)))</f>
        <v>0.493124474724174</v>
      </c>
      <c s="106" r="P171">
        <f>IF(((AB171+AI171)=0),"..",(+AB171/(AB171+AI171)))</f>
        <v>0.514832162373146</v>
      </c>
      <c t="str" s="106" r="Q171">
        <f>IF(((AC171+AJ171)=0),"..",(+AC171/(AC171+AJ171)))</f>
        <v>..</v>
      </c>
      <c s="106" r="R171">
        <f>IF(((AD171+AK171)=0),"..",(+(AD171)/(AD171+AK171)))</f>
        <v>0.496462366013585</v>
      </c>
      <c s="50" r="S171">
        <f>+V171</f>
        <v>127345</v>
      </c>
      <c s="106" r="T171">
        <f>IF(ISERROR((+W171/S171)),"..",(W171/S171))</f>
        <v>1</v>
      </c>
      <c s="106" r="U171">
        <f>IF(ISERROR(((AD171+AK171)/S171)),"..",((AD171+AK171)/S171))</f>
        <v>1</v>
      </c>
      <c s="93" r="V171">
        <f>VLOOKUP(A171,'WHERE REFUGEES ARE'!$A$4:$K$178,11,FALSE)</f>
        <v>127345</v>
      </c>
      <c s="78" r="W171">
        <f>SUM(X171:AB171)+SUM(AE171:AI171)</f>
        <v>127345</v>
      </c>
      <c s="78" r="X171">
        <v>11344</v>
      </c>
      <c s="78" r="Y171">
        <v>14256</v>
      </c>
      <c s="78" r="Z171">
        <v>8726</v>
      </c>
      <c s="78" r="AA171">
        <v>27577</v>
      </c>
      <c s="78" r="AB171">
        <v>1319</v>
      </c>
      <c s="78" r="AC171">
        <v>0</v>
      </c>
      <c s="78" r="AD171">
        <v>63222</v>
      </c>
      <c s="78" r="AE171">
        <v>11325</v>
      </c>
      <c s="78" r="AF171">
        <v>14133</v>
      </c>
      <c s="78" r="AG171">
        <v>9076</v>
      </c>
      <c s="78" r="AH171">
        <v>28346</v>
      </c>
      <c s="78" r="AI171">
        <v>1243</v>
      </c>
      <c s="78" r="AJ171">
        <v>0</v>
      </c>
      <c s="78" r="AK171">
        <v>64123</v>
      </c>
      <c s="78" r="AL171"/>
      <c s="162" r="AM171"/>
    </row>
    <row r="172">
      <c t="s" s="37" r="A172">
        <v>737</v>
      </c>
      <c s="55" r="B172"/>
      <c t="s" s="127" r="C172">
        <v>92</v>
      </c>
      <c s="50" r="D172">
        <f>+AD172+AK172</f>
        <v>2334</v>
      </c>
      <c s="106" r="E172">
        <f>IF((+$W172=0),"..",(+(X172+AE172)/$W172))</f>
        <v>0.008568980291345</v>
      </c>
      <c s="106" r="F172">
        <f>IF((+$W172=0),"..",(+(Y172+AF172)/$W172))</f>
        <v>0.008568980291345</v>
      </c>
      <c s="106" r="G172">
        <f>IF((+$W172=0),"..",(+(Z172+AG172)/$W172))</f>
        <v>0.221508140531277</v>
      </c>
      <c s="106" r="H172">
        <f>IF((+$W172=0),"..",(+(((X172+Y172)+Z172)+((AE172+AF172)+AG172))/$W172))</f>
        <v>0.238646101113967</v>
      </c>
      <c s="106" r="I172">
        <f>IF((+$W172=0),"..",(+(AA172+AH172)/$W172))</f>
        <v>0.731362467866324</v>
      </c>
      <c s="106" r="J172">
        <f>IF((+$W172=0),"..",(+(AB172+AI172)/$W172))</f>
        <v>0.029991431019709</v>
      </c>
      <c s="106" r="K172">
        <f>IF(((X172+AE172)=0),"..",(+X172/(X172+AE172)))</f>
        <v>0.65</v>
      </c>
      <c s="106" r="L172">
        <f>IF(((Y172+AF172)=0),"..",(+Y172/(Y172+AF172)))</f>
        <v>0.45</v>
      </c>
      <c s="106" r="M172">
        <f>IF(((Z172+AG172)=0),"..",(+Z172/(Z172+AG172)))</f>
        <v>0.506769825918762</v>
      </c>
      <c s="106" r="N172">
        <f>IF(((((((X172+Y172)+Z172)+AE172)+AF172)+AG172)=0),"..",(+((X172+Y172)+Z172)/(((((X172+Y172)+Z172)+AE172)+AF172)+AG172)))</f>
        <v>0.509874326750449</v>
      </c>
      <c s="106" r="O172">
        <f>IF(((AA172+AH172)=0),"..",(+AA172/(AA172+AH172)))</f>
        <v>0.258933801991798</v>
      </c>
      <c s="106" r="P172">
        <f>IF(((AB172+AI172)=0),"..",(+AB172/(AB172+AI172)))</f>
        <v>0.471428571428571</v>
      </c>
      <c t="str" s="106" r="Q172">
        <f>IF(((AC172+AJ172)=0),"..",(+AC172/(AC172+AJ172)))</f>
        <v>..</v>
      </c>
      <c s="106" r="R172">
        <f>IF(((AD172+AK172)=0),"..",(+(AD172)/(AD172+AK172)))</f>
        <v>0.325192802056555</v>
      </c>
      <c s="50" r="S172">
        <f>+V172</f>
        <v>7334</v>
      </c>
      <c s="106" r="T172">
        <f>IF(ISERROR((+W172/S172)),"..",(W172/S172))</f>
        <v>0.318243796018544</v>
      </c>
      <c s="106" r="U172">
        <f>IF(ISERROR(((AD172+AK172)/S172)),"..",((AD172+AK172)/S172))</f>
        <v>0.318243796018544</v>
      </c>
      <c s="93" r="V172">
        <f>VLOOKUP(A172,'WHERE REFUGEES ARE'!$A$4:$K$178,11,FALSE)</f>
        <v>7334</v>
      </c>
      <c s="78" r="W172">
        <f>SUM(X172:AB172)+SUM(AE172:AI172)</f>
        <v>2334</v>
      </c>
      <c s="78" r="X172">
        <v>13</v>
      </c>
      <c s="78" r="Y172">
        <v>9</v>
      </c>
      <c s="78" r="Z172">
        <v>262</v>
      </c>
      <c s="78" r="AA172">
        <v>442</v>
      </c>
      <c s="78" r="AB172">
        <v>33</v>
      </c>
      <c s="78" r="AC172">
        <v>0</v>
      </c>
      <c s="78" r="AD172">
        <v>759</v>
      </c>
      <c s="78" r="AE172">
        <v>7</v>
      </c>
      <c s="78" r="AF172">
        <v>11</v>
      </c>
      <c s="78" r="AG172">
        <v>255</v>
      </c>
      <c s="78" r="AH172">
        <v>1265</v>
      </c>
      <c s="78" r="AI172">
        <v>37</v>
      </c>
      <c s="78" r="AJ172">
        <v>0</v>
      </c>
      <c s="78" r="AK172">
        <v>1575</v>
      </c>
      <c s="78" r="AL172"/>
      <c s="162" r="AM172"/>
    </row>
    <row r="173">
      <c t="s" s="37" r="A173">
        <v>738</v>
      </c>
      <c s="55" r="B173"/>
      <c t="s" s="127" r="C173">
        <v>452</v>
      </c>
      <c s="50" r="D173">
        <f>+AD173+AK173</f>
        <v>279</v>
      </c>
      <c s="106" r="E173">
        <f>IF((+$W173=0),"..",(+(X173+AE173)/$W173))</f>
        <v>0.146953405017921</v>
      </c>
      <c s="106" r="F173">
        <f>IF((+$W173=0),"..",(+(Y173+AF173)/$W173))</f>
        <v>0.139784946236559</v>
      </c>
      <c s="106" r="G173">
        <f>IF((+$W173=0),"..",(+(Z173+AG173)/$W173))</f>
        <v>0.078853046594982</v>
      </c>
      <c s="106" r="H173">
        <f>IF((+$W173=0),"..",(+(((X173+Y173)+Z173)+((AE173+AF173)+AG173))/$W173))</f>
        <v>0.365591397849462</v>
      </c>
      <c s="106" r="I173">
        <f>IF((+$W173=0),"..",(+(AA173+AH173)/$W173))</f>
        <v>0.594982078853046</v>
      </c>
      <c s="106" r="J173">
        <f>IF((+$W173=0),"..",(+(AB173+AI173)/$W173))</f>
        <v>0.039426523297491</v>
      </c>
      <c s="106" r="K173">
        <f>IF(((X173+AE173)=0),"..",(+X173/(X173+AE173)))</f>
        <v>0.560975609756098</v>
      </c>
      <c s="106" r="L173">
        <f>IF(((Y173+AF173)=0),"..",(+Y173/(Y173+AF173)))</f>
        <v>0.564102564102564</v>
      </c>
      <c s="106" r="M173">
        <f>IF(((Z173+AG173)=0),"..",(+Z173/(Z173+AG173)))</f>
        <v>0.545454545454545</v>
      </c>
      <c s="106" r="N173">
        <f>IF(((((((X173+Y173)+Z173)+AE173)+AF173)+AG173)=0),"..",(+((X173+Y173)+Z173)/(((((X173+Y173)+Z173)+AE173)+AF173)+AG173)))</f>
        <v>0.558823529411765</v>
      </c>
      <c s="106" r="O173">
        <f>IF(((AA173+AH173)=0),"..",(+AA173/(AA173+AH173)))</f>
        <v>0.463855421686747</v>
      </c>
      <c s="106" r="P173">
        <f>IF(((AB173+AI173)=0),"..",(+AB173/(AB173+AI173)))</f>
        <v>0.363636363636364</v>
      </c>
      <c t="str" s="106" r="Q173">
        <f>IF(((AC173+AJ173)=0),"..",(+AC173/(AC173+AJ173)))</f>
        <v>..</v>
      </c>
      <c s="106" r="R173">
        <f>IF(((AD173+AK173)=0),"..",(+(AD173)/(AD173+AK173)))</f>
        <v>0.494623655913978</v>
      </c>
      <c s="50" r="S173">
        <f>+V173</f>
        <v>279</v>
      </c>
      <c s="106" r="T173">
        <f>IF(ISERROR((+W173/S173)),"..",(W173/S173))</f>
        <v>1</v>
      </c>
      <c s="106" r="U173">
        <f>IF(ISERROR(((AD173+AK173)/S173)),"..",((AD173+AK173)/S173))</f>
        <v>1</v>
      </c>
      <c s="93" r="V173">
        <f>VLOOKUP(A173,'WHERE REFUGEES ARE'!$A$4:$K$178,11,FALSE)</f>
        <v>279</v>
      </c>
      <c s="78" r="W173">
        <f>SUM(X173:AB173)+SUM(AE173:AI173)</f>
        <v>279</v>
      </c>
      <c s="78" r="X173">
        <v>23</v>
      </c>
      <c s="78" r="Y173">
        <v>22</v>
      </c>
      <c s="78" r="Z173">
        <v>12</v>
      </c>
      <c s="78" r="AA173">
        <v>77</v>
      </c>
      <c s="78" r="AB173">
        <v>4</v>
      </c>
      <c s="78" r="AC173">
        <v>0</v>
      </c>
      <c s="78" r="AD173">
        <v>138</v>
      </c>
      <c s="78" r="AE173">
        <v>18</v>
      </c>
      <c s="78" r="AF173">
        <v>17</v>
      </c>
      <c s="78" r="AG173">
        <v>10</v>
      </c>
      <c s="78" r="AH173">
        <v>89</v>
      </c>
      <c s="78" r="AI173">
        <v>7</v>
      </c>
      <c s="78" r="AJ173">
        <v>0</v>
      </c>
      <c s="78" r="AK173">
        <v>141</v>
      </c>
      <c s="78" r="AL173"/>
      <c s="162" r="AM173"/>
    </row>
    <row r="174">
      <c t="s" s="37" r="A174">
        <v>453</v>
      </c>
      <c s="55" r="B174"/>
      <c t="s" s="127" r="C174">
        <v>49</v>
      </c>
      <c s="50" r="D174">
        <f>+AD174+AK174</f>
        <v>0</v>
      </c>
      <c t="str" s="106" r="E174">
        <f>IF((+$W174=0),"..",(+(X174+AE174)/$W174))</f>
        <v>..</v>
      </c>
      <c t="str" s="106" r="F174">
        <f>IF((+$W174=0),"..",(+(Y174+AF174)/$W174))</f>
        <v>..</v>
      </c>
      <c t="str" s="106" r="G174">
        <f>IF((+$W174=0),"..",(+(Z174+AG174)/$W174))</f>
        <v>..</v>
      </c>
      <c t="str" s="106" r="H174">
        <f>IF((+$W174=0),"..",(+(((X174+Y174)+Z174)+((AE174+AF174)+AG174))/$W174))</f>
        <v>..</v>
      </c>
      <c t="str" s="106" r="I174">
        <f>IF((+$W174=0),"..",(+(AA174+AH174)/$W174))</f>
        <v>..</v>
      </c>
      <c t="str" s="106" r="J174">
        <f>IF((+$W174=0),"..",(+(AB174+AI174)/$W174))</f>
        <v>..</v>
      </c>
      <c t="str" s="106" r="K174">
        <f>IF(((X174+AE174)=0),"..",(+X174/(X174+AE174)))</f>
        <v>..</v>
      </c>
      <c t="str" s="106" r="L174">
        <f>IF(((Y174+AF174)=0),"..",(+Y174/(Y174+AF174)))</f>
        <v>..</v>
      </c>
      <c t="str" s="106" r="M174">
        <f>IF(((Z174+AG174)=0),"..",(+Z174/(Z174+AG174)))</f>
        <v>..</v>
      </c>
      <c t="str" s="106" r="N174">
        <f>IF(((((((X174+Y174)+Z174)+AE174)+AF174)+AG174)=0),"..",(+((X174+Y174)+Z174)/(((((X174+Y174)+Z174)+AE174)+AF174)+AG174)))</f>
        <v>..</v>
      </c>
      <c t="str" s="106" r="O174">
        <f>IF(((AA174+AH174)=0),"..",(+AA174/(AA174+AH174)))</f>
        <v>..</v>
      </c>
      <c t="str" s="106" r="P174">
        <f>IF(((AB174+AI174)=0),"..",(+AB174/(AB174+AI174)))</f>
        <v>..</v>
      </c>
      <c t="str" s="106" r="Q174">
        <f>IF(((AC174+AJ174)=0),"..",(+AC174/(AC174+AJ174)))</f>
        <v>..</v>
      </c>
      <c t="str" s="106" r="R174">
        <f>IF(((AD174+AK174)=0),"..",(+(AD174)/(AD174+AK174)))</f>
        <v>..</v>
      </c>
      <c s="50" r="S174">
        <f>+V174</f>
        <v>269362.726945664</v>
      </c>
      <c s="106" r="T174">
        <f>IF(ISERROR((+W174/S174)),"..",(W174/S174))</f>
        <v>0</v>
      </c>
      <c s="106" r="U174">
        <f>IF(ISERROR(((AD174+AK174)/S174)),"..",((AD174+AK174)/S174))</f>
        <v>0</v>
      </c>
      <c s="93" r="V174">
        <f>VLOOKUP(A174,'WHERE REFUGEES ARE'!$A$4:$K$178,11,FALSE)</f>
        <v>269362.726945664</v>
      </c>
      <c s="78" r="W174">
        <f>SUM(X174:AB174)+SUM(AE174:AI174)</f>
        <v>0</v>
      </c>
      <c s="78" r="X174">
        <v>0</v>
      </c>
      <c s="78" r="Y174">
        <v>0</v>
      </c>
      <c s="78" r="Z174">
        <v>0</v>
      </c>
      <c s="78" r="AA174">
        <v>0</v>
      </c>
      <c s="78" r="AB174">
        <v>0</v>
      </c>
      <c s="78" r="AC174">
        <v>0</v>
      </c>
      <c s="78" r="AD174">
        <v>0</v>
      </c>
      <c s="78" r="AE174">
        <v>0</v>
      </c>
      <c s="78" r="AF174">
        <v>0</v>
      </c>
      <c s="78" r="AG174">
        <v>0</v>
      </c>
      <c s="78" r="AH174">
        <v>0</v>
      </c>
      <c s="78" r="AI174">
        <v>0</v>
      </c>
      <c s="78" r="AJ174">
        <v>0</v>
      </c>
      <c s="78" r="AK174">
        <v>0</v>
      </c>
      <c s="78" r="AL174"/>
      <c s="162" r="AM174"/>
    </row>
    <row r="175">
      <c t="s" s="37" r="A175">
        <v>740</v>
      </c>
      <c s="55" r="B175"/>
      <c t="s" s="127" r="C175">
        <v>65</v>
      </c>
      <c s="50" r="D175">
        <f>+AD175+AK175</f>
        <v>118731</v>
      </c>
      <c s="106" r="E175">
        <f>IF((+$W175=0),"..",(+(X175+AE175)/$W175))</f>
        <v>0.209431403761444</v>
      </c>
      <c s="106" r="F175">
        <f>IF((+$W175=0),"..",(+(Y175+AF175)/$W175))</f>
        <v>0.253253152083281</v>
      </c>
      <c s="106" r="G175">
        <f>IF((+$W175=0),"..",(+(Z175+AG175)/$W175))</f>
        <v>0.150137706243525</v>
      </c>
      <c s="106" r="H175">
        <f>IF((+$W175=0),"..",(+(((X175+Y175)+Z175)+((AE175+AF175)+AG175))/$W175))</f>
        <v>0.61282226208825</v>
      </c>
      <c s="106" r="I175">
        <f>IF((+$W175=0),"..",(+(AA175+AH175)/$W175))</f>
        <v>0.363729775711482</v>
      </c>
      <c s="106" r="J175">
        <f>IF((+$W175=0),"..",(+(AB175+AI175)/$W175))</f>
        <v>0.023447962200268</v>
      </c>
      <c s="106" r="K175">
        <f>IF(((X175+AE175)=0),"..",(+X175/(X175+AE175)))</f>
        <v>0.471326309016328</v>
      </c>
      <c s="106" r="L175">
        <f>IF(((Y175+AF175)=0),"..",(+Y175/(Y175+AF175)))</f>
        <v>0.47783431441019</v>
      </c>
      <c s="106" r="M175">
        <f>IF(((Z175+AG175)=0),"..",(+Z175/(Z175+AG175)))</f>
        <v>0.467070571075956</v>
      </c>
      <c s="106" r="N175">
        <f>IF(((((((X175+Y175)+Z175)+AE175)+AF175)+AG175)=0),"..",(+((X175+Y175)+Z175)/(((((X175+Y175)+Z175)+AE175)+AF175)+AG175)))</f>
        <v>0.472973158697654</v>
      </c>
      <c s="106" r="O175">
        <f>IF(((AA175+AH175)=0),"..",(+AA175/(AA175+AH175)))</f>
        <v>0.526698467095818</v>
      </c>
      <c s="106" r="P175">
        <f>IF(((AB175+AI175)=0),"..",(+AB175/(AB175+AI175)))</f>
        <v>0.554597701149425</v>
      </c>
      <c t="str" s="106" r="Q175">
        <f>IF(((AC175+AJ175)=0),"..",(+AC175/(AC175+AJ175)))</f>
        <v>..</v>
      </c>
      <c s="106" r="R175">
        <f>IF(((AD175+AK175)=0),"..",(+(AD175)/(AD175+AK175)))</f>
        <v>0.494428582257372</v>
      </c>
      <c s="50" r="S175">
        <f>+V175</f>
        <v>118731</v>
      </c>
      <c s="106" r="T175">
        <f>IF(ISERROR((+W175/S175)),"..",(W175/S175))</f>
        <v>1</v>
      </c>
      <c s="106" r="U175">
        <f>IF(ISERROR(((AD175+AK175)/S175)),"..",((AD175+AK175)/S175))</f>
        <v>1</v>
      </c>
      <c s="93" r="V175">
        <f>VLOOKUP(A175,'WHERE REFUGEES ARE'!$A$4:$K$178,11,FALSE)</f>
        <v>118731</v>
      </c>
      <c s="78" r="W175">
        <f>SUM(X175:AB175)+SUM(AE175:AI175)</f>
        <v>118731</v>
      </c>
      <c s="78" r="X175">
        <v>11720</v>
      </c>
      <c s="78" r="Y175">
        <v>14368</v>
      </c>
      <c s="78" r="Z175">
        <v>8326</v>
      </c>
      <c s="78" r="AA175">
        <v>22746</v>
      </c>
      <c s="78" r="AB175">
        <v>1544</v>
      </c>
      <c s="78" r="AC175">
        <v>0</v>
      </c>
      <c s="78" r="AD175">
        <v>58704</v>
      </c>
      <c s="78" r="AE175">
        <v>13146</v>
      </c>
      <c s="78" r="AF175">
        <v>15701</v>
      </c>
      <c s="78" r="AG175">
        <v>9500</v>
      </c>
      <c s="78" r="AH175">
        <v>20440</v>
      </c>
      <c s="78" r="AI175">
        <v>1240</v>
      </c>
      <c s="78" r="AJ175">
        <v>0</v>
      </c>
      <c s="78" r="AK175">
        <v>60027</v>
      </c>
      <c s="78" r="AL175"/>
      <c s="162" r="AM175"/>
    </row>
    <row r="176">
      <c t="s" s="37" r="A176">
        <v>455</v>
      </c>
      <c s="55" r="B176"/>
      <c t="s" s="127" r="C176">
        <v>51</v>
      </c>
      <c s="50" r="D176">
        <f>+AD176+AK176</f>
        <v>0</v>
      </c>
      <c t="str" s="106" r="E176">
        <f>IF((+$W176=0),"..",(+(X176+AE176)/$W176))</f>
        <v>..</v>
      </c>
      <c t="str" s="106" r="F176">
        <f>IF((+$W176=0),"..",(+(Y176+AF176)/$W176))</f>
        <v>..</v>
      </c>
      <c t="str" s="106" r="G176">
        <f>IF((+$W176=0),"..",(+(Z176+AG176)/$W176))</f>
        <v>..</v>
      </c>
      <c t="str" s="106" r="H176">
        <f>IF((+$W176=0),"..",(+(((X176+Y176)+Z176)+((AE176+AF176)+AG176))/$W176))</f>
        <v>..</v>
      </c>
      <c t="str" s="106" r="I176">
        <f>IF((+$W176=0),"..",(+(AA176+AH176)/$W176))</f>
        <v>..</v>
      </c>
      <c t="str" s="106" r="J176">
        <f>IF((+$W176=0),"..",(+(AB176+AI176)/$W176))</f>
        <v>..</v>
      </c>
      <c t="str" s="106" r="K176">
        <f>IF(((X176+AE176)=0),"..",(+X176/(X176+AE176)))</f>
        <v>..</v>
      </c>
      <c t="str" s="106" r="L176">
        <f>IF(((Y176+AF176)=0),"..",(+Y176/(Y176+AF176)))</f>
        <v>..</v>
      </c>
      <c t="str" s="106" r="M176">
        <f>IF(((Z176+AG176)=0),"..",(+Z176/(Z176+AG176)))</f>
        <v>..</v>
      </c>
      <c t="str" s="106" r="N176">
        <f>IF(((((((X176+Y176)+Z176)+AE176)+AF176)+AG176)=0),"..",(+((X176+Y176)+Z176)/(((((X176+Y176)+Z176)+AE176)+AF176)+AG176)))</f>
        <v>..</v>
      </c>
      <c t="str" s="106" r="O176">
        <f>IF(((AA176+AH176)=0),"..",(+AA176/(AA176+AH176)))</f>
        <v>..</v>
      </c>
      <c t="str" s="106" r="P176">
        <f>IF(((AB176+AI176)=0),"..",(+AB176/(AB176+AI176)))</f>
        <v>..</v>
      </c>
      <c t="str" s="106" r="Q176">
        <f>IF(((AC176+AJ176)=0),"..",(+AC176/(AC176+AJ176)))</f>
        <v>..</v>
      </c>
      <c t="str" s="106" r="R176">
        <f>IF(((AD176+AK176)=0),"..",(+(AD176)/(AD176+AK176)))</f>
        <v>..</v>
      </c>
      <c s="50" r="S176">
        <f>+V176</f>
        <v>275461.2</v>
      </c>
      <c s="106" r="T176">
        <f>IF(ISERROR((+W176/S176)),"..",(W176/S176))</f>
        <v>0</v>
      </c>
      <c s="106" r="U176">
        <f>IF(ISERROR(((AD176+AK176)/S176)),"..",((AD176+AK176)/S176))</f>
        <v>0</v>
      </c>
      <c s="93" r="V176">
        <f>VLOOKUP(A176,'WHERE REFUGEES ARE'!$A$4:$K$178,11,FALSE)</f>
        <v>275461.2</v>
      </c>
      <c s="78" r="W176">
        <f>SUM(X176:AB176)+SUM(AE176:AI176)</f>
        <v>0</v>
      </c>
      <c s="78" r="X176">
        <v>0</v>
      </c>
      <c s="78" r="Y176">
        <v>0</v>
      </c>
      <c s="78" r="Z176">
        <v>0</v>
      </c>
      <c s="78" r="AA176">
        <v>0</v>
      </c>
      <c s="78" r="AB176">
        <v>0</v>
      </c>
      <c s="78" r="AC176">
        <v>0</v>
      </c>
      <c s="78" r="AD176">
        <v>0</v>
      </c>
      <c s="78" r="AE176">
        <v>0</v>
      </c>
      <c s="78" r="AF176">
        <v>0</v>
      </c>
      <c s="78" r="AG176">
        <v>0</v>
      </c>
      <c s="78" r="AH176">
        <v>0</v>
      </c>
      <c s="78" r="AI176">
        <v>0</v>
      </c>
      <c s="78" r="AJ176">
        <v>0</v>
      </c>
      <c s="78" r="AK176">
        <v>0</v>
      </c>
      <c s="149" r="AL176"/>
      <c s="162" r="AM176"/>
    </row>
    <row customHeight="1" r="177" ht="12.75">
      <c t="s" s="37" r="A177">
        <v>742</v>
      </c>
      <c s="55" r="B177"/>
      <c t="s" s="127" r="C177">
        <v>458</v>
      </c>
      <c s="50" r="D177">
        <f>+AD177+AK177</f>
        <v>168</v>
      </c>
      <c s="106" r="E177">
        <f>IF((+$W177=0),"..",(+(X177+AE177)/$W177))</f>
        <v>0.05952380952381</v>
      </c>
      <c s="106" r="F177">
        <f>IF((+$W177=0),"..",(+(Y177+AF177)/$W177))</f>
        <v>0.053571428571429</v>
      </c>
      <c s="106" r="G177">
        <f>IF((+$W177=0),"..",(+(Z177+AG177)/$W177))</f>
        <v>0.071428571428571</v>
      </c>
      <c s="106" r="H177">
        <f>IF((+$W177=0),"..",(+(((X177+Y177)+Z177)+((AE177+AF177)+AG177))/$W177))</f>
        <v>0.18452380952381</v>
      </c>
      <c s="106" r="I177">
        <f>IF((+$W177=0),"..",(+(AA177+AH177)/$W177))</f>
        <v>0.720238095238095</v>
      </c>
      <c s="106" r="J177">
        <f>IF((+$W177=0),"..",(+(AB177+AI177)/$W177))</f>
        <v>0.095238095238095</v>
      </c>
      <c s="106" r="K177">
        <f>IF(((X177+AE177)=0),"..",(+X177/(X177+AE177)))</f>
        <v>0.3</v>
      </c>
      <c s="106" r="L177">
        <f>IF(((Y177+AF177)=0),"..",(+Y177/(Y177+AF177)))</f>
        <v>0.444444444444444</v>
      </c>
      <c s="106" r="M177">
        <f>IF(((Z177+AG177)=0),"..",(+Z177/(Z177+AG177)))</f>
        <v>0.416666666666667</v>
      </c>
      <c s="106" r="N177">
        <f>IF(((((((X177+Y177)+Z177)+AE177)+AF177)+AG177)=0),"..",(+((X177+Y177)+Z177)/(((((X177+Y177)+Z177)+AE177)+AF177)+AG177)))</f>
        <v>0.387096774193548</v>
      </c>
      <c s="106" r="O177">
        <f>IF(((AA177+AH177)=0),"..",(+AA177/(AA177+AH177)))</f>
        <v>0.31404958677686</v>
      </c>
      <c s="106" r="P177">
        <f>IF(((AB177+AI177)=0),"..",(+AB177/(AB177+AI177)))</f>
        <v>0.5</v>
      </c>
      <c t="str" s="106" r="Q177">
        <f>IF(((AC177+AJ177)=0),"..",(+AC177/(AC177+AJ177)))</f>
        <v>..</v>
      </c>
      <c s="106" r="R177">
        <f>IF(((AD177+AK177)=0),"..",(+(AD177)/(AD177+AK177)))</f>
        <v>0.345238095238095</v>
      </c>
      <c s="50" r="S177">
        <f>+V177</f>
        <v>168</v>
      </c>
      <c s="106" r="T177">
        <f>IF(ISERROR((+W177/S177)),"..",(W177/S177))</f>
        <v>1</v>
      </c>
      <c s="106" r="U177">
        <f>IF(ISERROR(((AD177+AK177)/S177)),"..",((AD177+AK177)/S177))</f>
        <v>1</v>
      </c>
      <c s="93" r="V177">
        <f>VLOOKUP(A177,'WHERE REFUGEES ARE'!$A$4:$K$178,11,FALSE)</f>
        <v>168</v>
      </c>
      <c s="78" r="W177">
        <f>SUM(X177:AB177)+SUM(AE177:AI177)</f>
        <v>168</v>
      </c>
      <c s="78" r="X177">
        <v>3</v>
      </c>
      <c s="78" r="Y177">
        <v>4</v>
      </c>
      <c s="78" r="Z177">
        <v>5</v>
      </c>
      <c s="78" r="AA177">
        <v>38</v>
      </c>
      <c s="78" r="AB177">
        <v>8</v>
      </c>
      <c s="78" r="AC177">
        <v>0</v>
      </c>
      <c s="78" r="AD177">
        <v>58</v>
      </c>
      <c s="78" r="AE177">
        <v>7</v>
      </c>
      <c s="78" r="AF177">
        <v>5</v>
      </c>
      <c s="78" r="AG177">
        <v>7</v>
      </c>
      <c s="78" r="AH177">
        <v>83</v>
      </c>
      <c s="78" r="AI177">
        <v>8</v>
      </c>
      <c s="78" r="AJ177">
        <v>0</v>
      </c>
      <c s="78" r="AK177">
        <v>110</v>
      </c>
      <c s="78" r="AL177"/>
      <c s="162" r="AM177"/>
    </row>
    <row r="178">
      <c t="s" s="37" r="A178">
        <v>743</v>
      </c>
      <c s="55" r="B178"/>
      <c t="s" s="127" r="C178">
        <v>460</v>
      </c>
      <c s="50" r="D178">
        <f>+AD178+AK178</f>
        <v>555</v>
      </c>
      <c s="106" r="E178">
        <f>IF((+$W178=0),"..",(+(X178+AE178)/$W178))</f>
        <v>0.09009009009009</v>
      </c>
      <c s="106" r="F178">
        <f>IF((+$W178=0),"..",(+(Y178+AF178)/$W178))</f>
        <v>0.106306306306306</v>
      </c>
      <c s="106" r="G178">
        <f>IF((+$W178=0),"..",(+(Z178+AG178)/$W178))</f>
        <v>0.154954954954955</v>
      </c>
      <c s="106" r="H178">
        <f>IF((+$W178=0),"..",(+(((X178+Y178)+Z178)+((AE178+AF178)+AG178))/$W178))</f>
        <v>0.351351351351351</v>
      </c>
      <c s="106" r="I178">
        <f>IF((+$W178=0),"..",(+(AA178+AH178)/$W178))</f>
        <v>0.612612612612613</v>
      </c>
      <c s="106" r="J178">
        <f>IF((+$W178=0),"..",(+(AB178+AI178)/$W178))</f>
        <v>0.036036036036036</v>
      </c>
      <c s="106" r="K178">
        <f>IF(((X178+AE178)=0),"..",(+X178/(X178+AE178)))</f>
        <v>0.48</v>
      </c>
      <c s="106" r="L178">
        <f>IF(((Y178+AF178)=0),"..",(+Y178/(Y178+AF178)))</f>
        <v>0.525423728813559</v>
      </c>
      <c s="106" r="M178">
        <f>IF(((Z178+AG178)=0),"..",(+Z178/(Z178+AG178)))</f>
        <v>0.546511627906977</v>
      </c>
      <c s="106" r="N178">
        <f>IF(((((((X178+Y178)+Z178)+AE178)+AF178)+AG178)=0),"..",(+((X178+Y178)+Z178)/(((((X178+Y178)+Z178)+AE178)+AF178)+AG178)))</f>
        <v>0.523076923076923</v>
      </c>
      <c s="106" r="O178">
        <f>IF(((AA178+AH178)=0),"..",(+AA178/(AA178+AH178)))</f>
        <v>0.426470588235294</v>
      </c>
      <c s="106" r="P178">
        <f>IF(((AB178+AI178)=0),"..",(+AB178/(AB178+AI178)))</f>
        <v>0.45</v>
      </c>
      <c t="str" s="106" r="Q178">
        <f>IF(((AC178+AJ178)=0),"..",(+AC178/(AC178+AJ178)))</f>
        <v>..</v>
      </c>
      <c s="106" r="R178">
        <f>IF(((AD178+AK178)=0),"..",(+(AD178)/(AD178+AK178)))</f>
        <v>0.461261261261261</v>
      </c>
      <c s="50" r="S178">
        <f>+V178</f>
        <v>555</v>
      </c>
      <c s="106" r="T178">
        <f>IF(ISERROR((+W178/S178)),"..",(W178/S178))</f>
        <v>1</v>
      </c>
      <c s="106" r="U178">
        <f>IF(ISERROR(((AD178+AK178)/S178)),"..",((AD178+AK178)/S178))</f>
        <v>1</v>
      </c>
      <c s="93" r="V178">
        <f>VLOOKUP(A178,'WHERE REFUGEES ARE'!$A$4:$K$178,11,FALSE)</f>
        <v>555</v>
      </c>
      <c s="78" r="W178">
        <f>SUM(X178:AB178)+SUM(AE178:AI178)</f>
        <v>555</v>
      </c>
      <c s="78" r="X178">
        <v>24</v>
      </c>
      <c s="78" r="Y178">
        <v>31</v>
      </c>
      <c s="78" r="Z178">
        <v>47</v>
      </c>
      <c s="78" r="AA178">
        <v>145</v>
      </c>
      <c s="78" r="AB178">
        <v>9</v>
      </c>
      <c s="78" r="AC178">
        <v>0</v>
      </c>
      <c s="78" r="AD178">
        <v>256</v>
      </c>
      <c s="78" r="AE178">
        <v>26</v>
      </c>
      <c s="78" r="AF178">
        <v>28</v>
      </c>
      <c s="78" r="AG178">
        <v>39</v>
      </c>
      <c s="78" r="AH178">
        <v>195</v>
      </c>
      <c s="78" r="AI178">
        <v>11</v>
      </c>
      <c s="78" r="AJ178">
        <v>0</v>
      </c>
      <c s="78" r="AK178">
        <v>299</v>
      </c>
      <c s="78" r="AL178"/>
      <c s="162" r="AM178"/>
    </row>
    <row r="179">
      <c t="s" s="37" r="A179">
        <v>744</v>
      </c>
      <c s="55" r="B179"/>
      <c t="s" s="127" r="C179">
        <v>462</v>
      </c>
      <c s="50" r="D179">
        <f>+AD179+AK179</f>
        <v>4</v>
      </c>
      <c s="106" r="E179">
        <f>IF((+$W179=0),"..",(+(X179+AE179)/$W179))</f>
        <v>0</v>
      </c>
      <c s="106" r="F179">
        <f>IF((+$W179=0),"..",(+(Y179+AF179)/$W179))</f>
        <v>0</v>
      </c>
      <c s="106" r="G179">
        <f>IF((+$W179=0),"..",(+(Z179+AG179)/$W179))</f>
        <v>0</v>
      </c>
      <c s="106" r="H179">
        <f>IF((+$W179=0),"..",(+(((X179+Y179)+Z179)+((AE179+AF179)+AG179))/$W179))</f>
        <v>0</v>
      </c>
      <c s="106" r="I179">
        <f>IF((+$W179=0),"..",(+(AA179+AH179)/$W179))</f>
        <v>0.75</v>
      </c>
      <c s="106" r="J179">
        <f>IF((+$W179=0),"..",(+(AB179+AI179)/$W179))</f>
        <v>0.25</v>
      </c>
      <c t="str" s="106" r="K179">
        <f>IF(((X179+AE179)=0),"..",(+X179/(X179+AE179)))</f>
        <v>..</v>
      </c>
      <c t="str" s="106" r="L179">
        <f>IF(((Y179+AF179)=0),"..",(+Y179/(Y179+AF179)))</f>
        <v>..</v>
      </c>
      <c t="str" s="106" r="M179">
        <f>IF(((Z179+AG179)=0),"..",(+Z179/(Z179+AG179)))</f>
        <v>..</v>
      </c>
      <c t="str" s="106" r="N179">
        <f>IF(((((((X179+Y179)+Z179)+AE179)+AF179)+AG179)=0),"..",(+((X179+Y179)+Z179)/(((((X179+Y179)+Z179)+AE179)+AF179)+AG179)))</f>
        <v>..</v>
      </c>
      <c s="106" r="O179">
        <f>IF(((AA179+AH179)=0),"..",(+AA179/(AA179+AH179)))</f>
        <v>0</v>
      </c>
      <c s="106" r="P179">
        <f>IF(((AB179+AI179)=0),"..",(+AB179/(AB179+AI179)))</f>
        <v>0</v>
      </c>
      <c t="str" s="106" r="Q179">
        <f>IF(((AC179+AJ179)=0),"..",(+AC179/(AC179+AJ179)))</f>
        <v>..</v>
      </c>
      <c s="106" r="R179">
        <f>IF(((AD179+AK179)=0),"..",(+(AD179)/(AD179+AK179)))</f>
        <v>0</v>
      </c>
      <c s="50" r="S179">
        <f>+V179</f>
        <v>4</v>
      </c>
      <c s="106" r="T179">
        <f>IF(ISERROR((+W179/S179)),"..",(W179/S179))</f>
        <v>1</v>
      </c>
      <c s="106" r="U179">
        <f>IF(ISERROR(((AD179+AK179)/S179)),"..",((AD179+AK179)/S179))</f>
        <v>1</v>
      </c>
      <c s="93" r="V179">
        <f>VLOOKUP(A179,'WHERE REFUGEES ARE'!$A$4:$K$178,11,FALSE)</f>
        <v>4</v>
      </c>
      <c s="78" r="W179">
        <f>SUM(X179:AB179)+SUM(AE179:AI179)</f>
        <v>4</v>
      </c>
      <c s="78" r="X179">
        <v>0</v>
      </c>
      <c s="78" r="Y179">
        <v>0</v>
      </c>
      <c s="78" r="Z179">
        <v>0</v>
      </c>
      <c s="78" r="AA179">
        <v>0</v>
      </c>
      <c s="78" r="AB179">
        <v>0</v>
      </c>
      <c s="78" r="AC179">
        <v>0</v>
      </c>
      <c s="78" r="AD179">
        <v>0</v>
      </c>
      <c s="78" r="AE179">
        <v>0</v>
      </c>
      <c s="78" r="AF179">
        <v>0</v>
      </c>
      <c s="78" r="AG179">
        <v>0</v>
      </c>
      <c s="78" r="AH179">
        <v>3</v>
      </c>
      <c s="78" r="AI179">
        <v>1</v>
      </c>
      <c s="78" r="AJ179">
        <v>0</v>
      </c>
      <c s="78" r="AK179">
        <v>4</v>
      </c>
      <c s="78" r="AL179"/>
      <c s="162" r="AM179"/>
    </row>
    <row r="180">
      <c t="s" s="37" r="A180">
        <v>745</v>
      </c>
      <c s="55" r="B180"/>
      <c t="s" s="127" r="C180">
        <v>1670</v>
      </c>
      <c s="50" r="D180">
        <f>+AD180+AK180</f>
        <v>201313</v>
      </c>
      <c s="106" r="E180">
        <f>IF((+$W180=0),"..",(+(X180+AE180)/$W180))</f>
        <v>0.056359482102056</v>
      </c>
      <c s="106" r="F180">
        <f>IF((+$W180=0),"..",(+(Y180+AF180)/$W180))</f>
        <v>0.132520944402133</v>
      </c>
      <c s="106" r="G180">
        <f>IF((+$W180=0),"..",(+(Z180+AG180)/$W180))</f>
        <v>0.159177456207159</v>
      </c>
      <c s="106" r="H180">
        <f>IF((+$W180=0),"..",(+(((X180+Y180)+Z180)+((AE180+AF180)+AG180))/$W180))</f>
        <v>0.348057882711348</v>
      </c>
      <c s="106" r="I180">
        <f>IF((+$W180=0),"..",(+(AA180+AH180)/$W180))</f>
        <v>0.623762376237624</v>
      </c>
      <c s="106" r="J180">
        <f>IF((+$W180=0),"..",(+(AB180+AI180)/$W180))</f>
        <v>0.028179741051028</v>
      </c>
      <c s="106" r="K180">
        <f>IF(((X180+AE180)=0),"..",(+X180/(X180+AE180)))</f>
        <v>0.432432432432432</v>
      </c>
      <c s="106" r="L180">
        <f>IF(((Y180+AF180)=0),"..",(+Y180/(Y180+AF180)))</f>
        <v>0.482758620689655</v>
      </c>
      <c s="106" r="M180">
        <f>IF(((Z180+AG180)=0),"..",(+Z180/(Z180+AG180)))</f>
        <v>0.511961722488038</v>
      </c>
      <c s="106" r="N180">
        <f>IF(((((((X180+Y180)+Z180)+AE180)+AF180)+AG180)=0),"..",(+((X180+Y180)+Z180)/(((((X180+Y180)+Z180)+AE180)+AF180)+AG180)))</f>
        <v>0.487964989059081</v>
      </c>
      <c s="106" r="O180">
        <f>IF(((AA180+AH180)=0),"..",(+AA180/(AA180+AH180)))</f>
        <v>0.434676434676435</v>
      </c>
      <c s="106" r="P180">
        <f>IF(((AB180+AI180)=0),"..",(+AB180/(AB180+AI180)))</f>
        <v>0.378378378378378</v>
      </c>
      <c s="106" r="Q180">
        <f>IF(((AC180+AJ180)=0),"..",(+AC180/(AC180+AJ180)))</f>
        <v>0.478025</v>
      </c>
      <c s="106" r="R180">
        <f>IF(((AD180+AK180)=0),"..",(+(AD180)/(AD180+AK180)))</f>
        <v>0.47785289573947</v>
      </c>
      <c s="50" r="S180">
        <f>+V180</f>
        <v>201313</v>
      </c>
      <c s="106" r="T180">
        <f>IF(ISERROR((+W180/S180)),"..",(W180/S180))</f>
        <v>0.006522181875984</v>
      </c>
      <c s="106" r="U180">
        <f>IF(ISERROR(((AD180+AK180)/S180)),"..",((AD180+AK180)/S180))</f>
        <v>1</v>
      </c>
      <c s="93" r="V180">
        <f>VLOOKUP(A180,'WHERE REFUGEES ARE'!$A$4:$K$178,11,FALSE)</f>
        <v>201313</v>
      </c>
      <c s="78" r="W180">
        <f>SUM(X180:AB180)+SUM(AE180:AI180)</f>
        <v>1313</v>
      </c>
      <c s="78" r="X180">
        <v>32</v>
      </c>
      <c s="78" r="Y180">
        <v>84</v>
      </c>
      <c s="78" r="Z180">
        <v>107</v>
      </c>
      <c s="78" r="AA180">
        <v>356</v>
      </c>
      <c s="78" r="AB180">
        <v>14</v>
      </c>
      <c s="78" r="AC180">
        <v>95605</v>
      </c>
      <c s="78" r="AD180">
        <v>96198</v>
      </c>
      <c s="78" r="AE180">
        <v>42</v>
      </c>
      <c s="78" r="AF180">
        <v>90</v>
      </c>
      <c s="78" r="AG180">
        <v>102</v>
      </c>
      <c s="78" r="AH180">
        <v>463</v>
      </c>
      <c s="78" r="AI180">
        <v>23</v>
      </c>
      <c s="78" r="AJ180">
        <v>104395</v>
      </c>
      <c s="78" r="AK180">
        <v>105115</v>
      </c>
      <c s="78" r="AL180"/>
      <c s="162" r="AM180"/>
    </row>
    <row r="181">
      <c t="s" s="37" r="A181">
        <v>747</v>
      </c>
      <c s="55" r="B181"/>
      <c t="s" s="127" r="C181">
        <v>135</v>
      </c>
      <c s="50" r="D181">
        <f>+AD181+AK181</f>
        <v>2357</v>
      </c>
      <c t="str" s="106" r="E181">
        <f>IF((+$W181=0),"..",(+(X181+AE181)/$W181))</f>
        <v>..</v>
      </c>
      <c t="str" s="106" r="F181">
        <f>IF((+$W181=0),"..",(+(Y181+AF181)/$W181))</f>
        <v>..</v>
      </c>
      <c t="str" s="106" r="G181">
        <f>IF((+$W181=0),"..",(+(Z181+AG181)/$W181))</f>
        <v>..</v>
      </c>
      <c t="str" s="106" r="H181">
        <f>IF((+$W181=0),"..",(+(((X181+Y181)+Z181)+((AE181+AF181)+AG181))/$W181))</f>
        <v>..</v>
      </c>
      <c t="str" s="106" r="I181">
        <f>IF((+$W181=0),"..",(+(AA181+AH181)/$W181))</f>
        <v>..</v>
      </c>
      <c t="str" s="106" r="J181">
        <f>IF((+$W181=0),"..",(+(AB181+AI181)/$W181))</f>
        <v>..</v>
      </c>
      <c t="str" s="106" r="K181">
        <f>IF(((X181+AE181)=0),"..",(+X181/(X181+AE181)))</f>
        <v>..</v>
      </c>
      <c t="str" s="106" r="L181">
        <f>IF(((Y181+AF181)=0),"..",(+Y181/(Y181+AF181)))</f>
        <v>..</v>
      </c>
      <c t="str" s="106" r="M181">
        <f>IF(((Z181+AG181)=0),"..",(+Z181/(Z181+AG181)))</f>
        <v>..</v>
      </c>
      <c t="str" s="106" r="N181">
        <f>IF(((((((X181+Y181)+Z181)+AE181)+AF181)+AG181)=0),"..",(+((X181+Y181)+Z181)/(((((X181+Y181)+Z181)+AE181)+AF181)+AG181)))</f>
        <v>..</v>
      </c>
      <c t="str" s="106" r="O181">
        <f>IF(((AA181+AH181)=0),"..",(+AA181/(AA181+AH181)))</f>
        <v>..</v>
      </c>
      <c t="str" s="106" r="P181">
        <f>IF(((AB181+AI181)=0),"..",(+AB181/(AB181+AI181)))</f>
        <v>..</v>
      </c>
      <c s="106" r="Q181">
        <f>IF(((AC181+AJ181)=0),"..",(+AC181/(AC181+AJ181)))</f>
        <v>0.521001272804412</v>
      </c>
      <c s="106" r="R181">
        <f>IF(((AD181+AK181)=0),"..",(+(AD181)/(AD181+AK181)))</f>
        <v>0.521001272804412</v>
      </c>
      <c s="50" r="S181">
        <f>+V181</f>
        <v>2357</v>
      </c>
      <c s="106" r="T181">
        <f>IF(ISERROR((+W181/S181)),"..",(W181/S181))</f>
        <v>0</v>
      </c>
      <c s="106" r="U181">
        <f>IF(ISERROR(((AD181+AK181)/S181)),"..",((AD181+AK181)/S181))</f>
        <v>1</v>
      </c>
      <c s="93" r="V181">
        <f>VLOOKUP(A181,'WHERE REFUGEES ARE'!$A$4:$K$178,11,FALSE)</f>
        <v>2357</v>
      </c>
      <c s="78" r="W181">
        <f>SUM(X181:AB181)+SUM(AE181:AI181)</f>
        <v>0</v>
      </c>
      <c s="78" r="X181">
        <v>0</v>
      </c>
      <c s="78" r="Y181">
        <v>0</v>
      </c>
      <c s="78" r="Z181">
        <v>0</v>
      </c>
      <c s="78" r="AA181">
        <v>0</v>
      </c>
      <c s="78" r="AB181">
        <v>0</v>
      </c>
      <c s="78" r="AC181">
        <v>1228</v>
      </c>
      <c s="78" r="AD181">
        <v>1228</v>
      </c>
      <c s="78" r="AE181">
        <v>0</v>
      </c>
      <c s="78" r="AF181">
        <v>0</v>
      </c>
      <c s="78" r="AG181">
        <v>0</v>
      </c>
      <c s="78" r="AH181">
        <v>0</v>
      </c>
      <c s="78" r="AI181">
        <v>0</v>
      </c>
      <c s="78" r="AJ181">
        <v>1129</v>
      </c>
      <c s="78" r="AK181">
        <v>1129</v>
      </c>
      <c s="78" r="AL181"/>
      <c s="162" r="AM181"/>
    </row>
    <row r="182">
      <c t="s" s="37" r="A182">
        <v>751</v>
      </c>
      <c s="55" r="B182"/>
      <c t="s" s="127" r="C182">
        <v>128</v>
      </c>
      <c s="50" r="D182">
        <f>+AD182+AK182</f>
        <v>170854</v>
      </c>
      <c s="106" r="E182">
        <f>IF((+$W182=0),"..",(+(X182+AE182)/$W182))</f>
        <v>0.064716073372587</v>
      </c>
      <c s="106" r="F182">
        <f>IF((+$W182=0),"..",(+(Y182+AF182)/$W182))</f>
        <v>0.082907043440598</v>
      </c>
      <c s="106" r="G182">
        <f>IF((+$W182=0),"..",(+(Z182+AG182)/$W182))</f>
        <v>0.10064733632224</v>
      </c>
      <c s="106" r="H182">
        <f>IF((+$W182=0),"..",(+(((X182+Y182)+Z182)+((AE182+AF182)+AG182))/$W182))</f>
        <v>0.248270453135426</v>
      </c>
      <c s="106" r="I182">
        <f>IF((+$W182=0),"..",(+(AA182+AH182)/$W182))</f>
        <v>0.738677467311272</v>
      </c>
      <c s="106" r="J182">
        <f>IF((+$W182=0),"..",(+(AB182+AI182)/$W182))</f>
        <v>0.013052079553303</v>
      </c>
      <c s="106" r="K182">
        <f>IF(((X182+AE182)=0),"..",(+X182/(X182+AE182)))</f>
        <v>0.463145518675952</v>
      </c>
      <c s="106" r="L182">
        <f>IF(((Y182+AF182)=0),"..",(+Y182/(Y182+AF182)))</f>
        <v>0.490645958348041</v>
      </c>
      <c s="106" r="M182">
        <f>IF(((Z182+AG182)=0),"..",(+Z182/(Z182+AG182)))</f>
        <v>0.401837636659688</v>
      </c>
      <c s="106" r="N182">
        <f>IF(((((((X182+Y182)+Z182)+AE182)+AF182)+AG182)=0),"..",(+((X182+Y182)+Z182)/(((((X182+Y182)+Z182)+AE182)+AF182)+AG182)))</f>
        <v>0.447475128483191</v>
      </c>
      <c s="106" r="O182">
        <f>IF(((AA182+AH182)=0),"..",(+AA182/(AA182+AH182)))</f>
        <v>0.273497298068238</v>
      </c>
      <c s="106" r="P182">
        <f>IF(((AB182+AI182)=0),"..",(+AB182/(AB182+AI182)))</f>
        <v>0.516591928251121</v>
      </c>
      <c t="str" s="106" r="Q182">
        <f>IF(((AC182+AJ182)=0),"..",(+AC182/(AC182+AJ182)))</f>
        <v>..</v>
      </c>
      <c s="106" r="R182">
        <f>IF(((AD182+AK182)=0),"..",(+(AD182)/(AD182+AK182)))</f>
        <v>0.319863743313004</v>
      </c>
      <c s="50" r="S182">
        <f>+V182</f>
        <v>170854</v>
      </c>
      <c s="106" r="T182">
        <f>IF(ISERROR((+W182/S182)),"..",(W182/S182))</f>
        <v>1</v>
      </c>
      <c s="106" r="U182">
        <f>IF(ISERROR(((AD182+AK182)/S182)),"..",((AD182+AK182)/S182))</f>
        <v>1</v>
      </c>
      <c s="93" r="V182">
        <f>VLOOKUP(A182,'WHERE REFUGEES ARE'!$A$4:$K$178,11,FALSE)</f>
        <v>170854</v>
      </c>
      <c s="78" r="W182">
        <f>SUM(X182:AB182)+SUM(AE182:AI182)</f>
        <v>170854</v>
      </c>
      <c s="78" r="X182">
        <v>5121</v>
      </c>
      <c s="78" r="Y182">
        <v>6950</v>
      </c>
      <c s="78" r="Z182">
        <v>6910</v>
      </c>
      <c s="78" r="AA182">
        <v>34517</v>
      </c>
      <c s="78" r="AB182">
        <v>1152</v>
      </c>
      <c s="78" r="AC182">
        <v>0</v>
      </c>
      <c s="78" r="AD182">
        <v>54650</v>
      </c>
      <c s="78" r="AE182">
        <v>5936</v>
      </c>
      <c s="78" r="AF182">
        <v>7215</v>
      </c>
      <c s="78" r="AG182">
        <v>10286</v>
      </c>
      <c s="78" r="AH182">
        <v>91689</v>
      </c>
      <c s="78" r="AI182">
        <v>1078</v>
      </c>
      <c s="78" r="AJ182">
        <v>0</v>
      </c>
      <c s="78" r="AK182">
        <v>116204</v>
      </c>
      <c s="78" r="AL182"/>
      <c s="162" r="AM182"/>
    </row>
    <row r="183">
      <c t="s" s="37" r="A183">
        <v>752</v>
      </c>
      <c s="55" r="B183"/>
      <c t="s" s="127" r="C183">
        <v>56</v>
      </c>
      <c s="50" r="D183">
        <f>+AD183+AK183</f>
        <v>39950</v>
      </c>
      <c s="106" r="E183">
        <f>IF((+$W183=0),"..",(+(X183+AE183)/$W183))</f>
        <v>0.175744680851064</v>
      </c>
      <c s="106" r="F183">
        <f>IF((+$W183=0),"..",(+(Y183+AF183)/$W183))</f>
        <v>0.210913642052566</v>
      </c>
      <c s="106" r="G183">
        <f>IF((+$W183=0),"..",(+(Z183+AG183)/$W183))</f>
        <v>0.168685857321652</v>
      </c>
      <c s="106" r="H183">
        <f>IF((+$W183=0),"..",(+(((X183+Y183)+Z183)+((AE183+AF183)+AG183))/$W183))</f>
        <v>0.555344180225282</v>
      </c>
      <c s="106" r="I183">
        <f>IF((+$W183=0),"..",(+(AA183+AH183)/$W183))</f>
        <v>0.410062578222778</v>
      </c>
      <c s="106" r="J183">
        <f>IF((+$W183=0),"..",(+(AB183+AI183)/$W183))</f>
        <v>0.03459324155194</v>
      </c>
      <c s="106" r="K183">
        <f>IF(((X183+AE183)=0),"..",(+X183/(X183+AE183)))</f>
        <v>0.50049850448654</v>
      </c>
      <c s="106" r="L183">
        <f>IF(((Y183+AF183)=0),"..",(+Y183/(Y183+AF183)))</f>
        <v>0.539164490861619</v>
      </c>
      <c s="106" r="M183">
        <f>IF(((Z183+AG183)=0),"..",(+Z183/(Z183+AG183)))</f>
        <v>0.442350497106396</v>
      </c>
      <c s="106" r="N183">
        <f>IF(((((((X183+Y183)+Z183)+AE183)+AF183)+AG183)=0),"..",(+((X183+Y183)+Z183)/(((((X183+Y183)+Z183)+AE183)+AF183)+AG183)))</f>
        <v>0.497520959163436</v>
      </c>
      <c s="106" r="O183">
        <f>IF(((AA183+AH183)=0),"..",(+AA183/(AA183+AH183)))</f>
        <v>0.462031497985594</v>
      </c>
      <c s="106" r="P183">
        <f>IF(((AB183+AI183)=0),"..",(+AB183/(AB183+AI183)))</f>
        <v>0.431982633863965</v>
      </c>
      <c t="str" s="106" r="Q183">
        <f>IF(((AC183+AJ183)=0),"..",(+AC183/(AC183+AJ183)))</f>
        <v>..</v>
      </c>
      <c s="106" r="R183">
        <f>IF(((AD183+AK183)=0),"..",(+(AD183)/(AD183+AK183)))</f>
        <v>0.480700876095119</v>
      </c>
      <c s="50" r="S183">
        <f>+V183</f>
        <v>56785</v>
      </c>
      <c s="106" r="T183">
        <f>IF(ISERROR((+W183/S183)),"..",(W183/S183))</f>
        <v>0.703530862023422</v>
      </c>
      <c s="106" r="U183">
        <f>IF(ISERROR(((AD183+AK183)/S183)),"..",((AD183+AK183)/S183))</f>
        <v>0.703530862023422</v>
      </c>
      <c s="93" r="V183">
        <f>VLOOKUP(A183,'WHERE REFUGEES ARE'!$A$4:$K$178,11,FALSE)</f>
        <v>56785</v>
      </c>
      <c s="78" r="W183">
        <f>SUM(X183:AB183)+SUM(AE183:AI183)</f>
        <v>39950</v>
      </c>
      <c s="78" r="X183">
        <v>3514</v>
      </c>
      <c s="78" r="Y183">
        <v>4543</v>
      </c>
      <c s="78" r="Z183">
        <v>2981</v>
      </c>
      <c s="78" r="AA183">
        <v>7569</v>
      </c>
      <c s="78" r="AB183">
        <v>597</v>
      </c>
      <c s="78" r="AC183">
        <v>0</v>
      </c>
      <c s="78" r="AD183">
        <v>19204</v>
      </c>
      <c s="78" r="AE183">
        <v>3507</v>
      </c>
      <c s="78" r="AF183">
        <v>3883</v>
      </c>
      <c s="78" r="AG183">
        <v>3758</v>
      </c>
      <c s="78" r="AH183">
        <v>8813</v>
      </c>
      <c s="78" r="AI183">
        <v>785</v>
      </c>
      <c s="78" r="AJ183">
        <v>0</v>
      </c>
      <c s="78" r="AK183">
        <v>20746</v>
      </c>
      <c s="78" r="AL183"/>
      <c s="162" r="AM183"/>
    </row>
    <row r="184">
      <c t="s" s="191" r="A184">
        <v>753</v>
      </c>
      <c t="s" s="32" r="C184">
        <v>139</v>
      </c>
      <c s="184" r="D184">
        <f>+AD184+AK184</f>
        <v>3995</v>
      </c>
      <c s="80" r="E184">
        <f>IF((+$W184=0),"..",(+(X184+AE184)/$W184))</f>
        <v>0.173216520650814</v>
      </c>
      <c s="80" r="F184">
        <f>IF((+$W184=0),"..",(+(Y184+AF184)/$W184))</f>
        <v>0.227284105131414</v>
      </c>
      <c s="80" r="G184">
        <f>IF((+$W184=0),"..",(+(Z184+AG184)/$W184))</f>
        <v>0.126157697121402</v>
      </c>
      <c s="80" r="H184">
        <f>IF((+$W184=0),"..",(+(((X184+Y184)+Z184)+((AE184+AF184)+AG184))/$W184))</f>
        <v>0.52665832290363</v>
      </c>
      <c s="80" r="I184">
        <f>IF((+$W184=0),"..",(+(AA184+AH184)/$W184))</f>
        <v>0.465331664580726</v>
      </c>
      <c s="80" r="J184">
        <f>IF((+$W184=0),"..",(+(AB184+AI184)/$W184))</f>
        <v>0.008010012515645</v>
      </c>
      <c s="80" r="K184">
        <f>IF(((X184+AE184)=0),"..",(+X184/(X184+AE184)))</f>
        <v>0.497109826589595</v>
      </c>
      <c s="80" r="L184">
        <f>IF(((Y184+AF184)=0),"..",(+Y184/(Y184+AF184)))</f>
        <v>0.494493392070485</v>
      </c>
      <c s="80" r="M184">
        <f>IF(((Z184+AG184)=0),"..",(+Z184/(Z184+AG184)))</f>
        <v>0.454365079365079</v>
      </c>
      <c s="80" r="N184">
        <f>IF(((((((X184+Y184)+Z184)+AE184)+AF184)+AG184)=0),"..",(+((X184+Y184)+Z184)/(((((X184+Y184)+Z184)+AE184)+AF184)+AG184)))</f>
        <v>0.48574144486692</v>
      </c>
      <c s="80" r="O184">
        <f>IF(((AA184+AH184)=0),"..",(+AA184/(AA184+AH184)))</f>
        <v>0.433566433566434</v>
      </c>
      <c s="80" r="P184">
        <f>IF(((AB184+AI184)=0),"..",(+AB184/(AB184+AI184)))</f>
        <v>0.4375</v>
      </c>
      <c t="str" s="80" r="Q184">
        <f>IF(((AC184+AJ184)=0),"..",(+AC184/(AC184+AJ184)))</f>
        <v>..</v>
      </c>
      <c s="80" r="R184">
        <f>IF(((AD184+AK184)=0),"..",(+(AD184)/(AD184+AK184)))</f>
        <v>0.46107634543179</v>
      </c>
      <c s="184" r="S184">
        <f>+V184</f>
        <v>3995</v>
      </c>
      <c s="80" r="T184">
        <f>IF(ISERROR((+W184/S184)),"..",(W184/S184))</f>
        <v>1</v>
      </c>
      <c s="80" r="U184">
        <f>IF(ISERROR(((AD184+AK184)/S184)),"..",((AD184+AK184)/S184))</f>
        <v>1</v>
      </c>
      <c s="93" r="V184">
        <f>VLOOKUP(A184,'WHERE REFUGEES ARE'!$A$4:$K$178,11,FALSE)</f>
        <v>3995</v>
      </c>
      <c s="78" r="W184">
        <f>SUM(X184:AB184)+SUM(AE184:AI184)</f>
        <v>3995</v>
      </c>
      <c s="78" r="X184">
        <v>344</v>
      </c>
      <c s="78" r="Y184">
        <v>449</v>
      </c>
      <c s="78" r="Z184">
        <v>229</v>
      </c>
      <c s="78" r="AA184">
        <v>806</v>
      </c>
      <c s="78" r="AB184">
        <v>14</v>
      </c>
      <c s="78" r="AC184">
        <v>0</v>
      </c>
      <c s="78" r="AD184">
        <v>1842</v>
      </c>
      <c s="78" r="AE184">
        <v>348</v>
      </c>
      <c s="78" r="AF184">
        <v>459</v>
      </c>
      <c s="78" r="AG184">
        <v>275</v>
      </c>
      <c s="78" r="AH184">
        <v>1053</v>
      </c>
      <c s="78" r="AI184">
        <v>18</v>
      </c>
      <c s="78" r="AJ184">
        <v>0</v>
      </c>
      <c s="78" r="AK184">
        <v>2153</v>
      </c>
      <c s="58" r="AL184"/>
    </row>
    <row r="185">
      <c s="4" r="B185"/>
      <c t="s" s="108" r="C185">
        <v>28</v>
      </c>
      <c s="39" r="D185">
        <f>+AD185+AK185</f>
        <v>7941492</v>
      </c>
      <c s="86" r="E185">
        <f>IF((+$W185=0),"..",(+(X185+AE185)/$W185))</f>
        <v>0.080331274863629</v>
      </c>
      <c s="86" r="F185">
        <f>IF((+$W185=0),"..",(+(Y185+AF185)/$W185))</f>
        <v>0.186716918858731</v>
      </c>
      <c s="86" r="G185">
        <f>IF((+$W185=0),"..",(+(Z185+AG185)/$W185))</f>
        <v>0.147252661508837</v>
      </c>
      <c s="86" r="H185">
        <f>IF((+$W185=0),"..",(+(((X185+Y185)+Z185)+((AE185+AF185)+AG185))/$W185))</f>
        <v>0.414300855231197</v>
      </c>
      <c s="86" r="I185">
        <f>IF((+$W185=0),"..",(+(AA185+AH185)/$W185))</f>
        <v>0.534691940146953</v>
      </c>
      <c s="86" r="J185">
        <f>IF((+$W185=0),"..",(+(AB185+AI185)/$W185))</f>
        <v>0.05100720462185</v>
      </c>
      <c s="86" r="K185">
        <f>IF(((X185+AE185)=0),"..",(+X185/(X185+AE185)))</f>
        <v>0.489103268276164</v>
      </c>
      <c s="86" r="L185">
        <f>IF(((Y185+AF185)=0),"..",(+Y185/(Y185+AF185)))</f>
        <v>0.491069398012326</v>
      </c>
      <c s="86" r="M185">
        <f>IF(((Z185+AG185)=0),"..",(+Z185/(Z185+AG185)))</f>
        <v>0.473689143217609</v>
      </c>
      <c s="86" r="N185">
        <f>IF(((((((X185+Y185)+Z185)+AE185)+AF185)+AG185)=0),"..",(+((X185+Y185)+Z185)/(((((X185+Y185)+Z185)+AE185)+AF185)+AG185)))</f>
        <v>0.484510805506016</v>
      </c>
      <c s="86" r="O185">
        <f>IF(((AA185+AH185)=0),"..",(+AA185/(AA185+AH185)))</f>
        <v>0.458932208126249</v>
      </c>
      <c s="86" r="P185">
        <f>IF(((AB185+AI185)=0),"..",(+AB185/(AB185+AI185)))</f>
        <v>0.483624405866024</v>
      </c>
      <c s="86" r="Q185">
        <f>IF(((AC185+AJ185)=0),"..",(+AC185/(AC185+AJ185)))</f>
        <v>0.476048467218066</v>
      </c>
      <c s="86" r="R185">
        <f>IF(((AD185+AK185)=0),"..",(+(AD185)/(AD185+AK185)))</f>
        <v>0.471057569534793</v>
      </c>
      <c s="39" r="S185">
        <f>+V185</f>
        <v>10396539.9269457</v>
      </c>
      <c s="86" r="T185">
        <f>IF(ISERROR((+W185/S185)),"..",(W185/S185))</f>
        <v>0.724842789327306</v>
      </c>
      <c s="86" r="U185">
        <f>IF(ISERROR(((AD185+AK185)/S185)),"..",((AD185+AK185)/S185))</f>
        <v>0.763859135424211</v>
      </c>
      <c s="93" r="V185">
        <f>SUM(V14:V184)</f>
        <v>10396539.9269457</v>
      </c>
      <c s="93" r="W185">
        <f>SUM(W14:W184)</f>
        <v>7535857</v>
      </c>
      <c s="93" r="X185">
        <f>SUM(X14:X184)</f>
        <v>296086</v>
      </c>
      <c s="93" r="Y185">
        <f>SUM(Y14:Y184)</f>
        <v>690970</v>
      </c>
      <c s="93" r="Z185">
        <f>SUM(Z14:Z184)</f>
        <v>525641</v>
      </c>
      <c s="93" r="AA185">
        <f>SUM(AA14:AA184)</f>
        <v>1849204</v>
      </c>
      <c s="93" r="AB185">
        <f>SUM(AB14:AB184)</f>
        <v>185897</v>
      </c>
      <c s="93" r="AC185">
        <f>SUM(AC14:AC184)</f>
        <v>193101.92</v>
      </c>
      <c s="93" r="AD185">
        <f>SUM(AD14:AD184)</f>
        <v>3740899.92</v>
      </c>
      <c s="93" r="AE185">
        <f>SUM(AE14:AE184)</f>
        <v>309279</v>
      </c>
      <c s="93" r="AF185">
        <f>SUM(AF14:AF184)</f>
        <v>716102</v>
      </c>
      <c s="93" r="AG185">
        <f>SUM(AG14:AG184)</f>
        <v>584034</v>
      </c>
      <c s="93" r="AH185">
        <f>SUM(AH14:AH184)</f>
        <v>2180158</v>
      </c>
      <c s="93" r="AI185">
        <f>SUM(AI14:AI184)</f>
        <v>198486</v>
      </c>
      <c s="93" r="AJ185">
        <f>SUM(AJ14:AJ184)</f>
        <v>212533.08</v>
      </c>
      <c s="93" r="AK185">
        <f>SUM(AK14:AK184)</f>
        <v>4200592.08</v>
      </c>
      <c s="162" r="AL185"/>
    </row>
    <row r="186">
      <c s="81" r="C186"/>
      <c s="215" r="D186"/>
      <c s="174" r="E186"/>
      <c s="174" r="F186"/>
      <c s="174" r="G186"/>
      <c s="174" r="H186"/>
      <c s="174" r="I186"/>
      <c s="174" r="J186"/>
      <c s="174" r="K186"/>
      <c s="174" r="L186"/>
      <c s="174" r="M186"/>
      <c s="174" r="N186"/>
      <c s="174" r="O186"/>
      <c s="174" r="P186"/>
      <c s="174" r="Q186"/>
      <c s="174" r="R186"/>
      <c s="215" r="S186"/>
      <c s="174" r="T186"/>
      <c s="174" r="U186"/>
      <c s="19" r="V186"/>
      <c s="56" r="W186"/>
      <c s="56" r="X186"/>
      <c s="56" r="Y186"/>
      <c s="56" r="Z186"/>
      <c s="56" r="AA186"/>
      <c s="56" r="AB186"/>
      <c s="56" r="AC186"/>
      <c s="56" r="AD186"/>
      <c s="56" r="AE186"/>
      <c s="56" r="AF186"/>
      <c s="56" r="AG186"/>
      <c s="56" r="AH186"/>
      <c s="56" r="AI186"/>
      <c s="56" r="AJ186"/>
      <c s="56" r="AK186"/>
    </row>
    <row customHeight="1" r="187" ht="11.25">
      <c t="s" s="113" r="B187">
        <v>1652</v>
      </c>
      <c s="113" r="C187"/>
      <c s="113" r="D187"/>
      <c s="113" r="E187"/>
      <c s="113" r="F187"/>
      <c s="113" r="G187"/>
      <c s="113" r="H187"/>
      <c s="113" r="I187"/>
      <c s="113" r="J187"/>
      <c s="113" r="K187"/>
      <c s="113" r="L187"/>
      <c s="113" r="M187"/>
      <c s="113" r="N187"/>
      <c s="113" r="O187"/>
      <c s="113" r="P187"/>
      <c s="113" r="Q187"/>
      <c s="113" r="R187"/>
      <c s="113" r="S187"/>
      <c s="113" r="T187"/>
      <c s="113" r="U187"/>
      <c s="19" r="X187"/>
      <c s="19" r="Y187"/>
      <c s="19" r="Z187"/>
      <c s="19" r="AA187"/>
      <c s="19" r="AB187"/>
      <c s="19" r="AC187"/>
      <c s="19" r="AD187"/>
      <c s="19" r="AE187"/>
      <c s="19" r="AF187"/>
      <c s="19" r="AG187"/>
      <c s="19" r="AH187"/>
      <c s="19" r="AI187"/>
      <c s="19" r="AJ187"/>
      <c s="19" r="AK187"/>
    </row>
    <row customHeight="1" r="188" ht="39.75">
      <c t="s" s="139" r="B188">
        <v>1681</v>
      </c>
      <c s="139" r="C188"/>
      <c s="139" r="D188"/>
      <c s="139" r="E188"/>
      <c s="139" r="F188"/>
      <c s="139" r="G188"/>
      <c s="139" r="H188"/>
      <c s="139" r="I188"/>
      <c s="139" r="J188"/>
      <c s="139" r="K188"/>
      <c s="139" r="L188"/>
      <c s="139" r="M188"/>
      <c s="139" r="N188"/>
      <c s="139" r="O188"/>
      <c s="139" r="P188"/>
      <c s="139" r="Q188"/>
      <c s="139" r="R188"/>
      <c s="139" r="S188"/>
      <c s="227" r="T188"/>
      <c s="227" r="U188"/>
    </row>
  </sheetData>
  <mergeCells count="1">
    <mergeCell ref="B188:U188"/>
  </mergeCells>
</worksheet>
</file>