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1760" activeTab="3"/>
  </bookViews>
  <sheets>
    <sheet name="Weighting method" sheetId="4" r:id="rId1"/>
    <sheet name="Score" sheetId="1" r:id="rId2"/>
    <sheet name="Rank order" sheetId="2" r:id="rId3"/>
    <sheet name="Index" sheetId="3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3" l="1"/>
  <c r="I10" i="3"/>
  <c r="G10" i="3"/>
  <c r="E10" i="3"/>
  <c r="L10" i="3" s="1"/>
  <c r="E9" i="3"/>
  <c r="G9" i="3"/>
  <c r="I9" i="3"/>
  <c r="N9" i="3" s="1"/>
  <c r="K9" i="3"/>
  <c r="E8" i="3"/>
  <c r="L8" i="3" s="1"/>
  <c r="G8" i="3"/>
  <c r="I8" i="3"/>
  <c r="N8" i="3" s="1"/>
  <c r="K8" i="3"/>
  <c r="O8" i="3" s="1"/>
  <c r="K7" i="3"/>
  <c r="I7" i="3"/>
  <c r="N7" i="3" s="1"/>
  <c r="G7" i="3"/>
  <c r="E7" i="3"/>
  <c r="L7" i="3" s="1"/>
  <c r="L9" i="3"/>
  <c r="O10" i="3"/>
  <c r="N10" i="3"/>
  <c r="M10" i="3"/>
  <c r="O9" i="3"/>
  <c r="M9" i="3"/>
  <c r="M8" i="3"/>
  <c r="O7" i="3"/>
  <c r="M7" i="3"/>
  <c r="O10" i="2"/>
  <c r="N10" i="2"/>
  <c r="M10" i="2"/>
  <c r="L10" i="2"/>
  <c r="O9" i="2"/>
  <c r="N9" i="2"/>
  <c r="M9" i="2"/>
  <c r="L9" i="2"/>
  <c r="O8" i="2"/>
  <c r="N8" i="2"/>
  <c r="M8" i="2"/>
  <c r="L8" i="2"/>
  <c r="O7" i="2"/>
  <c r="O11" i="2" s="1"/>
  <c r="N7" i="2"/>
  <c r="N11" i="2" s="1"/>
  <c r="M7" i="2"/>
  <c r="M11" i="2" s="1"/>
  <c r="L7" i="2"/>
  <c r="L11" i="2" s="1"/>
  <c r="O8" i="1"/>
  <c r="O9" i="1"/>
  <c r="O10" i="1"/>
  <c r="O7" i="1"/>
  <c r="N8" i="1"/>
  <c r="N9" i="1"/>
  <c r="N10" i="1"/>
  <c r="N7" i="1"/>
  <c r="M8" i="1"/>
  <c r="M9" i="1"/>
  <c r="M10" i="1"/>
  <c r="M7" i="1"/>
  <c r="L8" i="1"/>
  <c r="L9" i="1"/>
  <c r="L10" i="1"/>
  <c r="L7" i="1"/>
  <c r="M11" i="3" l="1"/>
  <c r="O11" i="3"/>
  <c r="L11" i="3"/>
  <c r="N11" i="3"/>
  <c r="L11" i="1"/>
  <c r="O11" i="1" l="1"/>
  <c r="M11" i="1"/>
  <c r="N11" i="1"/>
</calcChain>
</file>

<file path=xl/sharedStrings.xml><?xml version="1.0" encoding="utf-8"?>
<sst xmlns="http://schemas.openxmlformats.org/spreadsheetml/2006/main" count="143" uniqueCount="63">
  <si>
    <t>Decision Criteria</t>
  </si>
  <si>
    <t>Data</t>
  </si>
  <si>
    <t>Score</t>
  </si>
  <si>
    <t>Weighting</t>
  </si>
  <si>
    <t xml:space="preserve"> (out of 5)</t>
  </si>
  <si>
    <t>Unweighted Scores</t>
  </si>
  <si>
    <t>Weighted Scores</t>
  </si>
  <si>
    <t>Medium</t>
  </si>
  <si>
    <t>High</t>
  </si>
  <si>
    <t>Low</t>
  </si>
  <si>
    <t>Total</t>
  </si>
  <si>
    <t>Rank</t>
  </si>
  <si>
    <t>Index</t>
  </si>
  <si>
    <t>Risk 1</t>
  </si>
  <si>
    <t>Risk 2</t>
  </si>
  <si>
    <t>Risk 3</t>
  </si>
  <si>
    <t>Location 1</t>
  </si>
  <si>
    <t>Location 2</t>
  </si>
  <si>
    <t>Location 3</t>
  </si>
  <si>
    <t>Location 4</t>
  </si>
  <si>
    <t>Decision criteria</t>
  </si>
  <si>
    <t>Explanation</t>
  </si>
  <si>
    <t>Weighting to be applied</t>
  </si>
  <si>
    <t>Justification for weighting</t>
  </si>
  <si>
    <t>Criterion/Variable 1</t>
  </si>
  <si>
    <t>Criterion/Variable 2</t>
  </si>
  <si>
    <t>Criterion/Variable n</t>
  </si>
  <si>
    <t>Criterion/Variable 3</t>
  </si>
  <si>
    <t>Criterion/Variable 4</t>
  </si>
  <si>
    <t>Steps:</t>
  </si>
  <si>
    <t>1) Decide on the criteria by which you want to assess location risk.</t>
  </si>
  <si>
    <t>Risk n  (Political risk)</t>
  </si>
  <si>
    <t>3) Ensure that all your variables and weightings are working in the same direction (i.e. high scores indicates low risk, or low scores indicates low risk)</t>
  </si>
  <si>
    <t>Higher is better (less risky)</t>
  </si>
  <si>
    <t>Using a 'points-based' scoring system</t>
  </si>
  <si>
    <t>Advantages</t>
  </si>
  <si>
    <t>Disadvantages</t>
  </si>
  <si>
    <t xml:space="preserve">1) May not be easy to allocate points correctly or accurately (in which case, more than 10 points may be required). </t>
  </si>
  <si>
    <t>Using a 'rank order' scoring system</t>
  </si>
  <si>
    <t>Lower is better (less risky)</t>
  </si>
  <si>
    <t>Very high</t>
  </si>
  <si>
    <t>2) Weight these criteria between 1 and 5 (as appropriate) with the most relevant or important criterion having the highest weighting.</t>
  </si>
  <si>
    <t>1) Relatively easy to apply.</t>
  </si>
  <si>
    <t>3) Allows for sensitivity analysis (weightings and scoring can be amended dynamically to evaluate if the outcome is different and why).</t>
  </si>
  <si>
    <t>1) Very easy to apply.</t>
  </si>
  <si>
    <t>2) Can take account of both quantitative (numerical) and qualitative (subjective) data and information.</t>
  </si>
  <si>
    <t>3) Allows for sensitivity analysis (weightings can be amended dynamically to evaluate if the outcome is different and why).</t>
  </si>
  <si>
    <t>1) Somewhat unsophisticated system.</t>
  </si>
  <si>
    <t>2) Does not take into account the magnitude of differences between variables.</t>
  </si>
  <si>
    <t>Using an 'index-based' scoring system</t>
  </si>
  <si>
    <t>3) Create an index by dividing the numerical data into the value with the highest number.</t>
  </si>
  <si>
    <t>4) Ensure that all your variables and indices are working in the same direction (i.e. high index score indicates low risk, or low index score indicates low risk).</t>
  </si>
  <si>
    <t>1) A sophisticated analysis.</t>
  </si>
  <si>
    <t xml:space="preserve">2) Takes into account the magnitude of differences between variables. </t>
  </si>
  <si>
    <t>1) Can only be used for quantitative data and continuous data.</t>
  </si>
  <si>
    <t>For the presentation on this module, think about presenting some of the steps you took using tables.</t>
  </si>
  <si>
    <t>Insert text here. Why is this variable relevant to your analysis?</t>
  </si>
  <si>
    <t>4) Distribute 10 points (or more) across the options against how well they match your selected criteria.</t>
  </si>
  <si>
    <t>5) Multiply the unweighted scores by the weighting allocated to each of your assessment criteria.</t>
  </si>
  <si>
    <t xml:space="preserve">6) Sum the weighted scores to give you an indication of which option (location) you should choose. </t>
  </si>
  <si>
    <t>4) Rank the location from 1 to 4 according to the data.</t>
  </si>
  <si>
    <t>5) Multiply the unweighted ranking by the weighting allocated to each of your assessment criteria.</t>
  </si>
  <si>
    <t>5) Multiply the unweighted index scores by the weighting allocated to each of your assessment criteria.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</si>
</sst>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/>
      <top/>
      <bottom style="thick">
        <color rgb="FFFFFFFF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15" xfId="0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7" xfId="0" applyBorder="1" applyAlignment="1">
      <alignment horizontal="left" indent="1"/>
    </xf>
    <xf numFmtId="0" fontId="0" fillId="0" borderId="8" xfId="0" applyBorder="1" applyAlignment="1">
      <alignment horizontal="left" indent="1"/>
    </xf>
    <xf numFmtId="0" fontId="1" fillId="0" borderId="2" xfId="0" applyFont="1" applyBorder="1" applyAlignment="1">
      <alignment horizontal="center"/>
    </xf>
    <xf numFmtId="0" fontId="0" fillId="0" borderId="17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4" fillId="3" borderId="21" xfId="0" applyFont="1" applyFill="1" applyBorder="1" applyAlignment="1">
      <alignment horizontal="left" vertical="center" wrapText="1" readingOrder="1"/>
    </xf>
    <xf numFmtId="0" fontId="3" fillId="2" borderId="22" xfId="0" applyFont="1" applyFill="1" applyBorder="1" applyAlignment="1">
      <alignment horizontal="center" vertical="center" wrapText="1" readingOrder="1"/>
    </xf>
    <xf numFmtId="0" fontId="3" fillId="2" borderId="23" xfId="0" applyFont="1" applyFill="1" applyBorder="1" applyAlignment="1">
      <alignment horizontal="center" vertical="center" wrapText="1" readingOrder="1"/>
    </xf>
    <xf numFmtId="0" fontId="3" fillId="2" borderId="24" xfId="0" applyFont="1" applyFill="1" applyBorder="1" applyAlignment="1">
      <alignment horizontal="center" vertical="center" wrapText="1" readingOrder="1"/>
    </xf>
    <xf numFmtId="0" fontId="5" fillId="2" borderId="23" xfId="0" applyFont="1" applyFill="1" applyBorder="1" applyAlignment="1">
      <alignment horizontal="center" vertical="center" wrapText="1" readingOrder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/>
    <xf numFmtId="0" fontId="1" fillId="0" borderId="25" xfId="0" applyFont="1" applyBorder="1" applyAlignment="1"/>
    <xf numFmtId="0" fontId="1" fillId="0" borderId="26" xfId="0" applyFont="1" applyBorder="1" applyAlignment="1"/>
    <xf numFmtId="4" fontId="0" fillId="0" borderId="16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6" fillId="3" borderId="21" xfId="0" applyFont="1" applyFill="1" applyBorder="1" applyAlignment="1">
      <alignment horizontal="left" vertical="center" wrapText="1" readingOrder="1"/>
    </xf>
    <xf numFmtId="0" fontId="0" fillId="0" borderId="0" xfId="0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none"/>
      </font>
      <fill>
        <patternFill patternType="solid">
          <fgColor indexed="64"/>
          <bgColor rgb="FFE9EDF4"/>
        </patternFill>
      </fill>
      <alignment horizontal="left" vertical="center" textRotation="0" wrapText="1" indent="0" justifyLastLine="0" shrinkToFit="0" readingOrder="1"/>
      <border diagonalUp="0" diagonalDown="0">
        <left/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none"/>
      </font>
      <fill>
        <patternFill patternType="solid">
          <fgColor indexed="64"/>
          <bgColor rgb="FFE9EDF4"/>
        </patternFill>
      </fill>
      <alignment horizontal="left" vertical="center" textRotation="0" wrapText="1" indent="0" justifyLastLine="0" shrinkToFit="0" readingOrder="1"/>
      <border diagonalUp="0" diagonalDown="0">
        <left/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none"/>
      </font>
      <fill>
        <patternFill patternType="solid">
          <fgColor indexed="64"/>
          <bgColor rgb="FFE9EDF4"/>
        </patternFill>
      </fill>
      <alignment horizontal="left" vertical="center" textRotation="0" wrapText="1" indent="0" justifyLastLine="0" shrinkToFit="0" readingOrder="1"/>
      <border diagonalUp="0" diagonalDown="0">
        <left/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none"/>
      </font>
      <fill>
        <patternFill patternType="solid">
          <fgColor indexed="64"/>
          <bgColor rgb="FFE9EDF4"/>
        </patternFill>
      </fill>
      <alignment horizontal="left" vertical="center" textRotation="0" wrapText="1" indent="0" justifyLastLine="0" shrinkToFit="0" readingOrder="1"/>
      <border diagonalUp="0" diagonalDown="0">
        <left/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border outline="0"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none"/>
      </font>
      <fill>
        <patternFill patternType="solid">
          <fgColor indexed="64"/>
          <bgColor rgb="FFE9EDF4"/>
        </patternFill>
      </fill>
      <alignment horizontal="left" vertical="center" textRotation="0" wrapText="1" indent="0" justifyLastLine="0" shrinkToFit="0" readingOrder="1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1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B4:E9" totalsRowShown="0" headerRowDxfId="7" dataDxfId="5" headerRowBorderDxfId="6" tableBorderDxfId="4">
  <tableColumns count="4">
    <tableColumn id="1" name="Decision criteria" dataDxfId="3"/>
    <tableColumn id="2" name="Explanation" dataDxfId="2"/>
    <tableColumn id="3" name="Weighting to be applied" dataDxfId="1"/>
    <tableColumn id="4" name="Justification for weighting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>
      <selection activeCell="D20" sqref="D20"/>
    </sheetView>
  </sheetViews>
  <sheetFormatPr defaultRowHeight="15" x14ac:dyDescent="0.25"/>
  <cols>
    <col min="2" max="2" width="34.140625" customWidth="1"/>
    <col min="3" max="3" width="43.85546875" customWidth="1"/>
    <col min="4" max="4" width="42.28515625" customWidth="1"/>
    <col min="5" max="5" width="50.5703125" customWidth="1"/>
  </cols>
  <sheetData>
    <row r="2" spans="2:5" x14ac:dyDescent="0.25">
      <c r="B2" t="s">
        <v>55</v>
      </c>
    </row>
    <row r="4" spans="2:5" ht="19.5" thickBot="1" x14ac:dyDescent="0.3">
      <c r="B4" s="31" t="s">
        <v>20</v>
      </c>
      <c r="C4" s="34" t="s">
        <v>21</v>
      </c>
      <c r="D4" s="32" t="s">
        <v>22</v>
      </c>
      <c r="E4" s="33" t="s">
        <v>23</v>
      </c>
    </row>
    <row r="5" spans="2:5" ht="27" thickTop="1" thickBot="1" x14ac:dyDescent="0.3">
      <c r="B5" s="30" t="s">
        <v>24</v>
      </c>
      <c r="C5" s="52" t="s">
        <v>56</v>
      </c>
      <c r="D5" s="30"/>
      <c r="E5" s="30"/>
    </row>
    <row r="6" spans="2:5" ht="19.5" thickBot="1" x14ac:dyDescent="0.3">
      <c r="B6" s="30" t="s">
        <v>25</v>
      </c>
      <c r="C6" s="30"/>
      <c r="D6" s="30"/>
      <c r="E6" s="30"/>
    </row>
    <row r="7" spans="2:5" ht="19.5" thickBot="1" x14ac:dyDescent="0.3">
      <c r="B7" s="30" t="s">
        <v>27</v>
      </c>
      <c r="C7" s="30"/>
      <c r="D7" s="30"/>
      <c r="E7" s="30"/>
    </row>
    <row r="8" spans="2:5" ht="19.5" thickBot="1" x14ac:dyDescent="0.3">
      <c r="B8" s="30" t="s">
        <v>28</v>
      </c>
      <c r="C8" s="30"/>
      <c r="D8" s="30"/>
      <c r="E8" s="30"/>
    </row>
    <row r="9" spans="2:5" ht="19.5" thickBot="1" x14ac:dyDescent="0.3">
      <c r="B9" s="30" t="s">
        <v>26</v>
      </c>
      <c r="C9" s="30"/>
      <c r="D9" s="30"/>
      <c r="E9" s="3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8"/>
  <sheetViews>
    <sheetView showGridLines="0" workbookViewId="0">
      <selection activeCell="B22" sqref="B22:B28"/>
    </sheetView>
  </sheetViews>
  <sheetFormatPr defaultRowHeight="15" x14ac:dyDescent="0.25"/>
  <cols>
    <col min="2" max="2" width="43.140625" customWidth="1"/>
    <col min="3" max="3" width="10.7109375" customWidth="1"/>
    <col min="4" max="4" width="10.140625" bestFit="1" customWidth="1"/>
    <col min="5" max="5" width="7" customWidth="1"/>
    <col min="6" max="6" width="10.140625" bestFit="1" customWidth="1"/>
    <col min="7" max="7" width="8.7109375" customWidth="1"/>
    <col min="10" max="10" width="10.140625" bestFit="1" customWidth="1"/>
    <col min="11" max="11" width="7.28515625" customWidth="1"/>
    <col min="12" max="12" width="12.42578125" customWidth="1"/>
    <col min="13" max="13" width="10.42578125" style="1" customWidth="1"/>
    <col min="14" max="14" width="12.85546875" style="1" bestFit="1" customWidth="1"/>
    <col min="15" max="15" width="12.28515625" style="1" customWidth="1"/>
  </cols>
  <sheetData>
    <row r="2" spans="2:15" x14ac:dyDescent="0.25">
      <c r="B2" s="38" t="s">
        <v>34</v>
      </c>
    </row>
    <row r="3" spans="2:15" ht="15.75" thickBot="1" x14ac:dyDescent="0.3"/>
    <row r="4" spans="2:15" ht="15.75" thickBot="1" x14ac:dyDescent="0.3">
      <c r="B4" s="12"/>
      <c r="C4" s="12"/>
      <c r="D4" s="59" t="s">
        <v>5</v>
      </c>
      <c r="E4" s="60"/>
      <c r="F4" s="60"/>
      <c r="G4" s="60"/>
      <c r="H4" s="60"/>
      <c r="I4" s="60"/>
      <c r="J4" s="60"/>
      <c r="K4" s="61"/>
      <c r="L4" s="54" t="s">
        <v>6</v>
      </c>
      <c r="M4" s="55"/>
      <c r="N4" s="55"/>
      <c r="O4" s="56"/>
    </row>
    <row r="5" spans="2:15" x14ac:dyDescent="0.25">
      <c r="B5" s="13" t="s">
        <v>0</v>
      </c>
      <c r="C5" s="13" t="s">
        <v>3</v>
      </c>
      <c r="D5" s="57" t="s">
        <v>16</v>
      </c>
      <c r="E5" s="58"/>
      <c r="F5" s="57" t="s">
        <v>17</v>
      </c>
      <c r="G5" s="58"/>
      <c r="H5" s="57" t="s">
        <v>18</v>
      </c>
      <c r="I5" s="58"/>
      <c r="J5" s="62" t="s">
        <v>19</v>
      </c>
      <c r="K5" s="58"/>
      <c r="L5" s="20" t="s">
        <v>16</v>
      </c>
      <c r="M5" s="20" t="s">
        <v>17</v>
      </c>
      <c r="N5" s="20" t="s">
        <v>18</v>
      </c>
      <c r="O5" s="20" t="s">
        <v>19</v>
      </c>
    </row>
    <row r="6" spans="2:15" ht="15.75" thickBot="1" x14ac:dyDescent="0.3">
      <c r="B6" s="5"/>
      <c r="C6" s="7" t="s">
        <v>4</v>
      </c>
      <c r="D6" s="10" t="s">
        <v>1</v>
      </c>
      <c r="E6" s="17" t="s">
        <v>2</v>
      </c>
      <c r="F6" s="10" t="s">
        <v>1</v>
      </c>
      <c r="G6" s="17" t="s">
        <v>2</v>
      </c>
      <c r="H6" s="10" t="s">
        <v>1</v>
      </c>
      <c r="I6" s="4" t="s">
        <v>2</v>
      </c>
      <c r="J6" s="29" t="s">
        <v>1</v>
      </c>
      <c r="K6" s="4" t="s">
        <v>2</v>
      </c>
      <c r="L6" s="3"/>
      <c r="M6" s="6"/>
      <c r="N6" s="6"/>
      <c r="O6" s="6"/>
    </row>
    <row r="7" spans="2:15" x14ac:dyDescent="0.25">
      <c r="B7" s="21" t="s">
        <v>13</v>
      </c>
      <c r="C7" s="6">
        <v>1</v>
      </c>
      <c r="D7" s="8">
        <v>35188462</v>
      </c>
      <c r="E7" s="18">
        <v>5</v>
      </c>
      <c r="F7" s="8">
        <v>15605993</v>
      </c>
      <c r="G7" s="18">
        <v>3</v>
      </c>
      <c r="H7" s="8">
        <v>9939370</v>
      </c>
      <c r="I7" s="11">
        <v>1</v>
      </c>
      <c r="J7" s="8">
        <v>10393300</v>
      </c>
      <c r="K7" s="26">
        <v>1</v>
      </c>
      <c r="L7" s="36">
        <f>E7*$C7</f>
        <v>5</v>
      </c>
      <c r="M7" s="35">
        <f>G7*$C7</f>
        <v>3</v>
      </c>
      <c r="N7" s="35">
        <f>I7*$C7</f>
        <v>1</v>
      </c>
      <c r="O7" s="37">
        <f>K7*$C7</f>
        <v>1</v>
      </c>
    </row>
    <row r="8" spans="2:15" x14ac:dyDescent="0.25">
      <c r="B8" s="21" t="s">
        <v>14</v>
      </c>
      <c r="C8" s="6">
        <v>4</v>
      </c>
      <c r="D8" s="8">
        <v>6100</v>
      </c>
      <c r="E8" s="19">
        <v>1</v>
      </c>
      <c r="F8" s="8">
        <v>14000</v>
      </c>
      <c r="G8" s="18">
        <v>3</v>
      </c>
      <c r="H8" s="8">
        <v>13200</v>
      </c>
      <c r="I8" s="11">
        <v>3</v>
      </c>
      <c r="J8" s="8">
        <v>14200</v>
      </c>
      <c r="K8" s="25">
        <v>3</v>
      </c>
      <c r="L8" s="28">
        <f t="shared" ref="L8:L10" si="0">E8*$C8</f>
        <v>4</v>
      </c>
      <c r="M8" s="6">
        <f t="shared" ref="M8:M10" si="1">G8*$C8</f>
        <v>12</v>
      </c>
      <c r="N8" s="6">
        <f t="shared" ref="N8:N10" si="2">I8*$C8</f>
        <v>12</v>
      </c>
      <c r="O8" s="3">
        <f t="shared" ref="O8:O10" si="3">K8*$C8</f>
        <v>12</v>
      </c>
    </row>
    <row r="9" spans="2:15" x14ac:dyDescent="0.25">
      <c r="B9" s="21" t="s">
        <v>15</v>
      </c>
      <c r="C9" s="6">
        <v>2</v>
      </c>
      <c r="D9" s="9">
        <v>169</v>
      </c>
      <c r="E9" s="19">
        <v>2</v>
      </c>
      <c r="F9" s="9">
        <v>131</v>
      </c>
      <c r="G9" s="19">
        <v>3</v>
      </c>
      <c r="H9" s="9">
        <v>120</v>
      </c>
      <c r="I9" s="3">
        <v>3</v>
      </c>
      <c r="J9" s="9">
        <v>180</v>
      </c>
      <c r="K9" s="26">
        <v>2</v>
      </c>
      <c r="L9" s="28">
        <f t="shared" si="0"/>
        <v>4</v>
      </c>
      <c r="M9" s="6">
        <f t="shared" si="1"/>
        <v>6</v>
      </c>
      <c r="N9" s="6">
        <f t="shared" si="2"/>
        <v>6</v>
      </c>
      <c r="O9" s="3">
        <f t="shared" si="3"/>
        <v>4</v>
      </c>
    </row>
    <row r="10" spans="2:15" ht="15.75" thickBot="1" x14ac:dyDescent="0.3">
      <c r="B10" s="22" t="s">
        <v>31</v>
      </c>
      <c r="C10" s="7">
        <v>5</v>
      </c>
      <c r="D10" s="10" t="s">
        <v>7</v>
      </c>
      <c r="E10" s="17">
        <v>2</v>
      </c>
      <c r="F10" s="10" t="s">
        <v>8</v>
      </c>
      <c r="G10" s="17">
        <v>1</v>
      </c>
      <c r="H10" s="10" t="s">
        <v>9</v>
      </c>
      <c r="I10" s="4">
        <v>5</v>
      </c>
      <c r="J10" s="10" t="s">
        <v>7</v>
      </c>
      <c r="K10" s="24">
        <v>2</v>
      </c>
      <c r="L10" s="27">
        <f t="shared" si="0"/>
        <v>10</v>
      </c>
      <c r="M10" s="7">
        <f t="shared" si="1"/>
        <v>5</v>
      </c>
      <c r="N10" s="7">
        <f t="shared" si="2"/>
        <v>25</v>
      </c>
      <c r="O10" s="4">
        <f t="shared" si="3"/>
        <v>10</v>
      </c>
    </row>
    <row r="11" spans="2:15" x14ac:dyDescent="0.25">
      <c r="K11" s="2" t="s">
        <v>10</v>
      </c>
      <c r="L11" s="2">
        <f>SUM(L7:L10)</f>
        <v>23</v>
      </c>
      <c r="M11" s="2">
        <f>SUM(M7:M10)</f>
        <v>26</v>
      </c>
      <c r="N11" s="2">
        <f t="shared" ref="N11:O11" si="4">SUM(N7:N10)</f>
        <v>44</v>
      </c>
      <c r="O11" s="2">
        <f t="shared" si="4"/>
        <v>27</v>
      </c>
    </row>
    <row r="12" spans="2:15" x14ac:dyDescent="0.25">
      <c r="L12" s="53" t="s">
        <v>33</v>
      </c>
      <c r="M12" s="53"/>
      <c r="N12" s="53"/>
      <c r="O12" s="53"/>
    </row>
    <row r="14" spans="2:15" x14ac:dyDescent="0.25">
      <c r="B14" t="s">
        <v>29</v>
      </c>
    </row>
    <row r="15" spans="2:15" x14ac:dyDescent="0.25">
      <c r="B15" t="s">
        <v>30</v>
      </c>
    </row>
    <row r="16" spans="2:15" x14ac:dyDescent="0.25">
      <c r="B16" t="s">
        <v>41</v>
      </c>
    </row>
    <row r="17" spans="2:2" customFormat="1" x14ac:dyDescent="0.25">
      <c r="B17" t="s">
        <v>32</v>
      </c>
    </row>
    <row r="18" spans="2:2" customFormat="1" x14ac:dyDescent="0.25">
      <c r="B18" t="s">
        <v>57</v>
      </c>
    </row>
    <row r="19" spans="2:2" customFormat="1" x14ac:dyDescent="0.25">
      <c r="B19" t="s">
        <v>58</v>
      </c>
    </row>
    <row r="20" spans="2:2" customFormat="1" x14ac:dyDescent="0.25">
      <c r="B20" t="s">
        <v>59</v>
      </c>
    </row>
    <row r="22" spans="2:2" customFormat="1" x14ac:dyDescent="0.25">
      <c r="B22" t="s">
        <v>35</v>
      </c>
    </row>
    <row r="23" spans="2:2" customFormat="1" x14ac:dyDescent="0.25">
      <c r="B23" t="s">
        <v>42</v>
      </c>
    </row>
    <row r="24" spans="2:2" customFormat="1" x14ac:dyDescent="0.25">
      <c r="B24" t="s">
        <v>45</v>
      </c>
    </row>
    <row r="25" spans="2:2" customFormat="1" x14ac:dyDescent="0.25">
      <c r="B25" t="s">
        <v>43</v>
      </c>
    </row>
    <row r="27" spans="2:2" customFormat="1" x14ac:dyDescent="0.25">
      <c r="B27" t="s">
        <v>36</v>
      </c>
    </row>
    <row r="28" spans="2:2" customFormat="1" x14ac:dyDescent="0.25">
      <c r="B28" t="s">
        <v>37</v>
      </c>
    </row>
  </sheetData>
  <mergeCells count="7">
    <mergeCell ref="L12:O12"/>
    <mergeCell ref="L4:O4"/>
    <mergeCell ref="D5:E5"/>
    <mergeCell ref="F5:G5"/>
    <mergeCell ref="H5:I5"/>
    <mergeCell ref="D4:K4"/>
    <mergeCell ref="J5:K5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9"/>
  <sheetViews>
    <sheetView showGridLines="0" topLeftCell="A4" workbookViewId="0">
      <selection activeCell="B22" sqref="B22:B29"/>
    </sheetView>
  </sheetViews>
  <sheetFormatPr defaultRowHeight="15" x14ac:dyDescent="0.25"/>
  <cols>
    <col min="2" max="2" width="43.140625" customWidth="1"/>
    <col min="3" max="3" width="10.7109375" customWidth="1"/>
    <col min="4" max="4" width="10.140625" bestFit="1" customWidth="1"/>
    <col min="5" max="5" width="7" customWidth="1"/>
    <col min="6" max="6" width="10.140625" bestFit="1" customWidth="1"/>
    <col min="7" max="7" width="7" customWidth="1"/>
    <col min="10" max="10" width="10.140625" bestFit="1" customWidth="1"/>
    <col min="11" max="11" width="7.28515625" customWidth="1"/>
    <col min="12" max="12" width="12.42578125" customWidth="1"/>
    <col min="13" max="13" width="10.42578125" style="1" customWidth="1"/>
    <col min="14" max="14" width="12.85546875" style="1" bestFit="1" customWidth="1"/>
    <col min="15" max="15" width="12.28515625" style="1" customWidth="1"/>
  </cols>
  <sheetData>
    <row r="2" spans="2:15" x14ac:dyDescent="0.25">
      <c r="B2" s="38" t="s">
        <v>38</v>
      </c>
    </row>
    <row r="3" spans="2:15" ht="15.75" thickBot="1" x14ac:dyDescent="0.3"/>
    <row r="4" spans="2:15" ht="15.75" thickBot="1" x14ac:dyDescent="0.3">
      <c r="B4" s="12"/>
      <c r="C4" s="12"/>
      <c r="D4" s="59" t="s">
        <v>5</v>
      </c>
      <c r="E4" s="60"/>
      <c r="F4" s="60"/>
      <c r="G4" s="60"/>
      <c r="H4" s="60"/>
      <c r="I4" s="60"/>
      <c r="J4" s="60"/>
      <c r="K4" s="61"/>
      <c r="L4" s="23"/>
      <c r="M4" s="39" t="s">
        <v>6</v>
      </c>
      <c r="N4" s="39"/>
      <c r="O4" s="40"/>
    </row>
    <row r="5" spans="2:15" x14ac:dyDescent="0.25">
      <c r="B5" s="13" t="s">
        <v>0</v>
      </c>
      <c r="C5" s="13" t="s">
        <v>3</v>
      </c>
      <c r="D5" s="57" t="s">
        <v>16</v>
      </c>
      <c r="E5" s="58"/>
      <c r="F5" s="57" t="s">
        <v>17</v>
      </c>
      <c r="G5" s="58"/>
      <c r="H5" s="57" t="s">
        <v>18</v>
      </c>
      <c r="I5" s="58"/>
      <c r="J5" s="62" t="s">
        <v>19</v>
      </c>
      <c r="K5" s="58"/>
      <c r="L5" s="20" t="s">
        <v>16</v>
      </c>
      <c r="M5" s="20" t="s">
        <v>17</v>
      </c>
      <c r="N5" s="20" t="s">
        <v>18</v>
      </c>
      <c r="O5" s="20" t="s">
        <v>19</v>
      </c>
    </row>
    <row r="6" spans="2:15" ht="15.75" thickBot="1" x14ac:dyDescent="0.3">
      <c r="B6" s="5"/>
      <c r="C6" s="7" t="s">
        <v>4</v>
      </c>
      <c r="D6" s="10" t="s">
        <v>1</v>
      </c>
      <c r="E6" s="17" t="s">
        <v>11</v>
      </c>
      <c r="F6" s="10" t="s">
        <v>1</v>
      </c>
      <c r="G6" s="17" t="s">
        <v>11</v>
      </c>
      <c r="H6" s="10" t="s">
        <v>1</v>
      </c>
      <c r="I6" s="4" t="s">
        <v>11</v>
      </c>
      <c r="J6" s="29" t="s">
        <v>1</v>
      </c>
      <c r="K6" s="4" t="s">
        <v>11</v>
      </c>
      <c r="L6" s="3"/>
      <c r="M6" s="6"/>
      <c r="N6" s="6"/>
      <c r="O6" s="6"/>
    </row>
    <row r="7" spans="2:15" x14ac:dyDescent="0.25">
      <c r="B7" s="21" t="s">
        <v>13</v>
      </c>
      <c r="C7" s="6">
        <v>1</v>
      </c>
      <c r="D7" s="8">
        <v>35188462</v>
      </c>
      <c r="E7" s="18">
        <v>1</v>
      </c>
      <c r="F7" s="8">
        <v>15605993</v>
      </c>
      <c r="G7" s="18">
        <v>2</v>
      </c>
      <c r="H7" s="8">
        <v>9939370</v>
      </c>
      <c r="I7" s="11">
        <v>4</v>
      </c>
      <c r="J7" s="8">
        <v>10393300</v>
      </c>
      <c r="K7" s="26">
        <v>3</v>
      </c>
      <c r="L7" s="36">
        <f>E7*$C7</f>
        <v>1</v>
      </c>
      <c r="M7" s="35">
        <f>G7*$C7</f>
        <v>2</v>
      </c>
      <c r="N7" s="35">
        <f>I7*$C7</f>
        <v>4</v>
      </c>
      <c r="O7" s="37">
        <f>K7*$C7</f>
        <v>3</v>
      </c>
    </row>
    <row r="8" spans="2:15" x14ac:dyDescent="0.25">
      <c r="B8" s="21" t="s">
        <v>14</v>
      </c>
      <c r="C8" s="6">
        <v>4</v>
      </c>
      <c r="D8" s="8">
        <v>6100</v>
      </c>
      <c r="E8" s="19">
        <v>1</v>
      </c>
      <c r="F8" s="8">
        <v>14000</v>
      </c>
      <c r="G8" s="18">
        <v>3</v>
      </c>
      <c r="H8" s="8">
        <v>13200</v>
      </c>
      <c r="I8" s="11">
        <v>2</v>
      </c>
      <c r="J8" s="8">
        <v>14200</v>
      </c>
      <c r="K8" s="25">
        <v>4</v>
      </c>
      <c r="L8" s="28">
        <f t="shared" ref="L8:L10" si="0">E8*$C8</f>
        <v>4</v>
      </c>
      <c r="M8" s="6">
        <f t="shared" ref="M8:M10" si="1">G8*$C8</f>
        <v>12</v>
      </c>
      <c r="N8" s="6">
        <f t="shared" ref="N8:N10" si="2">I8*$C8</f>
        <v>8</v>
      </c>
      <c r="O8" s="3">
        <f t="shared" ref="O8:O10" si="3">K8*$C8</f>
        <v>16</v>
      </c>
    </row>
    <row r="9" spans="2:15" x14ac:dyDescent="0.25">
      <c r="B9" s="21" t="s">
        <v>15</v>
      </c>
      <c r="C9" s="6">
        <v>2</v>
      </c>
      <c r="D9" s="9">
        <v>169</v>
      </c>
      <c r="E9" s="19">
        <v>3</v>
      </c>
      <c r="F9" s="9">
        <v>131</v>
      </c>
      <c r="G9" s="19">
        <v>2</v>
      </c>
      <c r="H9" s="9">
        <v>120</v>
      </c>
      <c r="I9" s="3">
        <v>1</v>
      </c>
      <c r="J9" s="9">
        <v>180</v>
      </c>
      <c r="K9" s="26">
        <v>4</v>
      </c>
      <c r="L9" s="28">
        <f t="shared" si="0"/>
        <v>6</v>
      </c>
      <c r="M9" s="6">
        <f t="shared" si="1"/>
        <v>4</v>
      </c>
      <c r="N9" s="6">
        <f t="shared" si="2"/>
        <v>2</v>
      </c>
      <c r="O9" s="3">
        <f t="shared" si="3"/>
        <v>8</v>
      </c>
    </row>
    <row r="10" spans="2:15" ht="15.75" thickBot="1" x14ac:dyDescent="0.3">
      <c r="B10" s="22" t="s">
        <v>31</v>
      </c>
      <c r="C10" s="7">
        <v>5</v>
      </c>
      <c r="D10" s="10" t="s">
        <v>7</v>
      </c>
      <c r="E10" s="17">
        <v>2</v>
      </c>
      <c r="F10" s="10" t="s">
        <v>40</v>
      </c>
      <c r="G10" s="17">
        <v>4</v>
      </c>
      <c r="H10" s="10" t="s">
        <v>9</v>
      </c>
      <c r="I10" s="4">
        <v>1</v>
      </c>
      <c r="J10" s="10" t="s">
        <v>8</v>
      </c>
      <c r="K10" s="24">
        <v>3</v>
      </c>
      <c r="L10" s="27">
        <f t="shared" si="0"/>
        <v>10</v>
      </c>
      <c r="M10" s="7">
        <f t="shared" si="1"/>
        <v>20</v>
      </c>
      <c r="N10" s="7">
        <f t="shared" si="2"/>
        <v>5</v>
      </c>
      <c r="O10" s="4">
        <f t="shared" si="3"/>
        <v>15</v>
      </c>
    </row>
    <row r="11" spans="2:15" x14ac:dyDescent="0.25">
      <c r="K11" s="2" t="s">
        <v>10</v>
      </c>
      <c r="L11" s="2">
        <f>SUM(L7:L10)</f>
        <v>21</v>
      </c>
      <c r="M11" s="2">
        <f>SUM(M7:M10)</f>
        <v>38</v>
      </c>
      <c r="N11" s="2">
        <f t="shared" ref="N11:O11" si="4">SUM(N7:N10)</f>
        <v>19</v>
      </c>
      <c r="O11" s="2">
        <f t="shared" si="4"/>
        <v>42</v>
      </c>
    </row>
    <row r="12" spans="2:15" x14ac:dyDescent="0.25">
      <c r="L12" s="53" t="s">
        <v>39</v>
      </c>
      <c r="M12" s="53"/>
      <c r="N12" s="53"/>
      <c r="O12" s="53"/>
    </row>
    <row r="14" spans="2:15" x14ac:dyDescent="0.25">
      <c r="B14" t="s">
        <v>29</v>
      </c>
    </row>
    <row r="15" spans="2:15" x14ac:dyDescent="0.25">
      <c r="B15" t="s">
        <v>30</v>
      </c>
    </row>
    <row r="16" spans="2:15" x14ac:dyDescent="0.25">
      <c r="B16" t="s">
        <v>41</v>
      </c>
    </row>
    <row r="17" spans="2:2" customFormat="1" x14ac:dyDescent="0.25">
      <c r="B17" t="s">
        <v>32</v>
      </c>
    </row>
    <row r="18" spans="2:2" customFormat="1" x14ac:dyDescent="0.25">
      <c r="B18" t="s">
        <v>60</v>
      </c>
    </row>
    <row r="19" spans="2:2" customFormat="1" x14ac:dyDescent="0.25">
      <c r="B19" t="s">
        <v>61</v>
      </c>
    </row>
    <row r="20" spans="2:2" customFormat="1" x14ac:dyDescent="0.25">
      <c r="B20" t="s">
        <v>59</v>
      </c>
    </row>
    <row r="22" spans="2:2" customFormat="1" x14ac:dyDescent="0.25">
      <c r="B22" t="s">
        <v>35</v>
      </c>
    </row>
    <row r="23" spans="2:2" customFormat="1" x14ac:dyDescent="0.25">
      <c r="B23" t="s">
        <v>44</v>
      </c>
    </row>
    <row r="24" spans="2:2" customFormat="1" x14ac:dyDescent="0.25">
      <c r="B24" t="s">
        <v>45</v>
      </c>
    </row>
    <row r="25" spans="2:2" customFormat="1" x14ac:dyDescent="0.25">
      <c r="B25" t="s">
        <v>46</v>
      </c>
    </row>
    <row r="27" spans="2:2" customFormat="1" x14ac:dyDescent="0.25">
      <c r="B27" t="s">
        <v>36</v>
      </c>
    </row>
    <row r="28" spans="2:2" customFormat="1" x14ac:dyDescent="0.25">
      <c r="B28" t="s">
        <v>47</v>
      </c>
    </row>
    <row r="29" spans="2:2" x14ac:dyDescent="0.25">
      <c r="B29" t="s">
        <v>48</v>
      </c>
    </row>
  </sheetData>
  <mergeCells count="6">
    <mergeCell ref="L12:O12"/>
    <mergeCell ref="D4:K4"/>
    <mergeCell ref="D5:E5"/>
    <mergeCell ref="F5:G5"/>
    <mergeCell ref="H5:I5"/>
    <mergeCell ref="J5:K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8"/>
  <sheetViews>
    <sheetView showGridLines="0" tabSelected="1" workbookViewId="0">
      <selection activeCell="B22" sqref="B22:B28"/>
    </sheetView>
  </sheetViews>
  <sheetFormatPr defaultRowHeight="15" x14ac:dyDescent="0.25"/>
  <cols>
    <col min="2" max="2" width="43.140625" customWidth="1"/>
    <col min="3" max="3" width="10.7109375" customWidth="1"/>
    <col min="4" max="4" width="10.140625" bestFit="1" customWidth="1"/>
    <col min="5" max="5" width="7" customWidth="1"/>
    <col min="6" max="6" width="10.140625" bestFit="1" customWidth="1"/>
    <col min="7" max="7" width="8.7109375" customWidth="1"/>
    <col min="10" max="10" width="10.140625" bestFit="1" customWidth="1"/>
    <col min="11" max="11" width="7.28515625" customWidth="1"/>
    <col min="12" max="12" width="12.42578125" customWidth="1"/>
    <col min="13" max="13" width="10.42578125" style="1" customWidth="1"/>
    <col min="14" max="14" width="12.85546875" style="1" bestFit="1" customWidth="1"/>
    <col min="15" max="15" width="12.28515625" style="1" customWidth="1"/>
  </cols>
  <sheetData>
    <row r="2" spans="2:15" x14ac:dyDescent="0.25">
      <c r="B2" s="38" t="s">
        <v>49</v>
      </c>
    </row>
    <row r="3" spans="2:15" ht="15.75" thickBot="1" x14ac:dyDescent="0.3"/>
    <row r="4" spans="2:15" ht="15.75" thickBot="1" x14ac:dyDescent="0.3">
      <c r="B4" s="12"/>
      <c r="C4" s="12"/>
      <c r="D4" s="59" t="s">
        <v>5</v>
      </c>
      <c r="E4" s="60"/>
      <c r="F4" s="60"/>
      <c r="G4" s="60"/>
      <c r="H4" s="60"/>
      <c r="I4" s="60"/>
      <c r="J4" s="60"/>
      <c r="K4" s="61"/>
      <c r="L4" s="54" t="s">
        <v>6</v>
      </c>
      <c r="M4" s="55"/>
      <c r="N4" s="55"/>
      <c r="O4" s="56"/>
    </row>
    <row r="5" spans="2:15" x14ac:dyDescent="0.25">
      <c r="B5" s="13" t="s">
        <v>0</v>
      </c>
      <c r="C5" s="13" t="s">
        <v>3</v>
      </c>
      <c r="D5" s="57" t="s">
        <v>16</v>
      </c>
      <c r="E5" s="58"/>
      <c r="F5" s="57" t="s">
        <v>17</v>
      </c>
      <c r="G5" s="58"/>
      <c r="H5" s="57" t="s">
        <v>18</v>
      </c>
      <c r="I5" s="58"/>
      <c r="J5" s="62" t="s">
        <v>19</v>
      </c>
      <c r="K5" s="58"/>
      <c r="L5" s="20" t="s">
        <v>16</v>
      </c>
      <c r="M5" s="20" t="s">
        <v>17</v>
      </c>
      <c r="N5" s="20" t="s">
        <v>18</v>
      </c>
      <c r="O5" s="20" t="s">
        <v>19</v>
      </c>
    </row>
    <row r="6" spans="2:15" ht="15.75" thickBot="1" x14ac:dyDescent="0.3">
      <c r="B6" s="5"/>
      <c r="C6" s="7" t="s">
        <v>4</v>
      </c>
      <c r="D6" s="10" t="s">
        <v>1</v>
      </c>
      <c r="E6" s="17" t="s">
        <v>12</v>
      </c>
      <c r="F6" s="10" t="s">
        <v>1</v>
      </c>
      <c r="G6" s="17" t="s">
        <v>12</v>
      </c>
      <c r="H6" s="10" t="s">
        <v>1</v>
      </c>
      <c r="I6" s="4" t="s">
        <v>12</v>
      </c>
      <c r="J6" s="29" t="s">
        <v>1</v>
      </c>
      <c r="K6" s="4" t="s">
        <v>12</v>
      </c>
      <c r="L6" s="3"/>
      <c r="M6" s="6"/>
      <c r="N6" s="6"/>
      <c r="O6" s="6"/>
    </row>
    <row r="7" spans="2:15" x14ac:dyDescent="0.25">
      <c r="B7" s="21" t="s">
        <v>13</v>
      </c>
      <c r="C7" s="6">
        <v>1</v>
      </c>
      <c r="D7" s="8">
        <v>35188462</v>
      </c>
      <c r="E7" s="41">
        <f>D7/$D7</f>
        <v>1</v>
      </c>
      <c r="F7" s="8">
        <v>15605993</v>
      </c>
      <c r="G7" s="41">
        <f>F7/$D7</f>
        <v>0.4434974452705549</v>
      </c>
      <c r="H7" s="8">
        <v>9939370</v>
      </c>
      <c r="I7" s="41">
        <f>H7/$D7</f>
        <v>0.28246105214828654</v>
      </c>
      <c r="J7" s="8">
        <v>10393300</v>
      </c>
      <c r="K7" s="41">
        <f>J7/$D7</f>
        <v>0.29536101918861929</v>
      </c>
      <c r="L7" s="42">
        <f>E7*$C7</f>
        <v>1</v>
      </c>
      <c r="M7" s="43">
        <f>G7*$C7</f>
        <v>0.4434974452705549</v>
      </c>
      <c r="N7" s="43">
        <f>I7*$C7</f>
        <v>0.28246105214828654</v>
      </c>
      <c r="O7" s="44">
        <f>K7*$C7</f>
        <v>0.29536101918861929</v>
      </c>
    </row>
    <row r="8" spans="2:15" x14ac:dyDescent="0.25">
      <c r="B8" s="21" t="s">
        <v>14</v>
      </c>
      <c r="C8" s="6">
        <v>4</v>
      </c>
      <c r="D8" s="8">
        <v>6100</v>
      </c>
      <c r="E8" s="49">
        <f>D8/$J8</f>
        <v>0.42957746478873238</v>
      </c>
      <c r="F8" s="8">
        <v>14000</v>
      </c>
      <c r="G8" s="49">
        <f>F8/$J8</f>
        <v>0.9859154929577465</v>
      </c>
      <c r="H8" s="8">
        <v>13200</v>
      </c>
      <c r="I8" s="49">
        <f>H8/$J8</f>
        <v>0.92957746478873238</v>
      </c>
      <c r="J8" s="8">
        <v>14200</v>
      </c>
      <c r="K8" s="49">
        <f>J8/$J8</f>
        <v>1</v>
      </c>
      <c r="L8" s="45">
        <f t="shared" ref="L8:L10" si="0">E8*$C8</f>
        <v>1.7183098591549295</v>
      </c>
      <c r="M8" s="46">
        <f t="shared" ref="M8:M10" si="1">G8*$C8</f>
        <v>3.943661971830986</v>
      </c>
      <c r="N8" s="46">
        <f t="shared" ref="N8:N10" si="2">I8*$C8</f>
        <v>3.7183098591549295</v>
      </c>
      <c r="O8" s="14">
        <f t="shared" ref="O8:O10" si="3">K8*$C8</f>
        <v>4</v>
      </c>
    </row>
    <row r="9" spans="2:15" x14ac:dyDescent="0.25">
      <c r="B9" s="21" t="s">
        <v>15</v>
      </c>
      <c r="C9" s="6">
        <v>2</v>
      </c>
      <c r="D9" s="9">
        <v>169</v>
      </c>
      <c r="E9" s="50">
        <f>D9/$J9</f>
        <v>0.93888888888888888</v>
      </c>
      <c r="F9" s="9">
        <v>131</v>
      </c>
      <c r="G9" s="50">
        <f>F9/$J9</f>
        <v>0.72777777777777775</v>
      </c>
      <c r="H9" s="9">
        <v>120</v>
      </c>
      <c r="I9" s="50">
        <f>H9/$J9</f>
        <v>0.66666666666666663</v>
      </c>
      <c r="J9" s="9">
        <v>180</v>
      </c>
      <c r="K9" s="50">
        <f>J9/$J9</f>
        <v>1</v>
      </c>
      <c r="L9" s="45">
        <f t="shared" si="0"/>
        <v>1.8777777777777778</v>
      </c>
      <c r="M9" s="46">
        <f t="shared" si="1"/>
        <v>1.4555555555555555</v>
      </c>
      <c r="N9" s="46">
        <f t="shared" si="2"/>
        <v>1.3333333333333333</v>
      </c>
      <c r="O9" s="14">
        <f t="shared" si="3"/>
        <v>2</v>
      </c>
    </row>
    <row r="10" spans="2:15" ht="15.75" thickBot="1" x14ac:dyDescent="0.3">
      <c r="B10" s="22" t="s">
        <v>31</v>
      </c>
      <c r="C10" s="7">
        <v>5</v>
      </c>
      <c r="D10" s="10">
        <v>55</v>
      </c>
      <c r="E10" s="51">
        <f>D10/$D10</f>
        <v>1</v>
      </c>
      <c r="F10" s="10">
        <v>22</v>
      </c>
      <c r="G10" s="51">
        <f>F10/$D10</f>
        <v>0.4</v>
      </c>
      <c r="H10" s="10">
        <v>34</v>
      </c>
      <c r="I10" s="51">
        <f>H10/$D10</f>
        <v>0.61818181818181817</v>
      </c>
      <c r="J10" s="10">
        <v>17</v>
      </c>
      <c r="K10" s="51">
        <f>J10/$D10</f>
        <v>0.30909090909090908</v>
      </c>
      <c r="L10" s="47">
        <f t="shared" si="0"/>
        <v>5</v>
      </c>
      <c r="M10" s="48">
        <f t="shared" si="1"/>
        <v>2</v>
      </c>
      <c r="N10" s="48">
        <f t="shared" si="2"/>
        <v>3.0909090909090908</v>
      </c>
      <c r="O10" s="15">
        <f t="shared" si="3"/>
        <v>1.5454545454545454</v>
      </c>
    </row>
    <row r="11" spans="2:15" x14ac:dyDescent="0.25">
      <c r="K11" s="2" t="s">
        <v>10</v>
      </c>
      <c r="L11" s="16">
        <f>SUM(L7:L10)</f>
        <v>9.5960876369327082</v>
      </c>
      <c r="M11" s="16">
        <f>SUM(M7:M10)</f>
        <v>7.8427149726570971</v>
      </c>
      <c r="N11" s="16">
        <f t="shared" ref="N11:O11" si="4">SUM(N7:N10)</f>
        <v>8.4250133355456391</v>
      </c>
      <c r="O11" s="16">
        <f t="shared" si="4"/>
        <v>7.8408155646431652</v>
      </c>
    </row>
    <row r="12" spans="2:15" x14ac:dyDescent="0.25">
      <c r="L12" s="53" t="s">
        <v>39</v>
      </c>
      <c r="M12" s="53"/>
      <c r="N12" s="53"/>
      <c r="O12" s="53"/>
    </row>
    <row r="14" spans="2:15" x14ac:dyDescent="0.25">
      <c r="B14" t="s">
        <v>29</v>
      </c>
    </row>
    <row r="15" spans="2:15" x14ac:dyDescent="0.25">
      <c r="B15" t="s">
        <v>30</v>
      </c>
    </row>
    <row r="16" spans="2:15" x14ac:dyDescent="0.25">
      <c r="B16" t="s">
        <v>41</v>
      </c>
    </row>
    <row r="17" spans="2:15" x14ac:dyDescent="0.25">
      <c r="B17" t="s">
        <v>50</v>
      </c>
    </row>
    <row r="18" spans="2:15" x14ac:dyDescent="0.25">
      <c r="B18" t="s">
        <v>51</v>
      </c>
      <c r="M18"/>
      <c r="N18"/>
      <c r="O18"/>
    </row>
    <row r="19" spans="2:15" x14ac:dyDescent="0.25">
      <c r="B19" t="s">
        <v>62</v>
      </c>
      <c r="M19"/>
      <c r="N19"/>
      <c r="O19"/>
    </row>
    <row r="20" spans="2:15" x14ac:dyDescent="0.25">
      <c r="B20" t="s">
        <v>59</v>
      </c>
      <c r="M20"/>
      <c r="N20"/>
      <c r="O20"/>
    </row>
    <row r="22" spans="2:15" x14ac:dyDescent="0.25">
      <c r="B22" t="s">
        <v>35</v>
      </c>
      <c r="M22"/>
      <c r="N22"/>
      <c r="O22"/>
    </row>
    <row r="23" spans="2:15" x14ac:dyDescent="0.25">
      <c r="B23" t="s">
        <v>52</v>
      </c>
      <c r="M23"/>
      <c r="N23"/>
      <c r="O23"/>
    </row>
    <row r="24" spans="2:15" x14ac:dyDescent="0.25">
      <c r="B24" t="s">
        <v>53</v>
      </c>
      <c r="M24"/>
      <c r="N24"/>
      <c r="O24"/>
    </row>
    <row r="25" spans="2:15" x14ac:dyDescent="0.25">
      <c r="B25" t="s">
        <v>46</v>
      </c>
      <c r="M25"/>
      <c r="N25"/>
      <c r="O25"/>
    </row>
    <row r="27" spans="2:15" x14ac:dyDescent="0.25">
      <c r="B27" t="s">
        <v>36</v>
      </c>
      <c r="M27"/>
      <c r="N27"/>
      <c r="O27"/>
    </row>
    <row r="28" spans="2:15" x14ac:dyDescent="0.25">
      <c r="B28" t="s">
        <v>54</v>
      </c>
      <c r="M28"/>
      <c r="N28"/>
      <c r="O28"/>
    </row>
  </sheetData>
  <mergeCells count="7">
    <mergeCell ref="D4:K4"/>
    <mergeCell ref="L4:O4"/>
    <mergeCell ref="D5:E5"/>
    <mergeCell ref="F5:G5"/>
    <mergeCell ref="H5:I5"/>
    <mergeCell ref="J5:K5"/>
    <mergeCell ref="L12:O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Weighting method</vt:lpstr>
      <vt:lpstr>Score</vt:lpstr>
      <vt:lpstr>Rank order</vt:lpstr>
      <vt:lpstr>Index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Cross</dc:creator>
  <cp:lastModifiedBy>Adam</cp:lastModifiedBy>
  <dcterms:created xsi:type="dcterms:W3CDTF">2016-11-23T04:30:48Z</dcterms:created>
  <dcterms:modified xsi:type="dcterms:W3CDTF">2021-04-18T08:08:10Z</dcterms:modified>
</cp:coreProperties>
</file>