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lasilovaK\Desktop\web\spisy-jm\20323-ZOI-narodni-rozpoctova-rada\02-odpoved-vcetne-priloh\"/>
    </mc:Choice>
  </mc:AlternateContent>
  <bookViews>
    <workbookView xWindow="0" yWindow="0" windowWidth="28800" windowHeight="12300"/>
  </bookViews>
  <sheets>
    <sheet name="List1" sheetId="1" r:id="rId1"/>
  </sheets>
  <externalReferences>
    <externalReference r:id="rId2"/>
  </externalReferences>
  <calcPr calcId="162913"/>
  <customWorkbookViews>
    <customWorkbookView name="PlasilovaK – osobní zobrazení" guid="{2487F44C-D2C6-49D7-AE8B-B028B9144A0C}" mergeInterval="0" personalView="1" maximized="1" xWindow="-8" yWindow="-8" windowWidth="1936" windowHeight="1056" activeSheetId="1"/>
    <customWorkbookView name="hindls – osobní zobrazení" guid="{F57FF858-9B1E-49A3-9F46-094585A53E45}" mergeInterval="0" personalView="1" maximized="1" xWindow="-4" yWindow="-4" windowWidth="1928" windowHeight="10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 l="1"/>
  <c r="H6" i="1"/>
  <c r="G7" i="1"/>
  <c r="J5" i="1"/>
  <c r="J6" i="1" l="1"/>
  <c r="K5" i="1"/>
  <c r="G8" i="1"/>
  <c r="H7" i="1"/>
  <c r="J7" i="1" l="1"/>
  <c r="K6" i="1"/>
  <c r="G9" i="1"/>
  <c r="H8" i="1"/>
  <c r="J8" i="1" l="1"/>
  <c r="K7" i="1"/>
  <c r="G10" i="1"/>
  <c r="H9" i="1"/>
  <c r="J9" i="1" l="1"/>
  <c r="K8" i="1"/>
  <c r="G11" i="1"/>
  <c r="H10" i="1"/>
  <c r="J10" i="1" l="1"/>
  <c r="K9" i="1"/>
  <c r="G12" i="1"/>
  <c r="H11" i="1"/>
  <c r="J11" i="1" l="1"/>
  <c r="K10" i="1"/>
  <c r="G13" i="1"/>
  <c r="H12" i="1"/>
  <c r="J12" i="1" l="1"/>
  <c r="K11" i="1"/>
  <c r="G14" i="1"/>
  <c r="H13" i="1"/>
  <c r="J13" i="1" l="1"/>
  <c r="K12" i="1"/>
  <c r="G15" i="1"/>
  <c r="H14" i="1"/>
  <c r="J14" i="1" l="1"/>
  <c r="K13" i="1"/>
  <c r="G16" i="1"/>
  <c r="H15" i="1"/>
  <c r="J15" i="1" l="1"/>
  <c r="K14" i="1"/>
  <c r="G17" i="1"/>
  <c r="H16" i="1"/>
  <c r="J16" i="1" l="1"/>
  <c r="K15" i="1"/>
  <c r="G18" i="1"/>
  <c r="H17" i="1"/>
  <c r="J17" i="1" l="1"/>
  <c r="K16" i="1"/>
  <c r="G19" i="1"/>
  <c r="H18" i="1"/>
  <c r="G20" i="1" l="1"/>
  <c r="H19" i="1"/>
  <c r="J18" i="1"/>
  <c r="K17" i="1"/>
  <c r="J19" i="1" l="1"/>
  <c r="K18" i="1"/>
  <c r="G21" i="1"/>
  <c r="H20" i="1"/>
  <c r="J20" i="1" l="1"/>
  <c r="K19" i="1"/>
  <c r="G22" i="1"/>
  <c r="H21" i="1"/>
  <c r="J21" i="1" l="1"/>
  <c r="K20" i="1"/>
  <c r="G23" i="1"/>
  <c r="H22" i="1"/>
  <c r="J22" i="1" l="1"/>
  <c r="K21" i="1"/>
  <c r="G24" i="1"/>
  <c r="H23" i="1"/>
  <c r="J23" i="1" l="1"/>
  <c r="K22" i="1"/>
  <c r="G25" i="1"/>
  <c r="H24" i="1"/>
  <c r="J24" i="1" l="1"/>
  <c r="K23" i="1"/>
  <c r="G26" i="1"/>
  <c r="H25" i="1"/>
  <c r="G27" i="1" l="1"/>
  <c r="H26" i="1"/>
  <c r="J25" i="1"/>
  <c r="K24" i="1"/>
  <c r="J26" i="1" l="1"/>
  <c r="K25" i="1"/>
  <c r="G28" i="1"/>
  <c r="H27" i="1"/>
  <c r="G29" i="1" l="1"/>
  <c r="H28" i="1"/>
  <c r="J27" i="1"/>
  <c r="K26" i="1"/>
  <c r="J28" i="1" l="1"/>
  <c r="K27" i="1"/>
  <c r="G30" i="1"/>
  <c r="H29" i="1"/>
  <c r="G31" i="1" l="1"/>
  <c r="H30" i="1"/>
  <c r="J29" i="1"/>
  <c r="K28" i="1"/>
  <c r="J30" i="1" l="1"/>
  <c r="K29" i="1"/>
  <c r="G32" i="1"/>
  <c r="H31" i="1"/>
  <c r="G33" i="1" l="1"/>
  <c r="H32" i="1"/>
  <c r="J31" i="1"/>
  <c r="K30" i="1"/>
  <c r="G34" i="1" l="1"/>
  <c r="H33" i="1"/>
  <c r="J32" i="1"/>
  <c r="K31" i="1"/>
  <c r="G35" i="1" l="1"/>
  <c r="H34" i="1"/>
  <c r="J33" i="1"/>
  <c r="K32" i="1"/>
  <c r="J34" i="1" l="1"/>
  <c r="K33" i="1"/>
  <c r="G36" i="1"/>
  <c r="H35" i="1"/>
  <c r="J35" i="1" l="1"/>
  <c r="K34" i="1"/>
  <c r="G37" i="1"/>
  <c r="H36" i="1"/>
  <c r="J36" i="1" l="1"/>
  <c r="K35" i="1"/>
  <c r="G38" i="1"/>
  <c r="H37" i="1"/>
  <c r="G39" i="1" l="1"/>
  <c r="H38" i="1"/>
  <c r="J37" i="1"/>
  <c r="K36" i="1"/>
  <c r="J38" i="1" l="1"/>
  <c r="K37" i="1"/>
  <c r="G40" i="1"/>
  <c r="H39" i="1"/>
  <c r="G41" i="1" l="1"/>
  <c r="H40" i="1"/>
  <c r="J39" i="1"/>
  <c r="K38" i="1"/>
  <c r="G42" i="1" l="1"/>
  <c r="H41" i="1"/>
  <c r="J40" i="1"/>
  <c r="K39" i="1"/>
  <c r="J41" i="1" l="1"/>
  <c r="K40" i="1"/>
  <c r="G43" i="1"/>
  <c r="H42" i="1"/>
  <c r="G44" i="1" l="1"/>
  <c r="H43" i="1"/>
  <c r="J42" i="1"/>
  <c r="K41" i="1"/>
  <c r="J43" i="1" l="1"/>
  <c r="K42" i="1"/>
  <c r="G45" i="1"/>
  <c r="H44" i="1"/>
  <c r="G46" i="1" l="1"/>
  <c r="H45" i="1"/>
  <c r="J44" i="1"/>
  <c r="K43" i="1"/>
  <c r="J45" i="1" l="1"/>
  <c r="K44" i="1"/>
  <c r="G47" i="1"/>
  <c r="H46" i="1"/>
  <c r="G48" i="1" l="1"/>
  <c r="H47" i="1"/>
  <c r="J46" i="1"/>
  <c r="K45" i="1"/>
  <c r="J47" i="1" l="1"/>
  <c r="K46" i="1"/>
  <c r="G49" i="1"/>
  <c r="H48" i="1"/>
  <c r="G50" i="1" l="1"/>
  <c r="H49" i="1"/>
  <c r="J48" i="1"/>
  <c r="K47" i="1"/>
  <c r="J49" i="1" l="1"/>
  <c r="K48" i="1"/>
  <c r="G51" i="1"/>
  <c r="H50" i="1"/>
  <c r="G52" i="1" l="1"/>
  <c r="H51" i="1"/>
  <c r="J50" i="1"/>
  <c r="K49" i="1"/>
  <c r="J51" i="1" l="1"/>
  <c r="K50" i="1"/>
  <c r="G53" i="1"/>
  <c r="H52" i="1"/>
  <c r="J52" i="1" l="1"/>
  <c r="K51" i="1"/>
  <c r="G54" i="1"/>
  <c r="H53" i="1"/>
  <c r="G55" i="1" l="1"/>
  <c r="H55" i="1" s="1"/>
  <c r="H54" i="1"/>
  <c r="J53" i="1"/>
  <c r="K52" i="1"/>
  <c r="J54" i="1" l="1"/>
  <c r="K53" i="1"/>
  <c r="J55" i="1" l="1"/>
  <c r="K55" i="1" s="1"/>
  <c r="K54" i="1"/>
</calcChain>
</file>

<file path=xl/sharedStrings.xml><?xml version="1.0" encoding="utf-8"?>
<sst xmlns="http://schemas.openxmlformats.org/spreadsheetml/2006/main" count="8" uniqueCount="8">
  <si>
    <t>Saldo důchodového systému v % HDP</t>
  </si>
  <si>
    <t>Saldo důchodového systému v Kč ceny roku 2018</t>
  </si>
  <si>
    <t>Kumulované saldo bez úroků jako % HDP</t>
  </si>
  <si>
    <t>Kumulované saldo s reálným úrokem v mld. Kč roku 2018</t>
  </si>
  <si>
    <t>Kumulované saldo s úroky jako % HDP</t>
  </si>
  <si>
    <t>HDP v cenách roku 2018</t>
  </si>
  <si>
    <t>Reálný úrok</t>
  </si>
  <si>
    <t>Kumulované saldo bez úroků v mld. Kč roku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</si>
</sst>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3" fillId="2" borderId="2" xfId="0" applyFont="1" applyFill="1" applyBorder="1"/>
    <xf numFmtId="164" fontId="0" fillId="0" borderId="0" xfId="1" applyNumberFormat="1" applyFont="1"/>
    <xf numFmtId="165" fontId="0" fillId="0" borderId="0" xfId="0" applyNumberFormat="1"/>
    <xf numFmtId="0" fontId="0" fillId="3" borderId="0" xfId="0" applyFill="1"/>
    <xf numFmtId="164" fontId="0" fillId="3" borderId="0" xfId="1" applyNumberFormat="1" applyFont="1" applyFill="1"/>
    <xf numFmtId="10" fontId="0" fillId="3" borderId="0" xfId="0" applyNumberForma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0" xfId="0" applyFont="1" applyFill="1" applyAlignment="1">
      <alignment wrapText="1"/>
    </xf>
    <xf numFmtId="164" fontId="2" fillId="0" borderId="0" xfId="1" applyNumberFormat="1" applyFont="1" applyAlignment="1">
      <alignment wrapText="1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usernames" Target="revisions/userNames.xml"/><Relationship Id="rId5" Type="http://schemas.openxmlformats.org/officeDocument/2006/relationships/sharedStrings" Target="sharedStrings.xml"/><Relationship Id="rId10" Type="http://schemas.openxmlformats.org/officeDocument/2006/relationships/revisionHeaders" Target="revisions/revisionHeader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[1]List1!$C$4</c:f>
              <c:strCache>
                <c:ptCount val="1"/>
                <c:pt idx="0">
                  <c:v>Saldo důchodového systému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cat>
            <c:numRef>
              <c:f>[1]List1!$B$5:$B$55</c:f>
              <c:numCache>
                <c:formatCode>General</c:formatCode>
                <c:ptCount val="5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</c:numCache>
            </c:numRef>
          </c:cat>
          <c:val>
            <c:numRef>
              <c:f>[1]List1!$C$5:$C$55</c:f>
              <c:numCache>
                <c:formatCode>General</c:formatCode>
                <c:ptCount val="51"/>
                <c:pt idx="0">
                  <c:v>2.3535356984257239E-3</c:v>
                </c:pt>
                <c:pt idx="1">
                  <c:v>1.4706002771830706E-3</c:v>
                </c:pt>
                <c:pt idx="2">
                  <c:v>9.050418342740757E-4</c:v>
                </c:pt>
                <c:pt idx="3">
                  <c:v>3.0391291558447275E-4</c:v>
                </c:pt>
                <c:pt idx="4">
                  <c:v>-2.926501817226701E-4</c:v>
                </c:pt>
                <c:pt idx="5">
                  <c:v>-8.2913094260417264E-4</c:v>
                </c:pt>
                <c:pt idx="6">
                  <c:v>-1.248658461172461E-3</c:v>
                </c:pt>
                <c:pt idx="7">
                  <c:v>-1.5529655646450563E-3</c:v>
                </c:pt>
                <c:pt idx="8">
                  <c:v>-1.8592354434192881E-3</c:v>
                </c:pt>
                <c:pt idx="9">
                  <c:v>-2.1943190523747019E-3</c:v>
                </c:pt>
                <c:pt idx="10">
                  <c:v>-2.5721641239170451E-3</c:v>
                </c:pt>
                <c:pt idx="11">
                  <c:v>-3.238380421664952E-3</c:v>
                </c:pt>
                <c:pt idx="12">
                  <c:v>-4.069353884271612E-3</c:v>
                </c:pt>
                <c:pt idx="13">
                  <c:v>-5.0764025205284058E-3</c:v>
                </c:pt>
                <c:pt idx="14">
                  <c:v>-6.6172560757744164E-3</c:v>
                </c:pt>
                <c:pt idx="15">
                  <c:v>-7.8927137341379544E-3</c:v>
                </c:pt>
                <c:pt idx="16">
                  <c:v>-9.1689851662862948E-3</c:v>
                </c:pt>
                <c:pt idx="17">
                  <c:v>-1.0523361164014963E-2</c:v>
                </c:pt>
                <c:pt idx="18">
                  <c:v>-1.2044947859366856E-2</c:v>
                </c:pt>
                <c:pt idx="19">
                  <c:v>-1.3748068171632294E-2</c:v>
                </c:pt>
                <c:pt idx="20">
                  <c:v>-1.5793944769063262E-2</c:v>
                </c:pt>
                <c:pt idx="21">
                  <c:v>-1.8393056708298591E-2</c:v>
                </c:pt>
                <c:pt idx="22">
                  <c:v>-2.1387681118539323E-2</c:v>
                </c:pt>
                <c:pt idx="23">
                  <c:v>-2.4368465339482337E-2</c:v>
                </c:pt>
                <c:pt idx="24">
                  <c:v>-2.7275320292544952E-2</c:v>
                </c:pt>
                <c:pt idx="25">
                  <c:v>-3.0036257098058294E-2</c:v>
                </c:pt>
                <c:pt idx="26">
                  <c:v>-3.2698490740795491E-2</c:v>
                </c:pt>
                <c:pt idx="27">
                  <c:v>-3.5135815651276631E-2</c:v>
                </c:pt>
                <c:pt idx="28">
                  <c:v>-3.7021363679837216E-2</c:v>
                </c:pt>
                <c:pt idx="29">
                  <c:v>-3.8638509214976649E-2</c:v>
                </c:pt>
                <c:pt idx="30">
                  <c:v>-4.0232504275609537E-2</c:v>
                </c:pt>
                <c:pt idx="31">
                  <c:v>-4.1750352715983791E-2</c:v>
                </c:pt>
                <c:pt idx="32">
                  <c:v>-4.3279396576448123E-2</c:v>
                </c:pt>
                <c:pt idx="33">
                  <c:v>-4.4797036279038666E-2</c:v>
                </c:pt>
                <c:pt idx="34">
                  <c:v>-4.6184155285804732E-2</c:v>
                </c:pt>
                <c:pt idx="35">
                  <c:v>-4.748632711822548E-2</c:v>
                </c:pt>
                <c:pt idx="36">
                  <c:v>-4.880638300033506E-2</c:v>
                </c:pt>
                <c:pt idx="37">
                  <c:v>-4.9910723147992095E-2</c:v>
                </c:pt>
                <c:pt idx="38">
                  <c:v>-5.1019646414933603E-2</c:v>
                </c:pt>
                <c:pt idx="39">
                  <c:v>-5.1982951217983131E-2</c:v>
                </c:pt>
                <c:pt idx="40">
                  <c:v>-5.2580357244091491E-2</c:v>
                </c:pt>
                <c:pt idx="41">
                  <c:v>-5.3039817560355515E-2</c:v>
                </c:pt>
                <c:pt idx="42">
                  <c:v>-5.2871861476080043E-2</c:v>
                </c:pt>
                <c:pt idx="43">
                  <c:v>-5.2268713442377338E-2</c:v>
                </c:pt>
                <c:pt idx="44">
                  <c:v>-5.1445507720852227E-2</c:v>
                </c:pt>
                <c:pt idx="45">
                  <c:v>-5.0588086081884059E-2</c:v>
                </c:pt>
                <c:pt idx="46">
                  <c:v>-4.9689162242938636E-2</c:v>
                </c:pt>
                <c:pt idx="47">
                  <c:v>-4.8707973379705602E-2</c:v>
                </c:pt>
                <c:pt idx="48">
                  <c:v>-4.7756031443096772E-2</c:v>
                </c:pt>
                <c:pt idx="49">
                  <c:v>-4.6793886922871342E-2</c:v>
                </c:pt>
                <c:pt idx="50">
                  <c:v>-4.5920237164320823E-2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C-49C9-8596-42C5A8F6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83624"/>
        <c:axId val="230584016"/>
      </c:areaChart>
      <c:catAx>
        <c:axId val="23058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584016"/>
        <c:crosses val="autoZero"/>
        <c:auto val="1"/>
        <c:lblAlgn val="ctr"/>
        <c:lblOffset val="100"/>
        <c:tickLblSkip val="5"/>
        <c:noMultiLvlLbl val="0"/>
      </c:catAx>
      <c:valAx>
        <c:axId val="23058401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% HDP</a:t>
                </a:r>
              </a:p>
            </c:rich>
          </c:tx>
          <c:layout>
            <c:manualLayout>
              <c:xMode val="edge"/>
              <c:yMode val="edge"/>
              <c:x val="1.6771488469601678E-2"/>
              <c:y val="3.4810119788068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58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Kumulované saldo s úročením</c:v>
          </c:tx>
          <c:spPr>
            <a:solidFill>
              <a:schemeClr val="accent1"/>
            </a:solidFill>
            <a:ln w="25400">
              <a:solidFill>
                <a:srgbClr val="0070C0"/>
              </a:solidFill>
            </a:ln>
            <a:effectLst/>
          </c:spPr>
          <c:cat>
            <c:numRef>
              <c:f>List1!$B$5:$B$55</c:f>
              <c:numCache>
                <c:formatCode>General</c:formatCode>
                <c:ptCount val="5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</c:numCache>
            </c:numRef>
          </c:cat>
          <c:val>
            <c:numRef>
              <c:f>List1!$K$5:$K$55</c:f>
              <c:numCache>
                <c:formatCode>0.0%</c:formatCode>
                <c:ptCount val="51"/>
                <c:pt idx="0">
                  <c:v>2.3535356984257239E-3</c:v>
                </c:pt>
                <c:pt idx="1">
                  <c:v>3.803917710255793E-3</c:v>
                </c:pt>
                <c:pt idx="2">
                  <c:v>4.6692439593514923E-3</c:v>
                </c:pt>
                <c:pt idx="3">
                  <c:v>4.921348379599318E-3</c:v>
                </c:pt>
                <c:pt idx="4">
                  <c:v>4.5722370825699334E-3</c:v>
                </c:pt>
                <c:pt idx="5">
                  <c:v>3.6890200510494788E-3</c:v>
                </c:pt>
                <c:pt idx="6">
                  <c:v>2.3946935868704865E-3</c:v>
                </c:pt>
                <c:pt idx="7">
                  <c:v>8.0873104053521432E-4</c:v>
                </c:pt>
                <c:pt idx="8">
                  <c:v>-1.0687562947981951E-3</c:v>
                </c:pt>
                <c:pt idx="9">
                  <c:v>-3.2648222241573126E-3</c:v>
                </c:pt>
                <c:pt idx="10">
                  <c:v>-5.8203890277467507E-3</c:v>
                </c:pt>
                <c:pt idx="11">
                  <c:v>-9.0230171824955858E-3</c:v>
                </c:pt>
                <c:pt idx="12">
                  <c:v>-1.303338968783832E-2</c:v>
                </c:pt>
                <c:pt idx="13">
                  <c:v>-1.8024114021792614E-2</c:v>
                </c:pt>
                <c:pt idx="14">
                  <c:v>-2.4525457505397714E-2</c:v>
                </c:pt>
                <c:pt idx="15">
                  <c:v>-3.2260008142113272E-2</c:v>
                </c:pt>
                <c:pt idx="16">
                  <c:v>-4.1220731666854124E-2</c:v>
                </c:pt>
                <c:pt idx="17">
                  <c:v>-5.1478596602511084E-2</c:v>
                </c:pt>
                <c:pt idx="18">
                  <c:v>-6.319385681886508E-2</c:v>
                </c:pt>
                <c:pt idx="19">
                  <c:v>-7.6540500864743621E-2</c:v>
                </c:pt>
                <c:pt idx="20">
                  <c:v>-9.185421452148014E-2</c:v>
                </c:pt>
                <c:pt idx="21">
                  <c:v>-0.1096807718524959</c:v>
                </c:pt>
                <c:pt idx="22">
                  <c:v>-0.13040454048534159</c:v>
                </c:pt>
                <c:pt idx="23">
                  <c:v>-0.15399680522832968</c:v>
                </c:pt>
                <c:pt idx="24">
                  <c:v>-0.18036946314979857</c:v>
                </c:pt>
                <c:pt idx="25">
                  <c:v>-0.20936335959829244</c:v>
                </c:pt>
                <c:pt idx="26">
                  <c:v>-0.24086867300265991</c:v>
                </c:pt>
                <c:pt idx="27">
                  <c:v>-0.27465006952599846</c:v>
                </c:pt>
                <c:pt idx="28">
                  <c:v>-0.31014611019221772</c:v>
                </c:pt>
                <c:pt idx="29">
                  <c:v>-0.34708503518286371</c:v>
                </c:pt>
                <c:pt idx="30">
                  <c:v>-0.38544485254523886</c:v>
                </c:pt>
                <c:pt idx="31">
                  <c:v>-0.4251516676918532</c:v>
                </c:pt>
                <c:pt idx="32">
                  <c:v>-0.4662210849854414</c:v>
                </c:pt>
                <c:pt idx="33">
                  <c:v>-0.50869191938277236</c:v>
                </c:pt>
                <c:pt idx="34">
                  <c:v>-0.5524455811596618</c:v>
                </c:pt>
                <c:pt idx="35">
                  <c:v>-0.59741149989725839</c:v>
                </c:pt>
                <c:pt idx="36">
                  <c:v>-0.64362370376560796</c:v>
                </c:pt>
                <c:pt idx="37">
                  <c:v>-0.69088212244827762</c:v>
                </c:pt>
                <c:pt idx="38">
                  <c:v>-0.73920960447914219</c:v>
                </c:pt>
                <c:pt idx="39">
                  <c:v>-0.78847692759574917</c:v>
                </c:pt>
                <c:pt idx="40">
                  <c:v>-0.83833253839455446</c:v>
                </c:pt>
                <c:pt idx="41">
                  <c:v>-0.88865421370236841</c:v>
                </c:pt>
                <c:pt idx="42">
                  <c:v>-0.93882633495574142</c:v>
                </c:pt>
                <c:pt idx="43">
                  <c:v>-0.98842637246418408</c:v>
                </c:pt>
                <c:pt idx="44">
                  <c:v>-1.0372456704203983</c:v>
                </c:pt>
                <c:pt idx="45">
                  <c:v>-1.0852578735789582</c:v>
                </c:pt>
                <c:pt idx="46">
                  <c:v>-1.1324235093246224</c:v>
                </c:pt>
                <c:pt idx="47">
                  <c:v>-1.1786558115519592</c:v>
                </c:pt>
                <c:pt idx="48">
                  <c:v>-1.2239730595558627</c:v>
                </c:pt>
                <c:pt idx="49">
                  <c:v>-1.2683466361827607</c:v>
                </c:pt>
                <c:pt idx="50">
                  <c:v>-1.3118407472542044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E-4A49-B47F-6F584A10A0EB}"/>
            </c:ext>
          </c:extLst>
        </c:ser>
        <c:ser>
          <c:idx val="1"/>
          <c:order val="1"/>
          <c:tx>
            <c:v>Kumulované saldo bez úročení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List1!$B$5:$B$55</c:f>
              <c:numCache>
                <c:formatCode>General</c:formatCode>
                <c:ptCount val="5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</c:numCache>
            </c:numRef>
          </c:cat>
          <c:val>
            <c:numRef>
              <c:f>List1!$H$5:$H$55</c:f>
              <c:numCache>
                <c:formatCode>0.0%</c:formatCode>
                <c:ptCount val="51"/>
                <c:pt idx="0">
                  <c:v>2.3535356984257239E-3</c:v>
                </c:pt>
                <c:pt idx="1">
                  <c:v>3.7705301798024722E-3</c:v>
                </c:pt>
                <c:pt idx="2">
                  <c:v>4.5907284259295109E-3</c:v>
                </c:pt>
                <c:pt idx="3">
                  <c:v>4.7926841333763015E-3</c:v>
                </c:pt>
                <c:pt idx="4">
                  <c:v>4.3950517356300964E-3</c:v>
                </c:pt>
                <c:pt idx="5">
                  <c:v>3.4710125936916162E-3</c:v>
                </c:pt>
                <c:pt idx="6">
                  <c:v>2.1484782069120085E-3</c:v>
                </c:pt>
                <c:pt idx="7">
                  <c:v>5.5043403603903963E-4</c:v>
                </c:pt>
                <c:pt idx="8">
                  <c:v>-1.320193545868402E-3</c:v>
                </c:pt>
                <c:pt idx="9">
                  <c:v>-3.4875369823490019E-3</c:v>
                </c:pt>
                <c:pt idx="10">
                  <c:v>-5.9892714393761119E-3</c:v>
                </c:pt>
                <c:pt idx="11">
                  <c:v>-9.1079688530018039E-3</c:v>
                </c:pt>
                <c:pt idx="12">
                  <c:v>-1.299698988529667E-2</c:v>
                </c:pt>
                <c:pt idx="13">
                  <c:v>-1.7819932435261997E-2</c:v>
                </c:pt>
                <c:pt idx="14">
                  <c:v>-2.4094358263130413E-2</c:v>
                </c:pt>
                <c:pt idx="15">
                  <c:v>-3.152904253210502E-2</c:v>
                </c:pt>
                <c:pt idx="16">
                  <c:v>-4.0104903110196516E-2</c:v>
                </c:pt>
                <c:pt idx="17">
                  <c:v>-4.9880712319652867E-2</c:v>
                </c:pt>
                <c:pt idx="18">
                  <c:v>-6.1003471295580258E-2</c:v>
                </c:pt>
                <c:pt idx="19">
                  <c:v>-7.3632309123047551E-2</c:v>
                </c:pt>
                <c:pt idx="20">
                  <c:v>-8.808549616183671E-2</c:v>
                </c:pt>
                <c:pt idx="21">
                  <c:v>-0.10488685361697912</c:v>
                </c:pt>
                <c:pt idx="22">
                  <c:v>-0.12439407931692265</c:v>
                </c:pt>
                <c:pt idx="23">
                  <c:v>-0.14655027081885144</c:v>
                </c:pt>
                <c:pt idx="24">
                  <c:v>-0.17124020307581356</c:v>
                </c:pt>
                <c:pt idx="25">
                  <c:v>-0.19827934584732515</c:v>
                </c:pt>
                <c:pt idx="26">
                  <c:v>-0.22753431321528436</c:v>
                </c:pt>
                <c:pt idx="27">
                  <c:v>-0.25874840226093193</c:v>
                </c:pt>
                <c:pt idx="28">
                  <c:v>-0.29134338524616443</c:v>
                </c:pt>
                <c:pt idx="29">
                  <c:v>-0.32503535467895928</c:v>
                </c:pt>
                <c:pt idx="30">
                  <c:v>-0.35979176720414463</c:v>
                </c:pt>
                <c:pt idx="31">
                  <c:v>-0.3955286830799859</c:v>
                </c:pt>
                <c:pt idx="32">
                  <c:v>-0.43225193441030435</c:v>
                </c:pt>
                <c:pt idx="33">
                  <c:v>-0.46998673852667139</c:v>
                </c:pt>
                <c:pt idx="34">
                  <c:v>-0.50860402668757676</c:v>
                </c:pt>
                <c:pt idx="35">
                  <c:v>-0.54802360436475639</c:v>
                </c:pt>
                <c:pt idx="36">
                  <c:v>-0.58826992593121274</c:v>
                </c:pt>
                <c:pt idx="37">
                  <c:v>-0.62913409423893252</c:v>
                </c:pt>
                <c:pt idx="38">
                  <c:v>-0.67063093743691338</c:v>
                </c:pt>
                <c:pt idx="39">
                  <c:v>-0.71262376659344973</c:v>
                </c:pt>
                <c:pt idx="40">
                  <c:v>-0.75475619847288866</c:v>
                </c:pt>
                <c:pt idx="41">
                  <c:v>-0.79690371563343543</c:v>
                </c:pt>
                <c:pt idx="42">
                  <c:v>-0.83845241805041459</c:v>
                </c:pt>
                <c:pt idx="43">
                  <c:v>-0.87898713003577456</c:v>
                </c:pt>
                <c:pt idx="44">
                  <c:v>-0.91831007168258139</c:v>
                </c:pt>
                <c:pt idx="45">
                  <c:v>-0.9564072959460318</c:v>
                </c:pt>
                <c:pt idx="46">
                  <c:v>-0.99325250521066222</c:v>
                </c:pt>
                <c:pt idx="47">
                  <c:v>-1.0287733690553436</c:v>
                </c:pt>
                <c:pt idx="48">
                  <c:v>-1.063003759664422</c:v>
                </c:pt>
                <c:pt idx="49">
                  <c:v>-1.0959316063287587</c:v>
                </c:pt>
                <c:pt idx="50">
                  <c:v>-1.1276383887205914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DE-4A49-B47F-6F584A10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84800"/>
        <c:axId val="230585192"/>
      </c:areaChart>
      <c:catAx>
        <c:axId val="2305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585192"/>
        <c:crosses val="autoZero"/>
        <c:auto val="1"/>
        <c:lblAlgn val="ctr"/>
        <c:lblOffset val="100"/>
        <c:tickLblSkip val="5"/>
        <c:noMultiLvlLbl val="0"/>
      </c:catAx>
      <c:valAx>
        <c:axId val="23058519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% HDP</a:t>
                </a:r>
              </a:p>
            </c:rich>
          </c:tx>
          <c:layout>
            <c:manualLayout>
              <c:xMode val="edge"/>
              <c:yMode val="edge"/>
              <c:x val="1.6771488469601678E-2"/>
              <c:y val="3.48101197880682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</xdr:row>
      <xdr:rowOff>185737</xdr:rowOff>
    </xdr:from>
    <xdr:to>
      <xdr:col>23</xdr:col>
      <xdr:colOff>323850</xdr:colOff>
      <xdr:row>14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74DE1CA-4B00-4301-A832-EEF48A3F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26</xdr:col>
      <xdr:colOff>104775</xdr:colOff>
      <xdr:row>35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EE3562A-0F6A-4D41-A209-F3910591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ub&#237;&#269;ekJan/&#218;&#345;ad%20N&#225;rodn&#237;%20rozpo&#269;tov&#233;%20rady/Sekce%20odborn&#225;%20-%20Dokumenty/ZPR&#193;VA%20O%20UDR&#381;ITELNOSTI/ZPR&#193;VA%202018/0%20TEXT%20ZPR&#193;VY/GRAFY/4.1.5%20Ro&#269;n&#237;%20salda%20d&#367;chodov&#233;ho%20syst&#233;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4">
          <cell r="C4" t="str">
            <v>Saldo důchodového systému</v>
          </cell>
        </row>
        <row r="5">
          <cell r="B5">
            <v>2018</v>
          </cell>
          <cell r="C5">
            <v>2.3535356984257239E-3</v>
          </cell>
        </row>
        <row r="6">
          <cell r="B6">
            <v>2019</v>
          </cell>
          <cell r="C6">
            <v>1.4706002771830706E-3</v>
          </cell>
        </row>
        <row r="7">
          <cell r="B7">
            <v>2020</v>
          </cell>
          <cell r="C7">
            <v>9.050418342740757E-4</v>
          </cell>
        </row>
        <row r="8">
          <cell r="B8">
            <v>2021</v>
          </cell>
          <cell r="C8">
            <v>3.0391291558447275E-4</v>
          </cell>
        </row>
        <row r="9">
          <cell r="B9">
            <v>2022</v>
          </cell>
          <cell r="C9">
            <v>-2.926501817226701E-4</v>
          </cell>
        </row>
        <row r="10">
          <cell r="B10">
            <v>2023</v>
          </cell>
          <cell r="C10">
            <v>-8.2913094260417264E-4</v>
          </cell>
        </row>
        <row r="11">
          <cell r="B11">
            <v>2024</v>
          </cell>
          <cell r="C11">
            <v>-1.248658461172461E-3</v>
          </cell>
        </row>
        <row r="12">
          <cell r="B12">
            <v>2025</v>
          </cell>
          <cell r="C12">
            <v>-1.5529655646450563E-3</v>
          </cell>
        </row>
        <row r="13">
          <cell r="B13">
            <v>2026</v>
          </cell>
          <cell r="C13">
            <v>-1.8592354434192881E-3</v>
          </cell>
        </row>
        <row r="14">
          <cell r="B14">
            <v>2027</v>
          </cell>
          <cell r="C14">
            <v>-2.1943190523747019E-3</v>
          </cell>
        </row>
        <row r="15">
          <cell r="B15">
            <v>2028</v>
          </cell>
          <cell r="C15">
            <v>-2.5721641239170451E-3</v>
          </cell>
        </row>
        <row r="16">
          <cell r="B16">
            <v>2029</v>
          </cell>
          <cell r="C16">
            <v>-3.238380421664952E-3</v>
          </cell>
        </row>
        <row r="17">
          <cell r="B17">
            <v>2030</v>
          </cell>
          <cell r="C17">
            <v>-4.069353884271612E-3</v>
          </cell>
        </row>
        <row r="18">
          <cell r="B18">
            <v>2031</v>
          </cell>
          <cell r="C18">
            <v>-5.0764025205284058E-3</v>
          </cell>
        </row>
        <row r="19">
          <cell r="B19">
            <v>2032</v>
          </cell>
          <cell r="C19">
            <v>-6.6172560757744164E-3</v>
          </cell>
        </row>
        <row r="20">
          <cell r="B20">
            <v>2033</v>
          </cell>
          <cell r="C20">
            <v>-7.8927137341379544E-3</v>
          </cell>
        </row>
        <row r="21">
          <cell r="B21">
            <v>2034</v>
          </cell>
          <cell r="C21">
            <v>-9.1689851662862948E-3</v>
          </cell>
        </row>
        <row r="22">
          <cell r="B22">
            <v>2035</v>
          </cell>
          <cell r="C22">
            <v>-1.0523361164014963E-2</v>
          </cell>
        </row>
        <row r="23">
          <cell r="B23">
            <v>2036</v>
          </cell>
          <cell r="C23">
            <v>-1.2044947859366856E-2</v>
          </cell>
        </row>
        <row r="24">
          <cell r="B24">
            <v>2037</v>
          </cell>
          <cell r="C24">
            <v>-1.3748068171632294E-2</v>
          </cell>
        </row>
        <row r="25">
          <cell r="B25">
            <v>2038</v>
          </cell>
          <cell r="C25">
            <v>-1.5793944769063262E-2</v>
          </cell>
        </row>
        <row r="26">
          <cell r="B26">
            <v>2039</v>
          </cell>
          <cell r="C26">
            <v>-1.8393056708298591E-2</v>
          </cell>
        </row>
        <row r="27">
          <cell r="B27">
            <v>2040</v>
          </cell>
          <cell r="C27">
            <v>-2.1387681118539323E-2</v>
          </cell>
        </row>
        <row r="28">
          <cell r="B28">
            <v>2041</v>
          </cell>
          <cell r="C28">
            <v>-2.4368465339482337E-2</v>
          </cell>
        </row>
        <row r="29">
          <cell r="B29">
            <v>2042</v>
          </cell>
          <cell r="C29">
            <v>-2.7275320292544952E-2</v>
          </cell>
        </row>
        <row r="30">
          <cell r="B30">
            <v>2043</v>
          </cell>
          <cell r="C30">
            <v>-3.0036257098058294E-2</v>
          </cell>
        </row>
        <row r="31">
          <cell r="B31">
            <v>2044</v>
          </cell>
          <cell r="C31">
            <v>-3.2698490740795491E-2</v>
          </cell>
        </row>
        <row r="32">
          <cell r="B32">
            <v>2045</v>
          </cell>
          <cell r="C32">
            <v>-3.5135815651276631E-2</v>
          </cell>
        </row>
        <row r="33">
          <cell r="B33">
            <v>2046</v>
          </cell>
          <cell r="C33">
            <v>-3.7021363679837216E-2</v>
          </cell>
        </row>
        <row r="34">
          <cell r="B34">
            <v>2047</v>
          </cell>
          <cell r="C34">
            <v>-3.8638509214976649E-2</v>
          </cell>
        </row>
        <row r="35">
          <cell r="B35">
            <v>2048</v>
          </cell>
          <cell r="C35">
            <v>-4.0232504275609537E-2</v>
          </cell>
        </row>
        <row r="36">
          <cell r="B36">
            <v>2049</v>
          </cell>
          <cell r="C36">
            <v>-4.1750352715983791E-2</v>
          </cell>
        </row>
        <row r="37">
          <cell r="B37">
            <v>2050</v>
          </cell>
          <cell r="C37">
            <v>-4.3279396576448123E-2</v>
          </cell>
        </row>
        <row r="38">
          <cell r="B38">
            <v>2051</v>
          </cell>
          <cell r="C38">
            <v>-4.4797036279038666E-2</v>
          </cell>
        </row>
        <row r="39">
          <cell r="B39">
            <v>2052</v>
          </cell>
          <cell r="C39">
            <v>-4.6184155285804732E-2</v>
          </cell>
        </row>
        <row r="40">
          <cell r="B40">
            <v>2053</v>
          </cell>
          <cell r="C40">
            <v>-4.748632711822548E-2</v>
          </cell>
        </row>
        <row r="41">
          <cell r="B41">
            <v>2054</v>
          </cell>
          <cell r="C41">
            <v>-4.880638300033506E-2</v>
          </cell>
        </row>
        <row r="42">
          <cell r="B42">
            <v>2055</v>
          </cell>
          <cell r="C42">
            <v>-4.9910723147992095E-2</v>
          </cell>
        </row>
        <row r="43">
          <cell r="B43">
            <v>2056</v>
          </cell>
          <cell r="C43">
            <v>-5.1019646414933603E-2</v>
          </cell>
        </row>
        <row r="44">
          <cell r="B44">
            <v>2057</v>
          </cell>
          <cell r="C44">
            <v>-5.1982951217983131E-2</v>
          </cell>
        </row>
        <row r="45">
          <cell r="B45">
            <v>2058</v>
          </cell>
          <cell r="C45">
            <v>-5.2580357244091491E-2</v>
          </cell>
        </row>
        <row r="46">
          <cell r="B46">
            <v>2059</v>
          </cell>
          <cell r="C46">
            <v>-5.3039817560355515E-2</v>
          </cell>
        </row>
        <row r="47">
          <cell r="B47">
            <v>2060</v>
          </cell>
          <cell r="C47">
            <v>-5.2871861476080043E-2</v>
          </cell>
        </row>
        <row r="48">
          <cell r="B48">
            <v>2061</v>
          </cell>
          <cell r="C48">
            <v>-5.2268713442377338E-2</v>
          </cell>
        </row>
        <row r="49">
          <cell r="B49">
            <v>2062</v>
          </cell>
          <cell r="C49">
            <v>-5.1445507720852227E-2</v>
          </cell>
        </row>
        <row r="50">
          <cell r="B50">
            <v>2063</v>
          </cell>
          <cell r="C50">
            <v>-5.0588086081884059E-2</v>
          </cell>
        </row>
        <row r="51">
          <cell r="B51">
            <v>2064</v>
          </cell>
          <cell r="C51">
            <v>-4.9689162242938636E-2</v>
          </cell>
        </row>
        <row r="52">
          <cell r="B52">
            <v>2065</v>
          </cell>
          <cell r="C52">
            <v>-4.8707973379705602E-2</v>
          </cell>
        </row>
        <row r="53">
          <cell r="B53">
            <v>2066</v>
          </cell>
          <cell r="C53">
            <v>-4.7756031443096772E-2</v>
          </cell>
        </row>
        <row r="54">
          <cell r="B54">
            <v>2067</v>
          </cell>
          <cell r="C54">
            <v>-4.6793886922871342E-2</v>
          </cell>
        </row>
        <row r="55">
          <cell r="B55">
            <v>2068</v>
          </cell>
          <cell r="C55">
            <v>-4.5920237164320823E-2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37283F0-7665-4116-9F6D-2335AD7B6E08}" diskRevisions="1" revisionId="2" version="3">
  <header guid="{29438F3C-D913-4DD6-9A2A-B1C056E5DECB}" dateTime="2019-05-07T12:01:25" maxSheetId="2" userName="hindls" r:id="rId1">
    <sheetIdMap count="1">
      <sheetId val="1"/>
    </sheetIdMap>
  </header>
  <header guid="{AC13CD45-E58E-4690-80F6-5BECD94CBDDD}" dateTime="2019-05-07T12:02:54" maxSheetId="2" userName="hindls" r:id="rId2" minRId="1" maxRId="2">
    <sheetIdMap count="1">
      <sheetId val="1"/>
    </sheetIdMap>
  </header>
  <header guid="{737283F0-7665-4116-9F6D-2335AD7B6E08}" dateTime="2019-05-10T12:04:05" maxSheetId="2" userName="PlasilovaK" r:id="rId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Reaálný úrok</t>
      </is>
    </oc>
    <nc r="B2" t="inlineStr">
      <is>
        <t>Reálný úrok</t>
      </is>
    </nc>
  </rcc>
  <rcc rId="2" sId="1">
    <oc r="G4" t="inlineStr">
      <is>
        <t>Kumulované saldo bez úroků v mld Kč roku 2018</t>
      </is>
    </oc>
    <nc r="G4" t="inlineStr">
      <is>
        <t>Kumulované saldo bez úroků v mld. Kč roku 2018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487F44C-D2C6-49D7-AE8B-B028B9144A0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29"/>
  <sheetViews>
    <sheetView tabSelected="1" workbookViewId="0">
      <selection activeCell="H4" sqref="H4"/>
    </sheetView>
  </sheetViews>
  <sheetFormatPr defaultRowHeight="15" x14ac:dyDescent="0.25"/>
  <cols>
    <col min="1" max="1" width="9.140625" style="7"/>
    <col min="2" max="2" width="22.28515625" style="3" customWidth="1"/>
    <col min="3" max="3" width="17.42578125" customWidth="1"/>
    <col min="4" max="4" width="9.140625" style="7"/>
    <col min="5" max="5" width="17.85546875" customWidth="1"/>
    <col min="6" max="6" width="9.140625" style="7"/>
    <col min="7" max="7" width="17.85546875" customWidth="1"/>
    <col min="8" max="8" width="13.85546875" style="5" customWidth="1"/>
    <col min="9" max="9" width="9.140625" style="7"/>
    <col min="10" max="10" width="19.85546875" customWidth="1"/>
    <col min="11" max="11" width="17.85546875" style="5" customWidth="1"/>
    <col min="12" max="14" width="9.140625" style="7"/>
    <col min="16" max="74" width="9.140625" style="7"/>
  </cols>
  <sheetData>
    <row r="1" spans="1:74" s="7" customFormat="1" ht="15.75" thickBot="1" x14ac:dyDescent="0.3">
      <c r="B1" s="10"/>
      <c r="H1" s="8"/>
      <c r="K1" s="8"/>
    </row>
    <row r="2" spans="1:74" s="7" customFormat="1" ht="15.75" thickBot="1" x14ac:dyDescent="0.3">
      <c r="B2" s="11" t="s">
        <v>6</v>
      </c>
      <c r="C2" s="4">
        <v>1.0999999999999999E-2</v>
      </c>
      <c r="H2" s="8"/>
      <c r="K2" s="8"/>
    </row>
    <row r="3" spans="1:74" s="7" customFormat="1" x14ac:dyDescent="0.25">
      <c r="B3" s="10"/>
      <c r="H3" s="8"/>
      <c r="K3" s="8"/>
    </row>
    <row r="4" spans="1:74" s="2" customFormat="1" ht="76.5" customHeight="1" x14ac:dyDescent="0.25">
      <c r="A4" s="12"/>
      <c r="C4" s="2" t="s">
        <v>0</v>
      </c>
      <c r="D4" s="12"/>
      <c r="E4" s="2" t="s">
        <v>1</v>
      </c>
      <c r="F4" s="12"/>
      <c r="G4" s="2" t="s">
        <v>7</v>
      </c>
      <c r="H4" s="13" t="s">
        <v>2</v>
      </c>
      <c r="I4" s="12"/>
      <c r="J4" s="2" t="s">
        <v>3</v>
      </c>
      <c r="K4" s="13" t="s">
        <v>4</v>
      </c>
      <c r="L4" s="12"/>
      <c r="M4" s="12"/>
      <c r="N4" s="12"/>
      <c r="O4" s="2" t="s">
        <v>5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</row>
    <row r="5" spans="1:74" x14ac:dyDescent="0.25">
      <c r="B5" s="3">
        <v>2018</v>
      </c>
      <c r="C5" s="1">
        <v>2.3535356984257239E-3</v>
      </c>
      <c r="E5" s="6">
        <v>12.29016341717913</v>
      </c>
      <c r="G5" s="6">
        <f>+E5</f>
        <v>12.29016341717913</v>
      </c>
      <c r="H5" s="5">
        <f t="shared" ref="H5:H36" si="0">+G5/O5</f>
        <v>2.3535356984257239E-3</v>
      </c>
      <c r="J5" s="6">
        <f>+G5</f>
        <v>12.29016341717913</v>
      </c>
      <c r="K5" s="5">
        <f t="shared" ref="K5:K36" si="1">+J5/O5</f>
        <v>2.3535356984257239E-3</v>
      </c>
      <c r="O5" s="6">
        <v>5222</v>
      </c>
    </row>
    <row r="6" spans="1:74" x14ac:dyDescent="0.25">
      <c r="B6" s="3">
        <v>2019</v>
      </c>
      <c r="C6" s="1">
        <v>1.4706002771830706E-3</v>
      </c>
      <c r="E6" s="6">
        <v>7.858464602483922</v>
      </c>
      <c r="G6" s="6">
        <f>+G5+E6</f>
        <v>20.14862801966305</v>
      </c>
      <c r="H6" s="5">
        <f t="shared" si="0"/>
        <v>3.7705301798024722E-3</v>
      </c>
      <c r="J6" s="6">
        <f>+J5*(1+$C$2)+E6*(1+$C$2/2)</f>
        <v>20.327041372565684</v>
      </c>
      <c r="K6" s="5">
        <f t="shared" si="1"/>
        <v>3.803917710255793E-3</v>
      </c>
      <c r="O6" s="6">
        <v>5343.7121727848316</v>
      </c>
    </row>
    <row r="7" spans="1:74" x14ac:dyDescent="0.25">
      <c r="B7" s="3">
        <v>2020</v>
      </c>
      <c r="C7" s="1">
        <v>9.050418342740757E-4</v>
      </c>
      <c r="E7" s="6">
        <v>4.9476130993632408</v>
      </c>
      <c r="G7" s="6">
        <f t="shared" ref="G7:G55" si="2">+G6+E7</f>
        <v>25.096241119026292</v>
      </c>
      <c r="H7" s="5">
        <f t="shared" si="0"/>
        <v>4.5907284259295109E-3</v>
      </c>
      <c r="J7" s="6">
        <f t="shared" ref="J7:J55" si="3">+J6*(1+$C$2)+E7*(1+$C$2/2)</f>
        <v>25.525463799073645</v>
      </c>
      <c r="K7" s="5">
        <f t="shared" si="1"/>
        <v>4.6692439593514923E-3</v>
      </c>
      <c r="O7" s="6">
        <v>5466.7230972054103</v>
      </c>
    </row>
    <row r="8" spans="1:74" x14ac:dyDescent="0.25">
      <c r="B8" s="3">
        <v>2021</v>
      </c>
      <c r="C8" s="1">
        <v>3.0391291558447275E-4</v>
      </c>
      <c r="E8" s="6">
        <v>1.6991446965404073</v>
      </c>
      <c r="G8" s="6">
        <f t="shared" si="2"/>
        <v>26.7953858155667</v>
      </c>
      <c r="H8" s="5">
        <f t="shared" si="0"/>
        <v>4.7926841333763015E-3</v>
      </c>
      <c r="J8" s="6">
        <f t="shared" si="3"/>
        <v>27.514733893234833</v>
      </c>
      <c r="K8" s="5">
        <f t="shared" si="1"/>
        <v>4.921348379599318E-3</v>
      </c>
      <c r="O8" s="6">
        <v>5590.8933428271139</v>
      </c>
    </row>
    <row r="9" spans="1:74" x14ac:dyDescent="0.25">
      <c r="B9" s="3">
        <v>2022</v>
      </c>
      <c r="C9" s="1">
        <v>-2.926501817226701E-4</v>
      </c>
      <c r="E9" s="6">
        <v>-1.6728185081962279</v>
      </c>
      <c r="G9" s="6">
        <f t="shared" si="2"/>
        <v>25.122567307370471</v>
      </c>
      <c r="H9" s="5">
        <f t="shared" si="0"/>
        <v>4.3950517356300964E-3</v>
      </c>
      <c r="J9" s="6">
        <f t="shared" si="3"/>
        <v>26.135376956069106</v>
      </c>
      <c r="K9" s="5">
        <f t="shared" si="1"/>
        <v>4.5722370825699334E-3</v>
      </c>
      <c r="O9" s="6">
        <v>5716.1027488493892</v>
      </c>
    </row>
    <row r="10" spans="1:74" x14ac:dyDescent="0.25">
      <c r="B10" s="3">
        <v>2023</v>
      </c>
      <c r="C10" s="1">
        <v>-8.2913094260417264E-4</v>
      </c>
      <c r="E10" s="6">
        <v>-4.8440006098354687</v>
      </c>
      <c r="G10" s="6">
        <f t="shared" si="2"/>
        <v>20.278566697535002</v>
      </c>
      <c r="H10" s="5">
        <f t="shared" si="0"/>
        <v>3.4710125936916162E-3</v>
      </c>
      <c r="J10" s="6">
        <f t="shared" si="3"/>
        <v>21.552223489396301</v>
      </c>
      <c r="K10" s="5">
        <f t="shared" si="1"/>
        <v>3.6890200510494788E-3</v>
      </c>
      <c r="O10" s="6">
        <v>5842.2624955006604</v>
      </c>
    </row>
    <row r="11" spans="1:74" x14ac:dyDescent="0.25">
      <c r="B11" s="3">
        <v>2024</v>
      </c>
      <c r="C11" s="1">
        <v>-1.248658461172461E-3</v>
      </c>
      <c r="E11" s="6">
        <v>-7.4536312080740714</v>
      </c>
      <c r="G11" s="6">
        <f t="shared" si="2"/>
        <v>12.82493548946093</v>
      </c>
      <c r="H11" s="5">
        <f t="shared" si="0"/>
        <v>2.1484782069120085E-3</v>
      </c>
      <c r="J11" s="6">
        <f t="shared" si="3"/>
        <v>14.294671768061178</v>
      </c>
      <c r="K11" s="5">
        <f t="shared" si="1"/>
        <v>2.3946935868704865E-3</v>
      </c>
      <c r="O11" s="6">
        <v>5969.3114168908014</v>
      </c>
    </row>
    <row r="12" spans="1:74" x14ac:dyDescent="0.25">
      <c r="B12" s="3">
        <v>2025</v>
      </c>
      <c r="C12" s="1">
        <v>-1.5529655646450563E-3</v>
      </c>
      <c r="E12" s="6">
        <v>-9.4688062018503487</v>
      </c>
      <c r="G12" s="6">
        <f t="shared" si="2"/>
        <v>3.3561292876105817</v>
      </c>
      <c r="H12" s="5">
        <f t="shared" si="0"/>
        <v>5.5043403603903963E-4</v>
      </c>
      <c r="J12" s="6">
        <f t="shared" si="3"/>
        <v>4.9310285215493241</v>
      </c>
      <c r="K12" s="5">
        <f t="shared" si="1"/>
        <v>8.0873104053521432E-4</v>
      </c>
      <c r="O12" s="6">
        <v>6097.2415727804801</v>
      </c>
    </row>
    <row r="13" spans="1:74" x14ac:dyDescent="0.25">
      <c r="B13" s="3">
        <v>2026</v>
      </c>
      <c r="C13" s="1">
        <v>-1.8592354434192881E-3</v>
      </c>
      <c r="E13" s="6">
        <v>-11.575787619800133</v>
      </c>
      <c r="G13" s="6">
        <f t="shared" si="2"/>
        <v>-8.2196583321895513</v>
      </c>
      <c r="H13" s="5">
        <f t="shared" si="0"/>
        <v>-1.320193545868402E-3</v>
      </c>
      <c r="J13" s="6">
        <f t="shared" si="3"/>
        <v>-6.6541846164226692</v>
      </c>
      <c r="K13" s="5">
        <f t="shared" si="1"/>
        <v>-1.0687562947981951E-3</v>
      </c>
      <c r="O13" s="6">
        <v>6226.1009818698913</v>
      </c>
    </row>
    <row r="14" spans="1:74" x14ac:dyDescent="0.25">
      <c r="B14" s="3">
        <v>2027</v>
      </c>
      <c r="C14" s="1">
        <v>-2.1943190523747019E-3</v>
      </c>
      <c r="E14" s="6">
        <v>-13.947032796469536</v>
      </c>
      <c r="G14" s="6">
        <f t="shared" si="2"/>
        <v>-22.166691128659089</v>
      </c>
      <c r="H14" s="5">
        <f t="shared" si="0"/>
        <v>-3.4875369823490019E-3</v>
      </c>
      <c r="J14" s="6">
        <f t="shared" si="3"/>
        <v>-20.751122124053438</v>
      </c>
      <c r="K14" s="5">
        <f t="shared" si="1"/>
        <v>-3.2648222241573126E-3</v>
      </c>
      <c r="O14" s="6">
        <v>6355.9730666221913</v>
      </c>
    </row>
    <row r="15" spans="1:74" x14ac:dyDescent="0.25">
      <c r="B15" s="3">
        <v>2028</v>
      </c>
      <c r="C15" s="1">
        <v>-2.5721641239170451E-3</v>
      </c>
      <c r="E15" s="6">
        <v>-16.685565422292665</v>
      </c>
      <c r="G15" s="6">
        <f t="shared" si="2"/>
        <v>-38.852256550951751</v>
      </c>
      <c r="H15" s="5">
        <f t="shared" si="0"/>
        <v>-5.9892714393761119E-3</v>
      </c>
      <c r="J15" s="6">
        <f t="shared" si="3"/>
        <v>-37.756720499533301</v>
      </c>
      <c r="K15" s="5">
        <f t="shared" si="1"/>
        <v>-5.8203890277467507E-3</v>
      </c>
      <c r="O15" s="6">
        <v>6486.9754099839056</v>
      </c>
    </row>
    <row r="16" spans="1:74" x14ac:dyDescent="0.25">
      <c r="B16" s="3">
        <v>2029</v>
      </c>
      <c r="C16" s="1">
        <v>-3.238380421664952E-3</v>
      </c>
      <c r="E16" s="6">
        <v>-21.435640407150277</v>
      </c>
      <c r="G16" s="6">
        <f t="shared" si="2"/>
        <v>-60.287896958102024</v>
      </c>
      <c r="H16" s="5">
        <f t="shared" si="0"/>
        <v>-9.1079688530018039E-3</v>
      </c>
      <c r="J16" s="6">
        <f t="shared" si="3"/>
        <v>-59.725580854417771</v>
      </c>
      <c r="K16" s="5">
        <f t="shared" si="1"/>
        <v>-9.0230171824955858E-3</v>
      </c>
      <c r="O16" s="6">
        <v>6619.2471593962846</v>
      </c>
    </row>
    <row r="17" spans="2:15" x14ac:dyDescent="0.25">
      <c r="B17" s="3">
        <v>2030</v>
      </c>
      <c r="C17" s="1">
        <v>-4.069353884271612E-3</v>
      </c>
      <c r="E17" s="6">
        <v>-27.480151255365971</v>
      </c>
      <c r="G17" s="6">
        <f t="shared" si="2"/>
        <v>-87.768048213467992</v>
      </c>
      <c r="H17" s="5">
        <f t="shared" si="0"/>
        <v>-1.299698988529667E-2</v>
      </c>
      <c r="J17" s="6">
        <f t="shared" si="3"/>
        <v>-88.013854331086847</v>
      </c>
      <c r="K17" s="5">
        <f t="shared" si="1"/>
        <v>-1.303338968783832E-2</v>
      </c>
      <c r="O17" s="6">
        <v>6752.9519518022307</v>
      </c>
    </row>
    <row r="18" spans="2:15" x14ac:dyDescent="0.25">
      <c r="B18" s="3">
        <v>2031</v>
      </c>
      <c r="C18" s="1">
        <v>-5.0764025205284058E-3</v>
      </c>
      <c r="E18" s="6">
        <v>-34.962521699547629</v>
      </c>
      <c r="G18" s="6">
        <f t="shared" si="2"/>
        <v>-122.73056991301561</v>
      </c>
      <c r="H18" s="5">
        <f t="shared" si="0"/>
        <v>-1.7819932435261997E-2</v>
      </c>
      <c r="J18" s="6">
        <f t="shared" si="3"/>
        <v>-124.13682229762394</v>
      </c>
      <c r="K18" s="5">
        <f t="shared" si="1"/>
        <v>-1.8024114021792614E-2</v>
      </c>
      <c r="O18" s="6">
        <v>6887.2634819959785</v>
      </c>
    </row>
    <row r="19" spans="2:15" x14ac:dyDescent="0.25">
      <c r="B19" s="3">
        <v>2032</v>
      </c>
      <c r="C19" s="1">
        <v>-6.6172560757744164E-3</v>
      </c>
      <c r="E19" s="6">
        <v>-46.468779591373604</v>
      </c>
      <c r="G19" s="6">
        <f t="shared" si="2"/>
        <v>-169.1993495043892</v>
      </c>
      <c r="H19" s="5">
        <f t="shared" si="0"/>
        <v>-2.4094358263130413E-2</v>
      </c>
      <c r="J19" s="6">
        <f t="shared" si="3"/>
        <v>-172.22668522202395</v>
      </c>
      <c r="K19" s="5">
        <f t="shared" si="1"/>
        <v>-2.4525457505397714E-2</v>
      </c>
      <c r="O19" s="6">
        <v>7022.3638105066639</v>
      </c>
    </row>
    <row r="20" spans="2:15" x14ac:dyDescent="0.25">
      <c r="B20" s="3">
        <v>2033</v>
      </c>
      <c r="C20" s="1">
        <v>-7.8927137341379544E-3</v>
      </c>
      <c r="E20" s="6">
        <v>-56.499553761299872</v>
      </c>
      <c r="G20" s="6">
        <f t="shared" si="2"/>
        <v>-225.69890326568907</v>
      </c>
      <c r="H20" s="5">
        <f t="shared" si="0"/>
        <v>-3.152904253210502E-2</v>
      </c>
      <c r="J20" s="6">
        <f t="shared" si="3"/>
        <v>-230.93148006645322</v>
      </c>
      <c r="K20" s="5">
        <f t="shared" si="1"/>
        <v>-3.2260008142113272E-2</v>
      </c>
      <c r="O20" s="6">
        <v>7158.4445685550736</v>
      </c>
    </row>
    <row r="21" spans="2:15" x14ac:dyDescent="0.25">
      <c r="B21" s="3">
        <v>2034</v>
      </c>
      <c r="C21" s="1">
        <v>-9.1689851662862948E-3</v>
      </c>
      <c r="E21" s="6">
        <v>-66.894084081883818</v>
      </c>
      <c r="G21" s="6">
        <f t="shared" si="2"/>
        <v>-292.59298734757289</v>
      </c>
      <c r="H21" s="5">
        <f t="shared" si="0"/>
        <v>-4.0104903110196516E-2</v>
      </c>
      <c r="J21" s="6">
        <f t="shared" si="3"/>
        <v>-300.73372789151836</v>
      </c>
      <c r="K21" s="5">
        <f t="shared" si="1"/>
        <v>-4.1220731666854124E-2</v>
      </c>
      <c r="O21" s="6">
        <v>7295.6911663297915</v>
      </c>
    </row>
    <row r="22" spans="2:15" x14ac:dyDescent="0.25">
      <c r="B22" s="3">
        <v>2035</v>
      </c>
      <c r="C22" s="1">
        <v>-1.0523361164014963E-2</v>
      </c>
      <c r="E22" s="6">
        <v>-78.2334580327949</v>
      </c>
      <c r="G22" s="6">
        <f t="shared" si="2"/>
        <v>-370.82644538036777</v>
      </c>
      <c r="H22" s="5">
        <f t="shared" si="0"/>
        <v>-4.9880712319652867E-2</v>
      </c>
      <c r="J22" s="6">
        <f t="shared" si="3"/>
        <v>-382.70554095030036</v>
      </c>
      <c r="K22" s="5">
        <f t="shared" si="1"/>
        <v>-5.1478596602511084E-2</v>
      </c>
      <c r="O22" s="6">
        <v>7434.2652327012411</v>
      </c>
    </row>
    <row r="23" spans="2:15" x14ac:dyDescent="0.25">
      <c r="B23" s="3">
        <v>2036</v>
      </c>
      <c r="C23" s="1">
        <v>-1.2044947859366856E-2</v>
      </c>
      <c r="E23" s="6">
        <v>-91.232024292976519</v>
      </c>
      <c r="G23" s="6">
        <f t="shared" si="2"/>
        <v>-462.05846967334429</v>
      </c>
      <c r="H23" s="5">
        <f t="shared" si="0"/>
        <v>-6.1003471295580258E-2</v>
      </c>
      <c r="J23" s="6">
        <f t="shared" si="3"/>
        <v>-478.6491023273415</v>
      </c>
      <c r="K23" s="5">
        <f t="shared" si="1"/>
        <v>-6.319385681886508E-2</v>
      </c>
      <c r="O23" s="6">
        <v>7574.297984364387</v>
      </c>
    </row>
    <row r="24" spans="2:15" x14ac:dyDescent="0.25">
      <c r="B24" s="3">
        <v>2037</v>
      </c>
      <c r="C24" s="1">
        <v>-1.3748068171632294E-2</v>
      </c>
      <c r="E24" s="6">
        <v>-106.07818082728996</v>
      </c>
      <c r="G24" s="6">
        <f t="shared" si="2"/>
        <v>-568.13665050063423</v>
      </c>
      <c r="H24" s="5">
        <f t="shared" si="0"/>
        <v>-7.3632309123047551E-2</v>
      </c>
      <c r="J24" s="6">
        <f t="shared" si="3"/>
        <v>-590.57585327478228</v>
      </c>
      <c r="K24" s="5">
        <f t="shared" si="1"/>
        <v>-7.6540500864743621E-2</v>
      </c>
      <c r="O24" s="6">
        <v>7715.8608397193748</v>
      </c>
    </row>
    <row r="25" spans="2:15" x14ac:dyDescent="0.25">
      <c r="B25" s="3">
        <v>2038</v>
      </c>
      <c r="C25" s="1">
        <v>-1.5793944769063262E-2</v>
      </c>
      <c r="E25" s="6">
        <v>-124.12403256550671</v>
      </c>
      <c r="G25" s="6">
        <f t="shared" si="2"/>
        <v>-692.26068306614093</v>
      </c>
      <c r="H25" s="5">
        <f t="shared" si="0"/>
        <v>-8.808549616183671E-2</v>
      </c>
      <c r="J25" s="6">
        <f t="shared" si="3"/>
        <v>-721.87890240542185</v>
      </c>
      <c r="K25" s="5">
        <f t="shared" si="1"/>
        <v>-9.185421452148014E-2</v>
      </c>
      <c r="O25" s="6">
        <v>7858.9633166653466</v>
      </c>
    </row>
    <row r="26" spans="2:15" x14ac:dyDescent="0.25">
      <c r="B26" s="3">
        <v>2039</v>
      </c>
      <c r="C26" s="1">
        <v>-1.8393056708298591E-2</v>
      </c>
      <c r="E26" s="6">
        <v>-147.21044116035543</v>
      </c>
      <c r="G26" s="6">
        <f t="shared" si="2"/>
        <v>-839.47112422649639</v>
      </c>
      <c r="H26" s="5">
        <f t="shared" si="0"/>
        <v>-0.10488685361697912</v>
      </c>
      <c r="J26" s="6">
        <f t="shared" si="3"/>
        <v>-877.83966891861883</v>
      </c>
      <c r="K26" s="5">
        <f t="shared" si="1"/>
        <v>-0.1096807718524959</v>
      </c>
      <c r="O26" s="6">
        <v>8003.5876306485225</v>
      </c>
    </row>
    <row r="27" spans="2:15" x14ac:dyDescent="0.25">
      <c r="B27" s="3">
        <v>2040</v>
      </c>
      <c r="C27" s="1">
        <v>-2.1387681118539323E-2</v>
      </c>
      <c r="E27" s="6">
        <v>-174.3031600677773</v>
      </c>
      <c r="G27" s="6">
        <f t="shared" si="2"/>
        <v>-1013.7742842942737</v>
      </c>
      <c r="H27" s="5">
        <f t="shared" si="0"/>
        <v>-0.12439407931692265</v>
      </c>
      <c r="J27" s="6">
        <f t="shared" si="3"/>
        <v>-1062.7577327248737</v>
      </c>
      <c r="K27" s="5">
        <f t="shared" si="1"/>
        <v>-0.13040454048534159</v>
      </c>
      <c r="O27" s="6">
        <v>8149.6988430731462</v>
      </c>
    </row>
    <row r="28" spans="2:15" x14ac:dyDescent="0.25">
      <c r="B28" s="3">
        <v>2041</v>
      </c>
      <c r="C28" s="1">
        <v>-2.4368465339482337E-2</v>
      </c>
      <c r="E28" s="6">
        <v>-202.19150807241027</v>
      </c>
      <c r="G28" s="6">
        <f t="shared" si="2"/>
        <v>-1215.9657923666839</v>
      </c>
      <c r="H28" s="5">
        <f t="shared" si="0"/>
        <v>-0.14655027081885144</v>
      </c>
      <c r="J28" s="6">
        <f t="shared" si="3"/>
        <v>-1277.7516291516556</v>
      </c>
      <c r="K28" s="5">
        <f t="shared" si="1"/>
        <v>-0.15399680522832968</v>
      </c>
      <c r="O28" s="6">
        <v>8297.2606299016716</v>
      </c>
    </row>
    <row r="29" spans="2:15" x14ac:dyDescent="0.25">
      <c r="B29" s="3">
        <v>2042</v>
      </c>
      <c r="C29" s="1">
        <v>-2.7275320292544952E-2</v>
      </c>
      <c r="E29" s="6">
        <v>-230.37462893995428</v>
      </c>
      <c r="G29" s="6">
        <f t="shared" si="2"/>
        <v>-1446.3404213066383</v>
      </c>
      <c r="H29" s="5">
        <f t="shared" si="0"/>
        <v>-0.17124020307581356</v>
      </c>
      <c r="J29" s="6">
        <f t="shared" si="3"/>
        <v>-1523.4485864714477</v>
      </c>
      <c r="K29" s="5">
        <f t="shared" si="1"/>
        <v>-0.18036946314979857</v>
      </c>
      <c r="O29" s="6">
        <v>8446.2666787792623</v>
      </c>
    </row>
    <row r="30" spans="2:15" x14ac:dyDescent="0.25">
      <c r="B30" s="3">
        <v>2043</v>
      </c>
      <c r="C30" s="1">
        <v>-3.0036257098058294E-2</v>
      </c>
      <c r="E30" s="6">
        <v>-258.21359479688851</v>
      </c>
      <c r="G30" s="6">
        <f t="shared" si="2"/>
        <v>-1704.5540161035269</v>
      </c>
      <c r="H30" s="5">
        <f t="shared" si="0"/>
        <v>-0.19827934584732515</v>
      </c>
      <c r="J30" s="6">
        <f t="shared" si="3"/>
        <v>-1799.8402904909049</v>
      </c>
      <c r="K30" s="5">
        <f t="shared" si="1"/>
        <v>-0.20936335959829244</v>
      </c>
      <c r="O30" s="6">
        <v>8596.7300770501406</v>
      </c>
    </row>
    <row r="31" spans="2:15" x14ac:dyDescent="0.25">
      <c r="B31" s="3">
        <v>2044</v>
      </c>
      <c r="C31" s="1">
        <v>-3.2698490740795491E-2</v>
      </c>
      <c r="E31" s="6">
        <v>-286.0682548253921</v>
      </c>
      <c r="G31" s="6">
        <f t="shared" si="2"/>
        <v>-1990.6222709289191</v>
      </c>
      <c r="H31" s="5">
        <f t="shared" si="0"/>
        <v>-0.22753431321528436</v>
      </c>
      <c r="J31" s="6">
        <f t="shared" si="3"/>
        <v>-2107.2801639132363</v>
      </c>
      <c r="K31" s="5">
        <f t="shared" si="1"/>
        <v>-0.24086867300265991</v>
      </c>
      <c r="O31" s="6">
        <v>8748.6684658654867</v>
      </c>
    </row>
    <row r="32" spans="2:15" x14ac:dyDescent="0.25">
      <c r="B32" s="3">
        <v>2045</v>
      </c>
      <c r="C32" s="1">
        <v>-3.5135815651276631E-2</v>
      </c>
      <c r="E32" s="6">
        <v>-312.78264879059418</v>
      </c>
      <c r="G32" s="6">
        <f t="shared" si="2"/>
        <v>-2303.4049197195131</v>
      </c>
      <c r="H32" s="5">
        <f t="shared" si="0"/>
        <v>-0.25874840226093193</v>
      </c>
      <c r="J32" s="6">
        <f t="shared" si="3"/>
        <v>-2444.9631990752241</v>
      </c>
      <c r="K32" s="5">
        <f t="shared" si="1"/>
        <v>-0.27465006952599846</v>
      </c>
      <c r="O32" s="6">
        <v>8902.1029679505809</v>
      </c>
    </row>
    <row r="33" spans="2:15" x14ac:dyDescent="0.25">
      <c r="B33" s="3">
        <v>2046</v>
      </c>
      <c r="C33" s="1">
        <v>-3.7021363679837216E-2</v>
      </c>
      <c r="E33" s="6">
        <v>-335.30400045448897</v>
      </c>
      <c r="G33" s="6">
        <f t="shared" si="2"/>
        <v>-2638.7089201740023</v>
      </c>
      <c r="H33" s="5">
        <f t="shared" si="0"/>
        <v>-0.29134338524616443</v>
      </c>
      <c r="J33" s="6">
        <f t="shared" si="3"/>
        <v>-2809.0059667220398</v>
      </c>
      <c r="K33" s="5">
        <f t="shared" si="1"/>
        <v>-0.31014611019221772</v>
      </c>
      <c r="O33" s="6">
        <v>9057.0407766233675</v>
      </c>
    </row>
    <row r="34" spans="2:15" x14ac:dyDescent="0.25">
      <c r="B34" s="3">
        <v>2047</v>
      </c>
      <c r="C34" s="1">
        <v>-3.8638509214976649E-2</v>
      </c>
      <c r="E34" s="6">
        <v>-355.99476929506284</v>
      </c>
      <c r="G34" s="6">
        <f t="shared" si="2"/>
        <v>-2994.703689469065</v>
      </c>
      <c r="H34" s="5">
        <f t="shared" si="0"/>
        <v>-0.32503535467895928</v>
      </c>
      <c r="J34" s="6">
        <f t="shared" si="3"/>
        <v>-3197.8577728821674</v>
      </c>
      <c r="K34" s="5">
        <f t="shared" si="1"/>
        <v>-0.34708503518286371</v>
      </c>
      <c r="O34" s="6">
        <v>9213.4706159179641</v>
      </c>
    </row>
    <row r="35" spans="2:15" x14ac:dyDescent="0.25">
      <c r="B35" s="3">
        <v>2048</v>
      </c>
      <c r="C35" s="1">
        <v>-4.0232504275609537E-2</v>
      </c>
      <c r="E35" s="6">
        <v>-377.03312958789888</v>
      </c>
      <c r="G35" s="6">
        <f t="shared" si="2"/>
        <v>-3371.7368190569641</v>
      </c>
      <c r="H35" s="5">
        <f t="shared" si="0"/>
        <v>-0.35979176720414463</v>
      </c>
      <c r="J35" s="6">
        <f t="shared" si="3"/>
        <v>-3612.1410201845033</v>
      </c>
      <c r="K35" s="5">
        <f t="shared" si="1"/>
        <v>-0.38544485254523886</v>
      </c>
      <c r="O35" s="6">
        <v>9371.3562299046498</v>
      </c>
    </row>
    <row r="36" spans="2:15" x14ac:dyDescent="0.25">
      <c r="B36" s="3">
        <v>2049</v>
      </c>
      <c r="C36" s="1">
        <v>-4.1750352715983791E-2</v>
      </c>
      <c r="E36" s="6">
        <v>-397.90792532786884</v>
      </c>
      <c r="G36" s="6">
        <f t="shared" si="2"/>
        <v>-3769.6447443848328</v>
      </c>
      <c r="H36" s="5">
        <f t="shared" si="0"/>
        <v>-0.3955286830799859</v>
      </c>
      <c r="J36" s="6">
        <f t="shared" si="3"/>
        <v>-4051.9709903237049</v>
      </c>
      <c r="K36" s="5">
        <f t="shared" si="1"/>
        <v>-0.4251516676918532</v>
      </c>
      <c r="O36" s="6">
        <v>9530.6482327161975</v>
      </c>
    </row>
    <row r="37" spans="2:15" x14ac:dyDescent="0.25">
      <c r="B37" s="3">
        <v>2050</v>
      </c>
      <c r="C37" s="1">
        <v>-4.3279396576448123E-2</v>
      </c>
      <c r="E37" s="6">
        <v>-419.43308068252566</v>
      </c>
      <c r="G37" s="6">
        <f t="shared" si="2"/>
        <v>-4189.0778250673584</v>
      </c>
      <c r="H37" s="5">
        <f t="shared" ref="H37:H55" si="4">+G37/O37</f>
        <v>-0.43225193441030435</v>
      </c>
      <c r="J37" s="6">
        <f t="shared" si="3"/>
        <v>-4518.2826338435443</v>
      </c>
      <c r="K37" s="5">
        <f t="shared" ref="K37:K55" si="5">+J37/O37</f>
        <v>-0.4662210849854414</v>
      </c>
      <c r="O37" s="6">
        <v>9691.2876301693559</v>
      </c>
    </row>
    <row r="38" spans="2:15" x14ac:dyDescent="0.25">
      <c r="B38" s="3">
        <v>2051</v>
      </c>
      <c r="C38" s="1">
        <v>-4.4797036279038666E-2</v>
      </c>
      <c r="E38" s="6">
        <v>-441.35187261888495</v>
      </c>
      <c r="G38" s="6">
        <f t="shared" si="2"/>
        <v>-4630.4296976862433</v>
      </c>
      <c r="H38" s="5">
        <f t="shared" si="4"/>
        <v>-0.46998673852667139</v>
      </c>
      <c r="J38" s="6">
        <f t="shared" si="3"/>
        <v>-5011.7630507341109</v>
      </c>
      <c r="K38" s="5">
        <f t="shared" si="5"/>
        <v>-0.50869191938277236</v>
      </c>
      <c r="O38" s="6">
        <v>9852.2560704624429</v>
      </c>
    </row>
    <row r="39" spans="2:15" x14ac:dyDescent="0.25">
      <c r="B39" s="3">
        <v>2052</v>
      </c>
      <c r="C39" s="1">
        <v>-4.6184155285804732E-2</v>
      </c>
      <c r="E39" s="6">
        <v>-462.46387195618223</v>
      </c>
      <c r="G39" s="6">
        <f t="shared" si="2"/>
        <v>-5092.893569642426</v>
      </c>
      <c r="H39" s="5">
        <f t="shared" si="4"/>
        <v>-0.50860402668757676</v>
      </c>
      <c r="J39" s="6">
        <f t="shared" si="3"/>
        <v>-5531.8998675441262</v>
      </c>
      <c r="K39" s="5">
        <f t="shared" si="5"/>
        <v>-0.5524455811596618</v>
      </c>
      <c r="O39" s="6">
        <v>10013.474731632175</v>
      </c>
    </row>
    <row r="40" spans="2:15" x14ac:dyDescent="0.25">
      <c r="B40" s="3">
        <v>2053</v>
      </c>
      <c r="C40" s="1">
        <v>-4.748632711822548E-2</v>
      </c>
      <c r="E40" s="6">
        <v>-483.16643139294473</v>
      </c>
      <c r="G40" s="6">
        <f t="shared" si="2"/>
        <v>-5576.060001035371</v>
      </c>
      <c r="H40" s="5">
        <f t="shared" si="4"/>
        <v>-0.54802360436475639</v>
      </c>
      <c r="J40" s="6">
        <f t="shared" si="3"/>
        <v>-6078.5746128527162</v>
      </c>
      <c r="K40" s="5">
        <f t="shared" si="5"/>
        <v>-0.59741149989725839</v>
      </c>
      <c r="O40" s="6">
        <v>10174.853704520414</v>
      </c>
    </row>
    <row r="41" spans="2:15" x14ac:dyDescent="0.25">
      <c r="B41" s="3">
        <v>2054</v>
      </c>
      <c r="C41" s="1">
        <v>-4.880638300033506E-2</v>
      </c>
      <c r="E41" s="6">
        <v>-504.4776864156911</v>
      </c>
      <c r="G41" s="6">
        <f t="shared" si="2"/>
        <v>-6080.5376874510621</v>
      </c>
      <c r="H41" s="5">
        <f t="shared" si="4"/>
        <v>-0.58826992593121274</v>
      </c>
      <c r="J41" s="6">
        <f t="shared" si="3"/>
        <v>-6652.6912472850727</v>
      </c>
      <c r="K41" s="5">
        <f t="shared" si="5"/>
        <v>-0.64362370376560796</v>
      </c>
      <c r="O41" s="6">
        <v>10336.30552815659</v>
      </c>
    </row>
    <row r="42" spans="2:15" x14ac:dyDescent="0.25">
      <c r="B42" s="3">
        <v>2055</v>
      </c>
      <c r="C42" s="1">
        <v>-4.9910723147992095E-2</v>
      </c>
      <c r="E42" s="6">
        <v>-523.94990992456667</v>
      </c>
      <c r="G42" s="6">
        <f t="shared" si="2"/>
        <v>-6604.4875973756289</v>
      </c>
      <c r="H42" s="5">
        <f t="shared" si="4"/>
        <v>-0.62913409423893252</v>
      </c>
      <c r="J42" s="6">
        <f t="shared" si="3"/>
        <v>-7252.702485434359</v>
      </c>
      <c r="K42" s="5">
        <f t="shared" si="5"/>
        <v>-0.69088212244827762</v>
      </c>
      <c r="O42" s="6">
        <v>10497.742306217118</v>
      </c>
    </row>
    <row r="43" spans="2:15" x14ac:dyDescent="0.25">
      <c r="B43" s="3">
        <v>2056</v>
      </c>
      <c r="C43" s="1">
        <v>-5.1019646414933603E-2</v>
      </c>
      <c r="E43" s="6">
        <v>-543.82259789705131</v>
      </c>
      <c r="G43" s="6">
        <f t="shared" si="2"/>
        <v>-7148.3101952726802</v>
      </c>
      <c r="H43" s="5">
        <f t="shared" si="4"/>
        <v>-0.67063093743691338</v>
      </c>
      <c r="J43" s="6">
        <f t="shared" si="3"/>
        <v>-7879.2958349596211</v>
      </c>
      <c r="K43" s="5">
        <f t="shared" si="5"/>
        <v>-0.73920960447914219</v>
      </c>
      <c r="O43" s="6">
        <v>10659.082061726574</v>
      </c>
    </row>
    <row r="44" spans="2:15" x14ac:dyDescent="0.25">
      <c r="B44" s="3">
        <v>2057</v>
      </c>
      <c r="C44" s="1">
        <v>-5.1982951217983131E-2</v>
      </c>
      <c r="E44" s="6">
        <v>-562.46942593258143</v>
      </c>
      <c r="G44" s="6">
        <f t="shared" si="2"/>
        <v>-7710.7796212052617</v>
      </c>
      <c r="H44" s="5">
        <f t="shared" si="4"/>
        <v>-0.71262376659344973</v>
      </c>
      <c r="J44" s="6">
        <f t="shared" si="3"/>
        <v>-8531.531096919387</v>
      </c>
      <c r="K44" s="5">
        <f t="shared" si="5"/>
        <v>-0.78847692759574917</v>
      </c>
      <c r="O44" s="6">
        <v>10820.267275206166</v>
      </c>
    </row>
    <row r="45" spans="2:15" x14ac:dyDescent="0.25">
      <c r="B45" s="3">
        <v>2058</v>
      </c>
      <c r="C45" s="1">
        <v>-5.2580357244091491E-2</v>
      </c>
      <c r="E45" s="6">
        <v>-577.39888402302051</v>
      </c>
      <c r="G45" s="6">
        <f t="shared" si="2"/>
        <v>-8288.178505228283</v>
      </c>
      <c r="H45" s="5">
        <f t="shared" si="4"/>
        <v>-0.75475619847288866</v>
      </c>
      <c r="J45" s="6">
        <f t="shared" si="3"/>
        <v>-9205.9525168706459</v>
      </c>
      <c r="K45" s="5">
        <f t="shared" si="5"/>
        <v>-0.83833253839455446</v>
      </c>
      <c r="O45" s="6">
        <v>10981.265900164713</v>
      </c>
    </row>
    <row r="46" spans="2:15" x14ac:dyDescent="0.25">
      <c r="B46" s="3">
        <v>2059</v>
      </c>
      <c r="C46" s="1">
        <v>-5.3039817560355515E-2</v>
      </c>
      <c r="E46" s="6">
        <v>-590.97299514565213</v>
      </c>
      <c r="G46" s="6">
        <f t="shared" si="2"/>
        <v>-8879.1515003739351</v>
      </c>
      <c r="H46" s="5">
        <f t="shared" si="4"/>
        <v>-0.79690371563343543</v>
      </c>
      <c r="J46" s="6">
        <f t="shared" si="3"/>
        <v>-9901.4413411751757</v>
      </c>
      <c r="K46" s="5">
        <f t="shared" si="5"/>
        <v>-0.88865421370236841</v>
      </c>
      <c r="O46" s="6">
        <v>11142.063120280669</v>
      </c>
    </row>
    <row r="47" spans="2:15" x14ac:dyDescent="0.25">
      <c r="B47" s="3">
        <v>2060</v>
      </c>
      <c r="C47" s="1">
        <v>-5.2871861476080043E-2</v>
      </c>
      <c r="E47" s="6">
        <v>-597.59277928167148</v>
      </c>
      <c r="G47" s="6">
        <f t="shared" si="2"/>
        <v>-9476.7442796556061</v>
      </c>
      <c r="H47" s="5">
        <f t="shared" si="4"/>
        <v>-0.83845241805041459</v>
      </c>
      <c r="J47" s="6">
        <f t="shared" si="3"/>
        <v>-10611.236735495822</v>
      </c>
      <c r="K47" s="5">
        <f t="shared" si="5"/>
        <v>-0.93882633495574142</v>
      </c>
      <c r="O47" s="6">
        <v>11302.661994452959</v>
      </c>
    </row>
    <row r="48" spans="2:15" x14ac:dyDescent="0.25">
      <c r="B48" s="3">
        <v>2061</v>
      </c>
      <c r="C48" s="1">
        <v>-5.2268713442377338E-2</v>
      </c>
      <c r="E48" s="6">
        <v>-599.16075555823488</v>
      </c>
      <c r="G48" s="6">
        <f t="shared" si="2"/>
        <v>-10075.90503521384</v>
      </c>
      <c r="H48" s="5">
        <f t="shared" si="4"/>
        <v>-0.87898713003577456</v>
      </c>
      <c r="J48" s="6">
        <f t="shared" si="3"/>
        <v>-11330.416479300082</v>
      </c>
      <c r="K48" s="5">
        <f t="shared" si="5"/>
        <v>-0.98842637246418408</v>
      </c>
      <c r="O48" s="6">
        <v>11463.085966689585</v>
      </c>
    </row>
    <row r="49" spans="2:15" x14ac:dyDescent="0.25">
      <c r="B49" s="3">
        <v>2062</v>
      </c>
      <c r="C49" s="1">
        <v>-5.1445507720852227E-2</v>
      </c>
      <c r="E49" s="6">
        <v>-597.97120776822101</v>
      </c>
      <c r="G49" s="6">
        <f t="shared" si="2"/>
        <v>-10673.876242982062</v>
      </c>
      <c r="H49" s="5">
        <f t="shared" si="4"/>
        <v>-0.91831007168258139</v>
      </c>
      <c r="J49" s="6">
        <f t="shared" si="3"/>
        <v>-12056.311109983328</v>
      </c>
      <c r="K49" s="5">
        <f t="shared" si="5"/>
        <v>-1.0372456704203983</v>
      </c>
      <c r="O49" s="6">
        <v>11623.390151242447</v>
      </c>
    </row>
    <row r="50" spans="2:15" x14ac:dyDescent="0.25">
      <c r="B50" s="3">
        <v>2063</v>
      </c>
      <c r="C50" s="1">
        <v>-5.0588086081884059E-2</v>
      </c>
      <c r="E50" s="6">
        <v>-596.11340135780199</v>
      </c>
      <c r="G50" s="6">
        <f t="shared" si="2"/>
        <v>-11269.989644339863</v>
      </c>
      <c r="H50" s="5">
        <f t="shared" si="4"/>
        <v>-0.9564072959460318</v>
      </c>
      <c r="J50" s="6">
        <f t="shared" si="3"/>
        <v>-12788.322557258412</v>
      </c>
      <c r="K50" s="5">
        <f t="shared" si="5"/>
        <v>-1.0852578735789582</v>
      </c>
      <c r="O50" s="6">
        <v>11783.67176004459</v>
      </c>
    </row>
    <row r="51" spans="2:15" x14ac:dyDescent="0.25">
      <c r="B51" s="3">
        <v>2064</v>
      </c>
      <c r="C51" s="1">
        <v>-4.9689162242938636E-2</v>
      </c>
      <c r="E51" s="6">
        <v>-593.49099145005425</v>
      </c>
      <c r="G51" s="6">
        <f t="shared" si="2"/>
        <v>-11863.480635789918</v>
      </c>
      <c r="H51" s="5">
        <f t="shared" si="4"/>
        <v>-0.99325250521066222</v>
      </c>
      <c r="J51" s="6">
        <f t="shared" si="3"/>
        <v>-13525.749297291284</v>
      </c>
      <c r="K51" s="5">
        <f t="shared" si="5"/>
        <v>-1.1324235093246224</v>
      </c>
      <c r="O51" s="6">
        <v>11944.073207521136</v>
      </c>
    </row>
    <row r="52" spans="2:15" x14ac:dyDescent="0.25">
      <c r="B52" s="3">
        <v>2065</v>
      </c>
      <c r="C52" s="1">
        <v>-4.8707973379705602E-2</v>
      </c>
      <c r="E52" s="6">
        <v>-589.59953238666526</v>
      </c>
      <c r="G52" s="6">
        <f t="shared" si="2"/>
        <v>-12453.080168176582</v>
      </c>
      <c r="H52" s="5">
        <f t="shared" si="4"/>
        <v>-1.0287733690553436</v>
      </c>
      <c r="J52" s="6">
        <f t="shared" si="3"/>
        <v>-14267.374869376279</v>
      </c>
      <c r="K52" s="5">
        <f t="shared" si="5"/>
        <v>-1.1786558115519592</v>
      </c>
      <c r="O52" s="6">
        <v>12104.784729810264</v>
      </c>
    </row>
    <row r="53" spans="2:15" x14ac:dyDescent="0.25">
      <c r="B53" s="3">
        <v>2066</v>
      </c>
      <c r="C53" s="1">
        <v>-4.7756031443096772E-2</v>
      </c>
      <c r="E53" s="6">
        <v>-585.77790576961354</v>
      </c>
      <c r="G53" s="6">
        <f t="shared" si="2"/>
        <v>-13038.858073946196</v>
      </c>
      <c r="H53" s="5">
        <f t="shared" si="4"/>
        <v>-1.063003759664422</v>
      </c>
      <c r="J53" s="6">
        <f t="shared" si="3"/>
        <v>-15013.315677190763</v>
      </c>
      <c r="K53" s="5">
        <f t="shared" si="5"/>
        <v>-1.2239730595558627</v>
      </c>
      <c r="O53" s="6">
        <v>12266.050759841539</v>
      </c>
    </row>
    <row r="54" spans="2:15" x14ac:dyDescent="0.25">
      <c r="B54" s="3">
        <v>2067</v>
      </c>
      <c r="C54" s="1">
        <v>-4.6793886922871342E-2</v>
      </c>
      <c r="E54" s="6">
        <v>-581.56220964118961</v>
      </c>
      <c r="G54" s="6">
        <f t="shared" si="2"/>
        <v>-13620.420283587386</v>
      </c>
      <c r="H54" s="5">
        <f t="shared" si="4"/>
        <v>-1.0959316063287587</v>
      </c>
      <c r="J54" s="6">
        <f t="shared" si="3"/>
        <v>-15763.222951434076</v>
      </c>
      <c r="K54" s="5">
        <f t="shared" si="5"/>
        <v>-1.2683466361827607</v>
      </c>
      <c r="O54" s="6">
        <v>12428.166324369622</v>
      </c>
    </row>
    <row r="55" spans="2:15" x14ac:dyDescent="0.25">
      <c r="B55" s="3">
        <v>2068</v>
      </c>
      <c r="C55" s="1">
        <v>-4.5920237164320823E-2</v>
      </c>
      <c r="E55" s="6">
        <v>-578.20323048126534</v>
      </c>
      <c r="G55" s="6">
        <f t="shared" si="2"/>
        <v>-14198.623514068651</v>
      </c>
      <c r="H55" s="5">
        <f t="shared" si="4"/>
        <v>-1.1276383887205914</v>
      </c>
      <c r="J55" s="6">
        <f t="shared" si="3"/>
        <v>-16518.001752148761</v>
      </c>
      <c r="K55" s="5">
        <f t="shared" si="5"/>
        <v>-1.3118407472542044</v>
      </c>
      <c r="O55" s="6">
        <v>12591.468733321755</v>
      </c>
    </row>
    <row r="56" spans="2:15" s="7" customFormat="1" x14ac:dyDescent="0.25">
      <c r="B56" s="10"/>
      <c r="H56" s="8"/>
      <c r="K56" s="8"/>
    </row>
    <row r="57" spans="2:15" s="7" customFormat="1" x14ac:dyDescent="0.25">
      <c r="B57" s="10"/>
      <c r="C57" s="9"/>
      <c r="H57" s="8"/>
      <c r="K57" s="8"/>
    </row>
    <row r="58" spans="2:15" s="7" customFormat="1" x14ac:dyDescent="0.25">
      <c r="B58" s="10"/>
      <c r="H58" s="8"/>
      <c r="K58" s="8"/>
    </row>
    <row r="59" spans="2:15" s="7" customFormat="1" x14ac:dyDescent="0.25">
      <c r="B59" s="10"/>
      <c r="H59" s="8"/>
      <c r="K59" s="8"/>
    </row>
    <row r="60" spans="2:15" s="7" customFormat="1" x14ac:dyDescent="0.25">
      <c r="B60" s="10"/>
      <c r="H60" s="8"/>
      <c r="K60" s="8"/>
    </row>
    <row r="61" spans="2:15" s="7" customFormat="1" x14ac:dyDescent="0.25">
      <c r="B61" s="10"/>
      <c r="H61" s="8"/>
      <c r="K61" s="8"/>
    </row>
    <row r="62" spans="2:15" s="7" customFormat="1" x14ac:dyDescent="0.25">
      <c r="B62" s="10"/>
      <c r="H62" s="8"/>
      <c r="K62" s="8"/>
    </row>
    <row r="63" spans="2:15" s="7" customFormat="1" x14ac:dyDescent="0.25">
      <c r="B63" s="10"/>
      <c r="H63" s="8"/>
      <c r="K63" s="8"/>
    </row>
    <row r="64" spans="2:15" s="7" customFormat="1" x14ac:dyDescent="0.25">
      <c r="B64" s="10"/>
      <c r="H64" s="8"/>
      <c r="K64" s="8"/>
    </row>
    <row r="65" spans="2:11" s="7" customFormat="1" x14ac:dyDescent="0.25">
      <c r="B65" s="10"/>
      <c r="H65" s="8"/>
      <c r="K65" s="8"/>
    </row>
    <row r="66" spans="2:11" s="7" customFormat="1" x14ac:dyDescent="0.25">
      <c r="B66" s="10"/>
      <c r="H66" s="8"/>
      <c r="K66" s="8"/>
    </row>
    <row r="67" spans="2:11" s="7" customFormat="1" x14ac:dyDescent="0.25">
      <c r="B67" s="10"/>
      <c r="H67" s="8"/>
      <c r="K67" s="8"/>
    </row>
    <row r="68" spans="2:11" s="7" customFormat="1" x14ac:dyDescent="0.25">
      <c r="B68" s="10"/>
      <c r="H68" s="8"/>
      <c r="K68" s="8"/>
    </row>
    <row r="69" spans="2:11" s="7" customFormat="1" x14ac:dyDescent="0.25">
      <c r="B69" s="10"/>
      <c r="H69" s="8"/>
      <c r="K69" s="8"/>
    </row>
    <row r="70" spans="2:11" s="7" customFormat="1" x14ac:dyDescent="0.25">
      <c r="B70" s="10"/>
      <c r="H70" s="8"/>
      <c r="K70" s="8"/>
    </row>
    <row r="71" spans="2:11" s="7" customFormat="1" x14ac:dyDescent="0.25">
      <c r="B71" s="10"/>
      <c r="H71" s="8"/>
      <c r="K71" s="8"/>
    </row>
    <row r="72" spans="2:11" s="7" customFormat="1" x14ac:dyDescent="0.25">
      <c r="B72" s="10"/>
      <c r="H72" s="8"/>
      <c r="K72" s="8"/>
    </row>
    <row r="73" spans="2:11" s="7" customFormat="1" x14ac:dyDescent="0.25">
      <c r="B73" s="10"/>
      <c r="H73" s="8"/>
      <c r="K73" s="8"/>
    </row>
    <row r="74" spans="2:11" s="7" customFormat="1" x14ac:dyDescent="0.25">
      <c r="B74" s="10"/>
      <c r="H74" s="8"/>
      <c r="K74" s="8"/>
    </row>
    <row r="75" spans="2:11" s="7" customFormat="1" x14ac:dyDescent="0.25">
      <c r="B75" s="10"/>
      <c r="H75" s="8"/>
      <c r="K75" s="8"/>
    </row>
    <row r="76" spans="2:11" s="7" customFormat="1" x14ac:dyDescent="0.25">
      <c r="B76" s="10"/>
      <c r="H76" s="8"/>
      <c r="K76" s="8"/>
    </row>
    <row r="77" spans="2:11" s="7" customFormat="1" x14ac:dyDescent="0.25">
      <c r="B77" s="10"/>
      <c r="H77" s="8"/>
      <c r="K77" s="8"/>
    </row>
    <row r="78" spans="2:11" s="7" customFormat="1" x14ac:dyDescent="0.25">
      <c r="B78" s="10"/>
      <c r="H78" s="8"/>
      <c r="K78" s="8"/>
    </row>
    <row r="79" spans="2:11" s="7" customFormat="1" x14ac:dyDescent="0.25">
      <c r="B79" s="10"/>
      <c r="H79" s="8"/>
      <c r="K79" s="8"/>
    </row>
    <row r="80" spans="2:11" s="7" customFormat="1" x14ac:dyDescent="0.25">
      <c r="B80" s="10"/>
      <c r="H80" s="8"/>
      <c r="K80" s="8"/>
    </row>
    <row r="81" spans="2:11" s="7" customFormat="1" x14ac:dyDescent="0.25">
      <c r="B81" s="10"/>
      <c r="H81" s="8"/>
      <c r="K81" s="8"/>
    </row>
    <row r="82" spans="2:11" s="7" customFormat="1" x14ac:dyDescent="0.25">
      <c r="B82" s="10"/>
      <c r="H82" s="8"/>
      <c r="K82" s="8"/>
    </row>
    <row r="83" spans="2:11" s="7" customFormat="1" x14ac:dyDescent="0.25">
      <c r="B83" s="10"/>
      <c r="H83" s="8"/>
      <c r="K83" s="8"/>
    </row>
    <row r="84" spans="2:11" s="7" customFormat="1" x14ac:dyDescent="0.25">
      <c r="B84" s="10"/>
      <c r="H84" s="8"/>
      <c r="K84" s="8"/>
    </row>
    <row r="85" spans="2:11" s="7" customFormat="1" x14ac:dyDescent="0.25">
      <c r="B85" s="10"/>
      <c r="H85" s="8"/>
      <c r="K85" s="8"/>
    </row>
    <row r="86" spans="2:11" s="7" customFormat="1" x14ac:dyDescent="0.25">
      <c r="B86" s="10"/>
      <c r="H86" s="8"/>
      <c r="K86" s="8"/>
    </row>
    <row r="87" spans="2:11" s="7" customFormat="1" x14ac:dyDescent="0.25">
      <c r="B87" s="10"/>
      <c r="H87" s="8"/>
      <c r="K87" s="8"/>
    </row>
    <row r="88" spans="2:11" s="7" customFormat="1" x14ac:dyDescent="0.25">
      <c r="B88" s="10"/>
      <c r="H88" s="8"/>
      <c r="K88" s="8"/>
    </row>
    <row r="89" spans="2:11" s="7" customFormat="1" x14ac:dyDescent="0.25">
      <c r="B89" s="10"/>
      <c r="H89" s="8"/>
      <c r="K89" s="8"/>
    </row>
    <row r="90" spans="2:11" s="7" customFormat="1" x14ac:dyDescent="0.25">
      <c r="B90" s="10"/>
      <c r="H90" s="8"/>
      <c r="K90" s="8"/>
    </row>
    <row r="91" spans="2:11" s="7" customFormat="1" x14ac:dyDescent="0.25">
      <c r="B91" s="10"/>
      <c r="H91" s="8"/>
      <c r="K91" s="8"/>
    </row>
    <row r="92" spans="2:11" s="7" customFormat="1" x14ac:dyDescent="0.25">
      <c r="B92" s="10"/>
      <c r="H92" s="8"/>
      <c r="K92" s="8"/>
    </row>
    <row r="93" spans="2:11" s="7" customFormat="1" x14ac:dyDescent="0.25">
      <c r="B93" s="10"/>
      <c r="H93" s="8"/>
      <c r="K93" s="8"/>
    </row>
    <row r="94" spans="2:11" s="7" customFormat="1" x14ac:dyDescent="0.25">
      <c r="B94" s="10"/>
      <c r="H94" s="8"/>
      <c r="K94" s="8"/>
    </row>
    <row r="95" spans="2:11" s="7" customFormat="1" x14ac:dyDescent="0.25">
      <c r="B95" s="10"/>
      <c r="H95" s="8"/>
      <c r="K95" s="8"/>
    </row>
    <row r="96" spans="2:11" s="7" customFormat="1" x14ac:dyDescent="0.25">
      <c r="B96" s="10"/>
      <c r="H96" s="8"/>
      <c r="K96" s="8"/>
    </row>
    <row r="97" spans="2:11" s="7" customFormat="1" x14ac:dyDescent="0.25">
      <c r="B97" s="10"/>
      <c r="H97" s="8"/>
      <c r="K97" s="8"/>
    </row>
    <row r="98" spans="2:11" s="7" customFormat="1" x14ac:dyDescent="0.25">
      <c r="B98" s="10"/>
      <c r="H98" s="8"/>
      <c r="K98" s="8"/>
    </row>
    <row r="99" spans="2:11" s="7" customFormat="1" x14ac:dyDescent="0.25">
      <c r="B99" s="10"/>
      <c r="H99" s="8"/>
      <c r="K99" s="8"/>
    </row>
    <row r="100" spans="2:11" s="7" customFormat="1" x14ac:dyDescent="0.25">
      <c r="B100" s="10"/>
      <c r="H100" s="8"/>
      <c r="K100" s="8"/>
    </row>
    <row r="101" spans="2:11" s="7" customFormat="1" x14ac:dyDescent="0.25">
      <c r="B101" s="10"/>
      <c r="H101" s="8"/>
      <c r="K101" s="8"/>
    </row>
    <row r="102" spans="2:11" s="7" customFormat="1" x14ac:dyDescent="0.25">
      <c r="B102" s="10"/>
      <c r="H102" s="8"/>
      <c r="K102" s="8"/>
    </row>
    <row r="103" spans="2:11" s="7" customFormat="1" x14ac:dyDescent="0.25">
      <c r="B103" s="10"/>
      <c r="H103" s="8"/>
      <c r="K103" s="8"/>
    </row>
    <row r="104" spans="2:11" s="7" customFormat="1" x14ac:dyDescent="0.25">
      <c r="B104" s="10"/>
      <c r="H104" s="8"/>
      <c r="K104" s="8"/>
    </row>
    <row r="105" spans="2:11" s="7" customFormat="1" x14ac:dyDescent="0.25">
      <c r="B105" s="10"/>
      <c r="H105" s="8"/>
      <c r="K105" s="8"/>
    </row>
    <row r="106" spans="2:11" s="7" customFormat="1" x14ac:dyDescent="0.25">
      <c r="B106" s="10"/>
      <c r="H106" s="8"/>
      <c r="K106" s="8"/>
    </row>
    <row r="107" spans="2:11" s="7" customFormat="1" x14ac:dyDescent="0.25">
      <c r="B107" s="10"/>
      <c r="H107" s="8"/>
      <c r="K107" s="8"/>
    </row>
    <row r="108" spans="2:11" s="7" customFormat="1" x14ac:dyDescent="0.25">
      <c r="B108" s="10"/>
      <c r="H108" s="8"/>
      <c r="K108" s="8"/>
    </row>
    <row r="109" spans="2:11" s="7" customFormat="1" x14ac:dyDescent="0.25">
      <c r="B109" s="10"/>
      <c r="H109" s="8"/>
      <c r="K109" s="8"/>
    </row>
    <row r="110" spans="2:11" s="7" customFormat="1" x14ac:dyDescent="0.25">
      <c r="B110" s="10"/>
      <c r="H110" s="8"/>
      <c r="K110" s="8"/>
    </row>
    <row r="111" spans="2:11" s="7" customFormat="1" x14ac:dyDescent="0.25">
      <c r="B111" s="10"/>
      <c r="H111" s="8"/>
      <c r="K111" s="8"/>
    </row>
    <row r="112" spans="2:11" s="7" customFormat="1" x14ac:dyDescent="0.25">
      <c r="B112" s="10"/>
      <c r="H112" s="8"/>
      <c r="K112" s="8"/>
    </row>
    <row r="113" spans="2:11" s="7" customFormat="1" x14ac:dyDescent="0.25">
      <c r="B113" s="10"/>
      <c r="H113" s="8"/>
      <c r="K113" s="8"/>
    </row>
    <row r="114" spans="2:11" s="7" customFormat="1" x14ac:dyDescent="0.25">
      <c r="B114" s="10"/>
      <c r="H114" s="8"/>
      <c r="K114" s="8"/>
    </row>
    <row r="115" spans="2:11" s="7" customFormat="1" x14ac:dyDescent="0.25">
      <c r="B115" s="10"/>
      <c r="H115" s="8"/>
      <c r="K115" s="8"/>
    </row>
    <row r="116" spans="2:11" s="7" customFormat="1" x14ac:dyDescent="0.25">
      <c r="B116" s="10"/>
      <c r="H116" s="8"/>
      <c r="K116" s="8"/>
    </row>
    <row r="117" spans="2:11" s="7" customFormat="1" x14ac:dyDescent="0.25">
      <c r="B117" s="10"/>
      <c r="H117" s="8"/>
      <c r="K117" s="8"/>
    </row>
    <row r="118" spans="2:11" s="7" customFormat="1" x14ac:dyDescent="0.25">
      <c r="B118" s="10"/>
      <c r="H118" s="8"/>
      <c r="K118" s="8"/>
    </row>
    <row r="119" spans="2:11" s="7" customFormat="1" x14ac:dyDescent="0.25">
      <c r="B119" s="10"/>
      <c r="H119" s="8"/>
      <c r="K119" s="8"/>
    </row>
    <row r="120" spans="2:11" s="7" customFormat="1" x14ac:dyDescent="0.25">
      <c r="B120" s="10"/>
      <c r="H120" s="8"/>
      <c r="K120" s="8"/>
    </row>
    <row r="121" spans="2:11" s="7" customFormat="1" x14ac:dyDescent="0.25">
      <c r="B121" s="10"/>
      <c r="H121" s="8"/>
      <c r="K121" s="8"/>
    </row>
    <row r="122" spans="2:11" s="7" customFormat="1" x14ac:dyDescent="0.25">
      <c r="B122" s="10"/>
      <c r="H122" s="8"/>
      <c r="K122" s="8"/>
    </row>
    <row r="123" spans="2:11" s="7" customFormat="1" x14ac:dyDescent="0.25">
      <c r="B123" s="10"/>
      <c r="H123" s="8"/>
      <c r="K123" s="8"/>
    </row>
    <row r="124" spans="2:11" s="7" customFormat="1" x14ac:dyDescent="0.25">
      <c r="B124" s="10"/>
      <c r="H124" s="8"/>
      <c r="K124" s="8"/>
    </row>
    <row r="125" spans="2:11" s="7" customFormat="1" x14ac:dyDescent="0.25">
      <c r="B125" s="10"/>
      <c r="H125" s="8"/>
      <c r="K125" s="8"/>
    </row>
    <row r="126" spans="2:11" s="7" customFormat="1" x14ac:dyDescent="0.25">
      <c r="B126" s="10"/>
      <c r="H126" s="8"/>
      <c r="K126" s="8"/>
    </row>
    <row r="127" spans="2:11" s="7" customFormat="1" x14ac:dyDescent="0.25">
      <c r="B127" s="10"/>
      <c r="H127" s="8"/>
      <c r="K127" s="8"/>
    </row>
    <row r="128" spans="2:11" s="7" customFormat="1" x14ac:dyDescent="0.25">
      <c r="B128" s="10"/>
      <c r="H128" s="8"/>
      <c r="K128" s="8"/>
    </row>
    <row r="129" spans="2:11" s="7" customFormat="1" x14ac:dyDescent="0.25">
      <c r="B129" s="10"/>
      <c r="H129" s="8"/>
      <c r="K129" s="8"/>
    </row>
    <row r="130" spans="2:11" s="7" customFormat="1" x14ac:dyDescent="0.25">
      <c r="B130" s="10"/>
      <c r="H130" s="8"/>
      <c r="K130" s="8"/>
    </row>
    <row r="131" spans="2:11" s="7" customFormat="1" x14ac:dyDescent="0.25">
      <c r="B131" s="10"/>
      <c r="H131" s="8"/>
      <c r="K131" s="8"/>
    </row>
    <row r="132" spans="2:11" s="7" customFormat="1" x14ac:dyDescent="0.25">
      <c r="B132" s="10"/>
      <c r="H132" s="8"/>
      <c r="K132" s="8"/>
    </row>
    <row r="133" spans="2:11" s="7" customFormat="1" x14ac:dyDescent="0.25">
      <c r="B133" s="10"/>
      <c r="H133" s="8"/>
      <c r="K133" s="8"/>
    </row>
    <row r="134" spans="2:11" s="7" customFormat="1" x14ac:dyDescent="0.25">
      <c r="B134" s="10"/>
      <c r="H134" s="8"/>
      <c r="K134" s="8"/>
    </row>
    <row r="135" spans="2:11" s="7" customFormat="1" x14ac:dyDescent="0.25">
      <c r="B135" s="10"/>
      <c r="H135" s="8"/>
      <c r="K135" s="8"/>
    </row>
    <row r="136" spans="2:11" s="7" customFormat="1" x14ac:dyDescent="0.25">
      <c r="B136" s="10"/>
      <c r="H136" s="8"/>
      <c r="K136" s="8"/>
    </row>
    <row r="137" spans="2:11" s="7" customFormat="1" x14ac:dyDescent="0.25">
      <c r="B137" s="10"/>
      <c r="H137" s="8"/>
      <c r="K137" s="8"/>
    </row>
    <row r="138" spans="2:11" s="7" customFormat="1" x14ac:dyDescent="0.25">
      <c r="B138" s="10"/>
      <c r="H138" s="8"/>
      <c r="K138" s="8"/>
    </row>
    <row r="139" spans="2:11" s="7" customFormat="1" x14ac:dyDescent="0.25">
      <c r="B139" s="10"/>
      <c r="H139" s="8"/>
      <c r="K139" s="8"/>
    </row>
    <row r="140" spans="2:11" s="7" customFormat="1" x14ac:dyDescent="0.25">
      <c r="B140" s="10"/>
      <c r="H140" s="8"/>
      <c r="K140" s="8"/>
    </row>
    <row r="141" spans="2:11" s="7" customFormat="1" x14ac:dyDescent="0.25">
      <c r="B141" s="10"/>
      <c r="H141" s="8"/>
      <c r="K141" s="8"/>
    </row>
    <row r="142" spans="2:11" s="7" customFormat="1" x14ac:dyDescent="0.25">
      <c r="B142" s="10"/>
      <c r="H142" s="8"/>
      <c r="K142" s="8"/>
    </row>
    <row r="143" spans="2:11" s="7" customFormat="1" x14ac:dyDescent="0.25">
      <c r="B143" s="10"/>
      <c r="H143" s="8"/>
      <c r="K143" s="8"/>
    </row>
    <row r="144" spans="2:11" s="7" customFormat="1" x14ac:dyDescent="0.25">
      <c r="B144" s="10"/>
      <c r="H144" s="8"/>
      <c r="K144" s="8"/>
    </row>
    <row r="145" spans="2:11" s="7" customFormat="1" x14ac:dyDescent="0.25">
      <c r="B145" s="10"/>
      <c r="H145" s="8"/>
      <c r="K145" s="8"/>
    </row>
    <row r="146" spans="2:11" s="7" customFormat="1" x14ac:dyDescent="0.25">
      <c r="B146" s="10"/>
      <c r="H146" s="8"/>
      <c r="K146" s="8"/>
    </row>
    <row r="147" spans="2:11" s="7" customFormat="1" x14ac:dyDescent="0.25">
      <c r="B147" s="10"/>
      <c r="H147" s="8"/>
      <c r="K147" s="8"/>
    </row>
    <row r="148" spans="2:11" s="7" customFormat="1" x14ac:dyDescent="0.25">
      <c r="B148" s="10"/>
      <c r="H148" s="8"/>
      <c r="K148" s="8"/>
    </row>
    <row r="149" spans="2:11" s="7" customFormat="1" x14ac:dyDescent="0.25">
      <c r="B149" s="10"/>
      <c r="H149" s="8"/>
      <c r="K149" s="8"/>
    </row>
    <row r="150" spans="2:11" s="7" customFormat="1" x14ac:dyDescent="0.25">
      <c r="B150" s="10"/>
      <c r="H150" s="8"/>
      <c r="K150" s="8"/>
    </row>
    <row r="151" spans="2:11" s="7" customFormat="1" x14ac:dyDescent="0.25">
      <c r="B151" s="10"/>
      <c r="H151" s="8"/>
      <c r="K151" s="8"/>
    </row>
    <row r="152" spans="2:11" s="7" customFormat="1" x14ac:dyDescent="0.25">
      <c r="B152" s="10"/>
      <c r="H152" s="8"/>
      <c r="K152" s="8"/>
    </row>
    <row r="153" spans="2:11" s="7" customFormat="1" x14ac:dyDescent="0.25">
      <c r="B153" s="10"/>
      <c r="H153" s="8"/>
      <c r="K153" s="8"/>
    </row>
    <row r="154" spans="2:11" s="7" customFormat="1" x14ac:dyDescent="0.25">
      <c r="B154" s="10"/>
      <c r="H154" s="8"/>
      <c r="K154" s="8"/>
    </row>
    <row r="155" spans="2:11" s="7" customFormat="1" x14ac:dyDescent="0.25">
      <c r="B155" s="10"/>
      <c r="H155" s="8"/>
      <c r="K155" s="8"/>
    </row>
    <row r="156" spans="2:11" s="7" customFormat="1" x14ac:dyDescent="0.25">
      <c r="B156" s="10"/>
      <c r="H156" s="8"/>
      <c r="K156" s="8"/>
    </row>
    <row r="157" spans="2:11" s="7" customFormat="1" x14ac:dyDescent="0.25">
      <c r="B157" s="10"/>
      <c r="H157" s="8"/>
      <c r="K157" s="8"/>
    </row>
    <row r="158" spans="2:11" s="7" customFormat="1" x14ac:dyDescent="0.25">
      <c r="B158" s="10"/>
      <c r="H158" s="8"/>
      <c r="K158" s="8"/>
    </row>
    <row r="159" spans="2:11" s="7" customFormat="1" x14ac:dyDescent="0.25">
      <c r="B159" s="10"/>
      <c r="H159" s="8"/>
      <c r="K159" s="8"/>
    </row>
    <row r="160" spans="2:11" s="7" customFormat="1" x14ac:dyDescent="0.25">
      <c r="B160" s="10"/>
      <c r="H160" s="8"/>
      <c r="K160" s="8"/>
    </row>
    <row r="161" spans="2:11" s="7" customFormat="1" x14ac:dyDescent="0.25">
      <c r="B161" s="10"/>
      <c r="H161" s="8"/>
      <c r="K161" s="8"/>
    </row>
    <row r="162" spans="2:11" s="7" customFormat="1" x14ac:dyDescent="0.25">
      <c r="B162" s="10"/>
      <c r="H162" s="8"/>
      <c r="K162" s="8"/>
    </row>
    <row r="163" spans="2:11" s="7" customFormat="1" x14ac:dyDescent="0.25">
      <c r="B163" s="10"/>
      <c r="H163" s="8"/>
      <c r="K163" s="8"/>
    </row>
    <row r="164" spans="2:11" s="7" customFormat="1" x14ac:dyDescent="0.25">
      <c r="B164" s="10"/>
      <c r="H164" s="8"/>
      <c r="K164" s="8"/>
    </row>
    <row r="165" spans="2:11" s="7" customFormat="1" x14ac:dyDescent="0.25">
      <c r="B165" s="10"/>
      <c r="H165" s="8"/>
      <c r="K165" s="8"/>
    </row>
    <row r="166" spans="2:11" s="7" customFormat="1" x14ac:dyDescent="0.25">
      <c r="B166" s="10"/>
      <c r="H166" s="8"/>
      <c r="K166" s="8"/>
    </row>
    <row r="167" spans="2:11" s="7" customFormat="1" x14ac:dyDescent="0.25">
      <c r="B167" s="10"/>
      <c r="H167" s="8"/>
      <c r="K167" s="8"/>
    </row>
    <row r="168" spans="2:11" s="7" customFormat="1" x14ac:dyDescent="0.25">
      <c r="B168" s="10"/>
      <c r="H168" s="8"/>
      <c r="K168" s="8"/>
    </row>
    <row r="169" spans="2:11" s="7" customFormat="1" x14ac:dyDescent="0.25">
      <c r="B169" s="10"/>
      <c r="H169" s="8"/>
      <c r="K169" s="8"/>
    </row>
    <row r="170" spans="2:11" s="7" customFormat="1" x14ac:dyDescent="0.25">
      <c r="B170" s="10"/>
      <c r="H170" s="8"/>
      <c r="K170" s="8"/>
    </row>
    <row r="171" spans="2:11" s="7" customFormat="1" x14ac:dyDescent="0.25">
      <c r="B171" s="10"/>
      <c r="H171" s="8"/>
      <c r="K171" s="8"/>
    </row>
    <row r="172" spans="2:11" s="7" customFormat="1" x14ac:dyDescent="0.25">
      <c r="B172" s="10"/>
      <c r="H172" s="8"/>
      <c r="K172" s="8"/>
    </row>
    <row r="173" spans="2:11" s="7" customFormat="1" x14ac:dyDescent="0.25">
      <c r="B173" s="10"/>
      <c r="H173" s="8"/>
      <c r="K173" s="8"/>
    </row>
    <row r="174" spans="2:11" s="7" customFormat="1" x14ac:dyDescent="0.25">
      <c r="B174" s="10"/>
      <c r="H174" s="8"/>
      <c r="K174" s="8"/>
    </row>
    <row r="175" spans="2:11" s="7" customFormat="1" x14ac:dyDescent="0.25">
      <c r="B175" s="10"/>
      <c r="H175" s="8"/>
      <c r="K175" s="8"/>
    </row>
    <row r="176" spans="2:11" s="7" customFormat="1" x14ac:dyDescent="0.25">
      <c r="B176" s="10"/>
      <c r="H176" s="8"/>
      <c r="K176" s="8"/>
    </row>
    <row r="177" spans="2:11" s="7" customFormat="1" x14ac:dyDescent="0.25">
      <c r="B177" s="10"/>
      <c r="H177" s="8"/>
      <c r="K177" s="8"/>
    </row>
    <row r="178" spans="2:11" s="7" customFormat="1" x14ac:dyDescent="0.25">
      <c r="B178" s="10"/>
      <c r="H178" s="8"/>
      <c r="K178" s="8"/>
    </row>
    <row r="179" spans="2:11" s="7" customFormat="1" x14ac:dyDescent="0.25">
      <c r="B179" s="10"/>
      <c r="H179" s="8"/>
      <c r="K179" s="8"/>
    </row>
    <row r="180" spans="2:11" s="7" customFormat="1" x14ac:dyDescent="0.25">
      <c r="B180" s="10"/>
      <c r="H180" s="8"/>
      <c r="K180" s="8"/>
    </row>
    <row r="181" spans="2:11" s="7" customFormat="1" x14ac:dyDescent="0.25">
      <c r="B181" s="10"/>
      <c r="H181" s="8"/>
      <c r="K181" s="8"/>
    </row>
    <row r="182" spans="2:11" s="7" customFormat="1" x14ac:dyDescent="0.25">
      <c r="B182" s="10"/>
      <c r="H182" s="8"/>
      <c r="K182" s="8"/>
    </row>
    <row r="183" spans="2:11" s="7" customFormat="1" x14ac:dyDescent="0.25">
      <c r="B183" s="10"/>
      <c r="H183" s="8"/>
      <c r="K183" s="8"/>
    </row>
    <row r="184" spans="2:11" s="7" customFormat="1" x14ac:dyDescent="0.25">
      <c r="B184" s="10"/>
      <c r="H184" s="8"/>
      <c r="K184" s="8"/>
    </row>
    <row r="185" spans="2:11" s="7" customFormat="1" x14ac:dyDescent="0.25">
      <c r="B185" s="10"/>
      <c r="H185" s="8"/>
      <c r="K185" s="8"/>
    </row>
    <row r="186" spans="2:11" s="7" customFormat="1" x14ac:dyDescent="0.25">
      <c r="B186" s="10"/>
      <c r="H186" s="8"/>
      <c r="K186" s="8"/>
    </row>
    <row r="187" spans="2:11" s="7" customFormat="1" x14ac:dyDescent="0.25">
      <c r="B187" s="10"/>
      <c r="H187" s="8"/>
      <c r="K187" s="8"/>
    </row>
    <row r="188" spans="2:11" s="7" customFormat="1" x14ac:dyDescent="0.25">
      <c r="B188" s="10"/>
      <c r="H188" s="8"/>
      <c r="K188" s="8"/>
    </row>
    <row r="189" spans="2:11" s="7" customFormat="1" x14ac:dyDescent="0.25">
      <c r="B189" s="10"/>
      <c r="H189" s="8"/>
      <c r="K189" s="8"/>
    </row>
    <row r="190" spans="2:11" s="7" customFormat="1" x14ac:dyDescent="0.25">
      <c r="B190" s="10"/>
      <c r="H190" s="8"/>
      <c r="K190" s="8"/>
    </row>
    <row r="191" spans="2:11" s="7" customFormat="1" x14ac:dyDescent="0.25">
      <c r="B191" s="10"/>
      <c r="H191" s="8"/>
      <c r="K191" s="8"/>
    </row>
    <row r="192" spans="2:11" s="7" customFormat="1" x14ac:dyDescent="0.25">
      <c r="B192" s="10"/>
      <c r="H192" s="8"/>
      <c r="K192" s="8"/>
    </row>
    <row r="193" spans="2:11" s="7" customFormat="1" x14ac:dyDescent="0.25">
      <c r="B193" s="10"/>
      <c r="H193" s="8"/>
      <c r="K193" s="8"/>
    </row>
    <row r="194" spans="2:11" s="7" customFormat="1" x14ac:dyDescent="0.25">
      <c r="B194" s="10"/>
      <c r="H194" s="8"/>
      <c r="K194" s="8"/>
    </row>
    <row r="195" spans="2:11" s="7" customFormat="1" x14ac:dyDescent="0.25">
      <c r="B195" s="10"/>
      <c r="H195" s="8"/>
      <c r="K195" s="8"/>
    </row>
    <row r="196" spans="2:11" s="7" customFormat="1" x14ac:dyDescent="0.25">
      <c r="B196" s="10"/>
      <c r="H196" s="8"/>
      <c r="K196" s="8"/>
    </row>
    <row r="197" spans="2:11" s="7" customFormat="1" x14ac:dyDescent="0.25">
      <c r="B197" s="10"/>
      <c r="H197" s="8"/>
      <c r="K197" s="8"/>
    </row>
    <row r="198" spans="2:11" s="7" customFormat="1" x14ac:dyDescent="0.25">
      <c r="B198" s="10"/>
      <c r="H198" s="8"/>
      <c r="K198" s="8"/>
    </row>
    <row r="199" spans="2:11" s="7" customFormat="1" x14ac:dyDescent="0.25">
      <c r="B199" s="10"/>
      <c r="H199" s="8"/>
      <c r="K199" s="8"/>
    </row>
    <row r="200" spans="2:11" s="7" customFormat="1" x14ac:dyDescent="0.25">
      <c r="B200" s="10"/>
      <c r="H200" s="8"/>
      <c r="K200" s="8"/>
    </row>
    <row r="201" spans="2:11" s="7" customFormat="1" x14ac:dyDescent="0.25">
      <c r="B201" s="10"/>
      <c r="H201" s="8"/>
      <c r="K201" s="8"/>
    </row>
    <row r="202" spans="2:11" s="7" customFormat="1" x14ac:dyDescent="0.25">
      <c r="B202" s="10"/>
      <c r="H202" s="8"/>
      <c r="K202" s="8"/>
    </row>
    <row r="203" spans="2:11" s="7" customFormat="1" x14ac:dyDescent="0.25">
      <c r="B203" s="10"/>
      <c r="H203" s="8"/>
      <c r="K203" s="8"/>
    </row>
    <row r="204" spans="2:11" s="7" customFormat="1" x14ac:dyDescent="0.25">
      <c r="B204" s="10"/>
      <c r="H204" s="8"/>
      <c r="K204" s="8"/>
    </row>
    <row r="205" spans="2:11" s="7" customFormat="1" x14ac:dyDescent="0.25">
      <c r="B205" s="10"/>
      <c r="H205" s="8"/>
      <c r="K205" s="8"/>
    </row>
    <row r="206" spans="2:11" s="7" customFormat="1" x14ac:dyDescent="0.25">
      <c r="B206" s="10"/>
      <c r="H206" s="8"/>
      <c r="K206" s="8"/>
    </row>
    <row r="207" spans="2:11" s="7" customFormat="1" x14ac:dyDescent="0.25">
      <c r="B207" s="10"/>
      <c r="H207" s="8"/>
      <c r="K207" s="8"/>
    </row>
    <row r="208" spans="2:11" s="7" customFormat="1" x14ac:dyDescent="0.25">
      <c r="B208" s="10"/>
      <c r="H208" s="8"/>
      <c r="K208" s="8"/>
    </row>
    <row r="209" spans="2:11" s="7" customFormat="1" x14ac:dyDescent="0.25">
      <c r="B209" s="10"/>
      <c r="H209" s="8"/>
      <c r="K209" s="8"/>
    </row>
    <row r="210" spans="2:11" s="7" customFormat="1" x14ac:dyDescent="0.25">
      <c r="B210" s="10"/>
      <c r="H210" s="8"/>
      <c r="K210" s="8"/>
    </row>
    <row r="211" spans="2:11" s="7" customFormat="1" x14ac:dyDescent="0.25">
      <c r="B211" s="10"/>
      <c r="H211" s="8"/>
      <c r="K211" s="8"/>
    </row>
    <row r="212" spans="2:11" s="7" customFormat="1" x14ac:dyDescent="0.25">
      <c r="B212" s="10"/>
      <c r="H212" s="8"/>
      <c r="K212" s="8"/>
    </row>
    <row r="213" spans="2:11" s="7" customFormat="1" x14ac:dyDescent="0.25">
      <c r="B213" s="10"/>
      <c r="H213" s="8"/>
      <c r="K213" s="8"/>
    </row>
    <row r="214" spans="2:11" s="7" customFormat="1" x14ac:dyDescent="0.25">
      <c r="B214" s="10"/>
      <c r="H214" s="8"/>
      <c r="K214" s="8"/>
    </row>
    <row r="215" spans="2:11" s="7" customFormat="1" x14ac:dyDescent="0.25">
      <c r="B215" s="10"/>
      <c r="H215" s="8"/>
      <c r="K215" s="8"/>
    </row>
    <row r="216" spans="2:11" s="7" customFormat="1" x14ac:dyDescent="0.25">
      <c r="B216" s="10"/>
      <c r="H216" s="8"/>
      <c r="K216" s="8"/>
    </row>
    <row r="217" spans="2:11" s="7" customFormat="1" x14ac:dyDescent="0.25">
      <c r="B217" s="10"/>
      <c r="H217" s="8"/>
      <c r="K217" s="8"/>
    </row>
    <row r="218" spans="2:11" s="7" customFormat="1" x14ac:dyDescent="0.25">
      <c r="B218" s="10"/>
      <c r="H218" s="8"/>
      <c r="K218" s="8"/>
    </row>
    <row r="219" spans="2:11" s="7" customFormat="1" x14ac:dyDescent="0.25">
      <c r="B219" s="10"/>
      <c r="H219" s="8"/>
      <c r="K219" s="8"/>
    </row>
    <row r="220" spans="2:11" s="7" customFormat="1" x14ac:dyDescent="0.25">
      <c r="B220" s="10"/>
      <c r="H220" s="8"/>
      <c r="K220" s="8"/>
    </row>
    <row r="221" spans="2:11" s="7" customFormat="1" x14ac:dyDescent="0.25">
      <c r="B221" s="10"/>
      <c r="H221" s="8"/>
      <c r="K221" s="8"/>
    </row>
    <row r="222" spans="2:11" s="7" customFormat="1" x14ac:dyDescent="0.25">
      <c r="B222" s="10"/>
      <c r="H222" s="8"/>
      <c r="K222" s="8"/>
    </row>
    <row r="223" spans="2:11" s="7" customFormat="1" x14ac:dyDescent="0.25">
      <c r="B223" s="10"/>
      <c r="H223" s="8"/>
      <c r="K223" s="8"/>
    </row>
    <row r="224" spans="2:11" s="7" customFormat="1" x14ac:dyDescent="0.25">
      <c r="B224" s="10"/>
      <c r="H224" s="8"/>
      <c r="K224" s="8"/>
    </row>
    <row r="225" spans="2:11" s="7" customFormat="1" x14ac:dyDescent="0.25">
      <c r="B225" s="10"/>
      <c r="H225" s="8"/>
      <c r="K225" s="8"/>
    </row>
    <row r="226" spans="2:11" s="7" customFormat="1" x14ac:dyDescent="0.25">
      <c r="B226" s="10"/>
      <c r="H226" s="8"/>
      <c r="K226" s="8"/>
    </row>
    <row r="227" spans="2:11" s="7" customFormat="1" x14ac:dyDescent="0.25">
      <c r="B227" s="10"/>
      <c r="H227" s="8"/>
      <c r="K227" s="8"/>
    </row>
    <row r="228" spans="2:11" s="7" customFormat="1" x14ac:dyDescent="0.25">
      <c r="B228" s="10"/>
      <c r="H228" s="8"/>
      <c r="K228" s="8"/>
    </row>
    <row r="229" spans="2:11" s="7" customFormat="1" x14ac:dyDescent="0.25">
      <c r="B229" s="10"/>
      <c r="H229" s="8"/>
      <c r="K229" s="8"/>
    </row>
  </sheetData>
  <customSheetViews>
    <customSheetView guid="{2487F44C-D2C6-49D7-AE8B-B028B9144A0C}">
      <selection activeCell="H4" sqref="H4"/>
      <pageMargins left="0.7" right="0.7" top="0.78740157499999996" bottom="0.78740157499999996" header="0.3" footer="0.3"/>
    </customSheetView>
    <customSheetView guid="{F57FF858-9B1E-49A3-9F46-094585A53E45}">
      <selection activeCell="D2" sqref="D2"/>
      <pageMargins left="0.7" right="0.7" top="0.78740157499999996" bottom="0.78740157499999996" header="0.3" footer="0.3"/>
    </customSheetView>
  </customSheetView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97C4C24F3A3A4EABF87626FA75D9E4" ma:contentTypeVersion="6" ma:contentTypeDescription="Vytvoří nový dokument" ma:contentTypeScope="" ma:versionID="8456ae00af1e62ae91b5891121540ee4">
  <xsd:schema xmlns:xsd="http://www.w3.org/2001/XMLSchema" xmlns:xs="http://www.w3.org/2001/XMLSchema" xmlns:p="http://schemas.microsoft.com/office/2006/metadata/properties" xmlns:ns2="89b4086a-0d53-47ac-910c-840a5b10c85d" targetNamespace="http://schemas.microsoft.com/office/2006/metadata/properties" ma:root="true" ma:fieldsID="065a1a102d009dd99b3d7ba290a0e9ae" ns2:_="">
    <xsd:import namespace="89b4086a-0d53-47ac-910c-840a5b10c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4086a-0d53-47ac-910c-840a5b10c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5F4EB-085A-4A87-B0F9-EE222680702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9b4086a-0d53-47ac-910c-840a5b10c85d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97BD63-F263-4D33-87CB-8B9F1A54A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218D5B-E7E2-411B-843A-B90604F26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4086a-0d53-47ac-910c-840a5b10c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Kubíček Jan</dc:creator>
  <cp:lastModifiedBy>PlasilovaK</cp:lastModifiedBy>
  <dcterms:created xsi:type="dcterms:W3CDTF">2019-05-06T08:43:24Z</dcterms:created>
  <dcterms:modified xsi:type="dcterms:W3CDTF">2019-05-10T10:04:05Z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0x0101002A97C4C24F3A3A4EABF87626FA75D9E4</vt:lpwstr>
  </property>
</Properties>
</file>