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mod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<sst xmlns="http://schemas.openxmlformats.org/spreadsheetml/2006/main" count="101" uniqueCount="46">
  <si>
    <t xml:space="preserve">Platby za správu bytových a nebytových prostor – data poskytnutá Magistrátem</t>
  </si>
  <si>
    <t xml:space="preserve">Platby správcům (tis. Kč)</t>
  </si>
  <si>
    <t xml:space="preserve">Liga-servis (původně zaslané)</t>
  </si>
  <si>
    <t xml:space="preserve">Byty</t>
  </si>
  <si>
    <t xml:space="preserve">*oprava</t>
  </si>
  <si>
    <t xml:space="preserve">cca</t>
  </si>
  <si>
    <t xml:space="preserve">Liga-servis</t>
  </si>
  <si>
    <t xml:space="preserve">Nebyty</t>
  </si>
  <si>
    <t xml:space="preserve">SOLID</t>
  </si>
  <si>
    <t xml:space="preserve">CENTRA</t>
  </si>
  <si>
    <t xml:space="preserve">POZNÁMKA:</t>
  </si>
  <si>
    <t xml:space="preserve">Údaje v tab. "Platby správcům" jsou uvedeny v tisících Kč a byly čerpány z oficiálních účetních sestav, účet 518 0021 pro byty,</t>
  </si>
  <si>
    <t xml:space="preserve">518 0022 pro nebytové prostory.</t>
  </si>
  <si>
    <t xml:space="preserve">Spravovaná plocha (m2)</t>
  </si>
  <si>
    <t xml:space="preserve">Kč/m2/měsíc</t>
  </si>
  <si>
    <t xml:space="preserve">(pozn.: od 2004 se platí po jednotkách, ne po m2; data za 2009-2014 jsou zhruba, úřad dodal špatná data)</t>
  </si>
  <si>
    <t xml:space="preserve">(pozn.: od 2004 se platí po jednotkách, ne po m2)</t>
  </si>
  <si>
    <t xml:space="preserve">Údaje ze správcovských smluv</t>
  </si>
  <si>
    <t xml:space="preserve">smlouva z 15. března 1996 </t>
  </si>
  <si>
    <t xml:space="preserve">smlouva z 20. března 1996 </t>
  </si>
  <si>
    <t xml:space="preserve">smlouva z 1. dubna 1996 </t>
  </si>
  <si>
    <t xml:space="preserve">Úplata (bez DPH)</t>
  </si>
  <si>
    <t xml:space="preserve">BYTY</t>
  </si>
  <si>
    <t xml:space="preserve">142,86 Kč za byt/měsíc</t>
  </si>
  <si>
    <t xml:space="preserve">NEBYTY</t>
  </si>
  <si>
    <t xml:space="preserve">plocha v m2</t>
  </si>
  <si>
    <t xml:space="preserve">platba za m2/měsíc</t>
  </si>
  <si>
    <t xml:space="preserve">Do 35 000</t>
  </si>
  <si>
    <t xml:space="preserve">do 5 000</t>
  </si>
  <si>
    <t xml:space="preserve">35-70 000</t>
  </si>
  <si>
    <t xml:space="preserve">5-10 000</t>
  </si>
  <si>
    <t xml:space="preserve">70-100 000 – realita</t>
  </si>
  <si>
    <t xml:space="preserve">10-15 000</t>
  </si>
  <si>
    <t xml:space="preserve">100-150 000</t>
  </si>
  <si>
    <t xml:space="preserve">nad 15 000 – realita</t>
  </si>
  <si>
    <t xml:space="preserve">nad 150 000 </t>
  </si>
  <si>
    <t xml:space="preserve">nad 150 000</t>
  </si>
  <si>
    <t xml:space="preserve">+paušál: 174 000 Kč/měsíc</t>
  </si>
  <si>
    <t xml:space="preserve">+paušál: 235 000 Kč/měsíc</t>
  </si>
  <si>
    <t xml:space="preserve">V roce 2004 byly uzavřeny dodatky ke všem správcovským smlouvám. 
Na jejich základě se všechny ceny zvýšily o DPH (tedy 21 %). 
Zároveň proběhla změna plateb za správu bytů, která je nově vyplácená podle počtu bytových jednotek. 
Z této poslední změny nejvíce těží CENTRA, které se tím odměna několikanásobně zvýšila oproti původnímu systému plateb podle spravované plochy.</t>
  </si>
  <si>
    <t xml:space="preserve">Správa nebytových prostor 2015</t>
  </si>
  <si>
    <t xml:space="preserve">Platba správci v Kč</t>
  </si>
  <si>
    <t xml:space="preserve">Spravovaná plocha v m2</t>
  </si>
  <si>
    <t xml:space="preserve">Celkem</t>
  </si>
  <si>
    <t xml:space="preserve">Model: všechno spravuje CENTRA</t>
  </si>
  <si>
    <t xml:space="preserve">Rozdíl oproti současnosti za rok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</si>
</sst>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Kč-405];[RED]\-#,##0.00\ [$Kč-405]"/>
    <numFmt numFmtId="166" formatCode="#,##0"/>
    <numFmt numFmtId="167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CCFF66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Výsledek" xfId="20" builtinId="53" customBuiltin="true"/>
    <cellStyle name="Výsledek2" xfId="21" builtinId="53" customBuiltin="true"/>
    <cellStyle name="Nadpis" xfId="22" builtinId="53" customBuiltin="true"/>
    <cellStyle name="Nadpis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21.54"/>
    <col collapsed="false" customWidth="true" hidden="false" outlineLevel="0" max="1025" min="2" style="0" width="11.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/>
      <c r="C3" s="2" t="n">
        <v>2009</v>
      </c>
      <c r="D3" s="2" t="n">
        <v>2010</v>
      </c>
      <c r="E3" s="2" t="n">
        <v>2011</v>
      </c>
      <c r="F3" s="2" t="n">
        <v>2012</v>
      </c>
      <c r="G3" s="2" t="n">
        <v>2013</v>
      </c>
      <c r="H3" s="2" t="n">
        <v>2014</v>
      </c>
      <c r="I3" s="2" t="n">
        <v>2015</v>
      </c>
    </row>
    <row r="4" customFormat="false" ht="12.8" hidden="false" customHeight="false" outlineLevel="0" collapsed="false">
      <c r="A4" s="3" t="s">
        <v>2</v>
      </c>
      <c r="B4" s="3" t="s">
        <v>3</v>
      </c>
      <c r="C4" s="4" t="n">
        <v>1416000</v>
      </c>
      <c r="D4" s="4" t="n">
        <v>1867000</v>
      </c>
      <c r="E4" s="4" t="n">
        <v>1970000</v>
      </c>
      <c r="F4" s="4" t="n">
        <v>1941000</v>
      </c>
      <c r="G4" s="4" t="n">
        <v>1938000</v>
      </c>
      <c r="H4" s="4" t="n">
        <v>2179000</v>
      </c>
      <c r="I4" s="4" t="n">
        <v>2148000</v>
      </c>
    </row>
    <row r="5" customFormat="false" ht="12.8" hidden="false" customHeight="false" outlineLevel="0" collapsed="false">
      <c r="A5" s="3" t="s">
        <v>4</v>
      </c>
      <c r="B5" s="4" t="s">
        <v>5</v>
      </c>
      <c r="C5" s="4"/>
      <c r="D5" s="4"/>
      <c r="E5" s="4"/>
      <c r="F5" s="4"/>
      <c r="G5" s="4"/>
      <c r="H5" s="4" t="s">
        <v>5</v>
      </c>
      <c r="I5" s="4" t="n">
        <v>350000</v>
      </c>
    </row>
    <row r="6" customFormat="false" ht="12.8" hidden="false" customHeight="false" outlineLevel="0" collapsed="false">
      <c r="A6" s="3" t="s">
        <v>6</v>
      </c>
      <c r="B6" s="3" t="s">
        <v>7</v>
      </c>
      <c r="C6" s="4" t="n">
        <v>7127000</v>
      </c>
      <c r="D6" s="4" t="n">
        <v>8320000</v>
      </c>
      <c r="E6" s="4" t="n">
        <v>9246000</v>
      </c>
      <c r="F6" s="4" t="n">
        <v>9325000</v>
      </c>
      <c r="G6" s="4" t="n">
        <v>9133000</v>
      </c>
      <c r="H6" s="4" t="n">
        <v>9606000</v>
      </c>
      <c r="I6" s="4" t="n">
        <v>10403000</v>
      </c>
    </row>
    <row r="7" customFormat="false" ht="12.8" hidden="false" customHeight="false" outlineLevel="0" collapsed="false">
      <c r="A7" s="5" t="s">
        <v>8</v>
      </c>
      <c r="B7" s="5" t="s">
        <v>3</v>
      </c>
      <c r="C7" s="6" t="n">
        <v>456000</v>
      </c>
      <c r="D7" s="6" t="n">
        <v>421000</v>
      </c>
      <c r="E7" s="6" t="n">
        <v>454000</v>
      </c>
      <c r="F7" s="6" t="n">
        <v>448000</v>
      </c>
      <c r="G7" s="6" t="n">
        <v>451000</v>
      </c>
      <c r="H7" s="6" t="n">
        <v>450000</v>
      </c>
      <c r="I7" s="6" t="n">
        <v>450000</v>
      </c>
    </row>
    <row r="8" customFormat="false" ht="12.8" hidden="false" customHeight="false" outlineLevel="0" collapsed="false">
      <c r="A8" s="5" t="s">
        <v>8</v>
      </c>
      <c r="B8" s="5" t="s">
        <v>7</v>
      </c>
      <c r="C8" s="6" t="n">
        <v>7963000</v>
      </c>
      <c r="D8" s="6" t="n">
        <v>10538000</v>
      </c>
      <c r="E8" s="6" t="n">
        <v>10887000</v>
      </c>
      <c r="F8" s="6" t="n">
        <v>11661000</v>
      </c>
      <c r="G8" s="6" t="n">
        <v>14607000</v>
      </c>
      <c r="H8" s="6" t="n">
        <v>14660000</v>
      </c>
      <c r="I8" s="6" t="n">
        <v>14908000</v>
      </c>
    </row>
    <row r="9" customFormat="false" ht="12.8" hidden="false" customHeight="false" outlineLevel="0" collapsed="false">
      <c r="A9" s="3" t="s">
        <v>9</v>
      </c>
      <c r="B9" s="3" t="s">
        <v>3</v>
      </c>
      <c r="C9" s="4" t="n">
        <v>12600000</v>
      </c>
      <c r="D9" s="4" t="n">
        <v>12700000</v>
      </c>
      <c r="E9" s="4" t="n">
        <v>12776000</v>
      </c>
      <c r="F9" s="4" t="n">
        <v>12884000</v>
      </c>
      <c r="G9" s="4" t="n">
        <v>12963000</v>
      </c>
      <c r="H9" s="4" t="n">
        <v>12978000</v>
      </c>
      <c r="I9" s="4" t="n">
        <v>12181000</v>
      </c>
    </row>
    <row r="10" customFormat="false" ht="12.8" hidden="false" customHeight="false" outlineLevel="0" collapsed="false">
      <c r="A10" s="3" t="s">
        <v>9</v>
      </c>
      <c r="B10" s="3" t="s">
        <v>7</v>
      </c>
      <c r="C10" s="4" t="n">
        <v>883000</v>
      </c>
      <c r="D10" s="4" t="n">
        <v>939000</v>
      </c>
      <c r="E10" s="4" t="n">
        <v>841000</v>
      </c>
      <c r="F10" s="4" t="n">
        <v>1060000</v>
      </c>
      <c r="G10" s="4" t="n">
        <v>1376000</v>
      </c>
      <c r="H10" s="4" t="n">
        <v>1321000</v>
      </c>
      <c r="I10" s="4" t="n">
        <v>784000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6" customFormat="false" ht="12.8" hidden="false" customHeight="false" outlineLevel="0" collapsed="false">
      <c r="A16" s="2" t="s">
        <v>13</v>
      </c>
      <c r="B16" s="2"/>
      <c r="C16" s="2" t="n">
        <v>2009</v>
      </c>
      <c r="D16" s="2" t="n">
        <v>2010</v>
      </c>
      <c r="E16" s="2" t="n">
        <v>2011</v>
      </c>
      <c r="F16" s="2" t="n">
        <v>2012</v>
      </c>
      <c r="G16" s="2" t="n">
        <v>2013</v>
      </c>
      <c r="H16" s="2" t="n">
        <v>2014</v>
      </c>
      <c r="I16" s="2" t="n">
        <v>2015</v>
      </c>
    </row>
    <row r="17" customFormat="false" ht="12.8" hidden="false" customHeight="false" outlineLevel="0" collapsed="false">
      <c r="A17" s="3" t="s">
        <v>6</v>
      </c>
      <c r="B17" s="3" t="s">
        <v>3</v>
      </c>
      <c r="C17" s="7" t="n">
        <v>11617.97</v>
      </c>
      <c r="D17" s="7" t="n">
        <v>11834.09</v>
      </c>
      <c r="E17" s="7" t="n">
        <v>11721.46</v>
      </c>
      <c r="F17" s="7" t="n">
        <v>12906.42</v>
      </c>
      <c r="G17" s="7" t="n">
        <v>12970.32</v>
      </c>
      <c r="H17" s="7" t="n">
        <v>13140.67</v>
      </c>
      <c r="I17" s="7" t="n">
        <v>13025.16</v>
      </c>
    </row>
    <row r="18" customFormat="false" ht="12.8" hidden="false" customHeight="false" outlineLevel="0" collapsed="false">
      <c r="A18" s="3" t="s">
        <v>6</v>
      </c>
      <c r="B18" s="3" t="s">
        <v>7</v>
      </c>
      <c r="C18" s="7" t="n">
        <v>57572.75</v>
      </c>
      <c r="D18" s="7" t="n">
        <v>66953.66</v>
      </c>
      <c r="E18" s="7" t="n">
        <v>78904.77</v>
      </c>
      <c r="F18" s="7" t="n">
        <v>79575.55</v>
      </c>
      <c r="G18" s="7" t="n">
        <v>77958</v>
      </c>
      <c r="H18" s="7" t="n">
        <v>89387.06</v>
      </c>
      <c r="I18" s="7" t="n">
        <v>98139.35</v>
      </c>
    </row>
    <row r="19" customFormat="false" ht="12.8" hidden="false" customHeight="false" outlineLevel="0" collapsed="false">
      <c r="A19" s="5" t="s">
        <v>8</v>
      </c>
      <c r="B19" s="5" t="s">
        <v>3</v>
      </c>
      <c r="C19" s="8" t="n">
        <v>18035.12</v>
      </c>
      <c r="D19" s="8" t="n">
        <v>18114.4</v>
      </c>
      <c r="E19" s="8" t="n">
        <v>17667.96</v>
      </c>
      <c r="F19" s="8" t="n">
        <v>17715.32</v>
      </c>
      <c r="G19" s="8" t="n">
        <v>17629.64</v>
      </c>
      <c r="H19" s="8" t="n">
        <v>17655.34</v>
      </c>
      <c r="I19" s="8" t="n">
        <v>17681.08</v>
      </c>
    </row>
    <row r="20" customFormat="false" ht="12.8" hidden="false" customHeight="false" outlineLevel="0" collapsed="false">
      <c r="A20" s="5" t="s">
        <v>8</v>
      </c>
      <c r="B20" s="5" t="s">
        <v>7</v>
      </c>
      <c r="C20" s="8" t="n">
        <v>71087.46</v>
      </c>
      <c r="D20" s="8" t="n">
        <v>107029.67</v>
      </c>
      <c r="E20" s="8" t="n">
        <v>120989.66</v>
      </c>
      <c r="F20" s="8" t="n">
        <v>125199.39</v>
      </c>
      <c r="G20" s="8" t="n">
        <v>189636.63</v>
      </c>
      <c r="H20" s="8" t="n">
        <v>188774.12</v>
      </c>
      <c r="I20" s="8" t="n">
        <v>209335.74</v>
      </c>
    </row>
    <row r="21" customFormat="false" ht="12.8" hidden="false" customHeight="false" outlineLevel="0" collapsed="false">
      <c r="A21" s="3" t="s">
        <v>9</v>
      </c>
      <c r="B21" s="3" t="s">
        <v>3</v>
      </c>
      <c r="C21" s="7" t="n">
        <f aca="false">195765.47+113262.3+85893.18</f>
        <v>394920.95</v>
      </c>
      <c r="D21" s="7" t="n">
        <f aca="false">194607.86+113262.3+85893.18</f>
        <v>393763.34</v>
      </c>
      <c r="E21" s="7" t="n">
        <f aca="false">194607.86+113262.3+85893.18</f>
        <v>393763.34</v>
      </c>
      <c r="F21" s="7" t="n">
        <f aca="false">194607.86+113262.3+85893.18</f>
        <v>393763.34</v>
      </c>
      <c r="G21" s="7" t="n">
        <f aca="false">194607.86+113262.3+85893.18</f>
        <v>393763.34</v>
      </c>
      <c r="H21" s="7" t="n">
        <f aca="false">197079.15+113262.3+85893.18</f>
        <v>396234.63</v>
      </c>
      <c r="I21" s="7" t="n">
        <f aca="false">162902.93+113262.3+85893.18</f>
        <v>362058.41</v>
      </c>
    </row>
    <row r="22" customFormat="false" ht="12.8" hidden="false" customHeight="false" outlineLevel="0" collapsed="false">
      <c r="A22" s="3" t="s">
        <v>9</v>
      </c>
      <c r="B22" s="3" t="s">
        <v>7</v>
      </c>
      <c r="C22" s="7" t="n">
        <f aca="false">17600.65+6926.7+11253.8+11350.96+4188.79+2805.9</f>
        <v>54126.8</v>
      </c>
      <c r="D22" s="7" t="n">
        <f aca="false">15563.8+6926.7+11253.8+11350.96+4188.79+2805.9</f>
        <v>52089.95</v>
      </c>
      <c r="E22" s="7" t="n">
        <f aca="false">15563.8+6926.7+11253.8+11350.96+4188.79+2805.9</f>
        <v>52089.95</v>
      </c>
      <c r="F22" s="7" t="n">
        <f aca="false">15563.8+6926.7+11253.8+11350.96+4188.79+2805.9</f>
        <v>52089.95</v>
      </c>
      <c r="G22" s="7" t="n">
        <f aca="false">15563.8+6926.7+11253.8+11350.96+4188.79+2805.9</f>
        <v>52089.95</v>
      </c>
      <c r="H22" s="7" t="n">
        <f aca="false">17028.58+6926.7+11253.8+11350.96+4188.79+2805.9</f>
        <v>53554.73</v>
      </c>
      <c r="I22" s="7" t="n">
        <f aca="false">9738.94+6926.7+11253.8+11350.96+4188.79+2805.9</f>
        <v>46265.09</v>
      </c>
    </row>
    <row r="24" customFormat="false" ht="12.8" hidden="false" customHeight="false" outlineLevel="0" collapsed="false">
      <c r="A24" s="2" t="s">
        <v>14</v>
      </c>
      <c r="B24" s="2"/>
      <c r="C24" s="2" t="n">
        <v>2009</v>
      </c>
      <c r="D24" s="2" t="n">
        <v>2010</v>
      </c>
      <c r="E24" s="2" t="n">
        <v>2011</v>
      </c>
      <c r="F24" s="2" t="n">
        <v>2012</v>
      </c>
      <c r="G24" s="2" t="n">
        <v>2013</v>
      </c>
      <c r="H24" s="2" t="n">
        <v>2014</v>
      </c>
      <c r="I24" s="2" t="n">
        <v>2015</v>
      </c>
    </row>
    <row r="25" customFormat="false" ht="12.8" hidden="false" customHeight="false" outlineLevel="0" collapsed="false">
      <c r="A25" s="3" t="s">
        <v>6</v>
      </c>
      <c r="B25" s="3" t="s">
        <v>3</v>
      </c>
      <c r="C25" s="7" t="n">
        <v>2.23925592212815</v>
      </c>
      <c r="D25" s="7" t="n">
        <v>2.23925592212815</v>
      </c>
      <c r="E25" s="7" t="n">
        <v>2.23925592212815</v>
      </c>
      <c r="F25" s="7" t="n">
        <v>2.23925592212815</v>
      </c>
      <c r="G25" s="7" t="n">
        <v>2.23925592212815</v>
      </c>
      <c r="H25" s="7" t="n">
        <v>2.23925592212815</v>
      </c>
      <c r="I25" s="7" t="n">
        <v>2.23925592212815</v>
      </c>
      <c r="J25" s="0" t="s">
        <v>15</v>
      </c>
    </row>
    <row r="26" customFormat="false" ht="12.8" hidden="false" customHeight="false" outlineLevel="0" collapsed="false">
      <c r="A26" s="3" t="s">
        <v>6</v>
      </c>
      <c r="B26" s="3" t="s">
        <v>7</v>
      </c>
      <c r="C26" s="9" t="n">
        <v>10.3159336086372</v>
      </c>
      <c r="D26" s="9" t="n">
        <v>10.3554209483594</v>
      </c>
      <c r="E26" s="9" t="n">
        <v>9.76493563063425</v>
      </c>
      <c r="F26" s="9" t="n">
        <v>9.76535296750488</v>
      </c>
      <c r="G26" s="9" t="n">
        <v>9.7627354900502</v>
      </c>
      <c r="H26" s="9" t="n">
        <v>8.95543493655569</v>
      </c>
      <c r="I26" s="9" t="n">
        <v>8.83352769981324</v>
      </c>
    </row>
    <row r="27" customFormat="false" ht="12.8" hidden="false" customHeight="false" outlineLevel="0" collapsed="false">
      <c r="A27" s="5" t="s">
        <v>8</v>
      </c>
      <c r="B27" s="5" t="s">
        <v>3</v>
      </c>
      <c r="C27" s="8" t="n">
        <v>2.10700011976632</v>
      </c>
      <c r="D27" s="8" t="n">
        <v>1.93676485742466</v>
      </c>
      <c r="E27" s="8" t="n">
        <v>2.14135267078561</v>
      </c>
      <c r="F27" s="8" t="n">
        <v>2.10740383652868</v>
      </c>
      <c r="G27" s="8" t="n">
        <v>2.13182647707686</v>
      </c>
      <c r="H27" s="8" t="n">
        <v>2.12400327606265</v>
      </c>
      <c r="I27" s="8" t="n">
        <v>2.12091116605999</v>
      </c>
      <c r="J27" s="0" t="s">
        <v>16</v>
      </c>
    </row>
    <row r="28" customFormat="false" ht="12.8" hidden="false" customHeight="false" outlineLevel="0" collapsed="false">
      <c r="A28" s="5" t="s">
        <v>8</v>
      </c>
      <c r="B28" s="5" t="s">
        <v>7</v>
      </c>
      <c r="C28" s="9" t="n">
        <v>9.3347453029456</v>
      </c>
      <c r="D28" s="9" t="n">
        <v>8.20488997739287</v>
      </c>
      <c r="E28" s="9" t="n">
        <v>7.49857467158764</v>
      </c>
      <c r="F28" s="9" t="n">
        <v>7.76161928584476</v>
      </c>
      <c r="G28" s="9" t="n">
        <v>6.41885483832949</v>
      </c>
      <c r="H28" s="9" t="n">
        <v>6.47157919033958</v>
      </c>
      <c r="I28" s="9" t="n">
        <v>5.93464514627714</v>
      </c>
    </row>
    <row r="29" customFormat="false" ht="12.8" hidden="false" customHeight="false" outlineLevel="0" collapsed="false">
      <c r="A29" s="3" t="s">
        <v>9</v>
      </c>
      <c r="B29" s="3" t="s">
        <v>3</v>
      </c>
      <c r="C29" s="7" t="n">
        <v>2.65875993664048</v>
      </c>
      <c r="D29" s="7" t="n">
        <v>2.68773962891856</v>
      </c>
      <c r="E29" s="7" t="n">
        <v>2.70382374008374</v>
      </c>
      <c r="F29" s="7" t="n">
        <v>2.72668010858163</v>
      </c>
      <c r="G29" s="7" t="n">
        <v>2.74339911887176</v>
      </c>
      <c r="H29" s="7" t="n">
        <v>2.72944341083968</v>
      </c>
      <c r="I29" s="7" t="n">
        <v>2.80364522766736</v>
      </c>
      <c r="J29" s="0" t="s">
        <v>16</v>
      </c>
    </row>
    <row r="30" customFormat="false" ht="12.8" hidden="false" customHeight="false" outlineLevel="0" collapsed="false">
      <c r="A30" s="3" t="s">
        <v>9</v>
      </c>
      <c r="B30" s="3" t="s">
        <v>7</v>
      </c>
      <c r="C30" s="10" t="n">
        <v>1.35946210256903</v>
      </c>
      <c r="D30" s="10" t="n">
        <v>1.5022091593484</v>
      </c>
      <c r="E30" s="10" t="n">
        <v>1.3454290766901</v>
      </c>
      <c r="F30" s="10" t="n">
        <v>1.69578456752854</v>
      </c>
      <c r="G30" s="10" t="n">
        <v>2.20132034426346</v>
      </c>
      <c r="H30" s="10" t="n">
        <v>2.05552961117222</v>
      </c>
      <c r="I30" s="10" t="n">
        <v>1.41215186944051</v>
      </c>
    </row>
    <row r="33" customFormat="false" ht="12.8" hidden="false" customHeight="false" outlineLevel="0" collapsed="false">
      <c r="A33" s="1" t="s">
        <v>17</v>
      </c>
    </row>
    <row r="35" customFormat="false" ht="12.8" hidden="false" customHeight="false" outlineLevel="0" collapsed="false">
      <c r="A35" s="1" t="s">
        <v>6</v>
      </c>
      <c r="D35" s="1" t="s">
        <v>8</v>
      </c>
      <c r="G35" s="1" t="s">
        <v>9</v>
      </c>
    </row>
    <row r="36" customFormat="false" ht="12.8" hidden="false" customHeight="false" outlineLevel="0" collapsed="false">
      <c r="A36" s="0" t="s">
        <v>18</v>
      </c>
      <c r="D36" s="0" t="s">
        <v>19</v>
      </c>
      <c r="G36" s="0" t="s">
        <v>20</v>
      </c>
    </row>
    <row r="38" customFormat="false" ht="12.8" hidden="false" customHeight="false" outlineLevel="0" collapsed="false">
      <c r="A38" s="0" t="s">
        <v>21</v>
      </c>
      <c r="D38" s="0" t="s">
        <v>21</v>
      </c>
      <c r="G38" s="0" t="s">
        <v>21</v>
      </c>
    </row>
    <row r="39" customFormat="false" ht="12.8" hidden="false" customHeight="false" outlineLevel="0" collapsed="false">
      <c r="A39" s="1" t="s">
        <v>22</v>
      </c>
      <c r="D39" s="1" t="s">
        <v>22</v>
      </c>
      <c r="G39" s="1" t="s">
        <v>22</v>
      </c>
    </row>
    <row r="40" customFormat="false" ht="12.8" hidden="false" customHeight="false" outlineLevel="0" collapsed="false">
      <c r="A40" s="0" t="s">
        <v>23</v>
      </c>
      <c r="D40" s="0" t="s">
        <v>23</v>
      </c>
      <c r="G40" s="0" t="s">
        <v>23</v>
      </c>
    </row>
    <row r="42" customFormat="false" ht="12.8" hidden="false" customHeight="false" outlineLevel="0" collapsed="false">
      <c r="A42" s="11" t="s">
        <v>24</v>
      </c>
      <c r="B42" s="12"/>
      <c r="D42" s="11" t="s">
        <v>24</v>
      </c>
      <c r="E42" s="12"/>
      <c r="G42" s="11" t="s">
        <v>24</v>
      </c>
      <c r="H42" s="12"/>
    </row>
    <row r="43" customFormat="false" ht="12.8" hidden="false" customHeight="false" outlineLevel="0" collapsed="false">
      <c r="A43" s="11" t="s">
        <v>25</v>
      </c>
      <c r="B43" s="11" t="s">
        <v>26</v>
      </c>
      <c r="D43" s="11" t="s">
        <v>25</v>
      </c>
      <c r="E43" s="11" t="s">
        <v>26</v>
      </c>
      <c r="G43" s="11" t="s">
        <v>25</v>
      </c>
      <c r="H43" s="11" t="s">
        <v>26</v>
      </c>
    </row>
    <row r="44" customFormat="false" ht="12.8" hidden="false" customHeight="false" outlineLevel="0" collapsed="false">
      <c r="A44" s="12" t="s">
        <v>27</v>
      </c>
      <c r="B44" s="13" t="n">
        <v>9</v>
      </c>
      <c r="D44" s="12" t="s">
        <v>27</v>
      </c>
      <c r="E44" s="13" t="n">
        <v>9</v>
      </c>
      <c r="G44" s="12" t="s">
        <v>28</v>
      </c>
      <c r="H44" s="14" t="n">
        <v>3</v>
      </c>
    </row>
    <row r="45" customFormat="false" ht="12.8" hidden="false" customHeight="false" outlineLevel="0" collapsed="false">
      <c r="A45" s="12" t="s">
        <v>29</v>
      </c>
      <c r="B45" s="13" t="n">
        <v>7</v>
      </c>
      <c r="D45" s="12" t="s">
        <v>29</v>
      </c>
      <c r="E45" s="13" t="n">
        <v>7</v>
      </c>
      <c r="G45" s="12" t="s">
        <v>30</v>
      </c>
      <c r="H45" s="14" t="n">
        <v>2</v>
      </c>
    </row>
    <row r="46" customFormat="false" ht="12.8" hidden="false" customHeight="false" outlineLevel="0" collapsed="false">
      <c r="A46" s="12" t="s">
        <v>31</v>
      </c>
      <c r="B46" s="13" t="n">
        <v>5</v>
      </c>
      <c r="D46" s="12" t="s">
        <v>31</v>
      </c>
      <c r="E46" s="13" t="n">
        <v>5</v>
      </c>
      <c r="G46" s="12" t="s">
        <v>32</v>
      </c>
      <c r="H46" s="14" t="n">
        <v>1.5</v>
      </c>
    </row>
    <row r="47" customFormat="false" ht="12.8" hidden="false" customHeight="false" outlineLevel="0" collapsed="false">
      <c r="A47" s="12" t="s">
        <v>33</v>
      </c>
      <c r="B47" s="13" t="n">
        <v>3.5</v>
      </c>
      <c r="D47" s="12" t="s">
        <v>33</v>
      </c>
      <c r="E47" s="13" t="n">
        <v>3.5</v>
      </c>
      <c r="G47" s="12" t="s">
        <v>34</v>
      </c>
      <c r="H47" s="14" t="n">
        <v>1</v>
      </c>
    </row>
    <row r="48" customFormat="false" ht="12.8" hidden="false" customHeight="false" outlineLevel="0" collapsed="false">
      <c r="A48" s="12" t="s">
        <v>35</v>
      </c>
      <c r="B48" s="13" t="n">
        <v>2.5</v>
      </c>
      <c r="D48" s="12" t="s">
        <v>36</v>
      </c>
      <c r="E48" s="13" t="n">
        <v>2.5</v>
      </c>
      <c r="H48" s="15"/>
    </row>
    <row r="49" customFormat="false" ht="12.8" hidden="false" customHeight="false" outlineLevel="0" collapsed="false">
      <c r="A49" s="12" t="s">
        <v>37</v>
      </c>
      <c r="B49" s="12"/>
      <c r="D49" s="12" t="s">
        <v>38</v>
      </c>
      <c r="E49" s="12"/>
    </row>
    <row r="52" customFormat="false" ht="46.25" hidden="false" customHeight="false" outlineLevel="0" collapsed="false">
      <c r="A52" s="16" t="s">
        <v>39</v>
      </c>
    </row>
  </sheetData>
  <printOptions headings="false" gridLines="false" gridLinesSet="true" horizontalCentered="false" verticalCentered="false"/>
  <pageMargins left="0.7875" right="0.7875" top="1.06319444444444" bottom="1.06319444444444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Roman,Běžné"&amp;12&amp;A</oddHeader>
    <oddFooter>&amp;C&amp;"Times New Roman,Běžné"&amp;12Page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true" hidden="false" outlineLevel="0" max="1" min="1" style="0" width="29.22"/>
    <col collapsed="false" customWidth="true" hidden="false" outlineLevel="0" max="2" min="2" style="0" width="18.11"/>
    <col collapsed="false" customWidth="true" hidden="false" outlineLevel="0" max="3" min="3" style="0" width="22.83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A2" s="2" t="s">
        <v>40</v>
      </c>
      <c r="B2" s="2" t="s">
        <v>41</v>
      </c>
      <c r="C2" s="2" t="s">
        <v>42</v>
      </c>
      <c r="D2" s="2" t="s">
        <v>14</v>
      </c>
    </row>
    <row r="3" customFormat="false" ht="12.8" hidden="false" customHeight="false" outlineLevel="0" collapsed="false">
      <c r="A3" s="3" t="s">
        <v>6</v>
      </c>
      <c r="B3" s="4" t="n">
        <v>10403000</v>
      </c>
      <c r="C3" s="7" t="n">
        <v>98139.35</v>
      </c>
      <c r="D3" s="9" t="n">
        <v>8.83352769981324</v>
      </c>
    </row>
    <row r="4" customFormat="false" ht="12.8" hidden="false" customHeight="false" outlineLevel="0" collapsed="false">
      <c r="A4" s="5" t="s">
        <v>8</v>
      </c>
      <c r="B4" s="6" t="n">
        <v>14908000</v>
      </c>
      <c r="C4" s="8" t="n">
        <v>209335.74</v>
      </c>
      <c r="D4" s="9" t="n">
        <v>5.93464514627714</v>
      </c>
    </row>
    <row r="5" customFormat="false" ht="12.8" hidden="false" customHeight="false" outlineLevel="0" collapsed="false">
      <c r="A5" s="3" t="s">
        <v>9</v>
      </c>
      <c r="B5" s="4" t="n">
        <v>784000</v>
      </c>
      <c r="C5" s="7" t="n">
        <f aca="false">9738.94+6926.7+11253.8+11350.96+4188.79+2805.9</f>
        <v>46265.09</v>
      </c>
      <c r="D5" s="10" t="n">
        <v>1.41215186944051</v>
      </c>
    </row>
    <row r="6" customFormat="false" ht="12.8" hidden="false" customHeight="false" outlineLevel="0" collapsed="false">
      <c r="A6" s="2" t="s">
        <v>43</v>
      </c>
      <c r="B6" s="17" t="n">
        <v>26095000</v>
      </c>
      <c r="C6" s="18" t="n">
        <v>353740.18</v>
      </c>
    </row>
    <row r="7" customFormat="false" ht="12.8" hidden="false" customHeight="false" outlineLevel="0" collapsed="false">
      <c r="A7" s="3" t="s">
        <v>44</v>
      </c>
      <c r="B7" s="4" t="n">
        <v>5994418.27779867</v>
      </c>
    </row>
    <row r="8" customFormat="false" ht="12.8" hidden="false" customHeight="false" outlineLevel="0" collapsed="false">
      <c r="A8" s="11" t="s">
        <v>45</v>
      </c>
      <c r="B8" s="19" t="n">
        <f aca="false">B6-B7</f>
        <v>20100581.7222013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2016-11-14T13:21:14Z</dcterms:created>
  <dc:creator>Zabransky Adam</dc:creator>
  <dc:description/>
  <dc:language>cs-CZ</dc:language>
  <cp:lastModifiedBy/>
  <cp:lastPrinted>2016-12-15T09:18:25Z</cp:lastPrinted>
  <dcterms:modified xsi:type="dcterms:W3CDTF">2017-03-10T11:33:39Z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