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1" sheetId="4" r:id="rId1"/>
  </sheets>
  <externalReferences>
    <externalReference r:id="rId2"/>
  </externalReferences>
  <definedNames>
    <definedName name="Cs">'1'!$B$6</definedName>
    <definedName name="Cse">'1'!$B$5</definedName>
    <definedName name="Cso">'1'!$B$3</definedName>
    <definedName name="Cxo">'1'!$B$4</definedName>
    <definedName name="kd">#REF!</definedName>
    <definedName name="Ks">#REF!</definedName>
    <definedName name="umax">#REF!</definedName>
    <definedName name="umax.">'[1]25'!$B$14</definedName>
    <definedName name="umaxx">'[1]25'!#REF!</definedName>
    <definedName name="uo">#REF!</definedName>
    <definedName name="uxmed">'1'!$B$8</definedName>
    <definedName name="Vo">'1'!$B$2</definedName>
    <definedName name="Yx_s">'1'!#REF!</definedName>
  </definedNames>
  <calcPr calcId="125725"/>
</workbook>
</file>

<file path=xl/calcChain.xml><?xml version="1.0" encoding="utf-8"?>
<calcChain xmlns="http://schemas.openxmlformats.org/spreadsheetml/2006/main">
  <c r="G4" i="4"/>
  <c r="H4" s="1"/>
  <c r="J4"/>
  <c r="G5"/>
  <c r="H5" s="1"/>
  <c r="I5"/>
  <c r="J5"/>
  <c r="K5"/>
  <c r="G6"/>
  <c r="H6"/>
  <c r="I6"/>
  <c r="J6"/>
  <c r="K6"/>
  <c r="K7" s="1"/>
  <c r="K8" s="1"/>
  <c r="K9" s="1"/>
  <c r="G7"/>
  <c r="H7" s="1"/>
  <c r="I7"/>
  <c r="J7"/>
  <c r="G8"/>
  <c r="H8" s="1"/>
  <c r="I8"/>
  <c r="J8"/>
  <c r="G9"/>
  <c r="H9" s="1"/>
  <c r="B8" s="1"/>
  <c r="B9" s="1"/>
  <c r="I9"/>
  <c r="J9"/>
</calcChain>
</file>

<file path=xl/sharedStrings.xml><?xml version="1.0" encoding="utf-8"?>
<sst xmlns="http://schemas.openxmlformats.org/spreadsheetml/2006/main" count="16" uniqueCount="16">
  <si>
    <t>Yx/s'</t>
  </si>
  <si>
    <t>uxmed</t>
  </si>
  <si>
    <t>Cs</t>
  </si>
  <si>
    <t>Cse</t>
  </si>
  <si>
    <t>Cxo</t>
  </si>
  <si>
    <t>Cx*dt</t>
  </si>
  <si>
    <t>ln(Cx)</t>
  </si>
  <si>
    <t>ln(V/Vo)</t>
  </si>
  <si>
    <t>ln (mx)</t>
  </si>
  <si>
    <t>mx</t>
  </si>
  <si>
    <t>Cx</t>
  </si>
  <si>
    <t>V</t>
  </si>
  <si>
    <t>t</t>
  </si>
  <si>
    <t>Cso</t>
  </si>
  <si>
    <t>Vo</t>
  </si>
  <si>
    <t>Initial Data: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</si>
</sst>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lnmx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1503514742045265E-2"/>
                  <c:y val="0.2090100746140357"/>
                </c:manualLayout>
              </c:layout>
              <c:numFmt formatCode="General" sourceLinked="0"/>
            </c:trendlineLbl>
          </c:trendline>
          <c:xVal>
            <c:numRef>
              <c:f>'1'!$D$4:$D$9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'1'!$H$4:$H$9</c:f>
              <c:numCache>
                <c:formatCode>General</c:formatCode>
                <c:ptCount val="6"/>
                <c:pt idx="0">
                  <c:v>2.3025850929940459</c:v>
                </c:pt>
                <c:pt idx="1">
                  <c:v>2.9295924710494461</c:v>
                </c:pt>
                <c:pt idx="2">
                  <c:v>3.5945687746426951</c:v>
                </c:pt>
                <c:pt idx="3">
                  <c:v>3.9031840567609417</c:v>
                </c:pt>
                <c:pt idx="4">
                  <c:v>4.2200957675276607</c:v>
                </c:pt>
                <c:pt idx="5">
                  <c:v>4.5342110970475975</c:v>
                </c:pt>
              </c:numCache>
            </c:numRef>
          </c:yVal>
        </c:ser>
        <c:axId val="170554496"/>
        <c:axId val="170556416"/>
      </c:scatterChart>
      <c:valAx>
        <c:axId val="17055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70556416"/>
        <c:crosses val="autoZero"/>
        <c:crossBetween val="midCat"/>
      </c:valAx>
      <c:valAx>
        <c:axId val="1705564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ln(mx)</a:t>
                </a:r>
              </a:p>
            </c:rich>
          </c:tx>
          <c:layout/>
        </c:title>
        <c:numFmt formatCode="General" sourceLinked="1"/>
        <c:tickLblPos val="nextTo"/>
        <c:crossAx val="17055449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mx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'1'!$D$4:$D$9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'1'!$G$4:$G$9</c:f>
              <c:numCache>
                <c:formatCode>General</c:formatCode>
                <c:ptCount val="6"/>
                <c:pt idx="0">
                  <c:v>10</c:v>
                </c:pt>
                <c:pt idx="1">
                  <c:v>18.720000000000002</c:v>
                </c:pt>
                <c:pt idx="2">
                  <c:v>36.4</c:v>
                </c:pt>
                <c:pt idx="3">
                  <c:v>49.56</c:v>
                </c:pt>
                <c:pt idx="4">
                  <c:v>68.040000000000006</c:v>
                </c:pt>
                <c:pt idx="5">
                  <c:v>93.15</c:v>
                </c:pt>
              </c:numCache>
            </c:numRef>
          </c:yVal>
          <c:smooth val="1"/>
        </c:ser>
        <c:axId val="170604416"/>
        <c:axId val="170611072"/>
      </c:scatterChart>
      <c:valAx>
        <c:axId val="1706044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70611072"/>
        <c:crosses val="autoZero"/>
        <c:crossBetween val="midCat"/>
      </c:valAx>
      <c:valAx>
        <c:axId val="1706110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mx (g)</a:t>
                </a:r>
              </a:p>
            </c:rich>
          </c:tx>
          <c:layout/>
        </c:title>
        <c:numFmt formatCode="General" sourceLinked="1"/>
        <c:tickLblPos val="nextTo"/>
        <c:crossAx val="170604416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Cx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'1'!$D$4:$D$9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'1'!$F$4:$F$9</c:f>
              <c:numCache>
                <c:formatCode>0.0</c:formatCode>
                <c:ptCount val="6"/>
                <c:pt idx="0">
                  <c:v>2</c:v>
                </c:pt>
                <c:pt idx="1">
                  <c:v>3.6</c:v>
                </c:pt>
                <c:pt idx="2">
                  <c:v>6.5</c:v>
                </c:pt>
                <c:pt idx="3">
                  <c:v>8.4</c:v>
                </c:pt>
                <c:pt idx="4">
                  <c:v>10.8</c:v>
                </c:pt>
                <c:pt idx="5">
                  <c:v>13.5</c:v>
                </c:pt>
              </c:numCache>
            </c:numRef>
          </c:yVal>
          <c:smooth val="1"/>
        </c:ser>
        <c:axId val="170621952"/>
        <c:axId val="170640896"/>
      </c:scatterChart>
      <c:valAx>
        <c:axId val="1706219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70640896"/>
        <c:crosses val="autoZero"/>
        <c:crossBetween val="midCat"/>
      </c:valAx>
      <c:valAx>
        <c:axId val="1706408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Cx (g/L)</a:t>
                </a:r>
              </a:p>
            </c:rich>
          </c:tx>
          <c:layout/>
        </c:title>
        <c:numFmt formatCode="0.0" sourceLinked="1"/>
        <c:tickLblPos val="nextTo"/>
        <c:crossAx val="170621952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V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'1'!$D$4:$D$9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'1'!$E$4:$E$9</c:f>
              <c:numCache>
                <c:formatCode>0.0</c:formatCode>
                <c:ptCount val="6"/>
                <c:pt idx="0">
                  <c:v>5</c:v>
                </c:pt>
                <c:pt idx="1">
                  <c:v>5.2</c:v>
                </c:pt>
                <c:pt idx="2">
                  <c:v>5.6</c:v>
                </c:pt>
                <c:pt idx="3">
                  <c:v>5.9</c:v>
                </c:pt>
                <c:pt idx="4">
                  <c:v>6.3</c:v>
                </c:pt>
                <c:pt idx="5">
                  <c:v>6.9</c:v>
                </c:pt>
              </c:numCache>
            </c:numRef>
          </c:yVal>
          <c:smooth val="1"/>
        </c:ser>
        <c:axId val="170684800"/>
        <c:axId val="170687104"/>
      </c:scatterChart>
      <c:valAx>
        <c:axId val="170684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layout/>
        </c:title>
        <c:numFmt formatCode="General" sourceLinked="1"/>
        <c:tickLblPos val="nextTo"/>
        <c:crossAx val="170687104"/>
        <c:crosses val="autoZero"/>
        <c:crossBetween val="midCat"/>
      </c:valAx>
      <c:valAx>
        <c:axId val="170687104"/>
        <c:scaling>
          <c:orientation val="minMax"/>
          <c:min val="4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(L)</a:t>
                </a:r>
              </a:p>
            </c:rich>
          </c:tx>
          <c:layout/>
        </c:title>
        <c:numFmt formatCode="0.0" sourceLinked="1"/>
        <c:tickLblPos val="nextTo"/>
        <c:crossAx val="170684800"/>
        <c:crosses val="autoZero"/>
        <c:crossBetween val="midCat"/>
      </c:valAx>
    </c:plotArea>
    <c:plotVisOnly val="1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581025</xdr:colOff>
      <xdr:row>12</xdr:row>
      <xdr:rowOff>85725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16</xdr:col>
      <xdr:colOff>342900</xdr:colOff>
      <xdr:row>24</xdr:row>
      <xdr:rowOff>85725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11</xdr:col>
      <xdr:colOff>323850</xdr:colOff>
      <xdr:row>24</xdr:row>
      <xdr:rowOff>85725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6</xdr:col>
      <xdr:colOff>304800</xdr:colOff>
      <xdr:row>24</xdr:row>
      <xdr:rowOff>85725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_cinetica_microbiana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17"/>
      <sheetName val="23"/>
      <sheetName val="2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B14">
            <v>0.29189999999999999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I9" sqref="I9"/>
    </sheetView>
  </sheetViews>
  <sheetFormatPr defaultRowHeight="15"/>
  <cols>
    <col min="10" max="10" width="9.28515625" customWidth="1"/>
    <col min="11" max="11" width="9" customWidth="1"/>
    <col min="13" max="13" width="9" customWidth="1"/>
    <col min="14" max="14" width="9.28515625" customWidth="1"/>
  </cols>
  <sheetData>
    <row r="1" spans="1:11">
      <c r="A1" s="9" t="s">
        <v>15</v>
      </c>
      <c r="B1" s="9"/>
    </row>
    <row r="2" spans="1:11">
      <c r="A2" s="1" t="s">
        <v>14</v>
      </c>
      <c r="B2" s="2">
        <v>5</v>
      </c>
    </row>
    <row r="3" spans="1:11">
      <c r="A3" s="1" t="s">
        <v>13</v>
      </c>
      <c r="B3" s="2">
        <v>1</v>
      </c>
      <c r="D3" s="1" t="s">
        <v>12</v>
      </c>
      <c r="E3" s="1" t="s">
        <v>11</v>
      </c>
      <c r="F3" s="1" t="s">
        <v>10</v>
      </c>
      <c r="G3" s="6" t="s">
        <v>9</v>
      </c>
      <c r="H3" s="6" t="s">
        <v>8</v>
      </c>
      <c r="I3" s="6" t="s">
        <v>7</v>
      </c>
      <c r="J3" s="6" t="s">
        <v>6</v>
      </c>
      <c r="K3" s="6" t="s">
        <v>5</v>
      </c>
    </row>
    <row r="4" spans="1:11">
      <c r="A4" s="1" t="s">
        <v>4</v>
      </c>
      <c r="B4" s="2">
        <v>2</v>
      </c>
      <c r="D4" s="2">
        <v>0</v>
      </c>
      <c r="E4" s="3">
        <v>5</v>
      </c>
      <c r="F4" s="3">
        <v>2</v>
      </c>
      <c r="G4" s="5">
        <f t="shared" ref="G4:G9" si="0">E4*F4</f>
        <v>10</v>
      </c>
      <c r="H4" s="5">
        <f t="shared" ref="H4:H9" si="1">LN(G4)</f>
        <v>2.3025850929940459</v>
      </c>
      <c r="I4" s="5">
        <v>0</v>
      </c>
      <c r="J4" s="5">
        <f t="shared" ref="J4:J9" si="2">LN(F4)</f>
        <v>0.69314718055994529</v>
      </c>
      <c r="K4" s="5">
        <v>0</v>
      </c>
    </row>
    <row r="5" spans="1:11">
      <c r="A5" s="1" t="s">
        <v>3</v>
      </c>
      <c r="B5" s="2">
        <v>100</v>
      </c>
      <c r="D5" s="2">
        <v>4</v>
      </c>
      <c r="E5" s="3">
        <v>5.2</v>
      </c>
      <c r="F5" s="3">
        <v>3.6</v>
      </c>
      <c r="G5" s="5">
        <f t="shared" si="0"/>
        <v>18.720000000000002</v>
      </c>
      <c r="H5" s="5">
        <f t="shared" si="1"/>
        <v>2.9295924710494461</v>
      </c>
      <c r="I5" s="5">
        <f>LN(E5/$E$4)</f>
        <v>3.9220713153281329E-2</v>
      </c>
      <c r="J5" s="5">
        <f t="shared" si="2"/>
        <v>1.2809338454620642</v>
      </c>
      <c r="K5" s="5">
        <f>(F5+F4)*(D5-D4)/2</f>
        <v>11.2</v>
      </c>
    </row>
    <row r="6" spans="1:11">
      <c r="A6" s="1" t="s">
        <v>2</v>
      </c>
      <c r="B6" s="2">
        <v>1</v>
      </c>
      <c r="D6" s="2">
        <v>8</v>
      </c>
      <c r="E6" s="3">
        <v>5.6</v>
      </c>
      <c r="F6" s="3">
        <v>6.5</v>
      </c>
      <c r="G6" s="5">
        <f t="shared" si="0"/>
        <v>36.4</v>
      </c>
      <c r="H6" s="5">
        <f t="shared" si="1"/>
        <v>3.5945687746426951</v>
      </c>
      <c r="I6" s="5">
        <f>LN(E6/$E$4)</f>
        <v>0.11332868530700307</v>
      </c>
      <c r="J6" s="5">
        <f t="shared" si="2"/>
        <v>1.8718021769015913</v>
      </c>
      <c r="K6" s="5">
        <f>K5+(F6+F5)*(D6-D5)/2</f>
        <v>31.4</v>
      </c>
    </row>
    <row r="7" spans="1:11">
      <c r="D7" s="2">
        <v>10</v>
      </c>
      <c r="E7" s="3">
        <v>5.9</v>
      </c>
      <c r="F7" s="3">
        <v>8.4</v>
      </c>
      <c r="G7" s="5">
        <f t="shared" si="0"/>
        <v>49.56</v>
      </c>
      <c r="H7" s="5">
        <f t="shared" si="1"/>
        <v>3.9031840567609417</v>
      </c>
      <c r="I7" s="5">
        <f>LN(E7/$E$4)</f>
        <v>0.16551443847757352</v>
      </c>
      <c r="J7" s="5">
        <f t="shared" si="2"/>
        <v>2.1282317058492679</v>
      </c>
      <c r="K7" s="5">
        <f>K6+(F7+F6)*(D7-D6)/2</f>
        <v>46.3</v>
      </c>
    </row>
    <row r="8" spans="1:11">
      <c r="A8" s="4" t="s">
        <v>1</v>
      </c>
      <c r="B8" s="7">
        <f>SLOPE(H4:H9,D4:D9)</f>
        <v>0.15994828777770556</v>
      </c>
      <c r="D8" s="2">
        <v>12</v>
      </c>
      <c r="E8" s="3">
        <v>6.3</v>
      </c>
      <c r="F8" s="3">
        <v>10.8</v>
      </c>
      <c r="G8" s="5">
        <f t="shared" si="0"/>
        <v>68.040000000000006</v>
      </c>
      <c r="H8" s="5">
        <f t="shared" si="1"/>
        <v>4.2200957675276607</v>
      </c>
      <c r="I8" s="5">
        <f>LN(E8/$E$4)</f>
        <v>0.23111172096338664</v>
      </c>
      <c r="J8" s="5">
        <f t="shared" si="2"/>
        <v>2.379546134130174</v>
      </c>
      <c r="K8" s="5">
        <f>K7+(F8+F7)*(D8-D7)/2</f>
        <v>65.5</v>
      </c>
    </row>
    <row r="9" spans="1:11">
      <c r="A9" s="4" t="s">
        <v>0</v>
      </c>
      <c r="B9" s="8">
        <f>uxmed*(K9)/((Cse-Cs)*LN(E9/Vo))</f>
        <v>0.45045588135856102</v>
      </c>
      <c r="D9" s="2">
        <v>14</v>
      </c>
      <c r="E9" s="3">
        <v>6.9</v>
      </c>
      <c r="F9" s="3">
        <v>13.5</v>
      </c>
      <c r="G9" s="5">
        <f t="shared" si="0"/>
        <v>93.15</v>
      </c>
      <c r="H9" s="5">
        <f t="shared" si="1"/>
        <v>4.5342110970475975</v>
      </c>
      <c r="I9" s="5">
        <f>LN(E9/$E$4)</f>
        <v>0.32208349916911339</v>
      </c>
      <c r="J9" s="5">
        <f t="shared" si="2"/>
        <v>2.6026896854443837</v>
      </c>
      <c r="K9" s="5">
        <f>K8+(F9+F8)*(D9-D8)/2</f>
        <v>89.8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1</vt:lpstr>
      <vt:lpstr>Cs</vt:lpstr>
      <vt:lpstr>Cse</vt:lpstr>
      <vt:lpstr>Cso</vt:lpstr>
      <vt:lpstr>Cxo</vt:lpstr>
      <vt:lpstr>uxmed</vt:lpstr>
      <vt:lpstr>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</dc:creator>
  <cp:lastModifiedBy/>
  <dcterms:created xsi:type="dcterms:W3CDTF">2006-09-25T12:47:36Z</dcterms:created>
  <dcterms:modified xsi:type="dcterms:W3CDTF">2015-06-13T05:26:42Z</dcterms:modified>
</cp:coreProperties>
</file>