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EEVPMjkhYo9obuR+DQm+N78bj0c9cwBGkeTgA+VjNNvHyBEy3TtPfGQLvDy0ERQUTIk7nsoFYenrHYXCN3K42Q==" workbookSaltValue="Jx0cWnNxRxCJp114F8JEeQ==" workbookSpinCount="100000" lockStructure="1"/>
  <bookViews>
    <workbookView xWindow="360" yWindow="300" windowWidth="18735" windowHeight="11700"/>
  </bookViews>
  <sheets>
    <sheet name="Size_distribution" sheetId="1" r:id="rId1"/>
    <sheet name="Credit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 localSheetId="1">[1]Absorption_packed!#REF!</definedName>
    <definedName name="A">[2]Absorption_plate!$E$15</definedName>
    <definedName name="A." localSheetId="1">[1]Absorption_packed!#REF!</definedName>
    <definedName name="A.">[3]Equilibrium!$H$3</definedName>
    <definedName name="A.." localSheetId="1">#REF!</definedName>
    <definedName name="A..">#REF!</definedName>
    <definedName name="AA">[4]Equilibrium!$B$23</definedName>
    <definedName name="B" localSheetId="1">#REF!</definedName>
    <definedName name="B">#REF!</definedName>
    <definedName name="B." localSheetId="1">[1]Absorption_packed!#REF!</definedName>
    <definedName name="B.">[3]Equilibrium!$H$4</definedName>
    <definedName name="B.." localSheetId="1">#REF!</definedName>
    <definedName name="B..">#REF!</definedName>
    <definedName name="BB">[4]Equilibrium!$B$24</definedName>
    <definedName name="C." localSheetId="1">[1]Absorption_packed!#REF!</definedName>
    <definedName name="C.">[3]Equilibrium!$H$5</definedName>
    <definedName name="C_" localSheetId="1">#REF!</definedName>
    <definedName name="C_">#REF!</definedName>
    <definedName name="CC">[4]Equilibrium!$B$25</definedName>
    <definedName name="cL">'[3]Water-Cooling Tower'!$B$13</definedName>
    <definedName name="const1" localSheetId="1">#REF!</definedName>
    <definedName name="const1">#REF!</definedName>
    <definedName name="const10" localSheetId="1">#REF!</definedName>
    <definedName name="const10">#REF!</definedName>
    <definedName name="const11" localSheetId="1">#REF!</definedName>
    <definedName name="const11">#REF!</definedName>
    <definedName name="const12" localSheetId="1">#REF!</definedName>
    <definedName name="const12">#REF!</definedName>
    <definedName name="const13" localSheetId="1">#REF!</definedName>
    <definedName name="const13">#REF!</definedName>
    <definedName name="const14" localSheetId="1">#REF!</definedName>
    <definedName name="const14">#REF!</definedName>
    <definedName name="const15" localSheetId="1">#REF!</definedName>
    <definedName name="const15">#REF!</definedName>
    <definedName name="const16" localSheetId="1">#REF!</definedName>
    <definedName name="const16">#REF!</definedName>
    <definedName name="const17" localSheetId="1">#REF!</definedName>
    <definedName name="const17">#REF!</definedName>
    <definedName name="const18" localSheetId="1">#REF!</definedName>
    <definedName name="const18">#REF!</definedName>
    <definedName name="const19" localSheetId="1">#REF!</definedName>
    <definedName name="const19">#REF!</definedName>
    <definedName name="const2" localSheetId="1">#REF!</definedName>
    <definedName name="const2">#REF!</definedName>
    <definedName name="const20" localSheetId="1">#REF!</definedName>
    <definedName name="const20">#REF!</definedName>
    <definedName name="const3" localSheetId="1">#REF!</definedName>
    <definedName name="const3">#REF!</definedName>
    <definedName name="const4" localSheetId="1">#REF!</definedName>
    <definedName name="const4">#REF!</definedName>
    <definedName name="const5" localSheetId="1">#REF!</definedName>
    <definedName name="const5">#REF!</definedName>
    <definedName name="const6" localSheetId="1">#REF!</definedName>
    <definedName name="const6">#REF!</definedName>
    <definedName name="const7" localSheetId="1">#REF!</definedName>
    <definedName name="const7">#REF!</definedName>
    <definedName name="const8" localSheetId="1">#REF!</definedName>
    <definedName name="const8">#REF!</definedName>
    <definedName name="const9" localSheetId="1">#REF!</definedName>
    <definedName name="const9">#REF!</definedName>
    <definedName name="Cpl1.">[4]Rectification!#REF!</definedName>
    <definedName name="Cpl2.">[4]Rectification!#REF!</definedName>
    <definedName name="Cplm">[4]Rectification!#REF!</definedName>
    <definedName name="D." localSheetId="1">[1]Absorption_packed!#REF!</definedName>
    <definedName name="D.">'[3]Water-Cooling Tower'!#REF!</definedName>
    <definedName name="DD">[4]Equilibrium!$B$26</definedName>
    <definedName name="dm">#REF!</definedName>
    <definedName name="dV">#REF!</definedName>
    <definedName name="E.">'[3]Water-Cooling Tower'!#REF!</definedName>
    <definedName name="fv">[4]Rectification!#REF!</definedName>
    <definedName name="G">'[3]Water-Cooling Tower'!#REF!</definedName>
    <definedName name="G.">'[3]Water-Cooling Tower'!$B$3</definedName>
    <definedName name="H1.">'[3]Water-Cooling Tower'!$B$8</definedName>
    <definedName name="HG">[1]Absorption_packed!$F$38</definedName>
    <definedName name="HL">[1]Absorption_packed!$F$40</definedName>
    <definedName name="hlv1.">[4]Rectification!#REF!</definedName>
    <definedName name="hlv2.">[4]Rectification!#REF!</definedName>
    <definedName name="hlvm">[4]Rectification!#REF!</definedName>
    <definedName name="HOG">[1]Absorption_packed!$F$39</definedName>
    <definedName name="HOL">[1]Absorption_packed!$F$41</definedName>
    <definedName name="Hy1.">'[3]Water-Cooling Tower'!$F$6</definedName>
    <definedName name="interc_o">'[3]Water-Cooling Tower'!$F$8</definedName>
    <definedName name="K">#REF!</definedName>
    <definedName name="k_x" localSheetId="1">[1]Absorption_packed!#REF!</definedName>
    <definedName name="k_x">'[6]Mass-transfer_coefficients'!$B$7</definedName>
    <definedName name="K_x.">'[6]Mass-transfer_coefficients'!$H$31</definedName>
    <definedName name="k_x.a">[1]Absorption_packed!$E$7</definedName>
    <definedName name="K_x.a.">[1]Absorption_packed!$M$35</definedName>
    <definedName name="k_y" localSheetId="1">[1]Absorption_packed!#REF!</definedName>
    <definedName name="k_y">'[6]Mass-transfer_coefficients'!$B$6</definedName>
    <definedName name="K_y." localSheetId="1">[1]Absorption_packed!#REF!</definedName>
    <definedName name="K_y.">'[6]Mass-transfer_coefficients'!$B$31</definedName>
    <definedName name="k_y.a">[1]Absorption_packed!$E$6</definedName>
    <definedName name="K_y.a.">[1]Absorption_packed!$I$35</definedName>
    <definedName name="kG.a">'[3]Water-Cooling Tower'!$B$11</definedName>
    <definedName name="kx">'[6]Mass-transfer_coefficients'!$H$18</definedName>
    <definedName name="Kx.">'[6]Mass-transfer_coefficients'!$H$30</definedName>
    <definedName name="ky" localSheetId="1">[1]Absorption_packed!#REF!</definedName>
    <definedName name="ky">'[6]Mass-transfer_coefficients'!$B$18</definedName>
    <definedName name="Ky." localSheetId="1">[1]Absorption_packed!#REF!</definedName>
    <definedName name="Ky.">'[6]Mass-transfer_coefficients'!$B$30</definedName>
    <definedName name="L." localSheetId="1">[1]Absorption_packed!$B$6</definedName>
    <definedName name="L.">'[3]Water-Cooling Tower'!$B$4</definedName>
    <definedName name="L_" localSheetId="1">[1]Absorption_packed!#REF!</definedName>
    <definedName name="L_">'[3]Water-Cooling Tower'!#REF!</definedName>
    <definedName name="L_V" localSheetId="1">[1]Absorption_packed!#REF!</definedName>
    <definedName name="L_V">[2]Absorption_plate!#REF!</definedName>
    <definedName name="LA" localSheetId="1">#REF!</definedName>
    <definedName name="LA">#REF!</definedName>
    <definedName name="Lm">[1]Absorption_packed!$I$17</definedName>
    <definedName name="Ln" localSheetId="1">[1]Absorption_packed!#REF!</definedName>
    <definedName name="Ln">[2]Absorption_plate!$B$11</definedName>
    <definedName name="Ln." localSheetId="1">#REF!</definedName>
    <definedName name="Ln.">#REF!</definedName>
    <definedName name="Lo" localSheetId="1">[1]Absorption_packed!#REF!</definedName>
    <definedName name="Lo">[2]Absorption_plate!$B$2</definedName>
    <definedName name="Lo." localSheetId="1">#REF!</definedName>
    <definedName name="Lo.">#REF!</definedName>
    <definedName name="m" localSheetId="1">[1]Absorption_packed!$B$12</definedName>
    <definedName name="m">'[6]Mass-transfer_coefficients'!#REF!</definedName>
    <definedName name="m.">'[6]Mass-transfer_coefficients'!$B$23</definedName>
    <definedName name="m..">'[6]Mass-transfer_coefficients'!$H$23</definedName>
    <definedName name="m_.">'[6]Mass-transfer_coefficients'!#REF!</definedName>
    <definedName name="m_cal">#REF!</definedName>
    <definedName name="m_empty">[7]Dados!#REF!</definedName>
    <definedName name="m_pic">#REF!</definedName>
    <definedName name="m_prov">#REF!</definedName>
    <definedName name="m1_">#REF!</definedName>
    <definedName name="MM_b">'[3]Water-Cooling Tower'!$B$10</definedName>
    <definedName name="MM1.">#REF!</definedName>
    <definedName name="MM2.">#REF!</definedName>
    <definedName name="mo">[7]Dados!#REF!</definedName>
    <definedName name="n">#REF!</definedName>
    <definedName name="Nd" localSheetId="1">#REF!</definedName>
    <definedName name="Nd">#REF!</definedName>
    <definedName name="NG">[1]Absorption_packed!$I$38</definedName>
    <definedName name="NL">[1]Absorption_packed!$I$40</definedName>
    <definedName name="NM" localSheetId="1">#REF!</definedName>
    <definedName name="NM">#REF!</definedName>
    <definedName name="Nn" localSheetId="1">#REF!</definedName>
    <definedName name="Nn">#REF!</definedName>
    <definedName name="Nn_1" localSheetId="1">#REF!</definedName>
    <definedName name="Nn_1">#REF!</definedName>
    <definedName name="No" localSheetId="1">#REF!</definedName>
    <definedName name="No">#REF!</definedName>
    <definedName name="NOG">[1]Absorption_packed!$I$39</definedName>
    <definedName name="NOL">[1]Absorption_packed!$I$41</definedName>
    <definedName name="P">'[3]Water-Cooling Tower'!$B$12</definedName>
    <definedName name="q">[4]Rectification!$B$4</definedName>
    <definedName name="R.">[4]Rectification!$B$11</definedName>
    <definedName name="rho_1">#REF!</definedName>
    <definedName name="rho_2">#REF!</definedName>
    <definedName name="S">[1]Absorption_packed!$E$2</definedName>
    <definedName name="slope">'[3]Water-Cooling Tower'!#REF!</definedName>
    <definedName name="slope_eq">'[3]Water-Cooling Tower'!$B$14</definedName>
    <definedName name="slope_n" localSheetId="1">#REF!</definedName>
    <definedName name="slope_n">#REF!</definedName>
    <definedName name="slope_o">'[3]Water-Cooling Tower'!$F$7</definedName>
    <definedName name="Td">[4]Rectification!#REF!</definedName>
    <definedName name="Tf">[4]Rectification!#REF!</definedName>
    <definedName name="TL1.">'[3]Water-Cooling Tower'!$B$6</definedName>
    <definedName name="TL2.">'[3]Water-Cooling Tower'!$B$5</definedName>
    <definedName name="Tn">[4]Rectification!#REF!</definedName>
    <definedName name="Tw">[4]Rectification!#REF!</definedName>
    <definedName name="V" localSheetId="1">[1]Absorption_packed!#REF!</definedName>
    <definedName name="V">[2]Absorption_plate!#REF!</definedName>
    <definedName name="V." localSheetId="1">[1]Absorption_packed!$B$2</definedName>
    <definedName name="V.">[2]Absorption_plate!#REF!</definedName>
    <definedName name="V1." localSheetId="1">#REF!</definedName>
    <definedName name="V1.">#REF!</definedName>
    <definedName name="V1_" localSheetId="1">#REF!</definedName>
    <definedName name="V1_">#REF!</definedName>
    <definedName name="Vm">[1]Absorption_packed!$I$14</definedName>
    <definedName name="Vn_1" localSheetId="1">[1]Absorption_packed!#REF!</definedName>
    <definedName name="Vn_1">[2]Absorption_plate!$B$4</definedName>
    <definedName name="Vn_1." localSheetId="1">#REF!</definedName>
    <definedName name="Vn_1.">#REF!</definedName>
    <definedName name="x1.">[1]Absorption_packed!$B$9</definedName>
    <definedName name="x1_.">[1]Absorption_packed!$I$8</definedName>
    <definedName name="x2.">[1]Absorption_packed!$B$7</definedName>
    <definedName name="x2_.">[1]Absorption_packed!$I$9</definedName>
    <definedName name="xa">'[6]Mass-transfer_coefficients'!#REF!</definedName>
    <definedName name="xa.">'[6]Mass-transfer_coefficients'!$H$22</definedName>
    <definedName name="xai">'[6]Mass-transfer_coefficients'!$F$7</definedName>
    <definedName name="xai1.">[1]Absorption_packed!$E$13</definedName>
    <definedName name="xai2.">[1]Absorption_packed!$E$16</definedName>
    <definedName name="xaL" localSheetId="1">[1]Absorption_packed!#REF!</definedName>
    <definedName name="xaL">'[6]Mass-transfer_coefficients'!$B$5</definedName>
    <definedName name="xaM" localSheetId="1">#REF!</definedName>
    <definedName name="xaM">#REF!</definedName>
    <definedName name="xan" localSheetId="1">#REF!</definedName>
    <definedName name="xan">#REF!</definedName>
    <definedName name="xao" localSheetId="1">#REF!</definedName>
    <definedName name="xao">#REF!</definedName>
    <definedName name="xco" localSheetId="1">#REF!</definedName>
    <definedName name="xco">#REF!</definedName>
    <definedName name="xd">[4]Rectification!$B$13</definedName>
    <definedName name="xf">[4]Rectification!$B$12</definedName>
    <definedName name="xn" localSheetId="1">[1]Absorption_packed!#REF!</definedName>
    <definedName name="xn">[2]Absorption_plate!$B$12</definedName>
    <definedName name="xo" localSheetId="1">[1]Absorption_packed!#REF!</definedName>
    <definedName name="xo">[2]Absorption_plate!$B$3</definedName>
    <definedName name="xw">[4]Rectification!$B$14</definedName>
    <definedName name="y1.">[1]Absorption_packed!$B$3</definedName>
    <definedName name="y1_" localSheetId="1">[1]Absorption_packed!#REF!</definedName>
    <definedName name="y1_">[2]Absorption_plate!$B$10</definedName>
    <definedName name="y1_." localSheetId="1">[1]Absorption_packed!$I$6</definedName>
    <definedName name="y1_.">'[6]Mass-transfer_coefficients'!#REF!</definedName>
    <definedName name="y2.">[1]Absorption_packed!$B$4</definedName>
    <definedName name="y2_.">[1]Absorption_packed!$I$7</definedName>
    <definedName name="ya">'[6]Mass-transfer_coefficients'!#REF!</definedName>
    <definedName name="ya.">'[6]Mass-transfer_coefficients'!$B$22</definedName>
    <definedName name="ya1." localSheetId="1">#REF!</definedName>
    <definedName name="ya1.">#REF!</definedName>
    <definedName name="ya1_" localSheetId="1">#REF!</definedName>
    <definedName name="ya1_">#REF!</definedName>
    <definedName name="ya10." localSheetId="1">#REF!</definedName>
    <definedName name="ya10.">#REF!</definedName>
    <definedName name="ya2." localSheetId="1">#REF!</definedName>
    <definedName name="ya2.">#REF!</definedName>
    <definedName name="ya3." localSheetId="1">#REF!</definedName>
    <definedName name="ya3.">#REF!</definedName>
    <definedName name="ya4." localSheetId="1">#REF!</definedName>
    <definedName name="ya4.">#REF!</definedName>
    <definedName name="ya5." localSheetId="1">#REF!</definedName>
    <definedName name="ya5.">#REF!</definedName>
    <definedName name="ya6." localSheetId="1">#REF!</definedName>
    <definedName name="ya6.">#REF!</definedName>
    <definedName name="ya7." localSheetId="1">#REF!</definedName>
    <definedName name="ya7.">#REF!</definedName>
    <definedName name="ya8." localSheetId="1">#REF!</definedName>
    <definedName name="ya8.">#REF!</definedName>
    <definedName name="ya9." localSheetId="1">#REF!</definedName>
    <definedName name="ya9.">#REF!</definedName>
    <definedName name="yad" localSheetId="1">#REF!</definedName>
    <definedName name="yad">#REF!</definedName>
    <definedName name="yaG">'[6]Mass-transfer_coefficients'!$B$4</definedName>
    <definedName name="yai">'[6]Mass-transfer_coefficients'!$F$6</definedName>
    <definedName name="yai1.">[1]Absorption_packed!$E$14</definedName>
    <definedName name="yai2.">[1]Absorption_packed!$E$17</definedName>
    <definedName name="yaM" localSheetId="1">#REF!</definedName>
    <definedName name="yaM">#REF!</definedName>
    <definedName name="yan" localSheetId="1">#REF!</definedName>
    <definedName name="yan">#REF!</definedName>
    <definedName name="yan_1" localSheetId="1">#REF!</definedName>
    <definedName name="yan_1">#REF!</definedName>
    <definedName name="yao" localSheetId="1">#REF!</definedName>
    <definedName name="yao">#REF!</definedName>
    <definedName name="ycn_1" localSheetId="1">#REF!</definedName>
    <definedName name="ycn_1">#REF!</definedName>
    <definedName name="yco" localSheetId="1">#REF!</definedName>
    <definedName name="yco">#REF!</definedName>
    <definedName name="yn_1" localSheetId="1">[1]Absorption_packed!#REF!</definedName>
    <definedName name="yn_1">[2]Absorption_plate!$B$5</definedName>
    <definedName name="yw">[4]Rectification!#REF!</definedName>
  </definedNames>
  <calcPr calcId="171027"/>
</workbook>
</file>

<file path=xl/calcChain.xml><?xml version="1.0" encoding="utf-8"?>
<calcChain xmlns="http://schemas.openxmlformats.org/spreadsheetml/2006/main">
  <c r="B13" i="1" l="1"/>
  <c r="C13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18" i="1"/>
  <c r="C8" i="1"/>
  <c r="C9" i="1"/>
  <c r="C10" i="1"/>
  <c r="C11" i="1"/>
  <c r="C12" i="1"/>
  <c r="C4" i="1" l="1"/>
  <c r="C5" i="1"/>
  <c r="C6" i="1"/>
  <c r="C7" i="1"/>
  <c r="C3" i="1"/>
  <c r="B56" i="1" l="1"/>
  <c r="B64" i="1"/>
  <c r="B72" i="1"/>
  <c r="B80" i="1"/>
  <c r="B88" i="1"/>
  <c r="B69" i="1"/>
  <c r="B68" i="1"/>
  <c r="B55" i="1"/>
  <c r="B63" i="1"/>
  <c r="B71" i="1"/>
  <c r="B79" i="1"/>
  <c r="B87" i="1"/>
  <c r="B61" i="1"/>
  <c r="B77" i="1"/>
  <c r="B60" i="1"/>
  <c r="B84" i="1"/>
  <c r="B54" i="1"/>
  <c r="B62" i="1"/>
  <c r="B70" i="1"/>
  <c r="B78" i="1"/>
  <c r="B86" i="1"/>
  <c r="B53" i="1"/>
  <c r="B85" i="1"/>
  <c r="B52" i="1"/>
  <c r="B76" i="1"/>
  <c r="B51" i="1"/>
  <c r="B59" i="1"/>
  <c r="B67" i="1"/>
  <c r="B75" i="1"/>
  <c r="B83" i="1"/>
  <c r="B50" i="1"/>
  <c r="B58" i="1"/>
  <c r="B66" i="1"/>
  <c r="B74" i="1"/>
  <c r="B82" i="1"/>
  <c r="B49" i="1"/>
  <c r="B57" i="1"/>
  <c r="B65" i="1"/>
  <c r="B73" i="1"/>
  <c r="B81" i="1"/>
  <c r="B18" i="1"/>
  <c r="B27" i="1"/>
  <c r="B35" i="1"/>
  <c r="B43" i="1"/>
  <c r="B33" i="1"/>
  <c r="B41" i="1"/>
  <c r="B22" i="1"/>
  <c r="B37" i="1"/>
  <c r="B36" i="1"/>
  <c r="B26" i="1"/>
  <c r="B34" i="1"/>
  <c r="B42" i="1"/>
  <c r="B25" i="1"/>
  <c r="B19" i="1"/>
  <c r="B30" i="1"/>
  <c r="B29" i="1"/>
  <c r="B28" i="1"/>
  <c r="B24" i="1"/>
  <c r="B32" i="1"/>
  <c r="B40" i="1"/>
  <c r="B48" i="1"/>
  <c r="B23" i="1"/>
  <c r="B31" i="1"/>
  <c r="B39" i="1"/>
  <c r="B47" i="1"/>
  <c r="B38" i="1"/>
  <c r="B46" i="1"/>
  <c r="B21" i="1"/>
  <c r="B45" i="1"/>
  <c r="B20" i="1"/>
  <c r="B44" i="1"/>
</calcChain>
</file>

<file path=xl/sharedStrings.xml><?xml version="1.0" encoding="utf-8"?>
<sst xmlns="http://schemas.openxmlformats.org/spreadsheetml/2006/main" count="18" uniqueCount="18">
  <si>
    <t>Lo (mm)</t>
  </si>
  <si>
    <t>Size distribution:</t>
  </si>
  <si>
    <t>R</t>
  </si>
  <si>
    <t>TOTAL</t>
  </si>
  <si>
    <t>wi</t>
  </si>
  <si>
    <t>wi.Lo³</t>
  </si>
  <si>
    <t>Increment</t>
  </si>
  <si>
    <t>Crystallization</t>
  </si>
  <si>
    <t>Batch</t>
  </si>
  <si>
    <t>Size distribution</t>
  </si>
  <si>
    <t>dL (mm)</t>
  </si>
  <si>
    <t>Lmax (mm)</t>
  </si>
  <si>
    <t>Lmin (mm)</t>
  </si>
  <si>
    <t>Ratio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</si>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</sst>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166" fontId="4" fillId="0" borderId="1" xfId="0" applyNumberFormat="1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3" fillId="4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0" fillId="0" borderId="0" xfId="0" applyBorder="1"/>
    <xf numFmtId="0" fontId="0" fillId="0" borderId="8" xfId="0" applyBorder="1"/>
    <xf numFmtId="0" fontId="2" fillId="0" borderId="9" xfId="0" applyFont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Lmax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Size_distribution!$A$18:$A$88</c:f>
              <c:numCache>
                <c:formatCode>0.00</c:formatCode>
                <c:ptCount val="7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0.44999999999999901</c:v>
                </c:pt>
                <c:pt idx="41">
                  <c:v>0.45999999999999902</c:v>
                </c:pt>
                <c:pt idx="42">
                  <c:v>0.46999999999999897</c:v>
                </c:pt>
                <c:pt idx="43">
                  <c:v>0.47999999999999898</c:v>
                </c:pt>
                <c:pt idx="44">
                  <c:v>0.48999999999999899</c:v>
                </c:pt>
                <c:pt idx="45">
                  <c:v>0.499999999999999</c:v>
                </c:pt>
                <c:pt idx="46">
                  <c:v>0.50999999999999901</c:v>
                </c:pt>
                <c:pt idx="47">
                  <c:v>0.51999999999999902</c:v>
                </c:pt>
                <c:pt idx="48">
                  <c:v>0.52999999999999903</c:v>
                </c:pt>
                <c:pt idx="49">
                  <c:v>0.53999999999999904</c:v>
                </c:pt>
                <c:pt idx="50">
                  <c:v>0.54999999999999905</c:v>
                </c:pt>
                <c:pt idx="51">
                  <c:v>0.55999999999999905</c:v>
                </c:pt>
                <c:pt idx="52">
                  <c:v>0.56999999999999895</c:v>
                </c:pt>
                <c:pt idx="53">
                  <c:v>0.57999999999999896</c:v>
                </c:pt>
                <c:pt idx="54">
                  <c:v>0.58999999999999897</c:v>
                </c:pt>
                <c:pt idx="55">
                  <c:v>0.59999999999999898</c:v>
                </c:pt>
                <c:pt idx="56">
                  <c:v>0.60999999999999899</c:v>
                </c:pt>
                <c:pt idx="57">
                  <c:v>0.619999999999999</c:v>
                </c:pt>
                <c:pt idx="58">
                  <c:v>0.62999999999999901</c:v>
                </c:pt>
                <c:pt idx="59">
                  <c:v>0.63999999999999901</c:v>
                </c:pt>
                <c:pt idx="60">
                  <c:v>0.64999999999999902</c:v>
                </c:pt>
                <c:pt idx="61">
                  <c:v>0.65999999999999903</c:v>
                </c:pt>
                <c:pt idx="62">
                  <c:v>0.66999999999999804</c:v>
                </c:pt>
                <c:pt idx="63">
                  <c:v>0.67999999999999805</c:v>
                </c:pt>
                <c:pt idx="64">
                  <c:v>0.68999999999999795</c:v>
                </c:pt>
                <c:pt idx="65">
                  <c:v>0.69999999999999796</c:v>
                </c:pt>
                <c:pt idx="66">
                  <c:v>0.70999999999999797</c:v>
                </c:pt>
                <c:pt idx="67">
                  <c:v>0.71999999999999797</c:v>
                </c:pt>
                <c:pt idx="68">
                  <c:v>0.72999999999999798</c:v>
                </c:pt>
                <c:pt idx="69">
                  <c:v>0.73999999999999799</c:v>
                </c:pt>
                <c:pt idx="70">
                  <c:v>0.749999999999998</c:v>
                </c:pt>
              </c:numCache>
            </c:numRef>
          </c:xVal>
          <c:yVal>
            <c:numRef>
              <c:f>Size_distribution!$C$18:$C$88</c:f>
              <c:numCache>
                <c:formatCode>0.000</c:formatCode>
                <c:ptCount val="71"/>
                <c:pt idx="0">
                  <c:v>0.30099999999999999</c:v>
                </c:pt>
                <c:pt idx="1">
                  <c:v>0.311</c:v>
                </c:pt>
                <c:pt idx="2">
                  <c:v>0.32100000000000001</c:v>
                </c:pt>
                <c:pt idx="3">
                  <c:v>0.33100000000000002</c:v>
                </c:pt>
                <c:pt idx="4">
                  <c:v>0.34099999999999997</c:v>
                </c:pt>
                <c:pt idx="5">
                  <c:v>0.35099999999999998</c:v>
                </c:pt>
                <c:pt idx="6">
                  <c:v>0.36099999999999999</c:v>
                </c:pt>
                <c:pt idx="7">
                  <c:v>0.371</c:v>
                </c:pt>
                <c:pt idx="8">
                  <c:v>0.38100000000000001</c:v>
                </c:pt>
                <c:pt idx="9">
                  <c:v>0.39100000000000001</c:v>
                </c:pt>
                <c:pt idx="10">
                  <c:v>0.40100000000000002</c:v>
                </c:pt>
                <c:pt idx="11">
                  <c:v>0.41100000000000003</c:v>
                </c:pt>
                <c:pt idx="12">
                  <c:v>0.42100000000000004</c:v>
                </c:pt>
                <c:pt idx="13">
                  <c:v>0.43099999999999999</c:v>
                </c:pt>
                <c:pt idx="14">
                  <c:v>0.441</c:v>
                </c:pt>
                <c:pt idx="15">
                  <c:v>0.45100000000000001</c:v>
                </c:pt>
                <c:pt idx="16">
                  <c:v>0.46099999999999997</c:v>
                </c:pt>
                <c:pt idx="17">
                  <c:v>0.47099999999999997</c:v>
                </c:pt>
                <c:pt idx="18">
                  <c:v>0.48099999999999998</c:v>
                </c:pt>
                <c:pt idx="19">
                  <c:v>0.49099999999999999</c:v>
                </c:pt>
                <c:pt idx="20">
                  <c:v>0.501</c:v>
                </c:pt>
                <c:pt idx="21">
                  <c:v>0.51100000000000001</c:v>
                </c:pt>
                <c:pt idx="22">
                  <c:v>0.52100000000000002</c:v>
                </c:pt>
                <c:pt idx="23">
                  <c:v>0.53100000000000003</c:v>
                </c:pt>
                <c:pt idx="24">
                  <c:v>0.54099999999999993</c:v>
                </c:pt>
                <c:pt idx="25">
                  <c:v>0.55099999999999993</c:v>
                </c:pt>
                <c:pt idx="26">
                  <c:v>0.56099999999999994</c:v>
                </c:pt>
                <c:pt idx="27">
                  <c:v>0.57099999999999995</c:v>
                </c:pt>
                <c:pt idx="28">
                  <c:v>0.58099999999999996</c:v>
                </c:pt>
                <c:pt idx="29">
                  <c:v>0.59099999999999997</c:v>
                </c:pt>
                <c:pt idx="30">
                  <c:v>0.60099999999999998</c:v>
                </c:pt>
                <c:pt idx="31">
                  <c:v>0.61099999999999999</c:v>
                </c:pt>
                <c:pt idx="32">
                  <c:v>0.621</c:v>
                </c:pt>
                <c:pt idx="33">
                  <c:v>0.63100000000000001</c:v>
                </c:pt>
                <c:pt idx="34">
                  <c:v>0.64100000000000001</c:v>
                </c:pt>
                <c:pt idx="35">
                  <c:v>0.65100000000000002</c:v>
                </c:pt>
                <c:pt idx="36">
                  <c:v>0.66100000000000003</c:v>
                </c:pt>
                <c:pt idx="37">
                  <c:v>0.67100000000000004</c:v>
                </c:pt>
                <c:pt idx="38">
                  <c:v>0.68100000000000005</c:v>
                </c:pt>
                <c:pt idx="39">
                  <c:v>0.69100000000000006</c:v>
                </c:pt>
                <c:pt idx="40">
                  <c:v>0.70099999999999896</c:v>
                </c:pt>
                <c:pt idx="41">
                  <c:v>0.71099999999999897</c:v>
                </c:pt>
                <c:pt idx="42">
                  <c:v>0.72099999999999898</c:v>
                </c:pt>
                <c:pt idx="43">
                  <c:v>0.73099999999999898</c:v>
                </c:pt>
                <c:pt idx="44">
                  <c:v>0.74099999999999899</c:v>
                </c:pt>
                <c:pt idx="45">
                  <c:v>0.750999999999999</c:v>
                </c:pt>
                <c:pt idx="46">
                  <c:v>0.76099999999999901</c:v>
                </c:pt>
                <c:pt idx="47">
                  <c:v>0.77099999999999902</c:v>
                </c:pt>
                <c:pt idx="48">
                  <c:v>0.78099999999999903</c:v>
                </c:pt>
                <c:pt idx="49">
                  <c:v>0.79099999999999904</c:v>
                </c:pt>
                <c:pt idx="50">
                  <c:v>0.80099999999999905</c:v>
                </c:pt>
                <c:pt idx="51">
                  <c:v>0.81099999999999905</c:v>
                </c:pt>
                <c:pt idx="52">
                  <c:v>0.82099999999999895</c:v>
                </c:pt>
                <c:pt idx="53">
                  <c:v>0.83099999999999896</c:v>
                </c:pt>
                <c:pt idx="54">
                  <c:v>0.84099999999999897</c:v>
                </c:pt>
                <c:pt idx="55">
                  <c:v>0.85099999999999898</c:v>
                </c:pt>
                <c:pt idx="56">
                  <c:v>0.86099999999999899</c:v>
                </c:pt>
                <c:pt idx="57">
                  <c:v>0.870999999999999</c:v>
                </c:pt>
                <c:pt idx="58">
                  <c:v>0.88099999999999901</c:v>
                </c:pt>
                <c:pt idx="59">
                  <c:v>0.89099999999999902</c:v>
                </c:pt>
                <c:pt idx="60">
                  <c:v>0.90099999999999902</c:v>
                </c:pt>
                <c:pt idx="61">
                  <c:v>0.91099999999999903</c:v>
                </c:pt>
                <c:pt idx="62">
                  <c:v>0.92099999999999804</c:v>
                </c:pt>
                <c:pt idx="63">
                  <c:v>0.93099999999999805</c:v>
                </c:pt>
                <c:pt idx="64">
                  <c:v>0.94099999999999795</c:v>
                </c:pt>
                <c:pt idx="65">
                  <c:v>0.95099999999999796</c:v>
                </c:pt>
                <c:pt idx="66">
                  <c:v>0.96099999999999797</c:v>
                </c:pt>
                <c:pt idx="67">
                  <c:v>0.97099999999999798</c:v>
                </c:pt>
                <c:pt idx="68">
                  <c:v>0.98099999999999798</c:v>
                </c:pt>
                <c:pt idx="69">
                  <c:v>0.99099999999999799</c:v>
                </c:pt>
                <c:pt idx="70">
                  <c:v>1.0009999999999981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36-449D-B81F-A20CD8EDB142}"/>
            </c:ext>
          </c:extLst>
        </c:ser>
        <c:ser>
          <c:idx val="1"/>
          <c:order val="1"/>
          <c:tx>
            <c:v>Lmin</c:v>
          </c:tx>
          <c:marker>
            <c:symbol val="none"/>
          </c:marker>
          <c:xVal>
            <c:numRef>
              <c:f>Size_distribution!$A$18:$A$88</c:f>
              <c:numCache>
                <c:formatCode>0.00</c:formatCode>
                <c:ptCount val="7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0.44999999999999901</c:v>
                </c:pt>
                <c:pt idx="41">
                  <c:v>0.45999999999999902</c:v>
                </c:pt>
                <c:pt idx="42">
                  <c:v>0.46999999999999897</c:v>
                </c:pt>
                <c:pt idx="43">
                  <c:v>0.47999999999999898</c:v>
                </c:pt>
                <c:pt idx="44">
                  <c:v>0.48999999999999899</c:v>
                </c:pt>
                <c:pt idx="45">
                  <c:v>0.499999999999999</c:v>
                </c:pt>
                <c:pt idx="46">
                  <c:v>0.50999999999999901</c:v>
                </c:pt>
                <c:pt idx="47">
                  <c:v>0.51999999999999902</c:v>
                </c:pt>
                <c:pt idx="48">
                  <c:v>0.52999999999999903</c:v>
                </c:pt>
                <c:pt idx="49">
                  <c:v>0.53999999999999904</c:v>
                </c:pt>
                <c:pt idx="50">
                  <c:v>0.54999999999999905</c:v>
                </c:pt>
                <c:pt idx="51">
                  <c:v>0.55999999999999905</c:v>
                </c:pt>
                <c:pt idx="52">
                  <c:v>0.56999999999999895</c:v>
                </c:pt>
                <c:pt idx="53">
                  <c:v>0.57999999999999896</c:v>
                </c:pt>
                <c:pt idx="54">
                  <c:v>0.58999999999999897</c:v>
                </c:pt>
                <c:pt idx="55">
                  <c:v>0.59999999999999898</c:v>
                </c:pt>
                <c:pt idx="56">
                  <c:v>0.60999999999999899</c:v>
                </c:pt>
                <c:pt idx="57">
                  <c:v>0.619999999999999</c:v>
                </c:pt>
                <c:pt idx="58">
                  <c:v>0.62999999999999901</c:v>
                </c:pt>
                <c:pt idx="59">
                  <c:v>0.63999999999999901</c:v>
                </c:pt>
                <c:pt idx="60">
                  <c:v>0.64999999999999902</c:v>
                </c:pt>
                <c:pt idx="61">
                  <c:v>0.65999999999999903</c:v>
                </c:pt>
                <c:pt idx="62">
                  <c:v>0.66999999999999804</c:v>
                </c:pt>
                <c:pt idx="63">
                  <c:v>0.67999999999999805</c:v>
                </c:pt>
                <c:pt idx="64">
                  <c:v>0.68999999999999795</c:v>
                </c:pt>
                <c:pt idx="65">
                  <c:v>0.69999999999999796</c:v>
                </c:pt>
                <c:pt idx="66">
                  <c:v>0.70999999999999797</c:v>
                </c:pt>
                <c:pt idx="67">
                  <c:v>0.71999999999999797</c:v>
                </c:pt>
                <c:pt idx="68">
                  <c:v>0.72999999999999798</c:v>
                </c:pt>
                <c:pt idx="69">
                  <c:v>0.73999999999999799</c:v>
                </c:pt>
                <c:pt idx="70">
                  <c:v>0.749999999999998</c:v>
                </c:pt>
              </c:numCache>
            </c:numRef>
          </c:xVal>
          <c:yVal>
            <c:numRef>
              <c:f>Size_distribution!$D$18:$D$88</c:f>
              <c:numCache>
                <c:formatCode>0.000</c:formatCode>
                <c:ptCount val="71"/>
                <c:pt idx="0">
                  <c:v>0.114</c:v>
                </c:pt>
                <c:pt idx="1">
                  <c:v>0.124</c:v>
                </c:pt>
                <c:pt idx="2">
                  <c:v>0.13400000000000001</c:v>
                </c:pt>
                <c:pt idx="3">
                  <c:v>0.14400000000000002</c:v>
                </c:pt>
                <c:pt idx="4">
                  <c:v>0.154</c:v>
                </c:pt>
                <c:pt idx="5">
                  <c:v>0.16400000000000001</c:v>
                </c:pt>
                <c:pt idx="6">
                  <c:v>0.17399999999999999</c:v>
                </c:pt>
                <c:pt idx="7">
                  <c:v>0.184</c:v>
                </c:pt>
                <c:pt idx="8">
                  <c:v>0.19400000000000001</c:v>
                </c:pt>
                <c:pt idx="9">
                  <c:v>0.20400000000000001</c:v>
                </c:pt>
                <c:pt idx="10">
                  <c:v>0.214</c:v>
                </c:pt>
                <c:pt idx="11">
                  <c:v>0.224</c:v>
                </c:pt>
                <c:pt idx="12">
                  <c:v>0.23400000000000001</c:v>
                </c:pt>
                <c:pt idx="13">
                  <c:v>0.24399999999999999</c:v>
                </c:pt>
                <c:pt idx="14">
                  <c:v>0.254</c:v>
                </c:pt>
                <c:pt idx="15">
                  <c:v>0.26400000000000001</c:v>
                </c:pt>
                <c:pt idx="16">
                  <c:v>0.27400000000000002</c:v>
                </c:pt>
                <c:pt idx="17">
                  <c:v>0.28400000000000003</c:v>
                </c:pt>
                <c:pt idx="18">
                  <c:v>0.29400000000000004</c:v>
                </c:pt>
                <c:pt idx="19">
                  <c:v>0.30399999999999999</c:v>
                </c:pt>
                <c:pt idx="20">
                  <c:v>0.314</c:v>
                </c:pt>
                <c:pt idx="21">
                  <c:v>0.32400000000000001</c:v>
                </c:pt>
                <c:pt idx="22">
                  <c:v>0.33400000000000002</c:v>
                </c:pt>
                <c:pt idx="23">
                  <c:v>0.34400000000000003</c:v>
                </c:pt>
                <c:pt idx="24">
                  <c:v>0.35399999999999998</c:v>
                </c:pt>
                <c:pt idx="25">
                  <c:v>0.36399999999999999</c:v>
                </c:pt>
                <c:pt idx="26">
                  <c:v>0.374</c:v>
                </c:pt>
                <c:pt idx="27">
                  <c:v>0.38400000000000001</c:v>
                </c:pt>
                <c:pt idx="28">
                  <c:v>0.39400000000000002</c:v>
                </c:pt>
                <c:pt idx="29">
                  <c:v>0.40400000000000003</c:v>
                </c:pt>
                <c:pt idx="30">
                  <c:v>0.41399999999999998</c:v>
                </c:pt>
                <c:pt idx="31">
                  <c:v>0.42399999999999999</c:v>
                </c:pt>
                <c:pt idx="32">
                  <c:v>0.434</c:v>
                </c:pt>
                <c:pt idx="33">
                  <c:v>0.44400000000000001</c:v>
                </c:pt>
                <c:pt idx="34">
                  <c:v>0.45400000000000001</c:v>
                </c:pt>
                <c:pt idx="35">
                  <c:v>0.46400000000000002</c:v>
                </c:pt>
                <c:pt idx="36">
                  <c:v>0.47399999999999998</c:v>
                </c:pt>
                <c:pt idx="37">
                  <c:v>0.48399999999999999</c:v>
                </c:pt>
                <c:pt idx="38">
                  <c:v>0.49399999999999999</c:v>
                </c:pt>
                <c:pt idx="39">
                  <c:v>0.504</c:v>
                </c:pt>
                <c:pt idx="40">
                  <c:v>0.51399999999999901</c:v>
                </c:pt>
                <c:pt idx="41">
                  <c:v>0.52399999999999902</c:v>
                </c:pt>
                <c:pt idx="42">
                  <c:v>0.53399999999999892</c:v>
                </c:pt>
                <c:pt idx="43">
                  <c:v>0.54399999999999893</c:v>
                </c:pt>
                <c:pt idx="44">
                  <c:v>0.55399999999999894</c:v>
                </c:pt>
                <c:pt idx="45">
                  <c:v>0.56399999999999895</c:v>
                </c:pt>
                <c:pt idx="46">
                  <c:v>0.57399999999999896</c:v>
                </c:pt>
                <c:pt idx="47">
                  <c:v>0.58399999999999896</c:v>
                </c:pt>
                <c:pt idx="48">
                  <c:v>0.59399999999999897</c:v>
                </c:pt>
                <c:pt idx="49">
                  <c:v>0.60399999999999898</c:v>
                </c:pt>
                <c:pt idx="50">
                  <c:v>0.61399999999999899</c:v>
                </c:pt>
                <c:pt idx="51">
                  <c:v>0.623999999999999</c:v>
                </c:pt>
                <c:pt idx="52">
                  <c:v>0.63399999999999901</c:v>
                </c:pt>
                <c:pt idx="53">
                  <c:v>0.64399999999999902</c:v>
                </c:pt>
                <c:pt idx="54">
                  <c:v>0.65399999999999903</c:v>
                </c:pt>
                <c:pt idx="55">
                  <c:v>0.66399999999999904</c:v>
                </c:pt>
                <c:pt idx="56">
                  <c:v>0.67399999999999904</c:v>
                </c:pt>
                <c:pt idx="57">
                  <c:v>0.68399999999999905</c:v>
                </c:pt>
                <c:pt idx="58">
                  <c:v>0.69399999999999906</c:v>
                </c:pt>
                <c:pt idx="59">
                  <c:v>0.70399999999999907</c:v>
                </c:pt>
                <c:pt idx="60">
                  <c:v>0.71399999999999908</c:v>
                </c:pt>
                <c:pt idx="61">
                  <c:v>0.72399999999999909</c:v>
                </c:pt>
                <c:pt idx="62">
                  <c:v>0.73399999999999799</c:v>
                </c:pt>
                <c:pt idx="63">
                  <c:v>0.743999999999998</c:v>
                </c:pt>
                <c:pt idx="64">
                  <c:v>0.75399999999999801</c:v>
                </c:pt>
                <c:pt idx="65">
                  <c:v>0.76399999999999801</c:v>
                </c:pt>
                <c:pt idx="66">
                  <c:v>0.77399999999999802</c:v>
                </c:pt>
                <c:pt idx="67">
                  <c:v>0.78399999999999803</c:v>
                </c:pt>
                <c:pt idx="68">
                  <c:v>0.79399999999999804</c:v>
                </c:pt>
                <c:pt idx="69">
                  <c:v>0.80399999999999805</c:v>
                </c:pt>
                <c:pt idx="70">
                  <c:v>0.81399999999999806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36-449D-B81F-A20CD8EDB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16704"/>
        <c:axId val="165018624"/>
      </c:scatterChart>
      <c:valAx>
        <c:axId val="165016704"/>
        <c:scaling>
          <c:orientation val="minMax"/>
          <c:max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dL (mm)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5018624"/>
        <c:crosses val="autoZero"/>
        <c:crossBetween val="midCat"/>
      </c:valAx>
      <c:valAx>
        <c:axId val="1650186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50167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308" footer="0.314960620000003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Size_distribution!$A$18:$A$88</c:f>
              <c:numCache>
                <c:formatCode>0.00</c:formatCode>
                <c:ptCount val="7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0.44999999999999901</c:v>
                </c:pt>
                <c:pt idx="41">
                  <c:v>0.45999999999999902</c:v>
                </c:pt>
                <c:pt idx="42">
                  <c:v>0.46999999999999897</c:v>
                </c:pt>
                <c:pt idx="43">
                  <c:v>0.47999999999999898</c:v>
                </c:pt>
                <c:pt idx="44">
                  <c:v>0.48999999999999899</c:v>
                </c:pt>
                <c:pt idx="45">
                  <c:v>0.499999999999999</c:v>
                </c:pt>
                <c:pt idx="46">
                  <c:v>0.50999999999999901</c:v>
                </c:pt>
                <c:pt idx="47">
                  <c:v>0.51999999999999902</c:v>
                </c:pt>
                <c:pt idx="48">
                  <c:v>0.52999999999999903</c:v>
                </c:pt>
                <c:pt idx="49">
                  <c:v>0.53999999999999904</c:v>
                </c:pt>
                <c:pt idx="50">
                  <c:v>0.54999999999999905</c:v>
                </c:pt>
                <c:pt idx="51">
                  <c:v>0.55999999999999905</c:v>
                </c:pt>
                <c:pt idx="52">
                  <c:v>0.56999999999999895</c:v>
                </c:pt>
                <c:pt idx="53">
                  <c:v>0.57999999999999896</c:v>
                </c:pt>
                <c:pt idx="54">
                  <c:v>0.58999999999999897</c:v>
                </c:pt>
                <c:pt idx="55">
                  <c:v>0.59999999999999898</c:v>
                </c:pt>
                <c:pt idx="56">
                  <c:v>0.60999999999999899</c:v>
                </c:pt>
                <c:pt idx="57">
                  <c:v>0.619999999999999</c:v>
                </c:pt>
                <c:pt idx="58">
                  <c:v>0.62999999999999901</c:v>
                </c:pt>
                <c:pt idx="59">
                  <c:v>0.63999999999999901</c:v>
                </c:pt>
                <c:pt idx="60">
                  <c:v>0.64999999999999902</c:v>
                </c:pt>
                <c:pt idx="61">
                  <c:v>0.65999999999999903</c:v>
                </c:pt>
                <c:pt idx="62">
                  <c:v>0.66999999999999804</c:v>
                </c:pt>
                <c:pt idx="63">
                  <c:v>0.67999999999999805</c:v>
                </c:pt>
                <c:pt idx="64">
                  <c:v>0.68999999999999795</c:v>
                </c:pt>
                <c:pt idx="65">
                  <c:v>0.69999999999999796</c:v>
                </c:pt>
                <c:pt idx="66">
                  <c:v>0.70999999999999797</c:v>
                </c:pt>
                <c:pt idx="67">
                  <c:v>0.71999999999999797</c:v>
                </c:pt>
                <c:pt idx="68">
                  <c:v>0.72999999999999798</c:v>
                </c:pt>
                <c:pt idx="69">
                  <c:v>0.73999999999999799</c:v>
                </c:pt>
                <c:pt idx="70">
                  <c:v>0.749999999999998</c:v>
                </c:pt>
              </c:numCache>
            </c:numRef>
          </c:xVal>
          <c:yVal>
            <c:numRef>
              <c:f>Size_distribution!$B$18:$B$88</c:f>
              <c:numCache>
                <c:formatCode>0.0</c:formatCode>
                <c:ptCount val="71"/>
                <c:pt idx="0">
                  <c:v>2.1654930212319465</c:v>
                </c:pt>
                <c:pt idx="1">
                  <c:v>2.4807035399746704</c:v>
                </c:pt>
                <c:pt idx="2">
                  <c:v>2.8268428900106137</c:v>
                </c:pt>
                <c:pt idx="3">
                  <c:v>3.2054360112516789</c:v>
                </c:pt>
                <c:pt idx="4">
                  <c:v>3.6180078436097673</c:v>
                </c:pt>
                <c:pt idx="5">
                  <c:v>4.066083326996786</c:v>
                </c:pt>
                <c:pt idx="6">
                  <c:v>4.5511874013246336</c:v>
                </c:pt>
                <c:pt idx="7">
                  <c:v>5.0748450065052166</c:v>
                </c:pt>
                <c:pt idx="8">
                  <c:v>5.6385810824504379</c:v>
                </c:pt>
                <c:pt idx="9">
                  <c:v>6.2439205690721984</c:v>
                </c:pt>
                <c:pt idx="10">
                  <c:v>6.8923884062824019</c:v>
                </c:pt>
                <c:pt idx="11">
                  <c:v>7.5855095339929539</c:v>
                </c:pt>
                <c:pt idx="12">
                  <c:v>8.3248088921157546</c:v>
                </c:pt>
                <c:pt idx="13">
                  <c:v>9.1118114205627077</c:v>
                </c:pt>
                <c:pt idx="14">
                  <c:v>9.9480420592457168</c:v>
                </c:pt>
                <c:pt idx="15">
                  <c:v>10.835025748076689</c:v>
                </c:pt>
                <c:pt idx="16">
                  <c:v>11.774287426967515</c:v>
                </c:pt>
                <c:pt idx="17">
                  <c:v>12.767352035830111</c:v>
                </c:pt>
                <c:pt idx="18">
                  <c:v>13.815744514576377</c:v>
                </c:pt>
                <c:pt idx="19">
                  <c:v>14.920989803118212</c:v>
                </c:pt>
                <c:pt idx="20">
                  <c:v>16.084612841367523</c:v>
                </c:pt>
                <c:pt idx="21">
                  <c:v>17.308138569236217</c:v>
                </c:pt>
                <c:pt idx="22">
                  <c:v>18.593091926636184</c:v>
                </c:pt>
                <c:pt idx="23">
                  <c:v>19.940997853479338</c:v>
                </c:pt>
                <c:pt idx="24">
                  <c:v>21.353381289677571</c:v>
                </c:pt>
                <c:pt idx="25">
                  <c:v>22.831767175142804</c:v>
                </c:pt>
                <c:pt idx="26">
                  <c:v>24.377680449786926</c:v>
                </c:pt>
                <c:pt idx="27">
                  <c:v>25.992646053521849</c:v>
                </c:pt>
                <c:pt idx="28">
                  <c:v>27.67818892625947</c:v>
                </c:pt>
                <c:pt idx="29">
                  <c:v>29.435834007911691</c:v>
                </c:pt>
                <c:pt idx="30">
                  <c:v>31.267106238390408</c:v>
                </c:pt>
                <c:pt idx="31">
                  <c:v>33.173530557607549</c:v>
                </c:pt>
                <c:pt idx="32">
                  <c:v>35.156631905475002</c:v>
                </c:pt>
                <c:pt idx="33">
                  <c:v>37.217935221904661</c:v>
                </c:pt>
                <c:pt idx="34">
                  <c:v>39.358965446808448</c:v>
                </c:pt>
                <c:pt idx="35">
                  <c:v>41.581247520098252</c:v>
                </c:pt>
                <c:pt idx="36">
                  <c:v>43.886306381685969</c:v>
                </c:pt>
                <c:pt idx="37">
                  <c:v>46.275666971483524</c:v>
                </c:pt>
                <c:pt idx="38">
                  <c:v>48.750854229402812</c:v>
                </c:pt>
                <c:pt idx="39">
                  <c:v>51.313393095355728</c:v>
                </c:pt>
                <c:pt idx="40">
                  <c:v>53.964808509253913</c:v>
                </c:pt>
                <c:pt idx="41">
                  <c:v>56.70662541100981</c:v>
                </c:pt>
                <c:pt idx="42">
                  <c:v>59.540368740535015</c:v>
                </c:pt>
                <c:pt idx="43">
                  <c:v>62.467563437741497</c:v>
                </c:pt>
                <c:pt idx="44">
                  <c:v>65.489734442541121</c:v>
                </c:pt>
                <c:pt idx="45">
                  <c:v>68.608406694845812</c:v>
                </c:pt>
                <c:pt idx="46">
                  <c:v>71.825105134567423</c:v>
                </c:pt>
                <c:pt idx="47">
                  <c:v>75.141354701617914</c:v>
                </c:pt>
                <c:pt idx="48">
                  <c:v>78.558680335909173</c:v>
                </c:pt>
                <c:pt idx="49">
                  <c:v>82.07860697735309</c:v>
                </c:pt>
                <c:pt idx="50">
                  <c:v>85.70265956586158</c:v>
                </c:pt>
                <c:pt idx="51">
                  <c:v>89.43236304134652</c:v>
                </c:pt>
                <c:pt idx="52">
                  <c:v>93.26924234371981</c:v>
                </c:pt>
                <c:pt idx="53">
                  <c:v>97.214822412893412</c:v>
                </c:pt>
                <c:pt idx="54">
                  <c:v>101.2706281887792</c:v>
                </c:pt>
                <c:pt idx="55">
                  <c:v>105.43818461128906</c:v>
                </c:pt>
                <c:pt idx="56">
                  <c:v>109.71901662033491</c:v>
                </c:pt>
                <c:pt idx="57">
                  <c:v>114.11464915582866</c:v>
                </c:pt>
                <c:pt idx="58">
                  <c:v>118.62660715768222</c:v>
                </c:pt>
                <c:pt idx="59">
                  <c:v>123.25641556580743</c:v>
                </c:pt>
                <c:pt idx="60">
                  <c:v>128.00559932011626</c:v>
                </c:pt>
                <c:pt idx="61">
                  <c:v>132.87568336052061</c:v>
                </c:pt>
                <c:pt idx="62">
                  <c:v>137.86819262693186</c:v>
                </c:pt>
                <c:pt idx="63">
                  <c:v>142.98465205926288</c:v>
                </c:pt>
                <c:pt idx="64">
                  <c:v>148.22658659742507</c:v>
                </c:pt>
                <c:pt idx="65">
                  <c:v>153.59552118133044</c:v>
                </c:pt>
                <c:pt idx="66">
                  <c:v>159.09298075089077</c:v>
                </c:pt>
                <c:pt idx="67">
                  <c:v>164.72049024601807</c:v>
                </c:pt>
                <c:pt idx="68">
                  <c:v>170.4795746066242</c:v>
                </c:pt>
                <c:pt idx="69">
                  <c:v>176.37175877262106</c:v>
                </c:pt>
                <c:pt idx="70">
                  <c:v>182.39856768392053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A-4148-999F-0F9BBB67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70784"/>
        <c:axId val="164881152"/>
      </c:scatterChart>
      <c:valAx>
        <c:axId val="164870784"/>
        <c:scaling>
          <c:orientation val="minMax"/>
          <c:max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dL (mm)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4881152"/>
        <c:crosses val="autoZero"/>
        <c:crossBetween val="midCat"/>
      </c:valAx>
      <c:valAx>
        <c:axId val="1648811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4870784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308" footer="0.314960620000003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123825</xdr:colOff>
      <xdr:row>18</xdr:row>
      <xdr:rowOff>47625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B0E98AE-5D54-44A9-8052-49235E43B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16</xdr:col>
      <xdr:colOff>123825</xdr:colOff>
      <xdr:row>36</xdr:row>
      <xdr:rowOff>95250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BFBD567-8535-45A3-87C9-4171FE26E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dilute_packed_to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dilute_plate_tow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water-cooling_tow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stillation_rectification_ethanol+wat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dsorption_colum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interphase_mass_transfe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ex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Credits"/>
    </sheetNames>
    <sheetDataSet>
      <sheetData sheetId="0">
        <row r="2">
          <cell r="B2">
            <v>13.65</v>
          </cell>
          <cell r="E2">
            <v>0.186</v>
          </cell>
        </row>
        <row r="3">
          <cell r="B3">
            <v>2.5999999999999999E-2</v>
          </cell>
        </row>
        <row r="4">
          <cell r="B4">
            <v>5.0000000000000001E-3</v>
          </cell>
        </row>
        <row r="6">
          <cell r="B6">
            <v>45.36</v>
          </cell>
          <cell r="E6">
            <v>3.78E-2</v>
          </cell>
          <cell r="I6">
            <v>7.6834951865493353E-3</v>
          </cell>
        </row>
        <row r="7">
          <cell r="B7">
            <v>0</v>
          </cell>
          <cell r="E7">
            <v>6.1600000000000002E-2</v>
          </cell>
          <cell r="I7">
            <v>0</v>
          </cell>
        </row>
        <row r="8">
          <cell r="I8">
            <v>2.1922428330522766E-2</v>
          </cell>
        </row>
        <row r="9">
          <cell r="B9">
            <v>6.4784950982709408E-3</v>
          </cell>
          <cell r="I9">
            <v>4.2158516020236094E-3</v>
          </cell>
        </row>
        <row r="12">
          <cell r="B12">
            <v>1.1859999999999999</v>
          </cell>
        </row>
        <row r="13">
          <cell r="E13">
            <v>1.3025813864830092E-2</v>
          </cell>
        </row>
        <row r="14">
          <cell r="E14">
            <v>1.5448615243688488E-2</v>
          </cell>
          <cell r="I14">
            <v>13.866483340728283</v>
          </cell>
        </row>
        <row r="16">
          <cell r="E16">
            <v>1.7785486004492799E-3</v>
          </cell>
        </row>
        <row r="17">
          <cell r="E17">
            <v>2.109358640132846E-3</v>
          </cell>
          <cell r="I17">
            <v>45.507890375904161</v>
          </cell>
        </row>
        <row r="35">
          <cell r="I35">
            <v>2.1861368603608301E-2</v>
          </cell>
          <cell r="M35">
            <v>2.5997458674831039E-2</v>
          </cell>
        </row>
        <row r="38">
          <cell r="F38">
            <v>0.54784674972692704</v>
          </cell>
          <cell r="I38">
            <v>3.5614438784565592</v>
          </cell>
        </row>
        <row r="39">
          <cell r="F39">
            <v>0.94726947407399786</v>
          </cell>
          <cell r="I39">
            <v>2.0354692945854045</v>
          </cell>
        </row>
        <row r="40">
          <cell r="F40">
            <v>1.1032921955709205</v>
          </cell>
          <cell r="I40">
            <v>1.7667856687479422</v>
          </cell>
        </row>
        <row r="41">
          <cell r="F41">
            <v>2.6142093385829916</v>
          </cell>
          <cell r="I41">
            <v>0.75288580543855388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late"/>
      <sheetName val="Credits"/>
    </sheetNames>
    <sheetDataSet>
      <sheetData sheetId="0">
        <row r="2">
          <cell r="B2">
            <v>90</v>
          </cell>
        </row>
        <row r="3">
          <cell r="B3">
            <v>0</v>
          </cell>
        </row>
        <row r="4">
          <cell r="B4">
            <v>20</v>
          </cell>
        </row>
        <row r="5">
          <cell r="B5">
            <v>0.01</v>
          </cell>
        </row>
        <row r="10">
          <cell r="B10">
            <v>1.0090817356205855E-3</v>
          </cell>
        </row>
        <row r="11">
          <cell r="B11">
            <v>90.18</v>
          </cell>
        </row>
        <row r="12">
          <cell r="B12">
            <v>1.9960079840319364E-3</v>
          </cell>
        </row>
        <row r="15">
          <cell r="E15">
            <v>1.7786561264822136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-Cooling Tower"/>
      <sheetName val="Equilibrium"/>
      <sheetName val="Figures"/>
      <sheetName val="Credits"/>
    </sheetNames>
    <sheetDataSet>
      <sheetData sheetId="0">
        <row r="3">
          <cell r="B3">
            <v>1.3560000000000001</v>
          </cell>
        </row>
        <row r="4">
          <cell r="B4">
            <v>1.3560000000000001</v>
          </cell>
        </row>
        <row r="5">
          <cell r="B5">
            <v>43.3</v>
          </cell>
        </row>
        <row r="6">
          <cell r="B6">
            <v>29.4</v>
          </cell>
          <cell r="F6">
            <v>71.725487999999999</v>
          </cell>
        </row>
        <row r="7">
          <cell r="F7">
            <v>4.1870000000000003</v>
          </cell>
        </row>
        <row r="8">
          <cell r="B8">
            <v>1.6500000000000001E-2</v>
          </cell>
          <cell r="F8">
            <v>-51.372312000000022</v>
          </cell>
        </row>
        <row r="10">
          <cell r="B10">
            <v>29</v>
          </cell>
        </row>
        <row r="11">
          <cell r="B11">
            <v>1.2069999999999999E-7</v>
          </cell>
        </row>
        <row r="12">
          <cell r="B12">
            <v>101.325</v>
          </cell>
        </row>
        <row r="13">
          <cell r="B13">
            <v>4.1870000000000003</v>
          </cell>
        </row>
        <row r="14">
          <cell r="B14">
            <v>-41.870000000000005</v>
          </cell>
        </row>
      </sheetData>
      <sheetData sheetId="1">
        <row r="3">
          <cell r="H3">
            <v>0.16812451685214266</v>
          </cell>
        </row>
        <row r="4">
          <cell r="H4">
            <v>-5.0217644807544461</v>
          </cell>
        </row>
        <row r="5">
          <cell r="H5">
            <v>98.840374852717019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tification"/>
      <sheetName val="Equilibrium"/>
      <sheetName val="Figures"/>
      <sheetName val="Credits"/>
    </sheetNames>
    <sheetDataSet>
      <sheetData sheetId="0">
        <row r="4">
          <cell r="B4">
            <v>1.2</v>
          </cell>
        </row>
        <row r="11">
          <cell r="B11">
            <v>1</v>
          </cell>
        </row>
        <row r="12">
          <cell r="B12">
            <v>0.1</v>
          </cell>
        </row>
        <row r="13">
          <cell r="B13">
            <v>0.77</v>
          </cell>
        </row>
        <row r="14">
          <cell r="B14">
            <v>0.02</v>
          </cell>
        </row>
      </sheetData>
      <sheetData sheetId="1">
        <row r="23">
          <cell r="B23">
            <v>9.4913065912859604</v>
          </cell>
        </row>
        <row r="24">
          <cell r="B24">
            <v>-6.377711917150374</v>
          </cell>
        </row>
        <row r="25">
          <cell r="B25">
            <v>2.2578591936553365</v>
          </cell>
        </row>
        <row r="26">
          <cell r="B26">
            <v>-0.88479312481017458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sorption Column"/>
      <sheetName val="Equilibrium"/>
      <sheetName val="Figures"/>
      <sheetName val="Credits"/>
    </sheetNames>
    <sheetDataSet>
      <sheetData sheetId="0"/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s-transfer_coefficients"/>
      <sheetName val="Equilibrium"/>
      <sheetName val="Figures"/>
      <sheetName val="Credits"/>
    </sheetNames>
    <sheetDataSet>
      <sheetData sheetId="0">
        <row r="4">
          <cell r="B4">
            <v>0.38</v>
          </cell>
        </row>
        <row r="5">
          <cell r="B5">
            <v>0.1</v>
          </cell>
        </row>
        <row r="6">
          <cell r="B6">
            <v>1.4650000000000001</v>
          </cell>
          <cell r="F6">
            <v>0.19726844290492418</v>
          </cell>
        </row>
        <row r="7">
          <cell r="B7">
            <v>1.9670000000000001</v>
          </cell>
          <cell r="F7">
            <v>0.25750335217675208</v>
          </cell>
        </row>
        <row r="18">
          <cell r="B18">
            <v>2.0706676478373107</v>
          </cell>
          <cell r="H18">
            <v>2.4023382251007037</v>
          </cell>
        </row>
        <row r="22">
          <cell r="B22">
            <v>4.8100000000000004E-2</v>
          </cell>
          <cell r="H22">
            <v>0.38275855014679433</v>
          </cell>
        </row>
        <row r="23">
          <cell r="B23">
            <v>0.94708106743992115</v>
          </cell>
          <cell r="H23">
            <v>1.4588740432056193</v>
          </cell>
        </row>
        <row r="30">
          <cell r="B30">
            <v>1.1400311042956004</v>
          </cell>
          <cell r="H30">
            <v>1.3381605023765872</v>
          </cell>
        </row>
        <row r="31">
          <cell r="B31">
            <v>0.88252991117107205</v>
          </cell>
          <cell r="H31">
            <v>1.0032928208987695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o"/>
      <sheetName val="Dados"/>
    </sheetNames>
    <sheetDataSet>
      <sheetData sheetId="0" refreshError="1"/>
      <sheetData sheetId="1">
        <row r="8">
          <cell r="C8">
            <v>25.7333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showGridLines="0" tabSelected="1" zoomScaleNormal="100" workbookViewId="0">
      <selection activeCell="D20" sqref="D20"/>
    </sheetView>
  </sheetViews>
  <sheetFormatPr defaultRowHeight="15" x14ac:dyDescent="0.25"/>
  <cols>
    <col min="1" max="1" width="10.140625" bestFit="1" customWidth="1"/>
    <col min="2" max="2" width="9.140625" customWidth="1"/>
    <col min="3" max="3" width="10.85546875" bestFit="1" customWidth="1"/>
    <col min="4" max="4" width="10.5703125" bestFit="1" customWidth="1"/>
    <col min="5" max="8" width="9.140625" customWidth="1"/>
  </cols>
  <sheetData>
    <row r="1" spans="1:7" x14ac:dyDescent="0.25">
      <c r="A1" s="15" t="s">
        <v>1</v>
      </c>
      <c r="B1" s="15"/>
    </row>
    <row r="2" spans="1:7" x14ac:dyDescent="0.25">
      <c r="A2" s="2" t="s">
        <v>0</v>
      </c>
      <c r="B2" s="2" t="s">
        <v>4</v>
      </c>
      <c r="C2" s="3" t="s">
        <v>5</v>
      </c>
      <c r="E2" s="16" t="s">
        <v>7</v>
      </c>
      <c r="F2" s="16"/>
      <c r="G2" s="16"/>
    </row>
    <row r="3" spans="1:7" x14ac:dyDescent="0.25">
      <c r="A3" s="7">
        <v>0.251</v>
      </c>
      <c r="B3" s="7">
        <v>0.09</v>
      </c>
      <c r="C3" s="10">
        <f>B3*A3^3</f>
        <v>1.42319259E-3</v>
      </c>
      <c r="E3" s="17" t="s">
        <v>8</v>
      </c>
      <c r="F3" s="17"/>
      <c r="G3" s="17"/>
    </row>
    <row r="4" spans="1:7" x14ac:dyDescent="0.25">
      <c r="A4" s="7">
        <v>0.17799999999999999</v>
      </c>
      <c r="B4" s="7">
        <v>0.26</v>
      </c>
      <c r="C4" s="10">
        <f t="shared" ref="C4:C7" si="0">B4*A4^3</f>
        <v>1.4663355199999999E-3</v>
      </c>
      <c r="E4" s="17" t="s">
        <v>9</v>
      </c>
      <c r="F4" s="17"/>
      <c r="G4" s="17"/>
    </row>
    <row r="5" spans="1:7" x14ac:dyDescent="0.25">
      <c r="A5" s="7">
        <v>0.127</v>
      </c>
      <c r="B5" s="7">
        <v>0.45</v>
      </c>
      <c r="C5" s="10">
        <f t="shared" si="0"/>
        <v>9.2177234999999997E-4</v>
      </c>
    </row>
    <row r="6" spans="1:7" x14ac:dyDescent="0.25">
      <c r="A6" s="7">
        <v>8.8999999999999996E-2</v>
      </c>
      <c r="B6" s="7">
        <v>0.16</v>
      </c>
      <c r="C6" s="10">
        <f t="shared" si="0"/>
        <v>1.1279504E-4</v>
      </c>
    </row>
    <row r="7" spans="1:7" x14ac:dyDescent="0.25">
      <c r="A7" s="8">
        <v>6.4000000000000001E-2</v>
      </c>
      <c r="B7" s="8">
        <v>0.04</v>
      </c>
      <c r="C7" s="12">
        <f t="shared" si="0"/>
        <v>1.0485760000000001E-5</v>
      </c>
    </row>
    <row r="8" spans="1:7" x14ac:dyDescent="0.25">
      <c r="A8" s="8"/>
      <c r="B8" s="8"/>
      <c r="C8" s="12">
        <f t="shared" ref="C8:C12" si="1">B8*A8^3</f>
        <v>0</v>
      </c>
    </row>
    <row r="9" spans="1:7" x14ac:dyDescent="0.25">
      <c r="A9" s="8"/>
      <c r="B9" s="8"/>
      <c r="C9" s="12">
        <f t="shared" si="1"/>
        <v>0</v>
      </c>
    </row>
    <row r="10" spans="1:7" x14ac:dyDescent="0.25">
      <c r="A10" s="8"/>
      <c r="B10" s="8"/>
      <c r="C10" s="12">
        <f t="shared" si="1"/>
        <v>0</v>
      </c>
    </row>
    <row r="11" spans="1:7" x14ac:dyDescent="0.25">
      <c r="A11" s="8"/>
      <c r="B11" s="8"/>
      <c r="C11" s="12">
        <f t="shared" si="1"/>
        <v>0</v>
      </c>
    </row>
    <row r="12" spans="1:7" x14ac:dyDescent="0.25">
      <c r="A12" s="7"/>
      <c r="B12" s="8"/>
      <c r="C12" s="12">
        <f t="shared" si="1"/>
        <v>0</v>
      </c>
    </row>
    <row r="13" spans="1:7" x14ac:dyDescent="0.25">
      <c r="A13" s="6" t="s">
        <v>3</v>
      </c>
      <c r="B13" s="14">
        <f>SUM(B3:B12)</f>
        <v>1</v>
      </c>
      <c r="C13" s="11">
        <f>SUM(C3:C12)</f>
        <v>3.9345812599999993E-3</v>
      </c>
    </row>
    <row r="16" spans="1:7" x14ac:dyDescent="0.25">
      <c r="A16" s="5" t="s">
        <v>6</v>
      </c>
      <c r="B16" s="5" t="s">
        <v>13</v>
      </c>
    </row>
    <row r="17" spans="1:4" x14ac:dyDescent="0.25">
      <c r="A17" s="1" t="s">
        <v>10</v>
      </c>
      <c r="B17" s="1" t="s">
        <v>2</v>
      </c>
      <c r="C17" s="1" t="s">
        <v>11</v>
      </c>
      <c r="D17" s="1" t="s">
        <v>12</v>
      </c>
    </row>
    <row r="18" spans="1:4" x14ac:dyDescent="0.25">
      <c r="A18" s="9">
        <v>0.05</v>
      </c>
      <c r="B18" s="4">
        <f t="shared" ref="B18:B49" si="2">($B$3*($A$3+A18)^3+$B$4*($A$4+A18)^3+$B$5*($A$5+A18)^3+$B$6*($A$6+A18)^3+$B$7*($A$7+A18)^3)/$C$13</f>
        <v>2.1654930212319465</v>
      </c>
      <c r="C18" s="13">
        <f>MAX($A$3:$A$12)+A18</f>
        <v>0.30099999999999999</v>
      </c>
      <c r="D18" s="13">
        <f>MIN($A$3:$A$12)+A18</f>
        <v>0.114</v>
      </c>
    </row>
    <row r="19" spans="1:4" x14ac:dyDescent="0.25">
      <c r="A19" s="9">
        <v>0.06</v>
      </c>
      <c r="B19" s="4">
        <f t="shared" si="2"/>
        <v>2.4807035399746704</v>
      </c>
      <c r="C19" s="13">
        <f t="shared" ref="C19:C82" si="3">MAX($A$3:$A$12)+A19</f>
        <v>0.311</v>
      </c>
      <c r="D19" s="13">
        <f t="shared" ref="D19:D82" si="4">MIN($A$3:$A$12)+A19</f>
        <v>0.124</v>
      </c>
    </row>
    <row r="20" spans="1:4" x14ac:dyDescent="0.25">
      <c r="A20" s="9">
        <v>7.0000000000000007E-2</v>
      </c>
      <c r="B20" s="4">
        <f t="shared" si="2"/>
        <v>2.8268428900106137</v>
      </c>
      <c r="C20" s="13">
        <f t="shared" si="3"/>
        <v>0.32100000000000001</v>
      </c>
      <c r="D20" s="13">
        <f t="shared" si="4"/>
        <v>0.13400000000000001</v>
      </c>
    </row>
    <row r="21" spans="1:4" x14ac:dyDescent="0.25">
      <c r="A21" s="9">
        <v>0.08</v>
      </c>
      <c r="B21" s="4">
        <f t="shared" si="2"/>
        <v>3.2054360112516789</v>
      </c>
      <c r="C21" s="13">
        <f t="shared" si="3"/>
        <v>0.33100000000000002</v>
      </c>
      <c r="D21" s="13">
        <f t="shared" si="4"/>
        <v>0.14400000000000002</v>
      </c>
    </row>
    <row r="22" spans="1:4" x14ac:dyDescent="0.25">
      <c r="A22" s="9">
        <v>0.09</v>
      </c>
      <c r="B22" s="4">
        <f t="shared" si="2"/>
        <v>3.6180078436097673</v>
      </c>
      <c r="C22" s="13">
        <f t="shared" si="3"/>
        <v>0.34099999999999997</v>
      </c>
      <c r="D22" s="13">
        <f t="shared" si="4"/>
        <v>0.154</v>
      </c>
    </row>
    <row r="23" spans="1:4" x14ac:dyDescent="0.25">
      <c r="A23" s="9">
        <v>0.1</v>
      </c>
      <c r="B23" s="4">
        <f t="shared" si="2"/>
        <v>4.066083326996786</v>
      </c>
      <c r="C23" s="13">
        <f t="shared" si="3"/>
        <v>0.35099999999999998</v>
      </c>
      <c r="D23" s="13">
        <f t="shared" si="4"/>
        <v>0.16400000000000001</v>
      </c>
    </row>
    <row r="24" spans="1:4" x14ac:dyDescent="0.25">
      <c r="A24" s="9">
        <v>0.11</v>
      </c>
      <c r="B24" s="4">
        <f t="shared" si="2"/>
        <v>4.5511874013246336</v>
      </c>
      <c r="C24" s="13">
        <f t="shared" si="3"/>
        <v>0.36099999999999999</v>
      </c>
      <c r="D24" s="13">
        <f t="shared" si="4"/>
        <v>0.17399999999999999</v>
      </c>
    </row>
    <row r="25" spans="1:4" x14ac:dyDescent="0.25">
      <c r="A25" s="9">
        <v>0.12</v>
      </c>
      <c r="B25" s="4">
        <f t="shared" si="2"/>
        <v>5.0748450065052166</v>
      </c>
      <c r="C25" s="13">
        <f t="shared" si="3"/>
        <v>0.371</v>
      </c>
      <c r="D25" s="13">
        <f t="shared" si="4"/>
        <v>0.184</v>
      </c>
    </row>
    <row r="26" spans="1:4" x14ac:dyDescent="0.25">
      <c r="A26" s="9">
        <v>0.13</v>
      </c>
      <c r="B26" s="4">
        <f t="shared" si="2"/>
        <v>5.6385810824504379</v>
      </c>
      <c r="C26" s="13">
        <f t="shared" si="3"/>
        <v>0.38100000000000001</v>
      </c>
      <c r="D26" s="13">
        <f t="shared" si="4"/>
        <v>0.19400000000000001</v>
      </c>
    </row>
    <row r="27" spans="1:4" x14ac:dyDescent="0.25">
      <c r="A27" s="9">
        <v>0.14000000000000001</v>
      </c>
      <c r="B27" s="4">
        <f t="shared" si="2"/>
        <v>6.2439205690721984</v>
      </c>
      <c r="C27" s="13">
        <f t="shared" si="3"/>
        <v>0.39100000000000001</v>
      </c>
      <c r="D27" s="13">
        <f t="shared" si="4"/>
        <v>0.20400000000000001</v>
      </c>
    </row>
    <row r="28" spans="1:4" x14ac:dyDescent="0.25">
      <c r="A28" s="9">
        <v>0.15</v>
      </c>
      <c r="B28" s="4">
        <f t="shared" si="2"/>
        <v>6.8923884062824019</v>
      </c>
      <c r="C28" s="13">
        <f t="shared" si="3"/>
        <v>0.40100000000000002</v>
      </c>
      <c r="D28" s="13">
        <f t="shared" si="4"/>
        <v>0.214</v>
      </c>
    </row>
    <row r="29" spans="1:4" x14ac:dyDescent="0.25">
      <c r="A29" s="9">
        <v>0.16</v>
      </c>
      <c r="B29" s="4">
        <f t="shared" si="2"/>
        <v>7.5855095339929539</v>
      </c>
      <c r="C29" s="13">
        <f t="shared" si="3"/>
        <v>0.41100000000000003</v>
      </c>
      <c r="D29" s="13">
        <f t="shared" si="4"/>
        <v>0.224</v>
      </c>
    </row>
    <row r="30" spans="1:4" x14ac:dyDescent="0.25">
      <c r="A30" s="9">
        <v>0.17</v>
      </c>
      <c r="B30" s="4">
        <f t="shared" si="2"/>
        <v>8.3248088921157546</v>
      </c>
      <c r="C30" s="13">
        <f t="shared" si="3"/>
        <v>0.42100000000000004</v>
      </c>
      <c r="D30" s="13">
        <f t="shared" si="4"/>
        <v>0.23400000000000001</v>
      </c>
    </row>
    <row r="31" spans="1:4" x14ac:dyDescent="0.25">
      <c r="A31" s="9">
        <v>0.18</v>
      </c>
      <c r="B31" s="4">
        <f t="shared" si="2"/>
        <v>9.1118114205627077</v>
      </c>
      <c r="C31" s="13">
        <f t="shared" si="3"/>
        <v>0.43099999999999999</v>
      </c>
      <c r="D31" s="13">
        <f t="shared" si="4"/>
        <v>0.24399999999999999</v>
      </c>
    </row>
    <row r="32" spans="1:4" x14ac:dyDescent="0.25">
      <c r="A32" s="9">
        <v>0.19</v>
      </c>
      <c r="B32" s="4">
        <f t="shared" si="2"/>
        <v>9.9480420592457168</v>
      </c>
      <c r="C32" s="13">
        <f t="shared" si="3"/>
        <v>0.441</v>
      </c>
      <c r="D32" s="13">
        <f t="shared" si="4"/>
        <v>0.254</v>
      </c>
    </row>
    <row r="33" spans="1:4" x14ac:dyDescent="0.25">
      <c r="A33" s="9">
        <v>0.2</v>
      </c>
      <c r="B33" s="4">
        <f t="shared" si="2"/>
        <v>10.835025748076689</v>
      </c>
      <c r="C33" s="13">
        <f t="shared" si="3"/>
        <v>0.45100000000000001</v>
      </c>
      <c r="D33" s="13">
        <f t="shared" si="4"/>
        <v>0.26400000000000001</v>
      </c>
    </row>
    <row r="34" spans="1:4" x14ac:dyDescent="0.25">
      <c r="A34" s="9">
        <v>0.21</v>
      </c>
      <c r="B34" s="4">
        <f t="shared" si="2"/>
        <v>11.774287426967515</v>
      </c>
      <c r="C34" s="13">
        <f t="shared" si="3"/>
        <v>0.46099999999999997</v>
      </c>
      <c r="D34" s="13">
        <f t="shared" si="4"/>
        <v>0.27400000000000002</v>
      </c>
    </row>
    <row r="35" spans="1:4" x14ac:dyDescent="0.25">
      <c r="A35" s="9">
        <v>0.22</v>
      </c>
      <c r="B35" s="4">
        <f t="shared" si="2"/>
        <v>12.767352035830111</v>
      </c>
      <c r="C35" s="13">
        <f t="shared" si="3"/>
        <v>0.47099999999999997</v>
      </c>
      <c r="D35" s="13">
        <f t="shared" si="4"/>
        <v>0.28400000000000003</v>
      </c>
    </row>
    <row r="36" spans="1:4" x14ac:dyDescent="0.25">
      <c r="A36" s="9">
        <v>0.23</v>
      </c>
      <c r="B36" s="4">
        <f t="shared" si="2"/>
        <v>13.815744514576377</v>
      </c>
      <c r="C36" s="13">
        <f t="shared" si="3"/>
        <v>0.48099999999999998</v>
      </c>
      <c r="D36" s="13">
        <f t="shared" si="4"/>
        <v>0.29400000000000004</v>
      </c>
    </row>
    <row r="37" spans="1:4" x14ac:dyDescent="0.25">
      <c r="A37" s="9">
        <v>0.24</v>
      </c>
      <c r="B37" s="4">
        <f t="shared" si="2"/>
        <v>14.920989803118212</v>
      </c>
      <c r="C37" s="13">
        <f t="shared" si="3"/>
        <v>0.49099999999999999</v>
      </c>
      <c r="D37" s="13">
        <f t="shared" si="4"/>
        <v>0.30399999999999999</v>
      </c>
    </row>
    <row r="38" spans="1:4" x14ac:dyDescent="0.25">
      <c r="A38" s="9">
        <v>0.25</v>
      </c>
      <c r="B38" s="4">
        <f t="shared" si="2"/>
        <v>16.084612841367523</v>
      </c>
      <c r="C38" s="13">
        <f t="shared" si="3"/>
        <v>0.501</v>
      </c>
      <c r="D38" s="13">
        <f t="shared" si="4"/>
        <v>0.314</v>
      </c>
    </row>
    <row r="39" spans="1:4" x14ac:dyDescent="0.25">
      <c r="A39" s="9">
        <v>0.26</v>
      </c>
      <c r="B39" s="4">
        <f t="shared" si="2"/>
        <v>17.308138569236217</v>
      </c>
      <c r="C39" s="13">
        <f t="shared" si="3"/>
        <v>0.51100000000000001</v>
      </c>
      <c r="D39" s="13">
        <f t="shared" si="4"/>
        <v>0.32400000000000001</v>
      </c>
    </row>
    <row r="40" spans="1:4" x14ac:dyDescent="0.25">
      <c r="A40" s="9">
        <v>0.27</v>
      </c>
      <c r="B40" s="4">
        <f t="shared" si="2"/>
        <v>18.593091926636184</v>
      </c>
      <c r="C40" s="13">
        <f t="shared" si="3"/>
        <v>0.52100000000000002</v>
      </c>
      <c r="D40" s="13">
        <f t="shared" si="4"/>
        <v>0.33400000000000002</v>
      </c>
    </row>
    <row r="41" spans="1:4" x14ac:dyDescent="0.25">
      <c r="A41" s="9">
        <v>0.28000000000000003</v>
      </c>
      <c r="B41" s="4">
        <f t="shared" si="2"/>
        <v>19.940997853479338</v>
      </c>
      <c r="C41" s="13">
        <f t="shared" si="3"/>
        <v>0.53100000000000003</v>
      </c>
      <c r="D41" s="13">
        <f t="shared" si="4"/>
        <v>0.34400000000000003</v>
      </c>
    </row>
    <row r="42" spans="1:4" x14ac:dyDescent="0.25">
      <c r="A42" s="9">
        <v>0.28999999999999998</v>
      </c>
      <c r="B42" s="4">
        <f t="shared" si="2"/>
        <v>21.353381289677571</v>
      </c>
      <c r="C42" s="13">
        <f t="shared" si="3"/>
        <v>0.54099999999999993</v>
      </c>
      <c r="D42" s="13">
        <f t="shared" si="4"/>
        <v>0.35399999999999998</v>
      </c>
    </row>
    <row r="43" spans="1:4" x14ac:dyDescent="0.25">
      <c r="A43" s="9">
        <v>0.3</v>
      </c>
      <c r="B43" s="4">
        <f t="shared" si="2"/>
        <v>22.831767175142804</v>
      </c>
      <c r="C43" s="13">
        <f t="shared" si="3"/>
        <v>0.55099999999999993</v>
      </c>
      <c r="D43" s="13">
        <f t="shared" si="4"/>
        <v>0.36399999999999999</v>
      </c>
    </row>
    <row r="44" spans="1:4" x14ac:dyDescent="0.25">
      <c r="A44" s="9">
        <v>0.31</v>
      </c>
      <c r="B44" s="4">
        <f t="shared" si="2"/>
        <v>24.377680449786926</v>
      </c>
      <c r="C44" s="13">
        <f t="shared" si="3"/>
        <v>0.56099999999999994</v>
      </c>
      <c r="D44" s="13">
        <f t="shared" si="4"/>
        <v>0.374</v>
      </c>
    </row>
    <row r="45" spans="1:4" x14ac:dyDescent="0.25">
      <c r="A45" s="9">
        <v>0.32</v>
      </c>
      <c r="B45" s="4">
        <f t="shared" si="2"/>
        <v>25.992646053521849</v>
      </c>
      <c r="C45" s="13">
        <f t="shared" si="3"/>
        <v>0.57099999999999995</v>
      </c>
      <c r="D45" s="13">
        <f t="shared" si="4"/>
        <v>0.38400000000000001</v>
      </c>
    </row>
    <row r="46" spans="1:4" x14ac:dyDescent="0.25">
      <c r="A46" s="9">
        <v>0.33</v>
      </c>
      <c r="B46" s="4">
        <f t="shared" si="2"/>
        <v>27.67818892625947</v>
      </c>
      <c r="C46" s="13">
        <f t="shared" si="3"/>
        <v>0.58099999999999996</v>
      </c>
      <c r="D46" s="13">
        <f t="shared" si="4"/>
        <v>0.39400000000000002</v>
      </c>
    </row>
    <row r="47" spans="1:4" x14ac:dyDescent="0.25">
      <c r="A47" s="9">
        <v>0.34</v>
      </c>
      <c r="B47" s="4">
        <f t="shared" si="2"/>
        <v>29.435834007911691</v>
      </c>
      <c r="C47" s="13">
        <f t="shared" si="3"/>
        <v>0.59099999999999997</v>
      </c>
      <c r="D47" s="13">
        <f t="shared" si="4"/>
        <v>0.40400000000000003</v>
      </c>
    </row>
    <row r="48" spans="1:4" x14ac:dyDescent="0.25">
      <c r="A48" s="9">
        <v>0.35</v>
      </c>
      <c r="B48" s="4">
        <f t="shared" si="2"/>
        <v>31.267106238390408</v>
      </c>
      <c r="C48" s="13">
        <f t="shared" si="3"/>
        <v>0.60099999999999998</v>
      </c>
      <c r="D48" s="13">
        <f t="shared" si="4"/>
        <v>0.41399999999999998</v>
      </c>
    </row>
    <row r="49" spans="1:4" x14ac:dyDescent="0.25">
      <c r="A49" s="9">
        <v>0.36</v>
      </c>
      <c r="B49" s="4">
        <f t="shared" si="2"/>
        <v>33.173530557607549</v>
      </c>
      <c r="C49" s="13">
        <f t="shared" si="3"/>
        <v>0.61099999999999999</v>
      </c>
      <c r="D49" s="13">
        <f t="shared" si="4"/>
        <v>0.42399999999999999</v>
      </c>
    </row>
    <row r="50" spans="1:4" x14ac:dyDescent="0.25">
      <c r="A50" s="9">
        <v>0.37</v>
      </c>
      <c r="B50" s="4">
        <f t="shared" ref="B50:B81" si="5">($B$3*($A$3+A50)^3+$B$4*($A$4+A50)^3+$B$5*($A$5+A50)^3+$B$6*($A$6+A50)^3+$B$7*($A$7+A50)^3)/$C$13</f>
        <v>35.156631905475002</v>
      </c>
      <c r="C50" s="13">
        <f t="shared" si="3"/>
        <v>0.621</v>
      </c>
      <c r="D50" s="13">
        <f t="shared" si="4"/>
        <v>0.434</v>
      </c>
    </row>
    <row r="51" spans="1:4" x14ac:dyDescent="0.25">
      <c r="A51" s="9">
        <v>0.38</v>
      </c>
      <c r="B51" s="4">
        <f t="shared" si="5"/>
        <v>37.217935221904661</v>
      </c>
      <c r="C51" s="13">
        <f t="shared" si="3"/>
        <v>0.63100000000000001</v>
      </c>
      <c r="D51" s="13">
        <f t="shared" si="4"/>
        <v>0.44400000000000001</v>
      </c>
    </row>
    <row r="52" spans="1:4" x14ac:dyDescent="0.25">
      <c r="A52" s="9">
        <v>0.39</v>
      </c>
      <c r="B52" s="4">
        <f t="shared" si="5"/>
        <v>39.358965446808448</v>
      </c>
      <c r="C52" s="13">
        <f t="shared" si="3"/>
        <v>0.64100000000000001</v>
      </c>
      <c r="D52" s="13">
        <f t="shared" si="4"/>
        <v>0.45400000000000001</v>
      </c>
    </row>
    <row r="53" spans="1:4" x14ac:dyDescent="0.25">
      <c r="A53" s="9">
        <v>0.4</v>
      </c>
      <c r="B53" s="4">
        <f t="shared" si="5"/>
        <v>41.581247520098252</v>
      </c>
      <c r="C53" s="13">
        <f t="shared" si="3"/>
        <v>0.65100000000000002</v>
      </c>
      <c r="D53" s="13">
        <f t="shared" si="4"/>
        <v>0.46400000000000002</v>
      </c>
    </row>
    <row r="54" spans="1:4" x14ac:dyDescent="0.25">
      <c r="A54" s="9">
        <v>0.41</v>
      </c>
      <c r="B54" s="4">
        <f t="shared" si="5"/>
        <v>43.886306381685969</v>
      </c>
      <c r="C54" s="13">
        <f t="shared" si="3"/>
        <v>0.66100000000000003</v>
      </c>
      <c r="D54" s="13">
        <f t="shared" si="4"/>
        <v>0.47399999999999998</v>
      </c>
    </row>
    <row r="55" spans="1:4" x14ac:dyDescent="0.25">
      <c r="A55" s="9">
        <v>0.42</v>
      </c>
      <c r="B55" s="4">
        <f t="shared" si="5"/>
        <v>46.275666971483524</v>
      </c>
      <c r="C55" s="13">
        <f t="shared" si="3"/>
        <v>0.67100000000000004</v>
      </c>
      <c r="D55" s="13">
        <f t="shared" si="4"/>
        <v>0.48399999999999999</v>
      </c>
    </row>
    <row r="56" spans="1:4" x14ac:dyDescent="0.25">
      <c r="A56" s="9">
        <v>0.43</v>
      </c>
      <c r="B56" s="4">
        <f t="shared" si="5"/>
        <v>48.750854229402812</v>
      </c>
      <c r="C56" s="13">
        <f t="shared" si="3"/>
        <v>0.68100000000000005</v>
      </c>
      <c r="D56" s="13">
        <f t="shared" si="4"/>
        <v>0.49399999999999999</v>
      </c>
    </row>
    <row r="57" spans="1:4" x14ac:dyDescent="0.25">
      <c r="A57" s="9">
        <v>0.44</v>
      </c>
      <c r="B57" s="4">
        <f t="shared" si="5"/>
        <v>51.313393095355728</v>
      </c>
      <c r="C57" s="13">
        <f t="shared" si="3"/>
        <v>0.69100000000000006</v>
      </c>
      <c r="D57" s="13">
        <f t="shared" si="4"/>
        <v>0.504</v>
      </c>
    </row>
    <row r="58" spans="1:4" x14ac:dyDescent="0.25">
      <c r="A58" s="9">
        <v>0.44999999999999901</v>
      </c>
      <c r="B58" s="4">
        <f t="shared" si="5"/>
        <v>53.964808509253913</v>
      </c>
      <c r="C58" s="13">
        <f t="shared" si="3"/>
        <v>0.70099999999999896</v>
      </c>
      <c r="D58" s="13">
        <f t="shared" si="4"/>
        <v>0.51399999999999901</v>
      </c>
    </row>
    <row r="59" spans="1:4" x14ac:dyDescent="0.25">
      <c r="A59" s="9">
        <v>0.45999999999999902</v>
      </c>
      <c r="B59" s="4">
        <f t="shared" si="5"/>
        <v>56.70662541100981</v>
      </c>
      <c r="C59" s="13">
        <f t="shared" si="3"/>
        <v>0.71099999999999897</v>
      </c>
      <c r="D59" s="13">
        <f t="shared" si="4"/>
        <v>0.52399999999999902</v>
      </c>
    </row>
    <row r="60" spans="1:4" x14ac:dyDescent="0.25">
      <c r="A60" s="9">
        <v>0.46999999999999897</v>
      </c>
      <c r="B60" s="4">
        <f t="shared" si="5"/>
        <v>59.540368740535015</v>
      </c>
      <c r="C60" s="13">
        <f t="shared" si="3"/>
        <v>0.72099999999999898</v>
      </c>
      <c r="D60" s="13">
        <f t="shared" si="4"/>
        <v>0.53399999999999892</v>
      </c>
    </row>
    <row r="61" spans="1:4" x14ac:dyDescent="0.25">
      <c r="A61" s="9">
        <v>0.47999999999999898</v>
      </c>
      <c r="B61" s="4">
        <f t="shared" si="5"/>
        <v>62.467563437741497</v>
      </c>
      <c r="C61" s="13">
        <f t="shared" si="3"/>
        <v>0.73099999999999898</v>
      </c>
      <c r="D61" s="13">
        <f t="shared" si="4"/>
        <v>0.54399999999999893</v>
      </c>
    </row>
    <row r="62" spans="1:4" x14ac:dyDescent="0.25">
      <c r="A62" s="9">
        <v>0.48999999999999899</v>
      </c>
      <c r="B62" s="4">
        <f t="shared" si="5"/>
        <v>65.489734442541121</v>
      </c>
      <c r="C62" s="13">
        <f t="shared" si="3"/>
        <v>0.74099999999999899</v>
      </c>
      <c r="D62" s="13">
        <f t="shared" si="4"/>
        <v>0.55399999999999894</v>
      </c>
    </row>
    <row r="63" spans="1:4" x14ac:dyDescent="0.25">
      <c r="A63" s="9">
        <v>0.499999999999999</v>
      </c>
      <c r="B63" s="4">
        <f t="shared" si="5"/>
        <v>68.608406694845812</v>
      </c>
      <c r="C63" s="13">
        <f t="shared" si="3"/>
        <v>0.750999999999999</v>
      </c>
      <c r="D63" s="13">
        <f t="shared" si="4"/>
        <v>0.56399999999999895</v>
      </c>
    </row>
    <row r="64" spans="1:4" x14ac:dyDescent="0.25">
      <c r="A64" s="9">
        <v>0.50999999999999901</v>
      </c>
      <c r="B64" s="4">
        <f t="shared" si="5"/>
        <v>71.825105134567423</v>
      </c>
      <c r="C64" s="13">
        <f t="shared" si="3"/>
        <v>0.76099999999999901</v>
      </c>
      <c r="D64" s="13">
        <f t="shared" si="4"/>
        <v>0.57399999999999896</v>
      </c>
    </row>
    <row r="65" spans="1:4" x14ac:dyDescent="0.25">
      <c r="A65" s="9">
        <v>0.51999999999999902</v>
      </c>
      <c r="B65" s="4">
        <f t="shared" si="5"/>
        <v>75.141354701617914</v>
      </c>
      <c r="C65" s="13">
        <f t="shared" si="3"/>
        <v>0.77099999999999902</v>
      </c>
      <c r="D65" s="13">
        <f t="shared" si="4"/>
        <v>0.58399999999999896</v>
      </c>
    </row>
    <row r="66" spans="1:4" x14ac:dyDescent="0.25">
      <c r="A66" s="9">
        <v>0.52999999999999903</v>
      </c>
      <c r="B66" s="4">
        <f t="shared" si="5"/>
        <v>78.558680335909173</v>
      </c>
      <c r="C66" s="13">
        <f t="shared" si="3"/>
        <v>0.78099999999999903</v>
      </c>
      <c r="D66" s="13">
        <f t="shared" si="4"/>
        <v>0.59399999999999897</v>
      </c>
    </row>
    <row r="67" spans="1:4" x14ac:dyDescent="0.25">
      <c r="A67" s="9">
        <v>0.53999999999999904</v>
      </c>
      <c r="B67" s="4">
        <f t="shared" si="5"/>
        <v>82.07860697735309</v>
      </c>
      <c r="C67" s="13">
        <f t="shared" si="3"/>
        <v>0.79099999999999904</v>
      </c>
      <c r="D67" s="13">
        <f t="shared" si="4"/>
        <v>0.60399999999999898</v>
      </c>
    </row>
    <row r="68" spans="1:4" x14ac:dyDescent="0.25">
      <c r="A68" s="9">
        <v>0.54999999999999905</v>
      </c>
      <c r="B68" s="4">
        <f t="shared" si="5"/>
        <v>85.70265956586158</v>
      </c>
      <c r="C68" s="13">
        <f t="shared" si="3"/>
        <v>0.80099999999999905</v>
      </c>
      <c r="D68" s="13">
        <f t="shared" si="4"/>
        <v>0.61399999999999899</v>
      </c>
    </row>
    <row r="69" spans="1:4" x14ac:dyDescent="0.25">
      <c r="A69" s="9">
        <v>0.55999999999999905</v>
      </c>
      <c r="B69" s="4">
        <f t="shared" si="5"/>
        <v>89.43236304134652</v>
      </c>
      <c r="C69" s="13">
        <f t="shared" si="3"/>
        <v>0.81099999999999905</v>
      </c>
      <c r="D69" s="13">
        <f t="shared" si="4"/>
        <v>0.623999999999999</v>
      </c>
    </row>
    <row r="70" spans="1:4" x14ac:dyDescent="0.25">
      <c r="A70" s="9">
        <v>0.56999999999999895</v>
      </c>
      <c r="B70" s="4">
        <f t="shared" si="5"/>
        <v>93.26924234371981</v>
      </c>
      <c r="C70" s="13">
        <f t="shared" si="3"/>
        <v>0.82099999999999895</v>
      </c>
      <c r="D70" s="13">
        <f t="shared" si="4"/>
        <v>0.63399999999999901</v>
      </c>
    </row>
    <row r="71" spans="1:4" x14ac:dyDescent="0.25">
      <c r="A71" s="9">
        <v>0.57999999999999896</v>
      </c>
      <c r="B71" s="4">
        <f t="shared" si="5"/>
        <v>97.214822412893412</v>
      </c>
      <c r="C71" s="13">
        <f t="shared" si="3"/>
        <v>0.83099999999999896</v>
      </c>
      <c r="D71" s="13">
        <f t="shared" si="4"/>
        <v>0.64399999999999902</v>
      </c>
    </row>
    <row r="72" spans="1:4" x14ac:dyDescent="0.25">
      <c r="A72" s="9">
        <v>0.58999999999999897</v>
      </c>
      <c r="B72" s="4">
        <f t="shared" si="5"/>
        <v>101.2706281887792</v>
      </c>
      <c r="C72" s="13">
        <f t="shared" si="3"/>
        <v>0.84099999999999897</v>
      </c>
      <c r="D72" s="13">
        <f t="shared" si="4"/>
        <v>0.65399999999999903</v>
      </c>
    </row>
    <row r="73" spans="1:4" x14ac:dyDescent="0.25">
      <c r="A73" s="9">
        <v>0.59999999999999898</v>
      </c>
      <c r="B73" s="4">
        <f t="shared" si="5"/>
        <v>105.43818461128906</v>
      </c>
      <c r="C73" s="13">
        <f t="shared" si="3"/>
        <v>0.85099999999999898</v>
      </c>
      <c r="D73" s="13">
        <f t="shared" si="4"/>
        <v>0.66399999999999904</v>
      </c>
    </row>
    <row r="74" spans="1:4" x14ac:dyDescent="0.25">
      <c r="A74" s="9">
        <v>0.60999999999999899</v>
      </c>
      <c r="B74" s="4">
        <f t="shared" si="5"/>
        <v>109.71901662033491</v>
      </c>
      <c r="C74" s="13">
        <f t="shared" si="3"/>
        <v>0.86099999999999899</v>
      </c>
      <c r="D74" s="13">
        <f t="shared" si="4"/>
        <v>0.67399999999999904</v>
      </c>
    </row>
    <row r="75" spans="1:4" x14ac:dyDescent="0.25">
      <c r="A75" s="9">
        <v>0.619999999999999</v>
      </c>
      <c r="B75" s="4">
        <f t="shared" si="5"/>
        <v>114.11464915582866</v>
      </c>
      <c r="C75" s="13">
        <f t="shared" si="3"/>
        <v>0.870999999999999</v>
      </c>
      <c r="D75" s="13">
        <f t="shared" si="4"/>
        <v>0.68399999999999905</v>
      </c>
    </row>
    <row r="76" spans="1:4" x14ac:dyDescent="0.25">
      <c r="A76" s="9">
        <v>0.62999999999999901</v>
      </c>
      <c r="B76" s="4">
        <f t="shared" si="5"/>
        <v>118.62660715768222</v>
      </c>
      <c r="C76" s="13">
        <f t="shared" si="3"/>
        <v>0.88099999999999901</v>
      </c>
      <c r="D76" s="13">
        <f t="shared" si="4"/>
        <v>0.69399999999999906</v>
      </c>
    </row>
    <row r="77" spans="1:4" x14ac:dyDescent="0.25">
      <c r="A77" s="9">
        <v>0.63999999999999901</v>
      </c>
      <c r="B77" s="4">
        <f t="shared" si="5"/>
        <v>123.25641556580743</v>
      </c>
      <c r="C77" s="13">
        <f t="shared" si="3"/>
        <v>0.89099999999999902</v>
      </c>
      <c r="D77" s="13">
        <f t="shared" si="4"/>
        <v>0.70399999999999907</v>
      </c>
    </row>
    <row r="78" spans="1:4" x14ac:dyDescent="0.25">
      <c r="A78" s="9">
        <v>0.64999999999999902</v>
      </c>
      <c r="B78" s="4">
        <f t="shared" si="5"/>
        <v>128.00559932011626</v>
      </c>
      <c r="C78" s="13">
        <f t="shared" si="3"/>
        <v>0.90099999999999902</v>
      </c>
      <c r="D78" s="13">
        <f t="shared" si="4"/>
        <v>0.71399999999999908</v>
      </c>
    </row>
    <row r="79" spans="1:4" x14ac:dyDescent="0.25">
      <c r="A79" s="9">
        <v>0.65999999999999903</v>
      </c>
      <c r="B79" s="4">
        <f t="shared" si="5"/>
        <v>132.87568336052061</v>
      </c>
      <c r="C79" s="13">
        <f t="shared" si="3"/>
        <v>0.91099999999999903</v>
      </c>
      <c r="D79" s="13">
        <f t="shared" si="4"/>
        <v>0.72399999999999909</v>
      </c>
    </row>
    <row r="80" spans="1:4" x14ac:dyDescent="0.25">
      <c r="A80" s="9">
        <v>0.66999999999999804</v>
      </c>
      <c r="B80" s="4">
        <f t="shared" si="5"/>
        <v>137.86819262693186</v>
      </c>
      <c r="C80" s="13">
        <f t="shared" si="3"/>
        <v>0.92099999999999804</v>
      </c>
      <c r="D80" s="13">
        <f t="shared" si="4"/>
        <v>0.73399999999999799</v>
      </c>
    </row>
    <row r="81" spans="1:4" x14ac:dyDescent="0.25">
      <c r="A81" s="9">
        <v>0.67999999999999805</v>
      </c>
      <c r="B81" s="4">
        <f t="shared" si="5"/>
        <v>142.98465205926288</v>
      </c>
      <c r="C81" s="13">
        <f t="shared" si="3"/>
        <v>0.93099999999999805</v>
      </c>
      <c r="D81" s="13">
        <f t="shared" si="4"/>
        <v>0.743999999999998</v>
      </c>
    </row>
    <row r="82" spans="1:4" x14ac:dyDescent="0.25">
      <c r="A82" s="9">
        <v>0.68999999999999795</v>
      </c>
      <c r="B82" s="4">
        <f t="shared" ref="B82:B113" si="6">($B$3*($A$3+A82)^3+$B$4*($A$4+A82)^3+$B$5*($A$5+A82)^3+$B$6*($A$6+A82)^3+$B$7*($A$7+A82)^3)/$C$13</f>
        <v>148.22658659742507</v>
      </c>
      <c r="C82" s="13">
        <f t="shared" si="3"/>
        <v>0.94099999999999795</v>
      </c>
      <c r="D82" s="13">
        <f t="shared" si="4"/>
        <v>0.75399999999999801</v>
      </c>
    </row>
    <row r="83" spans="1:4" x14ac:dyDescent="0.25">
      <c r="A83" s="9">
        <v>0.69999999999999796</v>
      </c>
      <c r="B83" s="4">
        <f t="shared" si="6"/>
        <v>153.59552118133044</v>
      </c>
      <c r="C83" s="13">
        <f t="shared" ref="C83:C88" si="7">MAX($A$3:$A$12)+A83</f>
        <v>0.95099999999999796</v>
      </c>
      <c r="D83" s="13">
        <f t="shared" ref="D83:D88" si="8">MIN($A$3:$A$12)+A83</f>
        <v>0.76399999999999801</v>
      </c>
    </row>
    <row r="84" spans="1:4" x14ac:dyDescent="0.25">
      <c r="A84" s="9">
        <v>0.70999999999999797</v>
      </c>
      <c r="B84" s="4">
        <f t="shared" si="6"/>
        <v>159.09298075089077</v>
      </c>
      <c r="C84" s="13">
        <f t="shared" si="7"/>
        <v>0.96099999999999797</v>
      </c>
      <c r="D84" s="13">
        <f t="shared" si="8"/>
        <v>0.77399999999999802</v>
      </c>
    </row>
    <row r="85" spans="1:4" x14ac:dyDescent="0.25">
      <c r="A85" s="9">
        <v>0.71999999999999797</v>
      </c>
      <c r="B85" s="4">
        <f t="shared" si="6"/>
        <v>164.72049024601807</v>
      </c>
      <c r="C85" s="13">
        <f t="shared" si="7"/>
        <v>0.97099999999999798</v>
      </c>
      <c r="D85" s="13">
        <f t="shared" si="8"/>
        <v>0.78399999999999803</v>
      </c>
    </row>
    <row r="86" spans="1:4" x14ac:dyDescent="0.25">
      <c r="A86" s="9">
        <v>0.72999999999999798</v>
      </c>
      <c r="B86" s="4">
        <f t="shared" si="6"/>
        <v>170.4795746066242</v>
      </c>
      <c r="C86" s="13">
        <f t="shared" si="7"/>
        <v>0.98099999999999798</v>
      </c>
      <c r="D86" s="13">
        <f t="shared" si="8"/>
        <v>0.79399999999999804</v>
      </c>
    </row>
    <row r="87" spans="1:4" x14ac:dyDescent="0.25">
      <c r="A87" s="9">
        <v>0.73999999999999799</v>
      </c>
      <c r="B87" s="4">
        <f t="shared" si="6"/>
        <v>176.37175877262106</v>
      </c>
      <c r="C87" s="13">
        <f t="shared" si="7"/>
        <v>0.99099999999999799</v>
      </c>
      <c r="D87" s="13">
        <f t="shared" si="8"/>
        <v>0.80399999999999805</v>
      </c>
    </row>
    <row r="88" spans="1:4" x14ac:dyDescent="0.25">
      <c r="A88" s="9">
        <v>0.749999999999998</v>
      </c>
      <c r="B88" s="4">
        <f t="shared" si="6"/>
        <v>182.39856768392053</v>
      </c>
      <c r="C88" s="13">
        <f t="shared" si="7"/>
        <v>1.0009999999999981</v>
      </c>
      <c r="D88" s="13">
        <f t="shared" si="8"/>
        <v>0.81399999999999806</v>
      </c>
    </row>
  </sheetData>
  <sheetProtection algorithmName="SHA-512" hashValue="TMp+QldM2yMXIoDWRxZOBb9Od4pm6w3jwxml1xUJsFqQE+3YVPvU7OP7gxAv+NNei2EunorABkn5+iLmP1Cr6Q==" saltValue="ATldXfRLuB+U9Oj06UDZKw==" spinCount="100000" sheet="1" objects="1" scenarios="1"/>
  <mergeCells count="4">
    <mergeCell ref="A1:B1"/>
    <mergeCell ref="E2:G2"/>
    <mergeCell ref="E3:G3"/>
    <mergeCell ref="E4:G4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J10" sqref="J10"/>
    </sheetView>
  </sheetViews>
  <sheetFormatPr defaultRowHeight="15" x14ac:dyDescent="0.25"/>
  <sheetData>
    <row r="2" spans="2:5" ht="15.75" thickBot="1" x14ac:dyDescent="0.3"/>
    <row r="3" spans="2:5" x14ac:dyDescent="0.25">
      <c r="B3" s="18" t="s">
        <v>14</v>
      </c>
      <c r="C3" s="19"/>
      <c r="D3" s="19"/>
      <c r="E3" s="20"/>
    </row>
    <row r="4" spans="2:5" x14ac:dyDescent="0.25">
      <c r="B4" s="21" t="s">
        <v>15</v>
      </c>
      <c r="C4" s="22" t="s">
        <v>16</v>
      </c>
      <c r="D4" s="22"/>
      <c r="E4" s="23"/>
    </row>
    <row r="5" spans="2:5" ht="15.75" thickBot="1" x14ac:dyDescent="0.3">
      <c r="B5" s="24" t="s">
        <v>17</v>
      </c>
      <c r="C5" s="25">
        <v>2017</v>
      </c>
      <c r="D5" s="26"/>
      <c r="E5" s="27"/>
    </row>
  </sheetData>
  <sheetProtection algorithmName="SHA-512" hashValue="uDiOojfc9LqzqR1S7dpUaSpKiSlEl3NfFjzxpyFtKuG8WuWRE1Abb2QAc0EgZKW5EbN+SmsxM5PMfHIN8eOzWg==" saltValue="g0u3R0H2MbydJkAs+Z2iZw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Size_distribution</vt:lpstr>
      <vt:lpstr>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2017-03-27T02:38:11Z</dcterms:modified>
</cp:coreProperties>
</file>