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glnaSQLtSJiQIns0HzgEPtJ3Rx6g/O+5Iw4+NslIRxBGPtdIt+GkiQTncafzYJkDA+1yFRnB4nG+ZLsPZC6poA==" workbookSaltValue="rTsLhL50mnDpL83R4hgVjQ==" workbookSpinCount="100000" lockStructure="1"/>
  <bookViews>
    <workbookView xWindow="360" yWindow="300" windowWidth="18735" windowHeight="11700"/>
  </bookViews>
  <sheets>
    <sheet name="Tunnel Drying" sheetId="1" r:id="rId1"/>
    <sheet name="Credit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[1]fr.num!$B$3</definedName>
    <definedName name="A">[2]fr.num!$B$3</definedName>
    <definedName name="A." localSheetId="1">[3]Operation!$C$3</definedName>
    <definedName name="A.">[2]fr.capilarity!$B$17</definedName>
    <definedName name="A..">[1]dif.coef!$B$16</definedName>
    <definedName name="A...">'[4]9.9-2'!$B$13</definedName>
    <definedName name="ae">[5]Main!#REF!</definedName>
    <definedName name="ai">[5]Main!$M$10</definedName>
    <definedName name="ao">[5]Main!$P$10</definedName>
    <definedName name="Area">[5]Main!$T$13</definedName>
    <definedName name="at">[5]Main!$M$8</definedName>
    <definedName name="B">[5]Main!$P$8</definedName>
    <definedName name="B." localSheetId="1">[3]Operation!$C$4</definedName>
    <definedName name="B.">[2]fr.capilarity!$B$18</definedName>
    <definedName name="B..">[1]dif.coef!$B$17</definedName>
    <definedName name="B...">'[4]9.9-2'!$B$14</definedName>
    <definedName name="C.">[3]Operation!$C$5</definedName>
    <definedName name="ca">'[6]Pneumatic Conveying Drying'!$B$11</definedName>
    <definedName name="constant" localSheetId="1">'[7]Fluidized Bed Drying'!$B$13</definedName>
    <definedName name="constant">'[6]Pneumatic Conveying Drying'!#REF!</definedName>
    <definedName name="Cpa." localSheetId="1">[8]EB!$B$8</definedName>
    <definedName name="Cpa.">#REF!</definedName>
    <definedName name="Cpc">[5]Main!$C$13</definedName>
    <definedName name="Cpe">[5]Main!#REF!</definedName>
    <definedName name="Cph">[5]Main!$F$13</definedName>
    <definedName name="Cpi">[5]Main!$M$12</definedName>
    <definedName name="Cpo">[5]Main!$P$12</definedName>
    <definedName name="Cps." localSheetId="1">[8]EB!$B$5</definedName>
    <definedName name="Cps.">#REF!</definedName>
    <definedName name="cpw." localSheetId="1">'[10]Energy Balance'!$B$9</definedName>
    <definedName name="cpw.">#REF!</definedName>
    <definedName name="cs" localSheetId="1">'[7]Fluidized Bed Drying'!$B$8</definedName>
    <definedName name="cs">'[6]Pneumatic Conveying Drying'!$B$10</definedName>
    <definedName name="cs1." localSheetId="1">[8]EB!$B$13</definedName>
    <definedName name="cs1.">#REF!</definedName>
    <definedName name="cs2." localSheetId="1">[8]EB!$B$14</definedName>
    <definedName name="cs2.">#REF!</definedName>
    <definedName name="D.">[3]Equilibrium!$R$3</definedName>
    <definedName name="D_shell">[5]Main!#REF!</definedName>
    <definedName name="Deq">[5]Main!$T$4</definedName>
    <definedName name="Dh">[5]Main!#REF!</definedName>
    <definedName name="dp" localSheetId="1">'[7]Fluidized Bed Drying'!$B$9</definedName>
    <definedName name="Dshell">[5]Main!$P$4</definedName>
    <definedName name="dT">[5]Main!$J$16</definedName>
    <definedName name="dTc">[5]Main!$C$10</definedName>
    <definedName name="Dte">[5]Main!#REF!</definedName>
    <definedName name="dTh">[5]Main!$F$10</definedName>
    <definedName name="Dti">[5]Main!#REF!</definedName>
    <definedName name="dTlm">[5]Main!$J$10</definedName>
    <definedName name="Dtube_e">[5]Main!$M$5</definedName>
    <definedName name="Dtube_i">[5]Main!$M$4</definedName>
    <definedName name="E.">[3]Equilibrium!$R$4</definedName>
    <definedName name="ef" localSheetId="1">'[7]Fluidized Bed Drying'!$B$19</definedName>
    <definedName name="ef">'[6]Pneumatic Conveying Drying'!#REF!</definedName>
    <definedName name="emf" localSheetId="1">'[7]Fluidized Bed Drying'!$B$18</definedName>
    <definedName name="emf">'[6]Pneumatic Conveying Drying'!#REF!</definedName>
    <definedName name="eu">[5]Main!#REF!</definedName>
    <definedName name="F">[5]Main!$J$15</definedName>
    <definedName name="F." localSheetId="1">[3]Equilibrium!$R$5</definedName>
    <definedName name="g1.">'[6]Pneumatic Conveying Drying'!$B$19</definedName>
    <definedName name="Gf" localSheetId="1">'[7]Fluidized Bed Drying'!$B$16</definedName>
    <definedName name="Gf">'[6]Pneumatic Conveying Drying'!#REF!</definedName>
    <definedName name="Gi">[5]Main!$M$17</definedName>
    <definedName name="Gmf" localSheetId="1">'[7]Fluidized Bed Drying'!$B$15</definedName>
    <definedName name="Gmf">'[6]Pneumatic Conveying Drying'!#REF!</definedName>
    <definedName name="Go">[5]Main!$P$17</definedName>
    <definedName name="h.a">'[6]Pneumatic Conveying Drying'!$B$17</definedName>
    <definedName name="h_i">[5]Main!$M$25</definedName>
    <definedName name="h_o">[5]Main!$P$25</definedName>
    <definedName name="H1." localSheetId="1">[8]EB!$B$11</definedName>
    <definedName name="H1.">'Tunnel Drying'!$B$7</definedName>
    <definedName name="H2." localSheetId="1">[8]EB!$B$12</definedName>
    <definedName name="H2.">'Tunnel Drying'!$B$8</definedName>
    <definedName name="ha1_" localSheetId="1">[8]EB!$F$15</definedName>
    <definedName name="ha1_">#REF!</definedName>
    <definedName name="ha2_" localSheetId="1">[8]EB!$F$16</definedName>
    <definedName name="ha2_">#REF!</definedName>
    <definedName name="hi">[5]Main!$M$21</definedName>
    <definedName name="hi2_">[5]Main!#REF!</definedName>
    <definedName name="hii">[5]Main!$M$22</definedName>
    <definedName name="hlv" localSheetId="1">'[7]Fluidized Bed Drying'!$B$12</definedName>
    <definedName name="hlv">'[6]Pneumatic Conveying Drying'!$B$16</definedName>
    <definedName name="ho">[5]Main!$P$21</definedName>
    <definedName name="ho." localSheetId="1">[8]EB!$B$17</definedName>
    <definedName name="ho.">#REF!</definedName>
    <definedName name="ho2_">[5]Main!#REF!</definedName>
    <definedName name="hs1_" localSheetId="1">[8]EB!$F$6</definedName>
    <definedName name="hs1_">#REF!</definedName>
    <definedName name="hs2_" localSheetId="1">[8]EB!$F$7</definedName>
    <definedName name="hs2_">#REF!</definedName>
    <definedName name="k_x.a">[3]Absorption_packed!#REF!</definedName>
    <definedName name="kc">[5]Main!$C$14</definedName>
    <definedName name="ke">[5]Main!#REF!</definedName>
    <definedName name="kh">[5]Main!$F$14</definedName>
    <definedName name="ki">[5]Main!$M$13</definedName>
    <definedName name="ko">[5]Main!$P$13</definedName>
    <definedName name="L.">[3]Absorption_packed!$B$6</definedName>
    <definedName name="Lt">[5]Main!$M$7</definedName>
    <definedName name="ma" localSheetId="1">'[6]Pneumatic Conveying Drying'!$B$3</definedName>
    <definedName name="ma">'Tunnel Drying'!$B$3</definedName>
    <definedName name="ma." localSheetId="1">[8]EB!$B$10</definedName>
    <definedName name="ma.">#REF!</definedName>
    <definedName name="mc">[5]Main!$C$4</definedName>
    <definedName name="me">[5]Main!#REF!</definedName>
    <definedName name="mh">[5]Main!$F$4</definedName>
    <definedName name="mi">[5]Main!$M$11</definedName>
    <definedName name="MM.a">[3]Absorption_packed!#REF!</definedName>
    <definedName name="MM.b">[3]Absorption_packed!#REF!</definedName>
    <definedName name="MM.c">[3]Absorption_packed!#REF!</definedName>
    <definedName name="MM_a">[3]Absorption_packed!$E$7</definedName>
    <definedName name="MM_b">[3]Absorption_packed!$E$8</definedName>
    <definedName name="MM_c">[3]Absorption_packed!$E$9</definedName>
    <definedName name="mo">[5]Main!$P$11</definedName>
    <definedName name="ms" localSheetId="1">[1]fr.num!$B$2</definedName>
    <definedName name="ms">'Tunnel Drying'!$B$2</definedName>
    <definedName name="ms." localSheetId="1">[8]EB!$B$2</definedName>
    <definedName name="ms.">#REF!</definedName>
    <definedName name="np">[5]Main!$P$6</definedName>
    <definedName name="nt">[5]Main!$M$6</definedName>
    <definedName name="P">[5]Main!$P$7</definedName>
    <definedName name="P1.">'[6]Pneumatic Conveying Drying'!$B$20</definedName>
    <definedName name="Pa1.">'[6]Pneumatic Conveying Drying'!$B$21</definedName>
    <definedName name="phi_i">[5]Main!$M$24</definedName>
    <definedName name="phi_o">[5]Main!$P$24</definedName>
    <definedName name="Pr_i">[5]Main!$M$19</definedName>
    <definedName name="Pr_o">[5]Main!$P$19</definedName>
    <definedName name="Q">[5]Main!$J$12</definedName>
    <definedName name="R.">[5]Main!$J$13</definedName>
    <definedName name="ral">[5]Main!$T$5</definedName>
    <definedName name="Rc_" localSheetId="1">[1]fr.num!$B$8</definedName>
    <definedName name="Rc_">[2]fr.num!$B$8</definedName>
    <definedName name="Rd">[5]Main!$T$3</definedName>
    <definedName name="Rdc">[5]Main!#REF!</definedName>
    <definedName name="Rdh">[5]Main!#REF!</definedName>
    <definedName name="Rdshell">[5]Main!$P$3</definedName>
    <definedName name="Rdtube">[5]Main!$M$3</definedName>
    <definedName name="Re_i">[5]Main!$M$18</definedName>
    <definedName name="Re_o">[5]Main!$P$18</definedName>
    <definedName name="rho" localSheetId="1">'[7]Fluidized Bed Drying'!$B$11</definedName>
    <definedName name="ro_c">[5]Main!$C$16</definedName>
    <definedName name="ro_e">[5]Main!#REF!</definedName>
    <definedName name="ro_h">[5]Main!$F$16</definedName>
    <definedName name="ro_i">[5]Main!$M$15</definedName>
    <definedName name="ro_o">[5]Main!$P$15</definedName>
    <definedName name="S" localSheetId="1">[3]Absorption_packed!$E$2</definedName>
    <definedName name="S">[5]Main!#REF!</definedName>
    <definedName name="S.">[5]Main!$J$14</definedName>
    <definedName name="Squared">[5]Main!$J$4</definedName>
    <definedName name="t" localSheetId="1">'[4]9.7-1'!#REF!</definedName>
    <definedName name="t">'[4]9.7-1'!#REF!</definedName>
    <definedName name="t." localSheetId="1">[1]fr.num!#REF!</definedName>
    <definedName name="t.">[2]fr.num!#REF!</definedName>
    <definedName name="Ta">'Tunnel Drying'!$B$4</definedName>
    <definedName name="Ta1." localSheetId="1">[8]EB!$B$15</definedName>
    <definedName name="Ta1.">#REF!</definedName>
    <definedName name="Ta2." localSheetId="1">[8]EB!$B$16</definedName>
    <definedName name="Ta2.">#REF!</definedName>
    <definedName name="tc" localSheetId="1">[1]fr.num!$F$4</definedName>
    <definedName name="tc">[2]fr.num!$F$4</definedName>
    <definedName name="Tc1_">[5]Main!$C$7</definedName>
    <definedName name="Tc2_">[5]Main!$C$8</definedName>
    <definedName name="Tcm">[5]Main!$C$9</definedName>
    <definedName name="Th1_">[5]Main!$F$7</definedName>
    <definedName name="Th2_">[5]Main!$F$8</definedName>
    <definedName name="Thm">[5]Main!$F$9</definedName>
    <definedName name="Triangular">[5]Main!$J$3</definedName>
    <definedName name="Ts1." localSheetId="1">[8]EB!$B$6</definedName>
    <definedName name="Ts1.">#REF!</definedName>
    <definedName name="Ts2." localSheetId="1">[8]EB!$B$7</definedName>
    <definedName name="Ts2.">#REF!</definedName>
    <definedName name="U" localSheetId="1">[5]Main!$T$14</definedName>
    <definedName name="u">'[6]Pneumatic Conveying Drying'!#REF!</definedName>
    <definedName name="u_i">[5]Main!$M$23</definedName>
    <definedName name="u_o">[5]Main!$P$23</definedName>
    <definedName name="uc">[5]Main!$C$15</definedName>
    <definedName name="Uclean">[5]Main!$T$10</definedName>
    <definedName name="uh">[5]Main!$F$15</definedName>
    <definedName name="ui">[5]Main!$M$14</definedName>
    <definedName name="uo">[5]Main!$P$14</definedName>
    <definedName name="V.">[3]Absorption_packed!$B$2</definedName>
    <definedName name="Vc">[5]Main!$C$3</definedName>
    <definedName name="visc" localSheetId="1">'[7]Fluidized Bed Drying'!$B$10</definedName>
    <definedName name="visc">'[6]Pneumatic Conveying Drying'!#REF!</definedName>
    <definedName name="Wf" localSheetId="1">[1]fr.capilarity!$B$6</definedName>
    <definedName name="Wf">[2]fr.capilarity!$B$6</definedName>
    <definedName name="Wo" localSheetId="1">[1]fr.capilarity!$B$5</definedName>
    <definedName name="Wo">[2]fr.capilarity!$B$5</definedName>
    <definedName name="x1." localSheetId="1">[3]Absorption_packed!$B$9</definedName>
    <definedName name="X1.">'Tunnel Drying'!$B$5</definedName>
    <definedName name="x2." localSheetId="1">[3]Absorption_packed!$B$7</definedName>
    <definedName name="X2.">'Tunnel Drying'!$B$6</definedName>
    <definedName name="Xc" localSheetId="1">[1]fr.num!$B$7</definedName>
    <definedName name="Xc">[2]fr.num!$B$7</definedName>
    <definedName name="Xf" localSheetId="1">[1]fr.capilarity!$B$8</definedName>
    <definedName name="Xf">[2]fr.capilarity!$B$8</definedName>
    <definedName name="Xi" localSheetId="1">[1]fr.num!$B$5</definedName>
    <definedName name="Xi">[2]fr.num!$B$5</definedName>
    <definedName name="Xo" localSheetId="1">[1]fr.capilarity!$B$7</definedName>
    <definedName name="Xo">[2]fr.capilarity!$B$7</definedName>
    <definedName name="y1.">[3]Absorption_packed!$B$3</definedName>
    <definedName name="y2.">[3]Absorption_packed!$B$4</definedName>
  </definedNames>
  <calcPr calcId="171027"/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26" i="1"/>
  <c r="C21" i="1"/>
  <c r="G21" i="1" s="1"/>
  <c r="H21" i="1" s="1"/>
  <c r="C22" i="1"/>
  <c r="G22" i="1" s="1"/>
  <c r="H22" i="1" s="1"/>
  <c r="C23" i="1"/>
  <c r="G23" i="1" s="1"/>
  <c r="H23" i="1" s="1"/>
  <c r="C24" i="1"/>
  <c r="G24" i="1" s="1"/>
  <c r="H24" i="1" s="1"/>
  <c r="C25" i="1"/>
  <c r="G25" i="1" s="1"/>
  <c r="H25" i="1" s="1"/>
  <c r="C26" i="1"/>
  <c r="C27" i="1"/>
  <c r="C28" i="1"/>
  <c r="G28" i="1" s="1"/>
  <c r="H28" i="1" s="1"/>
  <c r="C29" i="1"/>
  <c r="C30" i="1"/>
  <c r="C31" i="1"/>
  <c r="C20" i="1"/>
  <c r="G20" i="1" s="1"/>
  <c r="H20" i="1" s="1"/>
  <c r="G29" i="1" l="1"/>
  <c r="H29" i="1" s="1"/>
  <c r="G27" i="1"/>
  <c r="H27" i="1" s="1"/>
  <c r="G26" i="1"/>
  <c r="H26" i="1" s="1"/>
  <c r="I21" i="1"/>
  <c r="I22" i="1" s="1"/>
  <c r="I23" i="1" s="1"/>
  <c r="I24" i="1" s="1"/>
  <c r="I25" i="1" s="1"/>
  <c r="G30" i="1"/>
  <c r="H30" i="1" s="1"/>
  <c r="G31" i="1"/>
  <c r="H31" i="1" s="1"/>
  <c r="I26" i="1" l="1"/>
  <c r="I27" i="1" s="1"/>
  <c r="I28" i="1" s="1"/>
  <c r="I29" i="1" s="1"/>
  <c r="I30" i="1" s="1"/>
  <c r="I31" i="1" s="1"/>
</calcChain>
</file>

<file path=xl/sharedStrings.xml><?xml version="1.0" encoding="utf-8"?>
<sst xmlns="http://schemas.openxmlformats.org/spreadsheetml/2006/main" count="29" uniqueCount="25">
  <si>
    <t>Initial Data:</t>
  </si>
  <si>
    <t>ms</t>
  </si>
  <si>
    <t>lb/h</t>
  </si>
  <si>
    <t>ma</t>
  </si>
  <si>
    <t>Ta</t>
  </si>
  <si>
    <t>°F</t>
  </si>
  <si>
    <t>X1.</t>
  </si>
  <si>
    <t>X2.</t>
  </si>
  <si>
    <t>H1.</t>
  </si>
  <si>
    <t>H2.</t>
  </si>
  <si>
    <t>lbH2O/lbdry</t>
  </si>
  <si>
    <t>Hsat</t>
  </si>
  <si>
    <t>RH</t>
  </si>
  <si>
    <t>Xeq</t>
  </si>
  <si>
    <t>R</t>
  </si>
  <si>
    <t>1/R</t>
  </si>
  <si>
    <t>t (h)</t>
  </si>
  <si>
    <t>X1</t>
  </si>
  <si>
    <t>H2</t>
  </si>
  <si>
    <t>Xc</t>
  </si>
  <si>
    <t>Tunnel Drying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</si>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</sst>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2" fontId="0" fillId="4" borderId="1" xfId="0" applyNumberFormat="1" applyFill="1" applyBorder="1" applyAlignment="1" applyProtection="1">
      <alignment horizontal="center"/>
      <protection locked="0"/>
    </xf>
    <xf numFmtId="165" fontId="0" fillId="4" borderId="2" xfId="0" applyNumberFormat="1" applyFill="1" applyBorder="1" applyAlignment="1" applyProtection="1">
      <alignment horizontal="center"/>
      <protection locked="0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H2</c:v>
          </c:tx>
          <c:marker>
            <c:symbol val="none"/>
          </c:marker>
          <c:xVal>
            <c:numRef>
              <c:f>'Tunnel Drying'!$B$20:$B$31</c:f>
              <c:numCache>
                <c:formatCode>0.00</c:formatCode>
                <c:ptCount val="12"/>
                <c:pt idx="0">
                  <c:v>1.1599999999999999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0.57999999999999896</c:v>
                </c:pt>
                <c:pt idx="7">
                  <c:v>0.499999999999999</c:v>
                </c:pt>
                <c:pt idx="8">
                  <c:v>0.39999999999999902</c:v>
                </c:pt>
                <c:pt idx="9">
                  <c:v>0.29999999999999899</c:v>
                </c:pt>
                <c:pt idx="10">
                  <c:v>0.19999999999999901</c:v>
                </c:pt>
                <c:pt idx="11">
                  <c:v>9.9999999999999895E-2</c:v>
                </c:pt>
              </c:numCache>
            </c:numRef>
          </c:xVal>
          <c:yVal>
            <c:numRef>
              <c:f>'Tunnel Drying'!$C$20:$C$31</c:f>
              <c:numCache>
                <c:formatCode>0.0000</c:formatCode>
                <c:ptCount val="12"/>
                <c:pt idx="0">
                  <c:v>0.20300064184852373</c:v>
                </c:pt>
                <c:pt idx="1">
                  <c:v>0.17424582798459565</c:v>
                </c:pt>
                <c:pt idx="2">
                  <c:v>0.15627406931964058</c:v>
                </c:pt>
                <c:pt idx="3">
                  <c:v>0.13830231065468551</c:v>
                </c:pt>
                <c:pt idx="4">
                  <c:v>0.12033055198973042</c:v>
                </c:pt>
                <c:pt idx="5">
                  <c:v>0.10235879332477535</c:v>
                </c:pt>
                <c:pt idx="6">
                  <c:v>9.8764441591784158E-2</c:v>
                </c:pt>
                <c:pt idx="7">
                  <c:v>8.4387034659820101E-2</c:v>
                </c:pt>
                <c:pt idx="8">
                  <c:v>6.6415275994865033E-2</c:v>
                </c:pt>
                <c:pt idx="9">
                  <c:v>4.8443517329909952E-2</c:v>
                </c:pt>
                <c:pt idx="10">
                  <c:v>3.0471758664954891E-2</c:v>
                </c:pt>
                <c:pt idx="11">
                  <c:v>1.249999999999998E-2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9-478E-BFC7-78E043C3635B}"/>
            </c:ext>
          </c:extLst>
        </c:ser>
        <c:ser>
          <c:idx val="1"/>
          <c:order val="1"/>
          <c:tx>
            <c:v>Hsat</c:v>
          </c:tx>
          <c:marker>
            <c:symbol val="none"/>
          </c:marker>
          <c:xVal>
            <c:numRef>
              <c:f>'Tunnel Drying'!$B$20:$B$31</c:f>
              <c:numCache>
                <c:formatCode>0.00</c:formatCode>
                <c:ptCount val="12"/>
                <c:pt idx="0">
                  <c:v>1.1599999999999999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0.57999999999999896</c:v>
                </c:pt>
                <c:pt idx="7">
                  <c:v>0.499999999999999</c:v>
                </c:pt>
                <c:pt idx="8">
                  <c:v>0.39999999999999902</c:v>
                </c:pt>
                <c:pt idx="9">
                  <c:v>0.29999999999999899</c:v>
                </c:pt>
                <c:pt idx="10">
                  <c:v>0.19999999999999901</c:v>
                </c:pt>
                <c:pt idx="11">
                  <c:v>9.9999999999999895E-2</c:v>
                </c:pt>
              </c:numCache>
            </c:numRef>
          </c:xVal>
          <c:yVal>
            <c:numRef>
              <c:f>'Tunnel Drying'!$D$20:$D$31</c:f>
              <c:numCache>
                <c:formatCode>0.0000</c:formatCode>
                <c:ptCount val="12"/>
                <c:pt idx="0">
                  <c:v>0.21</c:v>
                </c:pt>
                <c:pt idx="1">
                  <c:v>0.182</c:v>
                </c:pt>
                <c:pt idx="2">
                  <c:v>0.16500000000000001</c:v>
                </c:pt>
                <c:pt idx="3">
                  <c:v>0.14799999999999999</c:v>
                </c:pt>
                <c:pt idx="4">
                  <c:v>0.13</c:v>
                </c:pt>
                <c:pt idx="5">
                  <c:v>0.114</c:v>
                </c:pt>
                <c:pt idx="6">
                  <c:v>0.11</c:v>
                </c:pt>
                <c:pt idx="7">
                  <c:v>9.6000000000000002E-2</c:v>
                </c:pt>
                <c:pt idx="8">
                  <c:v>0.08</c:v>
                </c:pt>
                <c:pt idx="9">
                  <c:v>6.0999999999999999E-2</c:v>
                </c:pt>
                <c:pt idx="10">
                  <c:v>4.4999999999999998E-2</c:v>
                </c:pt>
                <c:pt idx="11">
                  <c:v>3.15E-2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29-478E-BFC7-78E043C3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83904"/>
        <c:axId val="165885824"/>
      </c:scatterChart>
      <c:valAx>
        <c:axId val="1658839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5885824"/>
        <c:crosses val="autoZero"/>
        <c:crossBetween val="midCat"/>
      </c:valAx>
      <c:valAx>
        <c:axId val="1658858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588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w="28575"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'Tunnel Drying'!$I$20:$I$31</c:f>
              <c:numCache>
                <c:formatCode>0.00</c:formatCode>
                <c:ptCount val="12"/>
                <c:pt idx="0">
                  <c:v>0</c:v>
                </c:pt>
                <c:pt idx="1">
                  <c:v>0.63686606660689782</c:v>
                </c:pt>
                <c:pt idx="2">
                  <c:v>0.9935130454601635</c:v>
                </c:pt>
                <c:pt idx="3">
                  <c:v>1.3123148470289161</c:v>
                </c:pt>
                <c:pt idx="4">
                  <c:v>1.6147423666000922</c:v>
                </c:pt>
                <c:pt idx="5">
                  <c:v>1.8919613298072488</c:v>
                </c:pt>
                <c:pt idx="6">
                  <c:v>1.9446562559845957</c:v>
                </c:pt>
                <c:pt idx="7">
                  <c:v>2.1789449833898566</c:v>
                </c:pt>
                <c:pt idx="8">
                  <c:v>2.5012395156170903</c:v>
                </c:pt>
                <c:pt idx="9">
                  <c:v>2.9111691796680437</c:v>
                </c:pt>
                <c:pt idx="10">
                  <c:v>3.4718549349492469</c:v>
                </c:pt>
                <c:pt idx="11">
                  <c:v>4.2801396005357697</c:v>
                </c:pt>
              </c:numCache>
            </c:numRef>
          </c:xVal>
          <c:yVal>
            <c:numRef>
              <c:f>'Tunnel Drying'!$B$20:$B$31</c:f>
              <c:numCache>
                <c:formatCode>0.00</c:formatCode>
                <c:ptCount val="12"/>
                <c:pt idx="0">
                  <c:v>1.1599999999999999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0.57999999999999896</c:v>
                </c:pt>
                <c:pt idx="7">
                  <c:v>0.499999999999999</c:v>
                </c:pt>
                <c:pt idx="8">
                  <c:v>0.39999999999999902</c:v>
                </c:pt>
                <c:pt idx="9">
                  <c:v>0.29999999999999899</c:v>
                </c:pt>
                <c:pt idx="10">
                  <c:v>0.19999999999999901</c:v>
                </c:pt>
                <c:pt idx="11">
                  <c:v>9.9999999999999895E-2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3-48EB-BEF1-F82682C4F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3136"/>
        <c:axId val="164765056"/>
      </c:scatterChart>
      <c:valAx>
        <c:axId val="1647631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765056"/>
        <c:crosses val="autoZero"/>
        <c:crossBetween val="midCat"/>
      </c:valAx>
      <c:valAx>
        <c:axId val="1647650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763136"/>
        <c:crosses val="autoZero"/>
        <c:crossBetween val="midCat"/>
      </c:valAx>
      <c:spPr>
        <a:ln w="28575"/>
      </c:spPr>
    </c:plotArea>
    <c:plotVisOnly val="1"/>
    <c:dispBlanksAs val="gap"/>
    <c:showDLblsOverMax val="0"/>
  </c:chart>
  <c:spPr>
    <a:ln w="28575"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</c:v>
          </c:tx>
          <c:spPr>
            <a:ln w="28575">
              <a:noFill/>
            </a:ln>
          </c:spPr>
          <c:xVal>
            <c:numRef>
              <c:f>'Tunnel Drying'!$B$20:$B$31</c:f>
              <c:numCache>
                <c:formatCode>0.00</c:formatCode>
                <c:ptCount val="12"/>
                <c:pt idx="0">
                  <c:v>1.1599999999999999</c:v>
                </c:pt>
                <c:pt idx="1">
                  <c:v>1</c:v>
                </c:pt>
                <c:pt idx="2">
                  <c:v>0.9</c:v>
                </c:pt>
                <c:pt idx="3">
                  <c:v>0.8</c:v>
                </c:pt>
                <c:pt idx="4">
                  <c:v>0.7</c:v>
                </c:pt>
                <c:pt idx="5">
                  <c:v>0.6</c:v>
                </c:pt>
                <c:pt idx="6">
                  <c:v>0.57999999999999896</c:v>
                </c:pt>
                <c:pt idx="7">
                  <c:v>0.499999999999999</c:v>
                </c:pt>
                <c:pt idx="8">
                  <c:v>0.39999999999999902</c:v>
                </c:pt>
                <c:pt idx="9">
                  <c:v>0.29999999999999899</c:v>
                </c:pt>
                <c:pt idx="10">
                  <c:v>0.19999999999999901</c:v>
                </c:pt>
                <c:pt idx="11">
                  <c:v>9.9999999999999895E-2</c:v>
                </c:pt>
              </c:numCache>
            </c:numRef>
          </c:xVal>
          <c:yVal>
            <c:numRef>
              <c:f>'Tunnel Drying'!$G$20:$G$31</c:f>
              <c:numCache>
                <c:formatCode>0.000</c:formatCode>
                <c:ptCount val="12"/>
                <c:pt idx="0">
                  <c:v>0.239002473465043</c:v>
                </c:pt>
                <c:pt idx="1">
                  <c:v>0.2647766054040509</c:v>
                </c:pt>
                <c:pt idx="2">
                  <c:v>0.29795860859763901</c:v>
                </c:pt>
                <c:pt idx="3">
                  <c:v>0.33114061179122617</c:v>
                </c:pt>
                <c:pt idx="4">
                  <c:v>0.33017627352140055</c:v>
                </c:pt>
                <c:pt idx="5">
                  <c:v>0.39750461817840288</c:v>
                </c:pt>
                <c:pt idx="6">
                  <c:v>0.36313476561424424</c:v>
                </c:pt>
                <c:pt idx="7">
                  <c:v>0.32222519850782694</c:v>
                </c:pt>
                <c:pt idx="8">
                  <c:v>0.29917985519437379</c:v>
                </c:pt>
                <c:pt idx="9">
                  <c:v>0.20592562319713709</c:v>
                </c:pt>
                <c:pt idx="10">
                  <c:v>0.1572922365761123</c:v>
                </c:pt>
                <c:pt idx="11">
                  <c:v>0.10195654141170388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9-489A-B03B-747A3A95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88864"/>
        <c:axId val="164799232"/>
      </c:scatterChart>
      <c:valAx>
        <c:axId val="1647888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799232"/>
        <c:crosses val="autoZero"/>
        <c:crossBetween val="midCat"/>
      </c:valAx>
      <c:valAx>
        <c:axId val="1647992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4788864"/>
        <c:crosses val="autoZero"/>
        <c:crossBetween val="midCat"/>
      </c:valAx>
    </c:plotArea>
    <c:plotVisOnly val="1"/>
    <c:dispBlanksAs val="gap"/>
    <c:showDLblsOverMax val="0"/>
  </c:chart>
  <c:spPr>
    <a:ln w="28575"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3175</xdr:colOff>
      <xdr:row>14</xdr:row>
      <xdr:rowOff>85725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19050</xdr:colOff>
      <xdr:row>29</xdr:row>
      <xdr:rowOff>85725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77C97B5-F2C7-4384-9515-431566EF2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47624</xdr:colOff>
      <xdr:row>44</xdr:row>
      <xdr:rowOff>85725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CDB7568-FCDF-4DBC-B57A-DED08FEF6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0</xdr:colOff>
      <xdr:row>3</xdr:row>
      <xdr:rowOff>0</xdr:rowOff>
    </xdr:from>
    <xdr:to>
      <xdr:col>10</xdr:col>
      <xdr:colOff>590550</xdr:colOff>
      <xdr:row>9</xdr:row>
      <xdr:rowOff>164123</xdr:rowOff>
    </xdr:to>
    <xdr:pic>
      <xdr:nvPicPr>
        <xdr:cNvPr id="25" name="Picture 20">
          <a:extLst>
            <a:ext uri="{FF2B5EF4-FFF2-40B4-BE49-F238E27FC236}">
              <a16:creationId xmlns:a16="http://schemas.microsoft.com/office/drawing/2014/main" id="{A7F4BB3D-BB50-4A20-A8C6-106651428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38400" y="571500"/>
          <a:ext cx="4248150" cy="1307123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10</xdr:col>
      <xdr:colOff>578741</xdr:colOff>
      <xdr:row>16</xdr:row>
      <xdr:rowOff>9525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4AE4C12E-0A44-4CA0-BC0A-475924938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lum bright="-10000" contrast="20000"/>
        </a:blip>
        <a:srcRect/>
        <a:stretch>
          <a:fillRect/>
        </a:stretch>
      </xdr:blipFill>
      <xdr:spPr bwMode="auto">
        <a:xfrm>
          <a:off x="2438400" y="2095500"/>
          <a:ext cx="4236341" cy="96202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alling-rat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energy_bal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falling-r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secagem_geankoplis%20-%20Co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pneumatic_convey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luidized_b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othe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through_cir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  <sheetName val="Credits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</sheetData>
      <sheetData sheetId="2"/>
      <sheetData sheetId="3">
        <row r="16">
          <cell r="B16">
            <v>-1.5691616873425742</v>
          </cell>
        </row>
        <row r="17">
          <cell r="B17">
            <v>6.2249989302176623E-3</v>
          </cell>
        </row>
      </sheetData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Balance"/>
      <sheetName val="Credits"/>
    </sheetNames>
    <sheetDataSet>
      <sheetData sheetId="0">
        <row r="9">
          <cell r="B9">
            <v>4.1870000000000003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  <row r="17">
          <cell r="B17">
            <v>10.404962118414756</v>
          </cell>
        </row>
        <row r="18">
          <cell r="B18">
            <v>0.26022405259693132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6-3"/>
      <sheetName val="9.7-1"/>
      <sheetName val="9.8-1"/>
      <sheetName val="9.9-2"/>
    </sheetNames>
    <sheetDataSet>
      <sheetData sheetId="0" refreshError="1"/>
      <sheetData sheetId="1">
        <row r="2">
          <cell r="B2">
            <v>399</v>
          </cell>
        </row>
      </sheetData>
      <sheetData sheetId="2" refreshError="1"/>
      <sheetData sheetId="3">
        <row r="13">
          <cell r="B13">
            <v>-1.5691618094779027</v>
          </cell>
        </row>
        <row r="14">
          <cell r="B14">
            <v>6.2252247997270811E-3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eumatic Conveying Drying"/>
      <sheetName val="Credits"/>
    </sheetNames>
    <sheetDataSet>
      <sheetData sheetId="0">
        <row r="3">
          <cell r="B3">
            <v>3.46</v>
          </cell>
        </row>
        <row r="10">
          <cell r="B10">
            <v>0.39</v>
          </cell>
        </row>
        <row r="11">
          <cell r="B11">
            <v>0.25</v>
          </cell>
        </row>
        <row r="16">
          <cell r="B16">
            <v>563</v>
          </cell>
        </row>
        <row r="17">
          <cell r="B17">
            <v>0.47</v>
          </cell>
        </row>
        <row r="19">
          <cell r="B19">
            <v>7.4803468208092513E-2</v>
          </cell>
        </row>
        <row r="20">
          <cell r="B20">
            <v>0.10755457630480024</v>
          </cell>
        </row>
        <row r="21">
          <cell r="B21">
            <v>0.13833347889071318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idized Bed Drying"/>
      <sheetName val="Credits"/>
    </sheetNames>
    <sheetDataSet>
      <sheetData sheetId="0">
        <row r="8">
          <cell r="B8">
            <v>0.35</v>
          </cell>
        </row>
        <row r="9">
          <cell r="B9">
            <v>7.8700000000000003E-3</v>
          </cell>
        </row>
        <row r="10">
          <cell r="B10">
            <v>2.3E-2</v>
          </cell>
        </row>
        <row r="11">
          <cell r="B11">
            <v>5.0099999999999999E-2</v>
          </cell>
        </row>
        <row r="12">
          <cell r="B12">
            <v>900</v>
          </cell>
        </row>
        <row r="13">
          <cell r="B13">
            <v>60</v>
          </cell>
        </row>
        <row r="15">
          <cell r="B15">
            <v>17.165781995839762</v>
          </cell>
        </row>
        <row r="16">
          <cell r="B16">
            <v>34.331563991679523</v>
          </cell>
        </row>
        <row r="18">
          <cell r="B18">
            <v>0.4</v>
          </cell>
        </row>
        <row r="19">
          <cell r="B19">
            <v>0.46589343458738236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"/>
      <sheetName val="TCD"/>
    </sheetNames>
    <sheetDataSet>
      <sheetData sheetId="0">
        <row r="2">
          <cell r="B2">
            <v>453.6</v>
          </cell>
        </row>
        <row r="5">
          <cell r="B5">
            <v>1.4650000000000001</v>
          </cell>
        </row>
        <row r="6">
          <cell r="B6">
            <v>26.7</v>
          </cell>
          <cell r="F6">
            <v>43.587216000000005</v>
          </cell>
        </row>
        <row r="7">
          <cell r="B7">
            <v>62.8</v>
          </cell>
          <cell r="F7">
            <v>92.527887199999995</v>
          </cell>
        </row>
        <row r="8">
          <cell r="B8">
            <v>4.1870000000000003</v>
          </cell>
        </row>
        <row r="10">
          <cell r="B10">
            <v>1170.9360677458844</v>
          </cell>
        </row>
        <row r="11">
          <cell r="B11">
            <v>0.01</v>
          </cell>
        </row>
        <row r="12">
          <cell r="B12">
            <v>2.4720530415620192E-2</v>
          </cell>
        </row>
        <row r="13">
          <cell r="B13">
            <v>1.0237999999999998</v>
          </cell>
        </row>
        <row r="14">
          <cell r="B14">
            <v>1.0514745971813659</v>
          </cell>
        </row>
        <row r="15">
          <cell r="B15">
            <v>93.3</v>
          </cell>
          <cell r="F15">
            <v>120.53053999999999</v>
          </cell>
        </row>
        <row r="16">
          <cell r="B16">
            <v>37.799999999999997</v>
          </cell>
          <cell r="F16">
            <v>101.57178634292174</v>
          </cell>
        </row>
        <row r="17">
          <cell r="B17">
            <v>2501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ough Circulation Drying"/>
      <sheetName val="Credi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zoomScaleNormal="100" workbookViewId="0">
      <selection activeCell="K20" sqref="K20"/>
    </sheetView>
  </sheetViews>
  <sheetFormatPr defaultRowHeight="15" x14ac:dyDescent="0.25"/>
  <sheetData>
    <row r="1" spans="1:6" x14ac:dyDescent="0.25">
      <c r="A1" s="12" t="s">
        <v>0</v>
      </c>
      <c r="B1" s="12"/>
    </row>
    <row r="2" spans="1:6" x14ac:dyDescent="0.25">
      <c r="A2" s="1" t="s">
        <v>1</v>
      </c>
      <c r="B2" s="8">
        <v>1400</v>
      </c>
      <c r="C2" t="s">
        <v>2</v>
      </c>
      <c r="E2" s="13" t="s">
        <v>20</v>
      </c>
      <c r="F2" s="13"/>
    </row>
    <row r="3" spans="1:6" x14ac:dyDescent="0.25">
      <c r="A3" s="1" t="s">
        <v>3</v>
      </c>
      <c r="B3" s="8">
        <v>7790</v>
      </c>
      <c r="C3" t="s">
        <v>2</v>
      </c>
    </row>
    <row r="4" spans="1:6" x14ac:dyDescent="0.25">
      <c r="A4" s="1" t="s">
        <v>4</v>
      </c>
      <c r="B4" s="8">
        <v>170</v>
      </c>
      <c r="C4" t="s">
        <v>5</v>
      </c>
    </row>
    <row r="5" spans="1:6" x14ac:dyDescent="0.25">
      <c r="A5" s="1" t="s">
        <v>6</v>
      </c>
      <c r="B5" s="8">
        <v>1.1599999999999999</v>
      </c>
      <c r="C5" t="s">
        <v>10</v>
      </c>
    </row>
    <row r="6" spans="1:6" x14ac:dyDescent="0.25">
      <c r="A6" s="1" t="s">
        <v>7</v>
      </c>
      <c r="B6" s="8">
        <v>0.1</v>
      </c>
      <c r="C6" t="s">
        <v>10</v>
      </c>
    </row>
    <row r="7" spans="1:6" x14ac:dyDescent="0.25">
      <c r="A7" s="1" t="s">
        <v>8</v>
      </c>
      <c r="B7" s="8">
        <v>1.2500000000000001E-2</v>
      </c>
      <c r="C7" t="s">
        <v>10</v>
      </c>
    </row>
    <row r="8" spans="1:6" x14ac:dyDescent="0.25">
      <c r="A8" s="1" t="s">
        <v>9</v>
      </c>
      <c r="B8" s="8">
        <v>0.20300000000000001</v>
      </c>
      <c r="C8" t="s">
        <v>10</v>
      </c>
    </row>
    <row r="19" spans="1:9" x14ac:dyDescent="0.25">
      <c r="B19" s="3" t="s">
        <v>17</v>
      </c>
      <c r="C19" s="3" t="s">
        <v>18</v>
      </c>
      <c r="D19" s="3" t="s">
        <v>11</v>
      </c>
      <c r="E19" s="3" t="s">
        <v>12</v>
      </c>
      <c r="F19" s="3" t="s">
        <v>13</v>
      </c>
      <c r="G19" s="3" t="s">
        <v>14</v>
      </c>
      <c r="H19" s="3" t="s">
        <v>15</v>
      </c>
      <c r="I19" s="3" t="s">
        <v>16</v>
      </c>
    </row>
    <row r="20" spans="1:9" x14ac:dyDescent="0.25">
      <c r="B20" s="9">
        <v>1.1599999999999999</v>
      </c>
      <c r="C20" s="4">
        <f t="shared" ref="C20:C31" si="0">0.0125+(ms/ma)*(B20-X2.)</f>
        <v>0.20300064184852373</v>
      </c>
      <c r="D20" s="10">
        <v>0.21</v>
      </c>
      <c r="E20" s="2"/>
      <c r="F20" s="2"/>
      <c r="G20" s="6">
        <f t="shared" ref="G20:G31" si="1">IF(B20&gt;B$26,0.28*(D20-C20)/0.0082,0.28*(D20-C20)*(B20-F20)/(0.0082*(0.58-0.014)))</f>
        <v>0.239002473465043</v>
      </c>
      <c r="H20" s="6">
        <f>1/G20</f>
        <v>4.1840571166568372</v>
      </c>
      <c r="I20" s="7">
        <v>0</v>
      </c>
    </row>
    <row r="21" spans="1:9" x14ac:dyDescent="0.25">
      <c r="B21" s="9">
        <v>1</v>
      </c>
      <c r="C21" s="4">
        <f t="shared" si="0"/>
        <v>0.17424582798459565</v>
      </c>
      <c r="D21" s="10">
        <v>0.182</v>
      </c>
      <c r="E21" s="2"/>
      <c r="F21" s="2"/>
      <c r="G21" s="6">
        <f t="shared" si="1"/>
        <v>0.2647766054040509</v>
      </c>
      <c r="H21" s="6">
        <f t="shared" ref="H21:H31" si="2">1/G21</f>
        <v>3.7767687159293897</v>
      </c>
      <c r="I21" s="7">
        <f>I20+(B20-B21)*(H21+H20)/2</f>
        <v>0.63686606660689782</v>
      </c>
    </row>
    <row r="22" spans="1:9" x14ac:dyDescent="0.25">
      <c r="B22" s="9">
        <v>0.9</v>
      </c>
      <c r="C22" s="4">
        <f t="shared" si="0"/>
        <v>0.15627406931964058</v>
      </c>
      <c r="D22" s="10">
        <v>0.16500000000000001</v>
      </c>
      <c r="E22" s="2"/>
      <c r="F22" s="2"/>
      <c r="G22" s="6">
        <f t="shared" si="1"/>
        <v>0.29795860859763901</v>
      </c>
      <c r="H22" s="6">
        <f t="shared" si="2"/>
        <v>3.3561708611359244</v>
      </c>
      <c r="I22" s="7">
        <f t="shared" ref="I22:I31" si="3">I21+(B21-B22)*(H22+H21)/2</f>
        <v>0.9935130454601635</v>
      </c>
    </row>
    <row r="23" spans="1:9" x14ac:dyDescent="0.25">
      <c r="B23" s="9">
        <v>0.8</v>
      </c>
      <c r="C23" s="4">
        <f t="shared" si="0"/>
        <v>0.13830231065468551</v>
      </c>
      <c r="D23" s="10">
        <v>0.14799999999999999</v>
      </c>
      <c r="E23" s="2"/>
      <c r="F23" s="2"/>
      <c r="G23" s="6">
        <f t="shared" si="1"/>
        <v>0.33114061179122617</v>
      </c>
      <c r="H23" s="6">
        <f t="shared" si="2"/>
        <v>3.0198651702391275</v>
      </c>
      <c r="I23" s="7">
        <f t="shared" si="3"/>
        <v>1.3123148470289161</v>
      </c>
    </row>
    <row r="24" spans="1:9" x14ac:dyDescent="0.25">
      <c r="B24" s="9">
        <v>0.7</v>
      </c>
      <c r="C24" s="4">
        <f t="shared" si="0"/>
        <v>0.12033055198973042</v>
      </c>
      <c r="D24" s="10">
        <v>0.13</v>
      </c>
      <c r="E24" s="2"/>
      <c r="F24" s="2"/>
      <c r="G24" s="6">
        <f t="shared" si="1"/>
        <v>0.33017627352140055</v>
      </c>
      <c r="H24" s="6">
        <f t="shared" si="2"/>
        <v>3.028685221184388</v>
      </c>
      <c r="I24" s="7">
        <f t="shared" si="3"/>
        <v>1.6147423666000922</v>
      </c>
    </row>
    <row r="25" spans="1:9" x14ac:dyDescent="0.25">
      <c r="B25" s="9">
        <v>0.6</v>
      </c>
      <c r="C25" s="4">
        <f t="shared" si="0"/>
        <v>0.10235879332477535</v>
      </c>
      <c r="D25" s="10">
        <v>0.114</v>
      </c>
      <c r="E25" s="2"/>
      <c r="F25" s="2"/>
      <c r="G25" s="6">
        <f t="shared" si="1"/>
        <v>0.39750461817840288</v>
      </c>
      <c r="H25" s="6">
        <f t="shared" si="2"/>
        <v>2.5156940429587484</v>
      </c>
      <c r="I25" s="7">
        <f t="shared" si="3"/>
        <v>1.8919613298072488</v>
      </c>
    </row>
    <row r="26" spans="1:9" x14ac:dyDescent="0.25">
      <c r="A26" s="5" t="s">
        <v>19</v>
      </c>
      <c r="B26" s="9">
        <v>0.57999999999999896</v>
      </c>
      <c r="C26" s="4">
        <f t="shared" si="0"/>
        <v>9.8764441591784158E-2</v>
      </c>
      <c r="D26" s="10">
        <v>0.11</v>
      </c>
      <c r="E26" s="11">
        <v>0.33500000000000002</v>
      </c>
      <c r="F26" s="6">
        <f>0.0036+0.1539*E26-0.097*E26^2</f>
        <v>4.4270675000000002E-2</v>
      </c>
      <c r="G26" s="6">
        <f t="shared" si="1"/>
        <v>0.36313476561424424</v>
      </c>
      <c r="H26" s="6">
        <f t="shared" si="2"/>
        <v>2.7537985747756624</v>
      </c>
      <c r="I26" s="7">
        <f t="shared" si="3"/>
        <v>1.9446562559845957</v>
      </c>
    </row>
    <row r="27" spans="1:9" x14ac:dyDescent="0.25">
      <c r="B27" s="9">
        <v>0.499999999999999</v>
      </c>
      <c r="C27" s="4">
        <f t="shared" si="0"/>
        <v>8.4387034659820101E-2</v>
      </c>
      <c r="D27" s="10">
        <v>9.6000000000000002E-2</v>
      </c>
      <c r="E27" s="11">
        <v>0.28999999999999998</v>
      </c>
      <c r="F27" s="6">
        <f t="shared" ref="F27:F31" si="4">0.0036+0.1539*E27-0.097*E27^2</f>
        <v>4.0073299999999992E-2</v>
      </c>
      <c r="G27" s="6">
        <f t="shared" si="1"/>
        <v>0.32222519850782694</v>
      </c>
      <c r="H27" s="6">
        <f t="shared" si="2"/>
        <v>3.1034196103558602</v>
      </c>
      <c r="I27" s="7">
        <f t="shared" si="3"/>
        <v>2.1789449833898566</v>
      </c>
    </row>
    <row r="28" spans="1:9" x14ac:dyDescent="0.25">
      <c r="B28" s="9">
        <v>0.39999999999999902</v>
      </c>
      <c r="C28" s="4">
        <f t="shared" si="0"/>
        <v>6.6415275994865033E-2</v>
      </c>
      <c r="D28" s="10">
        <v>0.08</v>
      </c>
      <c r="E28" s="11">
        <v>0.24</v>
      </c>
      <c r="F28" s="6">
        <f t="shared" si="4"/>
        <v>3.4948800000000002E-2</v>
      </c>
      <c r="G28" s="6">
        <f t="shared" si="1"/>
        <v>0.29917985519437379</v>
      </c>
      <c r="H28" s="6">
        <f t="shared" si="2"/>
        <v>3.34247103418882</v>
      </c>
      <c r="I28" s="7">
        <f t="shared" si="3"/>
        <v>2.5012395156170903</v>
      </c>
    </row>
    <row r="29" spans="1:9" x14ac:dyDescent="0.25">
      <c r="B29" s="9">
        <v>0.29999999999999899</v>
      </c>
      <c r="C29" s="4">
        <f t="shared" si="0"/>
        <v>4.8443517329909952E-2</v>
      </c>
      <c r="D29" s="10">
        <v>6.0999999999999999E-2</v>
      </c>
      <c r="E29" s="11">
        <v>0.18</v>
      </c>
      <c r="F29" s="6">
        <f t="shared" si="4"/>
        <v>2.8159200000000002E-2</v>
      </c>
      <c r="G29" s="6">
        <f t="shared" si="1"/>
        <v>0.20592562319713709</v>
      </c>
      <c r="H29" s="6">
        <f t="shared" si="2"/>
        <v>4.8561222468302461</v>
      </c>
      <c r="I29" s="7">
        <f t="shared" si="3"/>
        <v>2.9111691796680437</v>
      </c>
    </row>
    <row r="30" spans="1:9" x14ac:dyDescent="0.25">
      <c r="B30" s="9">
        <v>0.19999999999999901</v>
      </c>
      <c r="C30" s="4">
        <f t="shared" si="0"/>
        <v>3.0471758664954891E-2</v>
      </c>
      <c r="D30" s="10">
        <v>4.4999999999999998E-2</v>
      </c>
      <c r="E30" s="11">
        <v>0.11899999999999999</v>
      </c>
      <c r="F30" s="6">
        <f t="shared" si="4"/>
        <v>2.0540482999999998E-2</v>
      </c>
      <c r="G30" s="6">
        <f t="shared" si="1"/>
        <v>0.1572922365761123</v>
      </c>
      <c r="H30" s="6">
        <f t="shared" si="2"/>
        <v>6.3575928587938222</v>
      </c>
      <c r="I30" s="7">
        <f t="shared" si="3"/>
        <v>3.4718549349492469</v>
      </c>
    </row>
    <row r="31" spans="1:9" x14ac:dyDescent="0.25">
      <c r="B31" s="9">
        <v>9.9999999999999895E-2</v>
      </c>
      <c r="C31" s="4">
        <f t="shared" si="0"/>
        <v>1.249999999999998E-2</v>
      </c>
      <c r="D31" s="10">
        <v>3.15E-2</v>
      </c>
      <c r="E31" s="11">
        <v>0.05</v>
      </c>
      <c r="F31" s="6">
        <f t="shared" si="4"/>
        <v>1.10525E-2</v>
      </c>
      <c r="G31" s="6">
        <f t="shared" si="1"/>
        <v>0.10195654141170388</v>
      </c>
      <c r="H31" s="6">
        <f t="shared" si="2"/>
        <v>9.8081004529367757</v>
      </c>
      <c r="I31" s="7">
        <f t="shared" si="3"/>
        <v>4.2801396005357697</v>
      </c>
    </row>
  </sheetData>
  <mergeCells count="2">
    <mergeCell ref="A1:B1"/>
    <mergeCell ref="E2:F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14" t="s">
        <v>21</v>
      </c>
      <c r="C3" s="15"/>
      <c r="D3" s="15"/>
      <c r="E3" s="16"/>
    </row>
    <row r="4" spans="2:5" x14ac:dyDescent="0.25">
      <c r="B4" s="17" t="s">
        <v>22</v>
      </c>
      <c r="C4" s="18" t="s">
        <v>23</v>
      </c>
      <c r="D4" s="18"/>
      <c r="E4" s="19"/>
    </row>
    <row r="5" spans="2:5" ht="15.75" thickBot="1" x14ac:dyDescent="0.3">
      <c r="B5" s="20" t="s">
        <v>24</v>
      </c>
      <c r="C5" s="21">
        <v>2017</v>
      </c>
      <c r="D5" s="22"/>
      <c r="E5" s="23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Tunnel Drying</vt:lpstr>
      <vt:lpstr>Credits</vt:lpstr>
      <vt:lpstr>H1.</vt:lpstr>
      <vt:lpstr>H2.</vt:lpstr>
      <vt:lpstr>ma</vt:lpstr>
      <vt:lpstr>ms</vt:lpstr>
      <vt:lpstr>Ta</vt:lpstr>
      <vt:lpstr>X1.</vt:lpstr>
      <vt:lpstr>X2.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2017-03-27T03:24:05Z</dcterms:modified>
</cp:coreProperties>
</file>