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50-012-Networks-Fall2019\Project\"/>
    </mc:Choice>
  </mc:AlternateContent>
  <xr:revisionPtr revIDLastSave="0" documentId="13_ncr:1_{0F9C4C02-803A-4A58-BCF5-7428AF53B2D3}" xr6:coauthVersionLast="47" xr6:coauthVersionMax="47" xr10:uidLastSave="{00000000-0000-0000-0000-000000000000}"/>
  <bookViews>
    <workbookView minimized="1" xWindow="4905" yWindow="1695" windowWidth="28800" windowHeight="15435" xr2:uid="{C93A2D7A-B8FC-4A5A-941C-AF9F2E4F71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O21" i="2" s="1"/>
  <c r="I21" i="2"/>
  <c r="H21" i="2"/>
  <c r="N20" i="2"/>
  <c r="O20" i="2" s="1"/>
  <c r="I20" i="2"/>
  <c r="H20" i="2"/>
  <c r="N19" i="2"/>
  <c r="O19" i="2" s="1"/>
  <c r="I19" i="2"/>
  <c r="H19" i="2"/>
  <c r="N18" i="2"/>
  <c r="O18" i="2" s="1"/>
  <c r="I18" i="2"/>
  <c r="H18" i="2"/>
  <c r="N17" i="2"/>
  <c r="O17" i="2" s="1"/>
  <c r="I17" i="2"/>
  <c r="H17" i="2"/>
  <c r="N16" i="2"/>
  <c r="O16" i="2" s="1"/>
  <c r="I16" i="2"/>
  <c r="H16" i="2"/>
  <c r="N15" i="2"/>
  <c r="O15" i="2" s="1"/>
  <c r="I15" i="2"/>
  <c r="H15" i="2"/>
  <c r="N14" i="2"/>
  <c r="O14" i="2" s="1"/>
  <c r="I14" i="2"/>
  <c r="H14" i="2"/>
  <c r="N13" i="2"/>
  <c r="O13" i="2" s="1"/>
  <c r="I13" i="2"/>
  <c r="H13" i="2"/>
  <c r="N12" i="2"/>
  <c r="O12" i="2" s="1"/>
  <c r="I12" i="2"/>
  <c r="H12" i="2"/>
  <c r="N11" i="2"/>
  <c r="O11" i="2" s="1"/>
  <c r="I11" i="2"/>
  <c r="H11" i="2"/>
  <c r="N10" i="2"/>
  <c r="O10" i="2" s="1"/>
  <c r="I10" i="2"/>
  <c r="H10" i="2"/>
  <c r="N9" i="2"/>
  <c r="O9" i="2" s="1"/>
  <c r="I9" i="2"/>
  <c r="H9" i="2"/>
  <c r="N8" i="2"/>
  <c r="O8" i="2" s="1"/>
  <c r="I8" i="2"/>
  <c r="H8" i="2"/>
  <c r="N7" i="2"/>
  <c r="O7" i="2" s="1"/>
  <c r="I7" i="2"/>
  <c r="H7" i="2"/>
  <c r="N6" i="2"/>
  <c r="O6" i="2" s="1"/>
  <c r="I6" i="2"/>
  <c r="H6" i="2"/>
  <c r="N5" i="2"/>
  <c r="O5" i="2" s="1"/>
  <c r="I5" i="2"/>
  <c r="H5" i="2"/>
  <c r="N4" i="2"/>
  <c r="O4" i="2" s="1"/>
  <c r="I4" i="2"/>
  <c r="H4" i="2"/>
  <c r="N3" i="2"/>
  <c r="O3" i="2" s="1"/>
  <c r="I3" i="2"/>
  <c r="H3" i="2"/>
  <c r="N2" i="2"/>
  <c r="O2" i="2" s="1"/>
  <c r="I2" i="2"/>
  <c r="H2" i="2"/>
  <c r="N7" i="1"/>
  <c r="O7" i="1" s="1"/>
  <c r="N12" i="1"/>
  <c r="O12" i="1" s="1"/>
  <c r="N22" i="1"/>
  <c r="O22" i="1" s="1"/>
  <c r="N17" i="1"/>
  <c r="O17" i="1" s="1"/>
  <c r="H7" i="1"/>
  <c r="I7" i="1"/>
  <c r="H12" i="1"/>
  <c r="I12" i="1"/>
  <c r="H22" i="1"/>
  <c r="I22" i="1"/>
  <c r="H17" i="1"/>
  <c r="I17" i="1"/>
  <c r="N16" i="1"/>
  <c r="O16" i="1" s="1"/>
  <c r="H16" i="1"/>
  <c r="I16" i="1"/>
  <c r="N21" i="1"/>
  <c r="O21" i="1" s="1"/>
  <c r="H21" i="1"/>
  <c r="I21" i="1"/>
  <c r="N11" i="1"/>
  <c r="O11" i="1" s="1"/>
  <c r="H11" i="1"/>
  <c r="I11" i="1"/>
  <c r="N6" i="1"/>
  <c r="O6" i="1" s="1"/>
  <c r="H6" i="1"/>
  <c r="I6" i="1"/>
  <c r="H15" i="1"/>
  <c r="I15" i="1"/>
  <c r="N8" i="1"/>
  <c r="O8" i="1" s="1"/>
  <c r="N18" i="1"/>
  <c r="O18" i="1" s="1"/>
  <c r="N13" i="1"/>
  <c r="O13" i="1" s="1"/>
  <c r="N4" i="1"/>
  <c r="O4" i="1" s="1"/>
  <c r="N9" i="1"/>
  <c r="O9" i="1" s="1"/>
  <c r="N19" i="1"/>
  <c r="O19" i="1" s="1"/>
  <c r="N14" i="1"/>
  <c r="O14" i="1" s="1"/>
  <c r="N5" i="1"/>
  <c r="O5" i="1" s="1"/>
  <c r="N10" i="1"/>
  <c r="O10" i="1" s="1"/>
  <c r="N20" i="1"/>
  <c r="O20" i="1" s="1"/>
  <c r="N15" i="1"/>
  <c r="O15" i="1" s="1"/>
  <c r="N3" i="1"/>
  <c r="O3" i="1" s="1"/>
  <c r="H20" i="1"/>
  <c r="I20" i="1"/>
  <c r="H10" i="1"/>
  <c r="I10" i="1"/>
  <c r="H5" i="1"/>
  <c r="I5" i="1"/>
  <c r="H19" i="1"/>
  <c r="I19" i="1"/>
  <c r="H14" i="1"/>
  <c r="I14" i="1"/>
  <c r="H9" i="1"/>
  <c r="I9" i="1"/>
  <c r="H4" i="1"/>
  <c r="I4" i="1"/>
  <c r="H8" i="1"/>
  <c r="I8" i="1"/>
  <c r="H18" i="1"/>
  <c r="I18" i="1"/>
  <c r="H13" i="1"/>
  <c r="I13" i="1"/>
  <c r="I3" i="1"/>
  <c r="H3" i="1"/>
</calcChain>
</file>

<file path=xl/sharedStrings.xml><?xml version="1.0" encoding="utf-8"?>
<sst xmlns="http://schemas.openxmlformats.org/spreadsheetml/2006/main" count="73" uniqueCount="22">
  <si>
    <t>Latency</t>
  </si>
  <si>
    <t>Loss</t>
  </si>
  <si>
    <t>Control</t>
  </si>
  <si>
    <t>Laggy</t>
  </si>
  <si>
    <t>Lossy-Laggy</t>
  </si>
  <si>
    <t>METHOD</t>
  </si>
  <si>
    <t>LC</t>
  </si>
  <si>
    <t>Packet Spread</t>
  </si>
  <si>
    <t>LT</t>
  </si>
  <si>
    <t>RR</t>
  </si>
  <si>
    <t>RANDOM</t>
  </si>
  <si>
    <t>HOST 1</t>
  </si>
  <si>
    <t>HOST 2</t>
  </si>
  <si>
    <t>HOST3</t>
  </si>
  <si>
    <t>HOST 4</t>
  </si>
  <si>
    <t>MEAN</t>
  </si>
  <si>
    <t>VARIANCE</t>
  </si>
  <si>
    <t>PARAMETERS</t>
  </si>
  <si>
    <t>MEASURED TIMINGS</t>
  </si>
  <si>
    <t>Total PKTs</t>
  </si>
  <si>
    <t>LOSS % by CURL</t>
  </si>
  <si>
    <t>Loss2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</si>
</sst>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theme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6" xfId="0" applyFont="1" applyBorder="1"/>
    <xf numFmtId="0" fontId="2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2" borderId="14" xfId="0" applyFont="1" applyFill="1" applyBorder="1"/>
    <xf numFmtId="0" fontId="1" fillId="2" borderId="16" xfId="0" applyFont="1" applyFill="1" applyBorder="1"/>
    <xf numFmtId="0" fontId="0" fillId="0" borderId="17" xfId="0" applyBorder="1"/>
    <xf numFmtId="0" fontId="0" fillId="0" borderId="2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4"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LC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LC</c:v>
                </c:pt>
              </c:strCache>
            </c:strRef>
          </c:cat>
          <c:val>
            <c:numRef>
              <c:f>Sheet1!$D$3:$G$3</c:f>
              <c:numCache>
                <c:formatCode>0.00</c:formatCode>
                <c:ptCount val="4"/>
                <c:pt idx="0">
                  <c:v>82.254000000000005</c:v>
                </c:pt>
                <c:pt idx="1">
                  <c:v>78.525999999999996</c:v>
                </c:pt>
                <c:pt idx="2">
                  <c:v>83.316999999999993</c:v>
                </c:pt>
                <c:pt idx="3">
                  <c:v>70.753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5-4092-AB24-2781EF954AA1}"/>
            </c:ext>
          </c:extLst>
        </c:ser>
        <c:ser>
          <c:idx val="1"/>
          <c:order val="1"/>
          <c:tx>
            <c:v>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LC</c:v>
                </c:pt>
              </c:strCache>
            </c:strRef>
          </c:cat>
          <c:val>
            <c:numRef>
              <c:f>Sheet1!$D$4:$G$4</c:f>
              <c:numCache>
                <c:formatCode>0.00</c:formatCode>
                <c:ptCount val="4"/>
                <c:pt idx="0">
                  <c:v>176.26599999999999</c:v>
                </c:pt>
                <c:pt idx="1">
                  <c:v>186.816</c:v>
                </c:pt>
                <c:pt idx="2">
                  <c:v>96.64</c:v>
                </c:pt>
                <c:pt idx="3">
                  <c:v>123.544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5-4092-AB24-2781EF954AA1}"/>
            </c:ext>
          </c:extLst>
        </c:ser>
        <c:ser>
          <c:idx val="2"/>
          <c:order val="2"/>
          <c:tx>
            <c:v>RR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LC</c:v>
                </c:pt>
              </c:strCache>
            </c:strRef>
          </c:cat>
          <c:val>
            <c:numRef>
              <c:f>Sheet1!$D$5:$G$5</c:f>
              <c:numCache>
                <c:formatCode>0.00</c:formatCode>
                <c:ptCount val="4"/>
                <c:pt idx="0">
                  <c:v>121.7</c:v>
                </c:pt>
                <c:pt idx="1">
                  <c:v>151.13800000000001</c:v>
                </c:pt>
                <c:pt idx="2">
                  <c:v>296.10199999999998</c:v>
                </c:pt>
                <c:pt idx="3">
                  <c:v>246.84100000000001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5-4092-AB24-2781EF954AA1}"/>
            </c:ext>
          </c:extLst>
        </c:ser>
        <c:ser>
          <c:idx val="3"/>
          <c:order val="3"/>
          <c:tx>
            <c:v>RANDOM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LC</c:v>
                </c:pt>
              </c:strCache>
            </c:strRef>
          </c:cat>
          <c:val>
            <c:numRef>
              <c:f>Sheet1!$D$6:$G$6</c:f>
              <c:numCache>
                <c:formatCode>0.00</c:formatCode>
                <c:ptCount val="4"/>
                <c:pt idx="0">
                  <c:v>103.63200000000001</c:v>
                </c:pt>
                <c:pt idx="1">
                  <c:v>125.006</c:v>
                </c:pt>
                <c:pt idx="2">
                  <c:v>139.45099999999999</c:v>
                </c:pt>
                <c:pt idx="3">
                  <c:v>143.54499999999999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5-4092-AB24-2781EF95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371248"/>
        <c:axId val="604371576"/>
      </c:barChart>
      <c:catAx>
        <c:axId val="6043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71576"/>
        <c:crosses val="autoZero"/>
        <c:auto val="1"/>
        <c:lblAlgn val="ctr"/>
        <c:lblOffset val="100"/>
        <c:tickMarkSkip val="1"/>
        <c:noMultiLvlLbl val="0"/>
      </c:catAx>
      <c:valAx>
        <c:axId val="6043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6</xdr:row>
      <xdr:rowOff>109537</xdr:rowOff>
    </xdr:from>
    <xdr:to>
      <xdr:col>22</xdr:col>
      <xdr:colOff>590550</xdr:colOff>
      <xdr:row>20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06BB9-20AE-4E8A-A948-379176C63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76F16-9828-46A6-AB99-C5E7F9E55049}" name="Table1" displayName="Table1" ref="A2:O22" totalsRowShown="0" headerRowDxfId="13" headerRowBorderDxfId="12" tableBorderDxfId="11">
  <autoFilter ref="A2:O22" xr:uid="{670BE8D9-383E-454F-8F5D-50FE3C7D1DFC}"/>
  <sortState xmlns:xlrd2="http://schemas.microsoft.com/office/spreadsheetml/2017/richdata2" ref="A3:O22">
    <sortCondition ref="A2:A22"/>
  </sortState>
  <tableColumns count="15">
    <tableColumn id="1" xr3:uid="{4B2F051D-7395-480E-B9BB-F69F52C4B159}" name="METHOD"/>
    <tableColumn id="2" xr3:uid="{CF69BF88-7687-4C99-8B75-1EAAD3FAC823}" name="Latency"/>
    <tableColumn id="3" xr3:uid="{565969ED-17B7-418B-BFA6-235E72F2B4B8}" name="Loss"/>
    <tableColumn id="4" xr3:uid="{DD968916-50B3-417E-8FC4-2BF5CB7CD8F4}" name="HOST 1" dataDxfId="10"/>
    <tableColumn id="5" xr3:uid="{E0B16DC6-5778-4A92-B7C5-B75CB2D16B59}" name="HOST 2" dataDxfId="9"/>
    <tableColumn id="6" xr3:uid="{9915C4F9-C825-4786-977A-54AA875165B6}" name="HOST3" dataDxfId="8"/>
    <tableColumn id="7" xr3:uid="{12FDB8A9-DE3B-499B-A309-357B2B098CEC}" name="HOST 4" dataDxfId="7"/>
    <tableColumn id="8" xr3:uid="{3501C9E6-F8FE-47DB-989B-DE2DD04423CF}" name="MEAN" dataDxfId="6">
      <calculatedColumnFormula>AVERAGE(D3:G3)</calculatedColumnFormula>
    </tableColumn>
    <tableColumn id="9" xr3:uid="{E5263BB3-BE93-4723-8F1A-C8AD5BB3587F}" name="VARIANCE" dataDxfId="5">
      <calculatedColumnFormula>_xlfn.STDEV.P(D3:G3)</calculatedColumnFormula>
    </tableColumn>
    <tableColumn id="10" xr3:uid="{5E37CACB-11FA-422E-8D95-44792CC52BCF}" name="Loss2" dataDxfId="4"/>
    <tableColumn id="11" xr3:uid="{9759E3AE-6C94-449E-8815-F007CEB64A83}" name="Lossy-Laggy" dataDxfId="3"/>
    <tableColumn id="12" xr3:uid="{71210F85-B27A-46F4-A2EF-92DD77284D0E}" name="Laggy" dataDxfId="2"/>
    <tableColumn id="13" xr3:uid="{E9FB8000-28CC-448E-B262-F6E1F3039FEB}" name="Control" dataDxfId="1"/>
    <tableColumn id="14" xr3:uid="{2EAB5CF6-029D-4FF6-B427-068D0D9D3ACB}" name="Total PKTs" dataDxfId="0">
      <calculatedColumnFormula>SUM(J3:M3)</calculatedColumnFormula>
    </tableColumn>
    <tableColumn id="15" xr3:uid="{F43ED346-3D2A-48CC-8238-5BDB0FDB0E83}" name="LOSS % by CURL">
      <calculatedColumnFormula>(1-(N3/800))*100</calculatedColumnFormula>
    </tableColumn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E631-0A54-4DA5-B10E-81BE703A26AF}">
  <dimension ref="A1:O22"/>
  <sheetViews>
    <sheetView tabSelected="1" zoomScale="115" zoomScaleNormal="115" workbookViewId="0">
      <selection activeCell="K3" sqref="K3"/>
    </sheetView>
  </sheetViews>
  <sheetFormatPr defaultRowHeight="15" x14ac:dyDescent="0.25"/>
  <cols>
    <col min="1" max="1" width="11" customWidth="1"/>
    <col min="2" max="2" width="9.85546875" customWidth="1"/>
    <col min="4" max="4" width="9.28515625" style="16" customWidth="1"/>
    <col min="5" max="5" width="9.28515625" style="17" customWidth="1"/>
    <col min="6" max="6" width="9.140625" style="17"/>
    <col min="7" max="7" width="9.28515625" style="17" customWidth="1"/>
    <col min="8" max="8" width="9.140625" style="16"/>
    <col min="9" max="9" width="12.28515625" style="18" customWidth="1"/>
    <col min="10" max="10" width="10.28515625" style="1" bestFit="1" customWidth="1"/>
    <col min="11" max="11" width="15.85546875" bestFit="1" customWidth="1"/>
    <col min="12" max="12" width="10.42578125" bestFit="1" customWidth="1"/>
    <col min="13" max="13" width="12.140625" style="2" bestFit="1" customWidth="1"/>
    <col min="14" max="14" width="12.140625" style="1" customWidth="1"/>
    <col min="15" max="15" width="17" style="2" customWidth="1"/>
  </cols>
  <sheetData>
    <row r="1" spans="1:15" x14ac:dyDescent="0.25">
      <c r="A1" s="36" t="s">
        <v>17</v>
      </c>
      <c r="B1" s="37"/>
      <c r="C1" s="38"/>
      <c r="D1" s="39" t="s">
        <v>18</v>
      </c>
      <c r="E1" s="40"/>
      <c r="F1" s="40"/>
      <c r="G1" s="40"/>
      <c r="H1" s="40"/>
      <c r="I1" s="41"/>
      <c r="J1" s="36" t="s">
        <v>7</v>
      </c>
      <c r="K1" s="37"/>
      <c r="L1" s="37"/>
      <c r="M1" s="38"/>
      <c r="N1" s="6"/>
      <c r="O1" s="7"/>
    </row>
    <row r="2" spans="1:15" ht="15.75" thickBot="1" x14ac:dyDescent="0.3">
      <c r="A2" s="3" t="s">
        <v>5</v>
      </c>
      <c r="B2" s="4" t="s">
        <v>0</v>
      </c>
      <c r="C2" s="4" t="s">
        <v>1</v>
      </c>
      <c r="D2" s="13" t="s">
        <v>11</v>
      </c>
      <c r="E2" s="14" t="s">
        <v>12</v>
      </c>
      <c r="F2" s="14" t="s">
        <v>13</v>
      </c>
      <c r="G2" s="14" t="s">
        <v>14</v>
      </c>
      <c r="H2" s="13" t="s">
        <v>15</v>
      </c>
      <c r="I2" s="15" t="s">
        <v>16</v>
      </c>
      <c r="J2" s="3" t="s">
        <v>21</v>
      </c>
      <c r="K2" s="4" t="s">
        <v>4</v>
      </c>
      <c r="L2" s="4" t="s">
        <v>3</v>
      </c>
      <c r="M2" s="5" t="s">
        <v>2</v>
      </c>
      <c r="N2" s="8" t="s">
        <v>19</v>
      </c>
      <c r="O2" s="9" t="s">
        <v>20</v>
      </c>
    </row>
    <row r="3" spans="1:15" x14ac:dyDescent="0.25">
      <c r="A3" t="s">
        <v>6</v>
      </c>
      <c r="B3">
        <v>200</v>
      </c>
      <c r="C3">
        <v>15</v>
      </c>
      <c r="D3" s="16">
        <v>82.254000000000005</v>
      </c>
      <c r="E3" s="17">
        <v>78.525999999999996</v>
      </c>
      <c r="F3" s="17">
        <v>83.316999999999993</v>
      </c>
      <c r="G3" s="17">
        <v>70.753</v>
      </c>
      <c r="H3" s="16">
        <f t="shared" ref="H3:H22" si="0">AVERAGE(D3:G3)</f>
        <v>78.712499999999991</v>
      </c>
      <c r="I3" s="18">
        <f t="shared" ref="I3:I22" si="1">_xlfn.STDEV.P(D3:G3)</f>
        <v>4.9277800529244393</v>
      </c>
      <c r="J3" s="1">
        <v>471</v>
      </c>
      <c r="K3">
        <v>111</v>
      </c>
      <c r="L3">
        <v>139</v>
      </c>
      <c r="M3" s="2">
        <v>79</v>
      </c>
      <c r="N3" s="1">
        <f t="shared" ref="N3:N22" si="2">SUM(J3:M3)</f>
        <v>800</v>
      </c>
      <c r="O3">
        <f t="shared" ref="O3:O22" si="3">(1-(N3/800))*100</f>
        <v>0</v>
      </c>
    </row>
    <row r="4" spans="1:15" x14ac:dyDescent="0.25">
      <c r="A4" t="s">
        <v>6</v>
      </c>
      <c r="B4">
        <v>200</v>
      </c>
      <c r="C4">
        <v>30</v>
      </c>
      <c r="D4" s="16">
        <v>176.26599999999999</v>
      </c>
      <c r="E4" s="17">
        <v>186.816</v>
      </c>
      <c r="F4" s="17">
        <v>96.64</v>
      </c>
      <c r="G4" s="17">
        <v>123.544</v>
      </c>
      <c r="H4" s="16">
        <f t="shared" si="0"/>
        <v>145.81649999999999</v>
      </c>
      <c r="I4" s="18">
        <f t="shared" si="1"/>
        <v>37.156841425907082</v>
      </c>
      <c r="J4" s="1">
        <v>266</v>
      </c>
      <c r="K4">
        <v>121</v>
      </c>
      <c r="L4">
        <v>250</v>
      </c>
      <c r="M4" s="2">
        <v>162</v>
      </c>
      <c r="N4" s="1">
        <f t="shared" si="2"/>
        <v>799</v>
      </c>
      <c r="O4">
        <f t="shared" si="3"/>
        <v>0.12499999999999734</v>
      </c>
    </row>
    <row r="5" spans="1:15" x14ac:dyDescent="0.25">
      <c r="A5" t="s">
        <v>6</v>
      </c>
      <c r="B5">
        <v>200</v>
      </c>
      <c r="C5">
        <v>45</v>
      </c>
      <c r="D5" s="16">
        <v>121.7</v>
      </c>
      <c r="E5" s="17">
        <v>151.13800000000001</v>
      </c>
      <c r="F5" s="17">
        <v>296.10199999999998</v>
      </c>
      <c r="G5" s="17">
        <v>246.84100000000001</v>
      </c>
      <c r="H5" s="16">
        <f t="shared" si="0"/>
        <v>203.94525000000002</v>
      </c>
      <c r="I5" s="18">
        <f t="shared" si="1"/>
        <v>70.508507888676078</v>
      </c>
      <c r="J5" s="1">
        <v>169</v>
      </c>
      <c r="K5">
        <v>110</v>
      </c>
      <c r="L5">
        <v>274</v>
      </c>
      <c r="M5" s="2">
        <v>213</v>
      </c>
      <c r="N5" s="1">
        <f t="shared" si="2"/>
        <v>766</v>
      </c>
      <c r="O5">
        <f t="shared" si="3"/>
        <v>4.2499999999999982</v>
      </c>
    </row>
    <row r="6" spans="1:15" x14ac:dyDescent="0.25">
      <c r="A6" t="s">
        <v>6</v>
      </c>
      <c r="B6">
        <v>400</v>
      </c>
      <c r="C6">
        <v>15</v>
      </c>
      <c r="D6" s="16">
        <v>103.63200000000001</v>
      </c>
      <c r="E6" s="17">
        <v>125.006</v>
      </c>
      <c r="F6" s="17">
        <v>139.45099999999999</v>
      </c>
      <c r="G6" s="17">
        <v>143.54499999999999</v>
      </c>
      <c r="H6" s="16">
        <f t="shared" si="0"/>
        <v>127.9085</v>
      </c>
      <c r="I6" s="18">
        <f t="shared" si="1"/>
        <v>15.616516873169866</v>
      </c>
      <c r="J6" s="1">
        <v>379</v>
      </c>
      <c r="K6">
        <v>113</v>
      </c>
      <c r="L6">
        <v>138</v>
      </c>
      <c r="M6" s="2">
        <v>170</v>
      </c>
      <c r="N6" s="1">
        <f t="shared" si="2"/>
        <v>800</v>
      </c>
      <c r="O6">
        <f t="shared" si="3"/>
        <v>0</v>
      </c>
    </row>
    <row r="7" spans="1:15" x14ac:dyDescent="0.25">
      <c r="A7" t="s">
        <v>6</v>
      </c>
      <c r="B7">
        <v>600</v>
      </c>
      <c r="C7">
        <v>15</v>
      </c>
      <c r="D7" s="16">
        <v>129.446</v>
      </c>
      <c r="E7" s="17">
        <v>143.215</v>
      </c>
      <c r="F7" s="17">
        <v>143.88</v>
      </c>
      <c r="G7" s="17">
        <v>154.35599999999999</v>
      </c>
      <c r="H7" s="16">
        <f t="shared" si="0"/>
        <v>142.72424999999998</v>
      </c>
      <c r="I7" s="18">
        <f t="shared" si="1"/>
        <v>8.8485327138175833</v>
      </c>
      <c r="J7" s="1">
        <v>387</v>
      </c>
      <c r="K7">
        <v>92</v>
      </c>
      <c r="L7">
        <v>133</v>
      </c>
      <c r="M7" s="2">
        <v>188</v>
      </c>
      <c r="N7" s="1">
        <f t="shared" si="2"/>
        <v>800</v>
      </c>
      <c r="O7">
        <f t="shared" si="3"/>
        <v>0</v>
      </c>
    </row>
    <row r="8" spans="1:15" x14ac:dyDescent="0.25">
      <c r="A8" t="s">
        <v>8</v>
      </c>
      <c r="B8">
        <v>200</v>
      </c>
      <c r="C8">
        <v>15</v>
      </c>
      <c r="D8" s="16">
        <v>53.112000000000002</v>
      </c>
      <c r="E8" s="17">
        <v>54.582999999999998</v>
      </c>
      <c r="F8" s="17">
        <v>56.412999999999997</v>
      </c>
      <c r="G8" s="17">
        <v>56.805999999999997</v>
      </c>
      <c r="H8" s="16">
        <f t="shared" si="0"/>
        <v>55.228499999999997</v>
      </c>
      <c r="I8" s="18">
        <f t="shared" si="1"/>
        <v>1.4822102583641752</v>
      </c>
      <c r="J8" s="1">
        <v>363</v>
      </c>
      <c r="K8">
        <v>26</v>
      </c>
      <c r="L8">
        <v>62</v>
      </c>
      <c r="M8" s="2">
        <v>349</v>
      </c>
      <c r="N8" s="1">
        <f t="shared" si="2"/>
        <v>800</v>
      </c>
      <c r="O8">
        <f t="shared" si="3"/>
        <v>0</v>
      </c>
    </row>
    <row r="9" spans="1:15" x14ac:dyDescent="0.25">
      <c r="A9" t="s">
        <v>8</v>
      </c>
      <c r="B9">
        <v>200</v>
      </c>
      <c r="C9">
        <v>30</v>
      </c>
      <c r="D9" s="16">
        <v>82.210999999999999</v>
      </c>
      <c r="E9" s="17">
        <v>66.043000000000006</v>
      </c>
      <c r="F9" s="17">
        <v>74.153000000000006</v>
      </c>
      <c r="G9" s="17">
        <v>70.759</v>
      </c>
      <c r="H9" s="16">
        <f t="shared" si="0"/>
        <v>73.291500000000013</v>
      </c>
      <c r="I9" s="18">
        <f t="shared" si="1"/>
        <v>5.9002959883382093</v>
      </c>
      <c r="J9" s="1">
        <v>51</v>
      </c>
      <c r="K9">
        <v>2</v>
      </c>
      <c r="L9">
        <v>194</v>
      </c>
      <c r="M9" s="2">
        <v>533</v>
      </c>
      <c r="N9" s="1">
        <f t="shared" si="2"/>
        <v>780</v>
      </c>
      <c r="O9">
        <f t="shared" si="3"/>
        <v>2.5000000000000022</v>
      </c>
    </row>
    <row r="10" spans="1:15" x14ac:dyDescent="0.25">
      <c r="A10" t="s">
        <v>8</v>
      </c>
      <c r="B10">
        <v>200</v>
      </c>
      <c r="C10">
        <v>45</v>
      </c>
      <c r="D10" s="16">
        <v>64.037999999999997</v>
      </c>
      <c r="E10" s="17">
        <v>68.456999999999994</v>
      </c>
      <c r="F10" s="17">
        <v>69.647000000000006</v>
      </c>
      <c r="G10" s="17">
        <v>72.033000000000001</v>
      </c>
      <c r="H10" s="16">
        <f t="shared" si="0"/>
        <v>68.543750000000003</v>
      </c>
      <c r="I10" s="18">
        <f t="shared" si="1"/>
        <v>2.9026425352598992</v>
      </c>
      <c r="J10" s="1">
        <v>2</v>
      </c>
      <c r="K10">
        <v>7</v>
      </c>
      <c r="L10">
        <v>186</v>
      </c>
      <c r="M10" s="2">
        <v>604</v>
      </c>
      <c r="N10" s="1">
        <f t="shared" si="2"/>
        <v>799</v>
      </c>
      <c r="O10">
        <f t="shared" si="3"/>
        <v>0.12499999999999734</v>
      </c>
    </row>
    <row r="11" spans="1:15" x14ac:dyDescent="0.25">
      <c r="A11" t="s">
        <v>8</v>
      </c>
      <c r="B11">
        <v>400</v>
      </c>
      <c r="C11">
        <v>15</v>
      </c>
      <c r="D11" s="16">
        <v>66.914000000000001</v>
      </c>
      <c r="E11" s="17">
        <v>73.111000000000004</v>
      </c>
      <c r="F11" s="17">
        <v>67.471999999999994</v>
      </c>
      <c r="G11" s="17">
        <v>78.234999999999999</v>
      </c>
      <c r="H11" s="16">
        <f t="shared" si="0"/>
        <v>71.433000000000007</v>
      </c>
      <c r="I11" s="18">
        <f t="shared" si="1"/>
        <v>4.615023564403546</v>
      </c>
      <c r="J11" s="1">
        <v>178</v>
      </c>
      <c r="K11">
        <v>6</v>
      </c>
      <c r="L11">
        <v>88</v>
      </c>
      <c r="M11" s="2">
        <v>528</v>
      </c>
      <c r="N11" s="1">
        <f t="shared" si="2"/>
        <v>800</v>
      </c>
      <c r="O11">
        <f t="shared" si="3"/>
        <v>0</v>
      </c>
    </row>
    <row r="12" spans="1:15" x14ac:dyDescent="0.25">
      <c r="A12" t="s">
        <v>8</v>
      </c>
      <c r="B12">
        <v>600</v>
      </c>
      <c r="C12">
        <v>15</v>
      </c>
      <c r="D12" s="16">
        <v>79.888999999999996</v>
      </c>
      <c r="E12" s="17">
        <v>74.55</v>
      </c>
      <c r="F12" s="17">
        <v>64.036000000000001</v>
      </c>
      <c r="G12" s="17">
        <v>80.700999999999993</v>
      </c>
      <c r="H12" s="16">
        <f t="shared" si="0"/>
        <v>74.793999999999997</v>
      </c>
      <c r="I12" s="18">
        <f t="shared" si="1"/>
        <v>6.6454077000587377</v>
      </c>
      <c r="J12" s="1">
        <v>213</v>
      </c>
      <c r="K12">
        <v>1</v>
      </c>
      <c r="L12">
        <v>68</v>
      </c>
      <c r="M12" s="2">
        <v>518</v>
      </c>
      <c r="N12" s="1">
        <f t="shared" si="2"/>
        <v>800</v>
      </c>
      <c r="O12">
        <f t="shared" si="3"/>
        <v>0</v>
      </c>
    </row>
    <row r="13" spans="1:15" x14ac:dyDescent="0.25">
      <c r="A13" t="s">
        <v>10</v>
      </c>
      <c r="B13">
        <v>200</v>
      </c>
      <c r="C13">
        <v>15</v>
      </c>
      <c r="D13" s="16">
        <v>98.784999999999997</v>
      </c>
      <c r="E13" s="17">
        <v>99.763999999999996</v>
      </c>
      <c r="F13" s="17">
        <v>103.264</v>
      </c>
      <c r="G13" s="17">
        <v>96.22</v>
      </c>
      <c r="H13" s="16">
        <f t="shared" si="0"/>
        <v>99.508250000000004</v>
      </c>
      <c r="I13" s="18">
        <f t="shared" si="1"/>
        <v>2.5252101273953413</v>
      </c>
      <c r="J13" s="1">
        <v>204</v>
      </c>
      <c r="K13">
        <v>185</v>
      </c>
      <c r="L13">
        <v>249</v>
      </c>
      <c r="M13" s="2">
        <v>162</v>
      </c>
      <c r="N13" s="1">
        <f t="shared" si="2"/>
        <v>800</v>
      </c>
      <c r="O13">
        <f t="shared" si="3"/>
        <v>0</v>
      </c>
    </row>
    <row r="14" spans="1:15" x14ac:dyDescent="0.25">
      <c r="A14" t="s">
        <v>10</v>
      </c>
      <c r="B14">
        <v>200</v>
      </c>
      <c r="C14">
        <v>30</v>
      </c>
      <c r="D14" s="16">
        <v>171.37100000000001</v>
      </c>
      <c r="E14" s="17">
        <v>166.9</v>
      </c>
      <c r="F14" s="17">
        <v>165.809</v>
      </c>
      <c r="G14" s="17">
        <v>162.55099999999999</v>
      </c>
      <c r="H14" s="16">
        <f t="shared" si="0"/>
        <v>166.65775000000002</v>
      </c>
      <c r="I14" s="18">
        <f t="shared" si="1"/>
        <v>3.1567064620423686</v>
      </c>
      <c r="J14" s="1">
        <v>213</v>
      </c>
      <c r="K14">
        <v>219</v>
      </c>
      <c r="L14">
        <v>180</v>
      </c>
      <c r="M14" s="2">
        <v>188</v>
      </c>
      <c r="N14" s="1">
        <f t="shared" si="2"/>
        <v>800</v>
      </c>
      <c r="O14">
        <f t="shared" si="3"/>
        <v>0</v>
      </c>
    </row>
    <row r="15" spans="1:15" x14ac:dyDescent="0.25">
      <c r="A15" t="s">
        <v>10</v>
      </c>
      <c r="B15">
        <v>200</v>
      </c>
      <c r="C15">
        <v>45</v>
      </c>
      <c r="D15" s="16">
        <v>207.50399999999999</v>
      </c>
      <c r="E15" s="17">
        <v>233.32499999999999</v>
      </c>
      <c r="F15" s="17">
        <v>235.99799999999999</v>
      </c>
      <c r="G15" s="17">
        <v>237.56299999999999</v>
      </c>
      <c r="H15" s="16">
        <f t="shared" si="0"/>
        <v>228.5975</v>
      </c>
      <c r="I15" s="18">
        <f t="shared" si="1"/>
        <v>12.272251107681914</v>
      </c>
      <c r="J15" s="1">
        <v>198</v>
      </c>
      <c r="K15">
        <v>194</v>
      </c>
      <c r="L15">
        <v>191</v>
      </c>
      <c r="M15" s="2">
        <v>216</v>
      </c>
      <c r="N15" s="1">
        <f t="shared" si="2"/>
        <v>799</v>
      </c>
      <c r="O15">
        <f t="shared" si="3"/>
        <v>0.12499999999999734</v>
      </c>
    </row>
    <row r="16" spans="1:15" x14ac:dyDescent="0.25">
      <c r="A16" t="s">
        <v>10</v>
      </c>
      <c r="B16">
        <v>400</v>
      </c>
      <c r="C16">
        <v>15</v>
      </c>
      <c r="D16" s="16">
        <v>151.85</v>
      </c>
      <c r="E16" s="17">
        <v>167.83</v>
      </c>
      <c r="F16" s="17">
        <v>177.90100000000001</v>
      </c>
      <c r="G16" s="17">
        <v>163.524</v>
      </c>
      <c r="H16" s="16">
        <f t="shared" si="0"/>
        <v>165.27625</v>
      </c>
      <c r="I16" s="18">
        <f t="shared" si="1"/>
        <v>9.3439889869102544</v>
      </c>
      <c r="J16" s="1">
        <v>204</v>
      </c>
      <c r="K16">
        <v>210</v>
      </c>
      <c r="L16">
        <v>196</v>
      </c>
      <c r="M16" s="2">
        <v>190</v>
      </c>
      <c r="N16" s="1">
        <f t="shared" si="2"/>
        <v>800</v>
      </c>
      <c r="O16">
        <f t="shared" si="3"/>
        <v>0</v>
      </c>
    </row>
    <row r="17" spans="1:15" x14ac:dyDescent="0.25">
      <c r="A17" t="s">
        <v>10</v>
      </c>
      <c r="B17">
        <v>600</v>
      </c>
      <c r="C17">
        <v>15</v>
      </c>
      <c r="D17" s="16">
        <v>213.09</v>
      </c>
      <c r="E17" s="17">
        <v>196.346</v>
      </c>
      <c r="F17" s="17">
        <v>225.58699999999999</v>
      </c>
      <c r="G17" s="17">
        <v>213.75200000000001</v>
      </c>
      <c r="H17" s="16">
        <f t="shared" si="0"/>
        <v>212.19375000000002</v>
      </c>
      <c r="I17" s="18">
        <f t="shared" si="1"/>
        <v>10.413473636952268</v>
      </c>
      <c r="J17" s="1">
        <v>191</v>
      </c>
      <c r="K17">
        <v>217</v>
      </c>
      <c r="L17">
        <v>195</v>
      </c>
      <c r="M17" s="2">
        <v>197</v>
      </c>
      <c r="N17" s="1">
        <f t="shared" si="2"/>
        <v>800</v>
      </c>
      <c r="O17">
        <f t="shared" si="3"/>
        <v>0</v>
      </c>
    </row>
    <row r="18" spans="1:15" x14ac:dyDescent="0.25">
      <c r="A18" t="s">
        <v>9</v>
      </c>
      <c r="B18">
        <v>200</v>
      </c>
      <c r="C18">
        <v>15</v>
      </c>
      <c r="D18" s="16">
        <v>99.221999999999994</v>
      </c>
      <c r="E18" s="17">
        <v>100.4</v>
      </c>
      <c r="F18" s="17">
        <v>98.278999999999996</v>
      </c>
      <c r="G18" s="17">
        <v>93.944999999999993</v>
      </c>
      <c r="H18" s="16">
        <f t="shared" si="0"/>
        <v>97.961500000000001</v>
      </c>
      <c r="I18" s="18">
        <f t="shared" si="1"/>
        <v>2.4376331245698188</v>
      </c>
      <c r="J18" s="1">
        <v>200</v>
      </c>
      <c r="K18">
        <v>200</v>
      </c>
      <c r="L18">
        <v>200</v>
      </c>
      <c r="M18" s="2">
        <v>200</v>
      </c>
      <c r="N18" s="1">
        <f t="shared" si="2"/>
        <v>800</v>
      </c>
      <c r="O18">
        <f t="shared" si="3"/>
        <v>0</v>
      </c>
    </row>
    <row r="19" spans="1:15" x14ac:dyDescent="0.25">
      <c r="A19" t="s">
        <v>9</v>
      </c>
      <c r="B19">
        <v>200</v>
      </c>
      <c r="C19">
        <v>30</v>
      </c>
      <c r="D19" s="16">
        <v>157.131</v>
      </c>
      <c r="E19" s="17">
        <v>147.999</v>
      </c>
      <c r="F19" s="17">
        <v>139.00899999999999</v>
      </c>
      <c r="G19" s="17">
        <v>152.352</v>
      </c>
      <c r="H19" s="16">
        <f t="shared" si="0"/>
        <v>149.12275</v>
      </c>
      <c r="I19" s="18">
        <f t="shared" si="1"/>
        <v>6.6729093495641081</v>
      </c>
      <c r="J19" s="1">
        <v>200</v>
      </c>
      <c r="K19">
        <v>200</v>
      </c>
      <c r="L19">
        <v>200</v>
      </c>
      <c r="M19" s="2">
        <v>200</v>
      </c>
      <c r="N19" s="1">
        <f t="shared" si="2"/>
        <v>800</v>
      </c>
      <c r="O19">
        <f t="shared" si="3"/>
        <v>0</v>
      </c>
    </row>
    <row r="20" spans="1:15" x14ac:dyDescent="0.25">
      <c r="A20" t="s">
        <v>9</v>
      </c>
      <c r="B20">
        <v>200</v>
      </c>
      <c r="C20">
        <v>45</v>
      </c>
      <c r="D20" s="16">
        <v>209.828</v>
      </c>
      <c r="E20" s="17">
        <v>254.47800000000001</v>
      </c>
      <c r="F20" s="17">
        <v>265.04599999999999</v>
      </c>
      <c r="G20" s="17">
        <v>267.10500000000002</v>
      </c>
      <c r="H20" s="16">
        <f t="shared" si="0"/>
        <v>249.11425000000003</v>
      </c>
      <c r="I20" s="18">
        <f t="shared" si="1"/>
        <v>23.182250736015693</v>
      </c>
      <c r="J20" s="1">
        <v>199</v>
      </c>
      <c r="K20">
        <v>199</v>
      </c>
      <c r="L20">
        <v>200</v>
      </c>
      <c r="M20" s="2">
        <v>200</v>
      </c>
      <c r="N20" s="1">
        <f t="shared" si="2"/>
        <v>798</v>
      </c>
      <c r="O20">
        <f t="shared" si="3"/>
        <v>0.24999999999999467</v>
      </c>
    </row>
    <row r="21" spans="1:15" x14ac:dyDescent="0.25">
      <c r="A21" t="s">
        <v>9</v>
      </c>
      <c r="B21">
        <v>400</v>
      </c>
      <c r="C21">
        <v>15</v>
      </c>
      <c r="D21" s="16">
        <v>157.572</v>
      </c>
      <c r="E21" s="17">
        <v>148.476</v>
      </c>
      <c r="F21" s="17">
        <v>174.74100000000001</v>
      </c>
      <c r="G21" s="17">
        <v>151.54900000000001</v>
      </c>
      <c r="H21" s="16">
        <f t="shared" si="0"/>
        <v>158.08449999999999</v>
      </c>
      <c r="I21" s="18">
        <f t="shared" si="1"/>
        <v>10.157973235345725</v>
      </c>
      <c r="J21" s="1">
        <v>200</v>
      </c>
      <c r="K21">
        <v>200</v>
      </c>
      <c r="L21">
        <v>200</v>
      </c>
      <c r="M21" s="2">
        <v>200</v>
      </c>
      <c r="N21" s="1">
        <f t="shared" si="2"/>
        <v>800</v>
      </c>
      <c r="O21">
        <f t="shared" si="3"/>
        <v>0</v>
      </c>
    </row>
    <row r="22" spans="1:15" x14ac:dyDescent="0.25">
      <c r="A22" t="s">
        <v>9</v>
      </c>
      <c r="B22">
        <v>600</v>
      </c>
      <c r="C22">
        <v>15</v>
      </c>
      <c r="D22" s="16">
        <v>195.56</v>
      </c>
      <c r="E22" s="17">
        <v>195.316</v>
      </c>
      <c r="F22" s="17">
        <v>199.649</v>
      </c>
      <c r="G22" s="17">
        <v>216.7</v>
      </c>
      <c r="H22" s="16">
        <f t="shared" si="0"/>
        <v>201.80624999999998</v>
      </c>
      <c r="I22" s="18">
        <f t="shared" si="1"/>
        <v>8.7694997113575361</v>
      </c>
      <c r="J22" s="1">
        <v>200</v>
      </c>
      <c r="K22">
        <v>200</v>
      </c>
      <c r="L22">
        <v>200</v>
      </c>
      <c r="M22" s="2">
        <v>200</v>
      </c>
      <c r="N22" s="1">
        <f t="shared" si="2"/>
        <v>800</v>
      </c>
      <c r="O22">
        <f t="shared" si="3"/>
        <v>0</v>
      </c>
    </row>
  </sheetData>
  <mergeCells count="3">
    <mergeCell ref="J1:M1"/>
    <mergeCell ref="D1:I1"/>
    <mergeCell ref="A1:C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2A5-823D-4435-B330-25D108F6A42F}">
  <dimension ref="A1:U37"/>
  <sheetViews>
    <sheetView workbookViewId="0">
      <selection sqref="A1:O21"/>
    </sheetView>
  </sheetViews>
  <sheetFormatPr defaultRowHeight="15" x14ac:dyDescent="0.25"/>
  <sheetData>
    <row r="1" spans="1:15" ht="15.75" thickBot="1" x14ac:dyDescent="0.3">
      <c r="A1" s="19" t="s">
        <v>5</v>
      </c>
      <c r="B1" s="20" t="s">
        <v>0</v>
      </c>
      <c r="C1" s="20" t="s">
        <v>1</v>
      </c>
      <c r="D1" s="21" t="s">
        <v>11</v>
      </c>
      <c r="E1" s="22" t="s">
        <v>12</v>
      </c>
      <c r="F1" s="22" t="s">
        <v>13</v>
      </c>
      <c r="G1" s="22" t="s">
        <v>14</v>
      </c>
      <c r="H1" s="21" t="s">
        <v>15</v>
      </c>
      <c r="I1" s="22" t="s">
        <v>16</v>
      </c>
      <c r="J1" s="19" t="s">
        <v>21</v>
      </c>
      <c r="K1" s="20" t="s">
        <v>4</v>
      </c>
      <c r="L1" s="20" t="s">
        <v>3</v>
      </c>
      <c r="M1" s="20" t="s">
        <v>2</v>
      </c>
      <c r="N1" s="23" t="s">
        <v>19</v>
      </c>
      <c r="O1" s="24" t="s">
        <v>20</v>
      </c>
    </row>
    <row r="2" spans="1:15" x14ac:dyDescent="0.25">
      <c r="A2" s="25" t="s">
        <v>6</v>
      </c>
      <c r="B2" s="26">
        <v>200</v>
      </c>
      <c r="C2" s="26">
        <v>15</v>
      </c>
      <c r="D2" s="27">
        <v>82.254000000000005</v>
      </c>
      <c r="E2" s="28">
        <v>78.525999999999996</v>
      </c>
      <c r="F2" s="28">
        <v>83.316999999999993</v>
      </c>
      <c r="G2" s="28">
        <v>70.753</v>
      </c>
      <c r="H2" s="27">
        <f t="shared" ref="H2:H21" si="0">AVERAGE(D2:G2)</f>
        <v>78.712499999999991</v>
      </c>
      <c r="I2" s="28">
        <f t="shared" ref="I2:I21" si="1">_xlfn.STDEV.P(D2:G2)</f>
        <v>4.9277800529244393</v>
      </c>
      <c r="J2" s="6">
        <v>471</v>
      </c>
      <c r="K2" s="26">
        <v>111</v>
      </c>
      <c r="L2" s="26">
        <v>139</v>
      </c>
      <c r="M2" s="26">
        <v>79</v>
      </c>
      <c r="N2" s="6">
        <f t="shared" ref="N2:N21" si="2">SUM(J2:M2)</f>
        <v>800</v>
      </c>
      <c r="O2" s="7">
        <f t="shared" ref="O2:O21" si="3">(1-(N2/800))*100</f>
        <v>0</v>
      </c>
    </row>
    <row r="3" spans="1:15" x14ac:dyDescent="0.25">
      <c r="A3" s="10" t="s">
        <v>8</v>
      </c>
      <c r="B3">
        <v>200</v>
      </c>
      <c r="C3">
        <v>15</v>
      </c>
      <c r="D3" s="16">
        <v>53.112000000000002</v>
      </c>
      <c r="E3" s="17">
        <v>54.582999999999998</v>
      </c>
      <c r="F3" s="17">
        <v>56.412999999999997</v>
      </c>
      <c r="G3" s="17">
        <v>56.805999999999997</v>
      </c>
      <c r="H3" s="16">
        <f t="shared" si="0"/>
        <v>55.228499999999997</v>
      </c>
      <c r="I3" s="17">
        <f t="shared" si="1"/>
        <v>1.4822102583641752</v>
      </c>
      <c r="J3" s="1">
        <v>363</v>
      </c>
      <c r="K3">
        <v>26</v>
      </c>
      <c r="L3">
        <v>62</v>
      </c>
      <c r="M3">
        <v>349</v>
      </c>
      <c r="N3" s="1">
        <f t="shared" si="2"/>
        <v>800</v>
      </c>
      <c r="O3" s="2">
        <f t="shared" si="3"/>
        <v>0</v>
      </c>
    </row>
    <row r="4" spans="1:15" x14ac:dyDescent="0.25">
      <c r="A4" s="10" t="s">
        <v>9</v>
      </c>
      <c r="B4">
        <v>200</v>
      </c>
      <c r="C4">
        <v>15</v>
      </c>
      <c r="D4" s="16">
        <v>99.221999999999994</v>
      </c>
      <c r="E4" s="17">
        <v>100.4</v>
      </c>
      <c r="F4" s="17">
        <v>98.278999999999996</v>
      </c>
      <c r="G4" s="17">
        <v>93.944999999999993</v>
      </c>
      <c r="H4" s="16">
        <f t="shared" si="0"/>
        <v>97.961500000000001</v>
      </c>
      <c r="I4" s="17">
        <f t="shared" si="1"/>
        <v>2.4376331245698188</v>
      </c>
      <c r="J4" s="1">
        <v>200</v>
      </c>
      <c r="K4">
        <v>200</v>
      </c>
      <c r="L4">
        <v>200</v>
      </c>
      <c r="M4">
        <v>200</v>
      </c>
      <c r="N4" s="1">
        <f t="shared" si="2"/>
        <v>800</v>
      </c>
      <c r="O4" s="2">
        <f t="shared" si="3"/>
        <v>0</v>
      </c>
    </row>
    <row r="5" spans="1:15" x14ac:dyDescent="0.25">
      <c r="A5" s="10" t="s">
        <v>10</v>
      </c>
      <c r="B5">
        <v>200</v>
      </c>
      <c r="C5">
        <v>15</v>
      </c>
      <c r="D5" s="16">
        <v>98.784999999999997</v>
      </c>
      <c r="E5" s="17">
        <v>99.763999999999996</v>
      </c>
      <c r="F5" s="17">
        <v>103.264</v>
      </c>
      <c r="G5" s="17">
        <v>96.22</v>
      </c>
      <c r="H5" s="16">
        <f t="shared" si="0"/>
        <v>99.508250000000004</v>
      </c>
      <c r="I5" s="17">
        <f t="shared" si="1"/>
        <v>2.5252101273953413</v>
      </c>
      <c r="J5" s="1">
        <v>204</v>
      </c>
      <c r="K5">
        <v>185</v>
      </c>
      <c r="L5">
        <v>249</v>
      </c>
      <c r="M5">
        <v>162</v>
      </c>
      <c r="N5" s="1">
        <f t="shared" si="2"/>
        <v>800</v>
      </c>
      <c r="O5" s="2">
        <f t="shared" si="3"/>
        <v>0</v>
      </c>
    </row>
    <row r="6" spans="1:15" x14ac:dyDescent="0.25">
      <c r="A6" s="10" t="s">
        <v>6</v>
      </c>
      <c r="B6">
        <v>200</v>
      </c>
      <c r="C6">
        <v>30</v>
      </c>
      <c r="D6" s="16">
        <v>176.26599999999999</v>
      </c>
      <c r="E6" s="17">
        <v>186.816</v>
      </c>
      <c r="F6" s="17">
        <v>96.64</v>
      </c>
      <c r="G6" s="17">
        <v>123.544</v>
      </c>
      <c r="H6" s="16">
        <f t="shared" si="0"/>
        <v>145.81649999999999</v>
      </c>
      <c r="I6" s="17">
        <f t="shared" si="1"/>
        <v>37.156841425907082</v>
      </c>
      <c r="J6" s="1">
        <v>266</v>
      </c>
      <c r="K6">
        <v>121</v>
      </c>
      <c r="L6">
        <v>250</v>
      </c>
      <c r="M6">
        <v>162</v>
      </c>
      <c r="N6" s="1">
        <f t="shared" si="2"/>
        <v>799</v>
      </c>
      <c r="O6" s="2">
        <f t="shared" si="3"/>
        <v>0.12499999999999734</v>
      </c>
    </row>
    <row r="7" spans="1:15" x14ac:dyDescent="0.25">
      <c r="A7" s="10" t="s">
        <v>8</v>
      </c>
      <c r="B7">
        <v>200</v>
      </c>
      <c r="C7">
        <v>30</v>
      </c>
      <c r="D7" s="16">
        <v>82.210999999999999</v>
      </c>
      <c r="E7" s="17">
        <v>66.043000000000006</v>
      </c>
      <c r="F7" s="17">
        <v>74.153000000000006</v>
      </c>
      <c r="G7" s="17">
        <v>70.759</v>
      </c>
      <c r="H7" s="16">
        <f t="shared" si="0"/>
        <v>73.291500000000013</v>
      </c>
      <c r="I7" s="17">
        <f t="shared" si="1"/>
        <v>5.9002959883382093</v>
      </c>
      <c r="J7" s="1">
        <v>51</v>
      </c>
      <c r="K7">
        <v>2</v>
      </c>
      <c r="L7">
        <v>194</v>
      </c>
      <c r="M7">
        <v>533</v>
      </c>
      <c r="N7" s="1">
        <f t="shared" si="2"/>
        <v>780</v>
      </c>
      <c r="O7" s="2">
        <f t="shared" si="3"/>
        <v>2.5000000000000022</v>
      </c>
    </row>
    <row r="8" spans="1:15" x14ac:dyDescent="0.25">
      <c r="A8" s="10" t="s">
        <v>9</v>
      </c>
      <c r="B8">
        <v>200</v>
      </c>
      <c r="C8">
        <v>30</v>
      </c>
      <c r="D8" s="16">
        <v>157.131</v>
      </c>
      <c r="E8" s="17">
        <v>147.999</v>
      </c>
      <c r="F8" s="17">
        <v>139.00899999999999</v>
      </c>
      <c r="G8" s="17">
        <v>152.352</v>
      </c>
      <c r="H8" s="16">
        <f t="shared" si="0"/>
        <v>149.12275</v>
      </c>
      <c r="I8" s="17">
        <f t="shared" si="1"/>
        <v>6.6729093495641081</v>
      </c>
      <c r="J8" s="1">
        <v>200</v>
      </c>
      <c r="K8">
        <v>200</v>
      </c>
      <c r="L8">
        <v>200</v>
      </c>
      <c r="M8">
        <v>200</v>
      </c>
      <c r="N8" s="1">
        <f t="shared" si="2"/>
        <v>800</v>
      </c>
      <c r="O8" s="2">
        <f t="shared" si="3"/>
        <v>0</v>
      </c>
    </row>
    <row r="9" spans="1:15" x14ac:dyDescent="0.25">
      <c r="A9" s="10" t="s">
        <v>10</v>
      </c>
      <c r="B9">
        <v>200</v>
      </c>
      <c r="C9">
        <v>30</v>
      </c>
      <c r="D9" s="16">
        <v>171.37100000000001</v>
      </c>
      <c r="E9" s="17">
        <v>166.9</v>
      </c>
      <c r="F9" s="17">
        <v>165.809</v>
      </c>
      <c r="G9" s="17">
        <v>162.55099999999999</v>
      </c>
      <c r="H9" s="16">
        <f t="shared" si="0"/>
        <v>166.65775000000002</v>
      </c>
      <c r="I9" s="17">
        <f t="shared" si="1"/>
        <v>3.1567064620423686</v>
      </c>
      <c r="J9" s="1">
        <v>213</v>
      </c>
      <c r="K9">
        <v>219</v>
      </c>
      <c r="L9">
        <v>180</v>
      </c>
      <c r="M9">
        <v>188</v>
      </c>
      <c r="N9" s="1">
        <f t="shared" si="2"/>
        <v>800</v>
      </c>
      <c r="O9" s="2">
        <f t="shared" si="3"/>
        <v>0</v>
      </c>
    </row>
    <row r="10" spans="1:15" x14ac:dyDescent="0.25">
      <c r="A10" s="10" t="s">
        <v>6</v>
      </c>
      <c r="B10">
        <v>200</v>
      </c>
      <c r="C10">
        <v>45</v>
      </c>
      <c r="D10" s="16">
        <v>121.7</v>
      </c>
      <c r="E10" s="17">
        <v>151.13800000000001</v>
      </c>
      <c r="F10" s="17">
        <v>296.10199999999998</v>
      </c>
      <c r="G10" s="17">
        <v>246.84100000000001</v>
      </c>
      <c r="H10" s="16">
        <f t="shared" si="0"/>
        <v>203.94525000000002</v>
      </c>
      <c r="I10" s="17">
        <f t="shared" si="1"/>
        <v>70.508507888676078</v>
      </c>
      <c r="J10" s="1">
        <v>169</v>
      </c>
      <c r="K10">
        <v>110</v>
      </c>
      <c r="L10">
        <v>274</v>
      </c>
      <c r="M10">
        <v>213</v>
      </c>
      <c r="N10" s="1">
        <f t="shared" si="2"/>
        <v>766</v>
      </c>
      <c r="O10" s="2">
        <f t="shared" si="3"/>
        <v>4.2499999999999982</v>
      </c>
    </row>
    <row r="11" spans="1:15" x14ac:dyDescent="0.25">
      <c r="A11" s="10" t="s">
        <v>8</v>
      </c>
      <c r="B11">
        <v>200</v>
      </c>
      <c r="C11">
        <v>45</v>
      </c>
      <c r="D11" s="16">
        <v>64.037999999999997</v>
      </c>
      <c r="E11" s="17">
        <v>68.456999999999994</v>
      </c>
      <c r="F11" s="17">
        <v>69.647000000000006</v>
      </c>
      <c r="G11" s="17">
        <v>72.033000000000001</v>
      </c>
      <c r="H11" s="16">
        <f t="shared" si="0"/>
        <v>68.543750000000003</v>
      </c>
      <c r="I11" s="17">
        <f t="shared" si="1"/>
        <v>2.9026425352598992</v>
      </c>
      <c r="J11" s="1">
        <v>2</v>
      </c>
      <c r="K11">
        <v>7</v>
      </c>
      <c r="L11">
        <v>186</v>
      </c>
      <c r="M11">
        <v>604</v>
      </c>
      <c r="N11" s="1">
        <f t="shared" si="2"/>
        <v>799</v>
      </c>
      <c r="O11" s="2">
        <f t="shared" si="3"/>
        <v>0.12499999999999734</v>
      </c>
    </row>
    <row r="12" spans="1:15" x14ac:dyDescent="0.25">
      <c r="A12" s="10" t="s">
        <v>9</v>
      </c>
      <c r="B12">
        <v>200</v>
      </c>
      <c r="C12">
        <v>45</v>
      </c>
      <c r="D12" s="16">
        <v>209.828</v>
      </c>
      <c r="E12" s="17">
        <v>254.47800000000001</v>
      </c>
      <c r="F12" s="17">
        <v>265.04599999999999</v>
      </c>
      <c r="G12" s="17">
        <v>267.10500000000002</v>
      </c>
      <c r="H12" s="16">
        <f t="shared" si="0"/>
        <v>249.11425000000003</v>
      </c>
      <c r="I12" s="17">
        <f t="shared" si="1"/>
        <v>23.182250736015693</v>
      </c>
      <c r="J12" s="1">
        <v>199</v>
      </c>
      <c r="K12">
        <v>199</v>
      </c>
      <c r="L12">
        <v>200</v>
      </c>
      <c r="M12">
        <v>200</v>
      </c>
      <c r="N12" s="1">
        <f t="shared" si="2"/>
        <v>798</v>
      </c>
      <c r="O12" s="2">
        <f t="shared" si="3"/>
        <v>0.24999999999999467</v>
      </c>
    </row>
    <row r="13" spans="1:15" x14ac:dyDescent="0.25">
      <c r="A13" s="10" t="s">
        <v>10</v>
      </c>
      <c r="B13">
        <v>200</v>
      </c>
      <c r="C13">
        <v>45</v>
      </c>
      <c r="D13" s="16">
        <v>207.50399999999999</v>
      </c>
      <c r="E13" s="17">
        <v>233.32499999999999</v>
      </c>
      <c r="F13" s="17">
        <v>235.99799999999999</v>
      </c>
      <c r="G13" s="17">
        <v>237.56299999999999</v>
      </c>
      <c r="H13" s="16">
        <f t="shared" si="0"/>
        <v>228.5975</v>
      </c>
      <c r="I13" s="17">
        <f t="shared" si="1"/>
        <v>12.272251107681914</v>
      </c>
      <c r="J13" s="1">
        <v>198</v>
      </c>
      <c r="K13">
        <v>194</v>
      </c>
      <c r="L13">
        <v>191</v>
      </c>
      <c r="M13">
        <v>216</v>
      </c>
      <c r="N13" s="1">
        <f t="shared" si="2"/>
        <v>799</v>
      </c>
      <c r="O13" s="2">
        <f t="shared" si="3"/>
        <v>0.12499999999999734</v>
      </c>
    </row>
    <row r="14" spans="1:15" x14ac:dyDescent="0.25">
      <c r="A14" s="10" t="s">
        <v>6</v>
      </c>
      <c r="B14">
        <v>400</v>
      </c>
      <c r="C14">
        <v>15</v>
      </c>
      <c r="D14" s="16">
        <v>103.63200000000001</v>
      </c>
      <c r="E14" s="17">
        <v>125.006</v>
      </c>
      <c r="F14" s="17">
        <v>139.45099999999999</v>
      </c>
      <c r="G14" s="17">
        <v>143.54499999999999</v>
      </c>
      <c r="H14" s="16">
        <f t="shared" si="0"/>
        <v>127.9085</v>
      </c>
      <c r="I14" s="17">
        <f t="shared" si="1"/>
        <v>15.616516873169866</v>
      </c>
      <c r="J14" s="1">
        <v>379</v>
      </c>
      <c r="K14">
        <v>113</v>
      </c>
      <c r="L14">
        <v>138</v>
      </c>
      <c r="M14">
        <v>170</v>
      </c>
      <c r="N14" s="1">
        <f t="shared" si="2"/>
        <v>800</v>
      </c>
      <c r="O14" s="2">
        <f t="shared" si="3"/>
        <v>0</v>
      </c>
    </row>
    <row r="15" spans="1:15" x14ac:dyDescent="0.25">
      <c r="A15" s="10" t="s">
        <v>8</v>
      </c>
      <c r="B15">
        <v>400</v>
      </c>
      <c r="C15">
        <v>15</v>
      </c>
      <c r="D15" s="16">
        <v>66.914000000000001</v>
      </c>
      <c r="E15" s="17">
        <v>73.111000000000004</v>
      </c>
      <c r="F15" s="17">
        <v>67.471999999999994</v>
      </c>
      <c r="G15" s="17">
        <v>78.234999999999999</v>
      </c>
      <c r="H15" s="16">
        <f t="shared" si="0"/>
        <v>71.433000000000007</v>
      </c>
      <c r="I15" s="17">
        <f t="shared" si="1"/>
        <v>4.615023564403546</v>
      </c>
      <c r="J15" s="1">
        <v>178</v>
      </c>
      <c r="K15">
        <v>6</v>
      </c>
      <c r="L15">
        <v>88</v>
      </c>
      <c r="M15">
        <v>528</v>
      </c>
      <c r="N15" s="1">
        <f t="shared" si="2"/>
        <v>800</v>
      </c>
      <c r="O15" s="2">
        <f t="shared" si="3"/>
        <v>0</v>
      </c>
    </row>
    <row r="16" spans="1:15" x14ac:dyDescent="0.25">
      <c r="A16" s="10" t="s">
        <v>9</v>
      </c>
      <c r="B16">
        <v>400</v>
      </c>
      <c r="C16">
        <v>15</v>
      </c>
      <c r="D16" s="16">
        <v>157.572</v>
      </c>
      <c r="E16" s="17">
        <v>148.476</v>
      </c>
      <c r="F16" s="17">
        <v>174.74100000000001</v>
      </c>
      <c r="G16" s="17">
        <v>151.54900000000001</v>
      </c>
      <c r="H16" s="16">
        <f t="shared" si="0"/>
        <v>158.08449999999999</v>
      </c>
      <c r="I16" s="17">
        <f t="shared" si="1"/>
        <v>10.157973235345725</v>
      </c>
      <c r="J16" s="1">
        <v>200</v>
      </c>
      <c r="K16">
        <v>200</v>
      </c>
      <c r="L16">
        <v>200</v>
      </c>
      <c r="M16">
        <v>200</v>
      </c>
      <c r="N16" s="1">
        <f t="shared" si="2"/>
        <v>800</v>
      </c>
      <c r="O16" s="2">
        <f t="shared" si="3"/>
        <v>0</v>
      </c>
    </row>
    <row r="17" spans="1:21" x14ac:dyDescent="0.25">
      <c r="A17" s="10" t="s">
        <v>10</v>
      </c>
      <c r="B17">
        <v>400</v>
      </c>
      <c r="C17">
        <v>15</v>
      </c>
      <c r="D17" s="16">
        <v>151.85</v>
      </c>
      <c r="E17" s="17">
        <v>167.83</v>
      </c>
      <c r="F17" s="17">
        <v>177.90100000000001</v>
      </c>
      <c r="G17" s="17">
        <v>163.524</v>
      </c>
      <c r="H17" s="16">
        <f t="shared" si="0"/>
        <v>165.27625</v>
      </c>
      <c r="I17" s="17">
        <f t="shared" si="1"/>
        <v>9.3439889869102544</v>
      </c>
      <c r="J17" s="1">
        <v>204</v>
      </c>
      <c r="K17">
        <v>210</v>
      </c>
      <c r="L17">
        <v>196</v>
      </c>
      <c r="M17">
        <v>190</v>
      </c>
      <c r="N17" s="1">
        <f t="shared" si="2"/>
        <v>800</v>
      </c>
      <c r="O17" s="2">
        <f t="shared" si="3"/>
        <v>0</v>
      </c>
    </row>
    <row r="18" spans="1:21" x14ac:dyDescent="0.25">
      <c r="A18" s="10" t="s">
        <v>6</v>
      </c>
      <c r="B18">
        <v>600</v>
      </c>
      <c r="C18">
        <v>15</v>
      </c>
      <c r="D18" s="16">
        <v>129.446</v>
      </c>
      <c r="E18" s="17">
        <v>143.215</v>
      </c>
      <c r="F18" s="17">
        <v>143.88</v>
      </c>
      <c r="G18" s="17">
        <v>154.35599999999999</v>
      </c>
      <c r="H18" s="16">
        <f t="shared" si="0"/>
        <v>142.72424999999998</v>
      </c>
      <c r="I18" s="17">
        <f t="shared" si="1"/>
        <v>8.8485327138175833</v>
      </c>
      <c r="J18" s="1">
        <v>387</v>
      </c>
      <c r="K18">
        <v>92</v>
      </c>
      <c r="L18">
        <v>133</v>
      </c>
      <c r="M18">
        <v>188</v>
      </c>
      <c r="N18" s="1">
        <f t="shared" si="2"/>
        <v>800</v>
      </c>
      <c r="O18" s="2">
        <f t="shared" si="3"/>
        <v>0</v>
      </c>
    </row>
    <row r="19" spans="1:21" x14ac:dyDescent="0.25">
      <c r="A19" s="10" t="s">
        <v>8</v>
      </c>
      <c r="B19">
        <v>600</v>
      </c>
      <c r="C19">
        <v>15</v>
      </c>
      <c r="D19" s="16">
        <v>79.888999999999996</v>
      </c>
      <c r="E19" s="17">
        <v>74.55</v>
      </c>
      <c r="F19" s="17">
        <v>64.036000000000001</v>
      </c>
      <c r="G19" s="17">
        <v>80.700999999999993</v>
      </c>
      <c r="H19" s="16">
        <f t="shared" si="0"/>
        <v>74.793999999999997</v>
      </c>
      <c r="I19" s="17">
        <f t="shared" si="1"/>
        <v>6.6454077000587377</v>
      </c>
      <c r="J19" s="1">
        <v>213</v>
      </c>
      <c r="K19">
        <v>1</v>
      </c>
      <c r="L19">
        <v>68</v>
      </c>
      <c r="M19">
        <v>518</v>
      </c>
      <c r="N19" s="1">
        <f t="shared" si="2"/>
        <v>800</v>
      </c>
      <c r="O19" s="2">
        <f t="shared" si="3"/>
        <v>0</v>
      </c>
    </row>
    <row r="20" spans="1:21" x14ac:dyDescent="0.25">
      <c r="A20" s="10" t="s">
        <v>9</v>
      </c>
      <c r="B20">
        <v>600</v>
      </c>
      <c r="C20">
        <v>15</v>
      </c>
      <c r="D20" s="16">
        <v>195.56</v>
      </c>
      <c r="E20" s="17">
        <v>195.316</v>
      </c>
      <c r="F20" s="17">
        <v>199.649</v>
      </c>
      <c r="G20" s="17">
        <v>216.7</v>
      </c>
      <c r="H20" s="16">
        <f t="shared" si="0"/>
        <v>201.80624999999998</v>
      </c>
      <c r="I20" s="17">
        <f t="shared" si="1"/>
        <v>8.7694997113575361</v>
      </c>
      <c r="J20" s="1">
        <v>200</v>
      </c>
      <c r="K20">
        <v>200</v>
      </c>
      <c r="L20">
        <v>200</v>
      </c>
      <c r="M20">
        <v>200</v>
      </c>
      <c r="N20" s="1">
        <f t="shared" si="2"/>
        <v>800</v>
      </c>
      <c r="O20" s="2">
        <f t="shared" si="3"/>
        <v>0</v>
      </c>
    </row>
    <row r="21" spans="1:21" x14ac:dyDescent="0.25">
      <c r="A21" s="11" t="s">
        <v>10</v>
      </c>
      <c r="B21" s="12">
        <v>600</v>
      </c>
      <c r="C21" s="12">
        <v>15</v>
      </c>
      <c r="D21" s="29">
        <v>213.09</v>
      </c>
      <c r="E21" s="30">
        <v>196.346</v>
      </c>
      <c r="F21" s="30">
        <v>225.58699999999999</v>
      </c>
      <c r="G21" s="30">
        <v>213.75200000000001</v>
      </c>
      <c r="H21" s="29">
        <f t="shared" si="0"/>
        <v>212.19375000000002</v>
      </c>
      <c r="I21" s="30">
        <f t="shared" si="1"/>
        <v>10.413473636952268</v>
      </c>
      <c r="J21" s="31">
        <v>191</v>
      </c>
      <c r="K21" s="12">
        <v>217</v>
      </c>
      <c r="L21" s="12">
        <v>195</v>
      </c>
      <c r="M21" s="12">
        <v>197</v>
      </c>
      <c r="N21" s="31">
        <f t="shared" si="2"/>
        <v>800</v>
      </c>
      <c r="O21" s="32">
        <f t="shared" si="3"/>
        <v>0</v>
      </c>
    </row>
    <row r="23" spans="1:21" x14ac:dyDescent="0.25">
      <c r="A23" s="33"/>
    </row>
    <row r="24" spans="1:21" x14ac:dyDescent="0.25">
      <c r="A24" s="33"/>
    </row>
    <row r="25" spans="1:21" x14ac:dyDescent="0.25">
      <c r="A25" s="33"/>
    </row>
    <row r="26" spans="1:21" x14ac:dyDescent="0.25">
      <c r="A26" s="3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3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x14ac:dyDescent="0.25">
      <c r="A28" s="3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25">
      <c r="A29" s="3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25">
      <c r="A30" s="3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25">
      <c r="A31" s="3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25">
      <c r="A32" s="33"/>
    </row>
    <row r="33" spans="1:1" x14ac:dyDescent="0.25">
      <c r="A33" s="33"/>
    </row>
    <row r="34" spans="1:1" x14ac:dyDescent="0.25">
      <c r="A34" s="33"/>
    </row>
    <row r="35" spans="1:1" x14ac:dyDescent="0.25">
      <c r="A35" s="33"/>
    </row>
    <row r="36" spans="1:1" x14ac:dyDescent="0.25">
      <c r="A36" s="35"/>
    </row>
    <row r="37" spans="1:1" x14ac:dyDescent="0.25">
      <c r="A37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An</dc:creator>
  <cp:lastModifiedBy>Gui An L</cp:lastModifiedBy>
  <dcterms:created xsi:type="dcterms:W3CDTF">2019-11-25T12:05:33Z</dcterms:created>
  <dcterms:modified xsi:type="dcterms:W3CDTF">2023-02-09T06:35:31Z</dcterms:modified>
</cp:coreProperties>
</file>