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filterPrivacy="1" codeName="ThisWorkbook"/>
  <xr:revisionPtr revIDLastSave="16" documentId="8_{B4ABFDE3-B7F2-4389-A20C-853D8EF7CA2E}" xr6:coauthVersionLast="43" xr6:coauthVersionMax="43" xr10:uidLastSave="{3757AB61-88DC-4CBD-A406-E0B11BED58E5}"/>
  <bookViews>
    <workbookView xWindow="-120" yWindow="-120" windowWidth="28110" windowHeight="1644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1" l="1"/>
  <c r="C8" i="11"/>
  <c r="F7" i="11" l="1"/>
  <c r="F23" i="11" l="1"/>
  <c r="G5" i="11"/>
  <c r="F25" i="11"/>
  <c r="F24" i="11"/>
  <c r="F22" i="11"/>
  <c r="F21" i="11"/>
  <c r="G6" i="11" l="1"/>
  <c r="F9" i="11" l="1"/>
  <c r="F16" i="11"/>
  <c r="D10" i="11"/>
  <c r="H5" i="11"/>
  <c r="I5" i="11" s="1"/>
  <c r="J5" i="11" s="1"/>
  <c r="K5" i="11" s="1"/>
  <c r="L5" i="11" s="1"/>
  <c r="M5" i="11" s="1"/>
  <c r="N5" i="11" s="1"/>
  <c r="G4" i="11"/>
  <c r="F14" i="11" l="1"/>
  <c r="D8" i="11"/>
  <c r="F8" i="11" s="1"/>
  <c r="F17" i="11"/>
  <c r="F10" i="11"/>
  <c r="F11" i="11"/>
  <c r="N4" i="11"/>
  <c r="O5" i="11"/>
  <c r="P5" i="11" s="1"/>
  <c r="Q5" i="11" s="1"/>
  <c r="R5" i="11" s="1"/>
  <c r="S5" i="11" s="1"/>
  <c r="T5" i="11" s="1"/>
  <c r="U5" i="11" s="1"/>
  <c r="H6" i="11"/>
  <c r="F19" i="11" l="1"/>
  <c r="F18" i="11"/>
  <c r="U4" i="11"/>
  <c r="V5" i="11"/>
  <c r="W5" i="11" s="1"/>
  <c r="X5" i="11" s="1"/>
  <c r="Y5" i="11" s="1"/>
  <c r="Z5" i="11" s="1"/>
  <c r="AA5" i="11" s="1"/>
  <c r="AB5" i="11" s="1"/>
  <c r="I6" i="11"/>
  <c r="F20" i="11" l="1"/>
  <c r="D15" i="11"/>
  <c r="F15" i="11" s="1"/>
  <c r="AC5" i="1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K6" i="11" s="1"/>
  <c r="BI6" i="11"/>
  <c r="AD6" i="11"/>
  <c r="BL5" i="11" l="1"/>
  <c r="BK4" i="11"/>
  <c r="BJ6" i="11"/>
  <c r="AE6" i="11"/>
  <c r="BM5" i="11" l="1"/>
  <c r="BL6" i="11"/>
  <c r="AF6" i="11"/>
  <c r="BN5" i="11" l="1"/>
  <c r="BM6" i="11"/>
  <c r="AG6" i="11"/>
  <c r="BO5" i="11" l="1"/>
  <c r="BN6" i="11"/>
  <c r="AH6" i="11"/>
  <c r="BP5" i="11" l="1"/>
  <c r="BO6" i="11"/>
  <c r="AI6" i="11"/>
  <c r="BQ5" i="11" l="1"/>
  <c r="BP6" i="11"/>
  <c r="AJ6" i="11"/>
  <c r="BR5" i="11" l="1"/>
  <c r="BR6" i="11" s="1"/>
  <c r="BQ6" i="11"/>
  <c r="AK6" i="11"/>
  <c r="BS5" i="11" l="1"/>
  <c r="BR4" i="11"/>
  <c r="AL6" i="11"/>
  <c r="BT5" i="11" l="1"/>
  <c r="BS6" i="11"/>
  <c r="AM6" i="11"/>
  <c r="BU5" i="11" l="1"/>
  <c r="BT6" i="11"/>
  <c r="AN6" i="11"/>
  <c r="BV5" i="11" l="1"/>
  <c r="BU6" i="11"/>
  <c r="AO6" i="11"/>
  <c r="BW5" i="11" l="1"/>
  <c r="BV6" i="11"/>
  <c r="AP6" i="11"/>
  <c r="BX5" i="11" l="1"/>
  <c r="BW6" i="11"/>
  <c r="BY5" i="11" l="1"/>
  <c r="BX6" i="11"/>
  <c r="BY6" i="11" l="1"/>
  <c r="BY4" i="11"/>
  <c r="BZ5" i="11"/>
  <c r="CA5" i="11" l="1"/>
  <c r="BZ6" i="11"/>
  <c r="CB5" i="11" l="1"/>
  <c r="CA6" i="11"/>
  <c r="CC5" i="11" l="1"/>
  <c r="CB6" i="11"/>
  <c r="CD5" i="11" l="1"/>
  <c r="CC6" i="11"/>
  <c r="CE5" i="11" l="1"/>
  <c r="CD6" i="11"/>
  <c r="CE6" i="11" l="1"/>
  <c r="CF5" i="11"/>
  <c r="CF4" i="11" s="1"/>
  <c r="CG5" i="11" l="1"/>
  <c r="CF6" i="11"/>
  <c r="CG6" i="11" l="1"/>
  <c r="CH5" i="11"/>
  <c r="CI5" i="11" l="1"/>
  <c r="CH6" i="11"/>
  <c r="CJ5" i="11" l="1"/>
  <c r="CI6" i="11"/>
  <c r="CK5" i="11" l="1"/>
  <c r="CJ6" i="11"/>
  <c r="CL5" i="11" l="1"/>
  <c r="CK6" i="11"/>
  <c r="CM5" i="11" l="1"/>
  <c r="CL6" i="11"/>
  <c r="CM6" i="11" l="1"/>
  <c r="CN5" i="11"/>
  <c r="CM4" i="11"/>
  <c r="CO5" i="11" l="1"/>
  <c r="CN6" i="11"/>
  <c r="CP5" i="11" l="1"/>
  <c r="CO6" i="11"/>
  <c r="CQ5" i="11" l="1"/>
  <c r="CP6" i="11"/>
  <c r="CR5" i="11" l="1"/>
  <c r="CQ6" i="11"/>
  <c r="CS5" i="11" l="1"/>
  <c r="CS6" i="11" s="1"/>
  <c r="CR6" i="11"/>
</calcChain>
</file>

<file path=xl/sharedStrings.xml><?xml version="1.0" encoding="utf-8"?>
<sst xmlns="http://schemas.openxmlformats.org/spreadsheetml/2006/main" count="54" uniqueCount="52">
  <si>
    <t>Insert new rows ABOVE this one</t>
  </si>
  <si>
    <t>PROJECT TITLE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</si>
  <si>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</si>
  <si>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</si>
  <si>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</si>
  <si>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</si>
  <si>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</si>
  <si>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</si>
  <si>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</si>
  <si>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</si>
  <si>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</si>
  <si>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</si>
  <si>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</si>
  <si>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</si>
  <si>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</si>
  <si>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</si>
  <si>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</si>
  <si>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</si>
  <si>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</si>
  <si>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</si>
  <si>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</si>
  <si>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</si>
  <si>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</si>
  <si>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</si>
  <si>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</si>
  <si>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</si>
  <si>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</si>
  <si>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</si>
  <si>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</si>
  <si>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</si>
  <si>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</si>
  <si>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</si>
  <si>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</si>
  <si>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</si>
  <si>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</si>
  <si>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</si>
  <si>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Minutes of Meeting (MoM)</t>
  </si>
  <si>
    <t>Teams, name and logo</t>
  </si>
  <si>
    <t>One Pager</t>
  </si>
  <si>
    <t>Make GUI</t>
  </si>
  <si>
    <t>Simple Network</t>
  </si>
  <si>
    <t>Light bridge</t>
  </si>
  <si>
    <t>Go / NoGo</t>
  </si>
  <si>
    <t>Push Message</t>
  </si>
  <si>
    <t>C# application</t>
  </si>
  <si>
    <t>Peer Review</t>
  </si>
  <si>
    <t>Modifications</t>
  </si>
  <si>
    <t>Final Presentation</t>
  </si>
  <si>
    <t>Evaluation</t>
  </si>
  <si>
    <t>Phase 1 Starting the project</t>
  </si>
  <si>
    <t>Phase 2 Finishing the project</t>
  </si>
  <si>
    <t>Phase 3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</si>
</sst>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5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2"/>
    <xf numFmtId="0" fontId="21" fillId="0" borderId="0" xfId="2"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4" applyAlignment="1">
      <alignment horizontal="left"/>
    </xf>
    <xf numFmtId="0" fontId="9" fillId="0" borderId="0" xfId="5"/>
    <xf numFmtId="0" fontId="9" fillId="0" borderId="0" xfId="6">
      <alignment vertical="top"/>
    </xf>
    <xf numFmtId="164" fontId="8" fillId="3" borderId="2" xfId="9" applyFill="1">
      <alignment horizontal="center" vertical="center"/>
    </xf>
    <xf numFmtId="164" fontId="8" fillId="4" borderId="2" xfId="9" applyFill="1">
      <alignment horizontal="center" vertical="center"/>
    </xf>
    <xf numFmtId="164" fontId="8" fillId="9" borderId="2" xfId="9" applyFill="1">
      <alignment horizontal="center" vertical="center"/>
    </xf>
    <xf numFmtId="164" fontId="8" fillId="0" borderId="2" xfId="9">
      <alignment horizontal="center" vertical="center"/>
    </xf>
    <xf numFmtId="0" fontId="8" fillId="0" borderId="2" xfId="11">
      <alignment horizontal="left" vertical="center"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8" fillId="0" borderId="3" xfId="8">
      <alignment horizontal="center" vertical="center"/>
    </xf>
    <xf numFmtId="0" fontId="0" fillId="0" borderId="10" xfId="0"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S27"/>
  <sheetViews>
    <sheetView showGridLines="0" tabSelected="1" showRuler="0" zoomScale="85" zoomScaleNormal="85" zoomScalePageLayoutView="70" workbookViewId="0">
      <pane ySplit="6" topLeftCell="A7" activePane="bottomLeft" state="frozen"/>
      <selection pane="bottomLeft" activeCell="CB20" sqref="CB20"/>
    </sheetView>
  </sheetViews>
  <sheetFormatPr defaultRowHeight="30" customHeight="1" x14ac:dyDescent="0.25"/>
  <cols>
    <col min="1" max="1" width="2.7109375" style="42" customWidth="1"/>
    <col min="2" max="2" width="25.85546875" customWidth="1"/>
    <col min="3" max="3" width="10.42578125" style="4" customWidth="1"/>
    <col min="4" max="4" width="10.42578125" customWidth="1"/>
    <col min="5" max="5" width="2.7109375" customWidth="1"/>
    <col min="6" max="6" width="6.140625" hidden="1" customWidth="1"/>
    <col min="7" max="62" width="2.5703125" customWidth="1"/>
    <col min="63" max="63" width="2.85546875" bestFit="1" customWidth="1"/>
    <col min="64" max="72" width="3.140625" bestFit="1" customWidth="1"/>
    <col min="73" max="73" width="2.85546875" bestFit="1" customWidth="1"/>
    <col min="74" max="76" width="2.140625" bestFit="1" customWidth="1"/>
    <col min="77" max="77" width="2.7109375" bestFit="1" customWidth="1"/>
    <col min="78" max="78" width="2.140625" bestFit="1" customWidth="1"/>
    <col min="79" max="79" width="2.42578125" bestFit="1" customWidth="1"/>
    <col min="80" max="82" width="2.140625" bestFit="1" customWidth="1"/>
    <col min="83" max="83" width="2.85546875" bestFit="1" customWidth="1"/>
    <col min="84" max="84" width="2.7109375" bestFit="1" customWidth="1"/>
    <col min="85" max="92" width="2.85546875" bestFit="1" customWidth="1"/>
    <col min="93" max="93" width="3.140625" bestFit="1" customWidth="1"/>
    <col min="94" max="94" width="2.85546875" bestFit="1" customWidth="1"/>
    <col min="95" max="97" width="3.140625" bestFit="1" customWidth="1"/>
  </cols>
  <sheetData>
    <row r="1" spans="1:97" ht="30" customHeight="1" x14ac:dyDescent="0.45">
      <c r="A1" s="43" t="s">
        <v>28</v>
      </c>
      <c r="B1" s="46" t="s">
        <v>1</v>
      </c>
      <c r="C1" s="3"/>
      <c r="D1" s="31"/>
      <c r="F1" s="1"/>
      <c r="G1" s="13" t="s">
        <v>9</v>
      </c>
    </row>
    <row r="2" spans="1:97" ht="30" customHeight="1" x14ac:dyDescent="0.3">
      <c r="A2" s="42" t="s">
        <v>23</v>
      </c>
      <c r="B2" s="47" t="s">
        <v>19</v>
      </c>
      <c r="G2" s="45" t="s">
        <v>14</v>
      </c>
    </row>
    <row r="3" spans="1:97" ht="30" customHeight="1" x14ac:dyDescent="0.25">
      <c r="A3" s="42" t="s">
        <v>29</v>
      </c>
      <c r="B3" s="48" t="s">
        <v>20</v>
      </c>
      <c r="C3" s="57">
        <v>43717</v>
      </c>
      <c r="D3" s="57"/>
    </row>
    <row r="4" spans="1:97" ht="30" customHeight="1" x14ac:dyDescent="0.25">
      <c r="A4" s="43" t="s">
        <v>30</v>
      </c>
      <c r="C4" s="6">
        <v>1</v>
      </c>
      <c r="G4" s="54">
        <f>G5</f>
        <v>43717</v>
      </c>
      <c r="H4" s="55"/>
      <c r="I4" s="55"/>
      <c r="J4" s="55"/>
      <c r="K4" s="55"/>
      <c r="L4" s="55"/>
      <c r="M4" s="56"/>
      <c r="N4" s="54">
        <f>N5</f>
        <v>43724</v>
      </c>
      <c r="O4" s="55"/>
      <c r="P4" s="55"/>
      <c r="Q4" s="55"/>
      <c r="R4" s="55"/>
      <c r="S4" s="55"/>
      <c r="T4" s="56"/>
      <c r="U4" s="54">
        <f>U5</f>
        <v>43731</v>
      </c>
      <c r="V4" s="55"/>
      <c r="W4" s="55"/>
      <c r="X4" s="55"/>
      <c r="Y4" s="55"/>
      <c r="Z4" s="55"/>
      <c r="AA4" s="56"/>
      <c r="AB4" s="54">
        <f>AB5</f>
        <v>43738</v>
      </c>
      <c r="AC4" s="55"/>
      <c r="AD4" s="55"/>
      <c r="AE4" s="55"/>
      <c r="AF4" s="55"/>
      <c r="AG4" s="55"/>
      <c r="AH4" s="56"/>
      <c r="AI4" s="54">
        <f>AI5</f>
        <v>43745</v>
      </c>
      <c r="AJ4" s="55"/>
      <c r="AK4" s="55"/>
      <c r="AL4" s="55"/>
      <c r="AM4" s="55"/>
      <c r="AN4" s="55"/>
      <c r="AO4" s="56"/>
      <c r="AP4" s="54">
        <f>AP5</f>
        <v>43752</v>
      </c>
      <c r="AQ4" s="55"/>
      <c r="AR4" s="55"/>
      <c r="AS4" s="55"/>
      <c r="AT4" s="55"/>
      <c r="AU4" s="55"/>
      <c r="AV4" s="56"/>
      <c r="AW4" s="54">
        <f>AW5</f>
        <v>43759</v>
      </c>
      <c r="AX4" s="55"/>
      <c r="AY4" s="55"/>
      <c r="AZ4" s="55"/>
      <c r="BA4" s="55"/>
      <c r="BB4" s="55"/>
      <c r="BC4" s="56"/>
      <c r="BD4" s="54">
        <f>BD5</f>
        <v>43766</v>
      </c>
      <c r="BE4" s="55"/>
      <c r="BF4" s="55"/>
      <c r="BG4" s="55"/>
      <c r="BH4" s="55"/>
      <c r="BI4" s="55"/>
      <c r="BJ4" s="56"/>
      <c r="BK4" s="54">
        <f>BK5</f>
        <v>43773</v>
      </c>
      <c r="BL4" s="55"/>
      <c r="BM4" s="55"/>
      <c r="BN4" s="55"/>
      <c r="BO4" s="55"/>
      <c r="BP4" s="55"/>
      <c r="BQ4" s="56"/>
      <c r="BR4" s="54">
        <f>BR5</f>
        <v>43780</v>
      </c>
      <c r="BS4" s="55"/>
      <c r="BT4" s="55"/>
      <c r="BU4" s="55"/>
      <c r="BV4" s="55"/>
      <c r="BW4" s="55"/>
      <c r="BX4" s="56"/>
      <c r="BY4" s="54">
        <f>BY5</f>
        <v>43787</v>
      </c>
      <c r="BZ4" s="55"/>
      <c r="CA4" s="55"/>
      <c r="CB4" s="55"/>
      <c r="CC4" s="55"/>
      <c r="CD4" s="55"/>
      <c r="CE4" s="56"/>
      <c r="CF4" s="54">
        <f>CF5</f>
        <v>43794</v>
      </c>
      <c r="CG4" s="55"/>
      <c r="CH4" s="55"/>
      <c r="CI4" s="55"/>
      <c r="CJ4" s="55"/>
      <c r="CK4" s="55"/>
      <c r="CL4" s="56"/>
      <c r="CM4" s="54">
        <f>CM5</f>
        <v>43801</v>
      </c>
      <c r="CN4" s="55"/>
      <c r="CO4" s="55"/>
      <c r="CP4" s="55"/>
      <c r="CQ4" s="55"/>
      <c r="CR4" s="55"/>
      <c r="CS4" s="56"/>
    </row>
    <row r="5" spans="1:97" ht="15" customHeight="1" x14ac:dyDescent="0.25">
      <c r="A5" s="43" t="s">
        <v>31</v>
      </c>
      <c r="B5" s="58"/>
      <c r="C5" s="58"/>
      <c r="D5" s="58"/>
      <c r="E5" s="58"/>
      <c r="G5" s="10">
        <f>Project_Start-WEEKDAY(Project_Start,1)+2+7*(Display_Week-1)</f>
        <v>43717</v>
      </c>
      <c r="H5" s="9">
        <f>G5+1</f>
        <v>43718</v>
      </c>
      <c r="I5" s="9">
        <f t="shared" ref="I5:AV5" si="0">H5+1</f>
        <v>43719</v>
      </c>
      <c r="J5" s="9">
        <f t="shared" si="0"/>
        <v>43720</v>
      </c>
      <c r="K5" s="9">
        <f t="shared" si="0"/>
        <v>43721</v>
      </c>
      <c r="L5" s="9">
        <f t="shared" si="0"/>
        <v>43722</v>
      </c>
      <c r="M5" s="11">
        <f t="shared" si="0"/>
        <v>43723</v>
      </c>
      <c r="N5" s="10">
        <f>M5+1</f>
        <v>43724</v>
      </c>
      <c r="O5" s="9">
        <f>N5+1</f>
        <v>43725</v>
      </c>
      <c r="P5" s="9">
        <f t="shared" si="0"/>
        <v>43726</v>
      </c>
      <c r="Q5" s="9">
        <f t="shared" si="0"/>
        <v>43727</v>
      </c>
      <c r="R5" s="9">
        <f t="shared" si="0"/>
        <v>43728</v>
      </c>
      <c r="S5" s="9">
        <f t="shared" si="0"/>
        <v>43729</v>
      </c>
      <c r="T5" s="11">
        <f t="shared" si="0"/>
        <v>43730</v>
      </c>
      <c r="U5" s="10">
        <f>T5+1</f>
        <v>43731</v>
      </c>
      <c r="V5" s="9">
        <f>U5+1</f>
        <v>43732</v>
      </c>
      <c r="W5" s="9">
        <f t="shared" si="0"/>
        <v>43733</v>
      </c>
      <c r="X5" s="9">
        <f t="shared" si="0"/>
        <v>43734</v>
      </c>
      <c r="Y5" s="9">
        <f t="shared" si="0"/>
        <v>43735</v>
      </c>
      <c r="Z5" s="9">
        <f t="shared" si="0"/>
        <v>43736</v>
      </c>
      <c r="AA5" s="11">
        <f t="shared" si="0"/>
        <v>43737</v>
      </c>
      <c r="AB5" s="10">
        <f>AA5+1</f>
        <v>43738</v>
      </c>
      <c r="AC5" s="9">
        <f>AB5+1</f>
        <v>43739</v>
      </c>
      <c r="AD5" s="9">
        <f t="shared" si="0"/>
        <v>43740</v>
      </c>
      <c r="AE5" s="9">
        <f t="shared" si="0"/>
        <v>43741</v>
      </c>
      <c r="AF5" s="9">
        <f t="shared" si="0"/>
        <v>43742</v>
      </c>
      <c r="AG5" s="9">
        <f t="shared" si="0"/>
        <v>43743</v>
      </c>
      <c r="AH5" s="11">
        <f t="shared" si="0"/>
        <v>43744</v>
      </c>
      <c r="AI5" s="10">
        <f>AH5+1</f>
        <v>43745</v>
      </c>
      <c r="AJ5" s="9">
        <f>AI5+1</f>
        <v>43746</v>
      </c>
      <c r="AK5" s="9">
        <f t="shared" si="0"/>
        <v>43747</v>
      </c>
      <c r="AL5" s="9">
        <f t="shared" si="0"/>
        <v>43748</v>
      </c>
      <c r="AM5" s="9">
        <f t="shared" si="0"/>
        <v>43749</v>
      </c>
      <c r="AN5" s="9">
        <f t="shared" si="0"/>
        <v>43750</v>
      </c>
      <c r="AO5" s="11">
        <f t="shared" si="0"/>
        <v>43751</v>
      </c>
      <c r="AP5" s="10">
        <f>AO5+1</f>
        <v>43752</v>
      </c>
      <c r="AQ5" s="9">
        <f>AP5+1</f>
        <v>43753</v>
      </c>
      <c r="AR5" s="9">
        <f t="shared" si="0"/>
        <v>43754</v>
      </c>
      <c r="AS5" s="9">
        <f t="shared" si="0"/>
        <v>43755</v>
      </c>
      <c r="AT5" s="9">
        <f t="shared" si="0"/>
        <v>43756</v>
      </c>
      <c r="AU5" s="9">
        <f t="shared" si="0"/>
        <v>43757</v>
      </c>
      <c r="AV5" s="11">
        <f t="shared" si="0"/>
        <v>43758</v>
      </c>
      <c r="AW5" s="10">
        <f>AV5+1</f>
        <v>43759</v>
      </c>
      <c r="AX5" s="9">
        <f>AW5+1</f>
        <v>43760</v>
      </c>
      <c r="AY5" s="9">
        <f t="shared" ref="AY5:BC5" si="1">AX5+1</f>
        <v>43761</v>
      </c>
      <c r="AZ5" s="9">
        <f t="shared" si="1"/>
        <v>43762</v>
      </c>
      <c r="BA5" s="9">
        <f t="shared" si="1"/>
        <v>43763</v>
      </c>
      <c r="BB5" s="9">
        <f t="shared" si="1"/>
        <v>43764</v>
      </c>
      <c r="BC5" s="11">
        <f t="shared" si="1"/>
        <v>43765</v>
      </c>
      <c r="BD5" s="10">
        <f>BC5+1</f>
        <v>43766</v>
      </c>
      <c r="BE5" s="9">
        <f>BD5+1</f>
        <v>43767</v>
      </c>
      <c r="BF5" s="9">
        <f t="shared" ref="BF5:BJ5" si="2">BE5+1</f>
        <v>43768</v>
      </c>
      <c r="BG5" s="9">
        <f t="shared" si="2"/>
        <v>43769</v>
      </c>
      <c r="BH5" s="9">
        <f t="shared" si="2"/>
        <v>43770</v>
      </c>
      <c r="BI5" s="9">
        <f t="shared" si="2"/>
        <v>43771</v>
      </c>
      <c r="BJ5" s="11">
        <f t="shared" si="2"/>
        <v>43772</v>
      </c>
      <c r="BK5" s="11">
        <f t="shared" ref="BK5" si="3">BJ5+1</f>
        <v>43773</v>
      </c>
      <c r="BL5" s="11">
        <f t="shared" ref="BL5" si="4">BK5+1</f>
        <v>43774</v>
      </c>
      <c r="BM5" s="11">
        <f t="shared" ref="BM5" si="5">BL5+1</f>
        <v>43775</v>
      </c>
      <c r="BN5" s="11">
        <f t="shared" ref="BN5" si="6">BM5+1</f>
        <v>43776</v>
      </c>
      <c r="BO5" s="11">
        <f t="shared" ref="BO5" si="7">BN5+1</f>
        <v>43777</v>
      </c>
      <c r="BP5" s="11">
        <f t="shared" ref="BP5" si="8">BO5+1</f>
        <v>43778</v>
      </c>
      <c r="BQ5" s="11">
        <f t="shared" ref="BQ5" si="9">BP5+1</f>
        <v>43779</v>
      </c>
      <c r="BR5" s="11">
        <f t="shared" ref="BR5" si="10">BQ5+1</f>
        <v>43780</v>
      </c>
      <c r="BS5" s="11">
        <f t="shared" ref="BS5" si="11">BR5+1</f>
        <v>43781</v>
      </c>
      <c r="BT5" s="11">
        <f t="shared" ref="BT5:BV5" si="12">BS5+1</f>
        <v>43782</v>
      </c>
      <c r="BU5" s="11">
        <f t="shared" si="12"/>
        <v>43783</v>
      </c>
      <c r="BV5" s="11">
        <f t="shared" si="12"/>
        <v>43784</v>
      </c>
      <c r="BW5" s="11">
        <f t="shared" ref="BW5" si="13">BV5+1</f>
        <v>43785</v>
      </c>
      <c r="BX5" s="11">
        <f t="shared" ref="BX5" si="14">BW5+1</f>
        <v>43786</v>
      </c>
      <c r="BY5" s="11">
        <f t="shared" ref="BY5" si="15">BX5+1</f>
        <v>43787</v>
      </c>
      <c r="BZ5" s="11">
        <f t="shared" ref="BZ5" si="16">BY5+1</f>
        <v>43788</v>
      </c>
      <c r="CA5" s="11">
        <f t="shared" ref="CA5" si="17">BZ5+1</f>
        <v>43789</v>
      </c>
      <c r="CB5" s="11">
        <f t="shared" ref="CB5" si="18">CA5+1</f>
        <v>43790</v>
      </c>
      <c r="CC5" s="11">
        <f t="shared" ref="CC5" si="19">CB5+1</f>
        <v>43791</v>
      </c>
      <c r="CD5" s="11">
        <f t="shared" ref="CD5" si="20">CC5+1</f>
        <v>43792</v>
      </c>
      <c r="CE5" s="11">
        <f t="shared" ref="CE5" si="21">CD5+1</f>
        <v>43793</v>
      </c>
      <c r="CF5" s="11">
        <f t="shared" ref="CF5" si="22">CE5+1</f>
        <v>43794</v>
      </c>
      <c r="CG5" s="11">
        <f t="shared" ref="CG5" si="23">CF5+1</f>
        <v>43795</v>
      </c>
      <c r="CH5" s="11">
        <f t="shared" ref="CH5" si="24">CG5+1</f>
        <v>43796</v>
      </c>
      <c r="CI5" s="11">
        <f t="shared" ref="CI5" si="25">CH5+1</f>
        <v>43797</v>
      </c>
      <c r="CJ5" s="11">
        <f t="shared" ref="CJ5" si="26">CI5+1</f>
        <v>43798</v>
      </c>
      <c r="CK5" s="11">
        <f t="shared" ref="CK5" si="27">CJ5+1</f>
        <v>43799</v>
      </c>
      <c r="CL5" s="11">
        <f t="shared" ref="CL5" si="28">CK5+1</f>
        <v>43800</v>
      </c>
      <c r="CM5" s="11">
        <f t="shared" ref="CM5" si="29">CL5+1</f>
        <v>43801</v>
      </c>
      <c r="CN5" s="11">
        <f t="shared" ref="CN5" si="30">CM5+1</f>
        <v>43802</v>
      </c>
      <c r="CO5" s="11">
        <f t="shared" ref="CO5" si="31">CN5+1</f>
        <v>43803</v>
      </c>
      <c r="CP5" s="11">
        <f t="shared" ref="CP5" si="32">CO5+1</f>
        <v>43804</v>
      </c>
      <c r="CQ5" s="11">
        <f t="shared" ref="CQ5" si="33">CP5+1</f>
        <v>43805</v>
      </c>
      <c r="CR5" s="11">
        <f t="shared" ref="CR5" si="34">CQ5+1</f>
        <v>43806</v>
      </c>
      <c r="CS5" s="11">
        <f t="shared" ref="CS5" si="35">CR5+1</f>
        <v>43807</v>
      </c>
    </row>
    <row r="6" spans="1:97" ht="30" customHeight="1" thickBot="1" x14ac:dyDescent="0.3">
      <c r="A6" s="43" t="s">
        <v>32</v>
      </c>
      <c r="B6" s="7" t="s">
        <v>6</v>
      </c>
      <c r="C6" s="8" t="s">
        <v>3</v>
      </c>
      <c r="D6" s="8" t="s">
        <v>4</v>
      </c>
      <c r="E6" s="8"/>
      <c r="F6" s="8" t="s">
        <v>5</v>
      </c>
      <c r="G6" s="12" t="str">
        <f t="shared" ref="G6" si="36">LEFT(TEXT(G5,"ddd"),1)</f>
        <v>M</v>
      </c>
      <c r="H6" s="12" t="str">
        <f t="shared" ref="H6:AP6" si="37">LEFT(TEXT(H5,"ddd"),1)</f>
        <v>T</v>
      </c>
      <c r="I6" s="12" t="str">
        <f t="shared" si="37"/>
        <v>W</v>
      </c>
      <c r="J6" s="12" t="str">
        <f t="shared" si="37"/>
        <v>T</v>
      </c>
      <c r="K6" s="12" t="str">
        <f t="shared" si="37"/>
        <v>F</v>
      </c>
      <c r="L6" s="12" t="str">
        <f t="shared" si="37"/>
        <v>S</v>
      </c>
      <c r="M6" s="12" t="str">
        <f t="shared" si="37"/>
        <v>S</v>
      </c>
      <c r="N6" s="12" t="str">
        <f t="shared" si="37"/>
        <v>M</v>
      </c>
      <c r="O6" s="12" t="str">
        <f t="shared" si="37"/>
        <v>T</v>
      </c>
      <c r="P6" s="12" t="str">
        <f t="shared" si="37"/>
        <v>W</v>
      </c>
      <c r="Q6" s="12" t="str">
        <f t="shared" si="37"/>
        <v>T</v>
      </c>
      <c r="R6" s="12" t="str">
        <f t="shared" si="37"/>
        <v>F</v>
      </c>
      <c r="S6" s="12" t="str">
        <f t="shared" si="37"/>
        <v>S</v>
      </c>
      <c r="T6" s="12" t="str">
        <f t="shared" si="37"/>
        <v>S</v>
      </c>
      <c r="U6" s="12" t="str">
        <f t="shared" si="37"/>
        <v>M</v>
      </c>
      <c r="V6" s="12" t="str">
        <f t="shared" si="37"/>
        <v>T</v>
      </c>
      <c r="W6" s="12" t="str">
        <f t="shared" si="37"/>
        <v>W</v>
      </c>
      <c r="X6" s="12" t="str">
        <f t="shared" si="37"/>
        <v>T</v>
      </c>
      <c r="Y6" s="12" t="str">
        <f t="shared" si="37"/>
        <v>F</v>
      </c>
      <c r="Z6" s="12" t="str">
        <f t="shared" si="37"/>
        <v>S</v>
      </c>
      <c r="AA6" s="12" t="str">
        <f t="shared" si="37"/>
        <v>S</v>
      </c>
      <c r="AB6" s="12" t="str">
        <f t="shared" si="37"/>
        <v>M</v>
      </c>
      <c r="AC6" s="12" t="str">
        <f t="shared" si="37"/>
        <v>T</v>
      </c>
      <c r="AD6" s="12" t="str">
        <f t="shared" si="37"/>
        <v>W</v>
      </c>
      <c r="AE6" s="12" t="str">
        <f t="shared" si="37"/>
        <v>T</v>
      </c>
      <c r="AF6" s="12" t="str">
        <f t="shared" si="37"/>
        <v>F</v>
      </c>
      <c r="AG6" s="12" t="str">
        <f t="shared" si="37"/>
        <v>S</v>
      </c>
      <c r="AH6" s="12" t="str">
        <f t="shared" si="37"/>
        <v>S</v>
      </c>
      <c r="AI6" s="12" t="str">
        <f t="shared" si="37"/>
        <v>M</v>
      </c>
      <c r="AJ6" s="12" t="str">
        <f t="shared" si="37"/>
        <v>T</v>
      </c>
      <c r="AK6" s="12" t="str">
        <f t="shared" si="37"/>
        <v>W</v>
      </c>
      <c r="AL6" s="12" t="str">
        <f t="shared" si="37"/>
        <v>T</v>
      </c>
      <c r="AM6" s="12" t="str">
        <f t="shared" si="37"/>
        <v>F</v>
      </c>
      <c r="AN6" s="12" t="str">
        <f t="shared" si="37"/>
        <v>S</v>
      </c>
      <c r="AO6" s="12" t="str">
        <f t="shared" si="37"/>
        <v>S</v>
      </c>
      <c r="AP6" s="12" t="str">
        <f t="shared" si="37"/>
        <v>M</v>
      </c>
      <c r="AQ6" s="12" t="str">
        <f t="shared" ref="AQ6:CS6" si="38">LEFT(TEXT(AQ5,"ddd"),1)</f>
        <v>T</v>
      </c>
      <c r="AR6" s="12" t="str">
        <f t="shared" si="38"/>
        <v>W</v>
      </c>
      <c r="AS6" s="12" t="str">
        <f t="shared" si="38"/>
        <v>T</v>
      </c>
      <c r="AT6" s="12" t="str">
        <f t="shared" si="38"/>
        <v>F</v>
      </c>
      <c r="AU6" s="12" t="str">
        <f t="shared" si="38"/>
        <v>S</v>
      </c>
      <c r="AV6" s="12" t="str">
        <f t="shared" si="38"/>
        <v>S</v>
      </c>
      <c r="AW6" s="12" t="str">
        <f t="shared" si="38"/>
        <v>M</v>
      </c>
      <c r="AX6" s="12" t="str">
        <f t="shared" si="38"/>
        <v>T</v>
      </c>
      <c r="AY6" s="12" t="str">
        <f t="shared" si="38"/>
        <v>W</v>
      </c>
      <c r="AZ6" s="12" t="str">
        <f t="shared" si="38"/>
        <v>T</v>
      </c>
      <c r="BA6" s="12" t="str">
        <f t="shared" si="38"/>
        <v>F</v>
      </c>
      <c r="BB6" s="12" t="str">
        <f t="shared" si="38"/>
        <v>S</v>
      </c>
      <c r="BC6" s="12" t="str">
        <f t="shared" si="38"/>
        <v>S</v>
      </c>
      <c r="BD6" s="12" t="str">
        <f t="shared" si="38"/>
        <v>M</v>
      </c>
      <c r="BE6" s="12" t="str">
        <f t="shared" si="38"/>
        <v>T</v>
      </c>
      <c r="BF6" s="12" t="str">
        <f t="shared" si="38"/>
        <v>W</v>
      </c>
      <c r="BG6" s="12" t="str">
        <f t="shared" si="38"/>
        <v>T</v>
      </c>
      <c r="BH6" s="12" t="str">
        <f t="shared" si="38"/>
        <v>F</v>
      </c>
      <c r="BI6" s="12" t="str">
        <f t="shared" si="38"/>
        <v>S</v>
      </c>
      <c r="BJ6" s="12" t="str">
        <f t="shared" si="38"/>
        <v>S</v>
      </c>
      <c r="BK6" s="12" t="str">
        <f t="shared" si="38"/>
        <v>M</v>
      </c>
      <c r="BL6" s="12" t="str">
        <f t="shared" si="38"/>
        <v>T</v>
      </c>
      <c r="BM6" s="12" t="str">
        <f t="shared" si="38"/>
        <v>W</v>
      </c>
      <c r="BN6" s="12" t="str">
        <f t="shared" si="38"/>
        <v>T</v>
      </c>
      <c r="BO6" s="12" t="str">
        <f t="shared" si="38"/>
        <v>F</v>
      </c>
      <c r="BP6" s="12" t="str">
        <f t="shared" si="38"/>
        <v>S</v>
      </c>
      <c r="BQ6" s="12" t="str">
        <f t="shared" si="38"/>
        <v>S</v>
      </c>
      <c r="BR6" s="12" t="str">
        <f t="shared" si="38"/>
        <v>M</v>
      </c>
      <c r="BS6" s="12" t="str">
        <f t="shared" si="38"/>
        <v>T</v>
      </c>
      <c r="BT6" s="12" t="str">
        <f t="shared" si="38"/>
        <v>W</v>
      </c>
      <c r="BU6" s="12" t="str">
        <f t="shared" si="38"/>
        <v>T</v>
      </c>
      <c r="BV6" s="12" t="str">
        <f t="shared" si="38"/>
        <v>F</v>
      </c>
      <c r="BW6" s="12" t="str">
        <f t="shared" si="38"/>
        <v>S</v>
      </c>
      <c r="BX6" s="12" t="str">
        <f t="shared" si="38"/>
        <v>S</v>
      </c>
      <c r="BY6" s="12" t="str">
        <f t="shared" si="38"/>
        <v>M</v>
      </c>
      <c r="BZ6" s="12" t="str">
        <f t="shared" si="38"/>
        <v>T</v>
      </c>
      <c r="CA6" s="12" t="str">
        <f t="shared" si="38"/>
        <v>W</v>
      </c>
      <c r="CB6" s="12" t="str">
        <f t="shared" si="38"/>
        <v>T</v>
      </c>
      <c r="CC6" s="12" t="str">
        <f t="shared" si="38"/>
        <v>F</v>
      </c>
      <c r="CD6" s="12" t="str">
        <f t="shared" si="38"/>
        <v>S</v>
      </c>
      <c r="CE6" s="12" t="str">
        <f t="shared" si="38"/>
        <v>S</v>
      </c>
      <c r="CF6" s="12" t="str">
        <f t="shared" si="38"/>
        <v>M</v>
      </c>
      <c r="CG6" s="12" t="str">
        <f t="shared" si="38"/>
        <v>T</v>
      </c>
      <c r="CH6" s="12" t="str">
        <f t="shared" si="38"/>
        <v>W</v>
      </c>
      <c r="CI6" s="12" t="str">
        <f t="shared" si="38"/>
        <v>T</v>
      </c>
      <c r="CJ6" s="12" t="str">
        <f t="shared" si="38"/>
        <v>F</v>
      </c>
      <c r="CK6" s="12" t="str">
        <f t="shared" si="38"/>
        <v>S</v>
      </c>
      <c r="CL6" s="12" t="str">
        <f t="shared" si="38"/>
        <v>S</v>
      </c>
      <c r="CM6" s="12" t="str">
        <f t="shared" si="38"/>
        <v>M</v>
      </c>
      <c r="CN6" s="12" t="str">
        <f t="shared" si="38"/>
        <v>T</v>
      </c>
      <c r="CO6" s="12" t="str">
        <f t="shared" si="38"/>
        <v>W</v>
      </c>
      <c r="CP6" s="12" t="str">
        <f t="shared" si="38"/>
        <v>T</v>
      </c>
      <c r="CQ6" s="12" t="str">
        <f t="shared" si="38"/>
        <v>F</v>
      </c>
      <c r="CR6" s="12" t="str">
        <f t="shared" si="38"/>
        <v>S</v>
      </c>
      <c r="CS6" s="12" t="str">
        <f t="shared" si="38"/>
        <v>S</v>
      </c>
    </row>
    <row r="7" spans="1:97" ht="30" hidden="1" customHeight="1" thickBot="1" x14ac:dyDescent="0.3">
      <c r="A7" s="42" t="s">
        <v>27</v>
      </c>
      <c r="C7"/>
      <c r="F7" t="str">
        <f>IF(OR(ISBLANK(task_start),ISBLANK(task_end)),"",task_end-task_start+1)</f>
        <v/>
      </c>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row>
    <row r="8" spans="1:97" s="2" customFormat="1" ht="30" customHeight="1" thickBot="1" x14ac:dyDescent="0.3">
      <c r="A8" s="43" t="s">
        <v>33</v>
      </c>
      <c r="B8" s="15" t="s">
        <v>49</v>
      </c>
      <c r="C8" s="16">
        <f>C22</f>
        <v>43717</v>
      </c>
      <c r="D8" s="17">
        <f>D14</f>
        <v>43749</v>
      </c>
      <c r="E8" s="14"/>
      <c r="F8" s="14">
        <f t="shared" ref="F8:F25" si="39">IF(OR(ISBLANK(task_start),ISBLANK(task_end)),"",task_end-task_start+1)</f>
        <v>33</v>
      </c>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row>
    <row r="9" spans="1:97" s="2" customFormat="1" ht="30" customHeight="1" thickBot="1" x14ac:dyDescent="0.3">
      <c r="A9" s="43" t="s">
        <v>34</v>
      </c>
      <c r="B9" s="49" t="s">
        <v>37</v>
      </c>
      <c r="C9" s="49">
        <v>43717</v>
      </c>
      <c r="D9" s="49">
        <v>43721</v>
      </c>
      <c r="E9" s="14"/>
      <c r="F9" s="14">
        <f t="shared" si="39"/>
        <v>5</v>
      </c>
      <c r="G9" s="28"/>
      <c r="H9" s="28"/>
      <c r="I9" s="28"/>
      <c r="J9" s="28"/>
      <c r="K9" s="28"/>
      <c r="L9" s="28"/>
      <c r="M9" s="28"/>
      <c r="N9" s="28"/>
      <c r="O9" s="28"/>
      <c r="P9" s="28"/>
      <c r="Q9" s="28"/>
      <c r="R9" s="28"/>
      <c r="S9" s="29"/>
      <c r="T9" s="29"/>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row>
    <row r="10" spans="1:97" s="2" customFormat="1" ht="30" customHeight="1" thickBot="1" x14ac:dyDescent="0.3">
      <c r="A10" s="42"/>
      <c r="B10" s="49" t="s">
        <v>38</v>
      </c>
      <c r="C10" s="49">
        <v>43724</v>
      </c>
      <c r="D10" s="49">
        <f>C10+4</f>
        <v>43728</v>
      </c>
      <c r="E10" s="14"/>
      <c r="F10" s="14">
        <f t="shared" si="39"/>
        <v>5</v>
      </c>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row>
    <row r="11" spans="1:97" s="2" customFormat="1" ht="30" customHeight="1" thickBot="1" x14ac:dyDescent="0.3">
      <c r="A11" s="42"/>
      <c r="B11" s="49" t="s">
        <v>39</v>
      </c>
      <c r="C11" s="49">
        <v>43724</v>
      </c>
      <c r="D11" s="49">
        <v>43735</v>
      </c>
      <c r="E11" s="14"/>
      <c r="F11" s="14">
        <f t="shared" si="39"/>
        <v>12</v>
      </c>
      <c r="G11" s="28"/>
      <c r="H11" s="28"/>
      <c r="I11" s="28"/>
      <c r="J11" s="28"/>
      <c r="K11" s="28"/>
      <c r="L11" s="28"/>
      <c r="M11" s="28"/>
      <c r="N11" s="28"/>
      <c r="O11" s="28"/>
      <c r="P11" s="28"/>
      <c r="Q11" s="28"/>
      <c r="R11" s="28"/>
      <c r="S11" s="28"/>
      <c r="T11" s="28"/>
      <c r="U11" s="28"/>
      <c r="V11" s="28"/>
      <c r="W11" s="29"/>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row>
    <row r="12" spans="1:97" s="2" customFormat="1" ht="30" customHeight="1" thickBot="1" x14ac:dyDescent="0.3">
      <c r="A12" s="42"/>
      <c r="B12" s="49" t="s">
        <v>40</v>
      </c>
      <c r="C12" s="49">
        <v>43730</v>
      </c>
      <c r="D12" s="49">
        <v>43749</v>
      </c>
      <c r="E12" s="14"/>
      <c r="F12" s="14"/>
      <c r="G12" s="28"/>
      <c r="H12" s="28"/>
      <c r="I12" s="28"/>
      <c r="J12" s="28"/>
      <c r="K12" s="28"/>
      <c r="L12" s="28"/>
      <c r="M12" s="28"/>
      <c r="N12" s="28"/>
      <c r="O12" s="28"/>
      <c r="P12" s="28"/>
      <c r="Q12" s="28"/>
      <c r="R12" s="28"/>
      <c r="S12" s="28"/>
      <c r="T12" s="28"/>
      <c r="U12" s="28"/>
      <c r="V12" s="28"/>
      <c r="W12" s="29"/>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row>
    <row r="13" spans="1:97" s="2" customFormat="1" ht="30" customHeight="1" thickBot="1" x14ac:dyDescent="0.3">
      <c r="A13" s="42"/>
      <c r="B13" s="49" t="s">
        <v>41</v>
      </c>
      <c r="C13" s="49">
        <v>43738</v>
      </c>
      <c r="D13" s="49">
        <v>43749</v>
      </c>
      <c r="E13" s="14"/>
      <c r="F13" s="14"/>
      <c r="G13" s="28"/>
      <c r="H13" s="28"/>
      <c r="I13" s="28"/>
      <c r="J13" s="28"/>
      <c r="K13" s="28"/>
      <c r="L13" s="28"/>
      <c r="M13" s="28"/>
      <c r="N13" s="28"/>
      <c r="O13" s="28"/>
      <c r="P13" s="28"/>
      <c r="Q13" s="28"/>
      <c r="R13" s="28"/>
      <c r="S13" s="28"/>
      <c r="T13" s="28"/>
      <c r="U13" s="28"/>
      <c r="V13" s="28"/>
      <c r="W13" s="29"/>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row>
    <row r="14" spans="1:97" s="2" customFormat="1" ht="30" customHeight="1" thickBot="1" x14ac:dyDescent="0.3">
      <c r="A14" s="42"/>
      <c r="B14" s="49" t="s">
        <v>42</v>
      </c>
      <c r="C14" s="49">
        <v>43745</v>
      </c>
      <c r="D14" s="49">
        <v>43749</v>
      </c>
      <c r="E14" s="14"/>
      <c r="F14" s="14">
        <f t="shared" si="39"/>
        <v>5</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row>
    <row r="15" spans="1:97" s="2" customFormat="1" ht="30" customHeight="1" thickBot="1" x14ac:dyDescent="0.3">
      <c r="A15" s="43" t="s">
        <v>35</v>
      </c>
      <c r="B15" s="18" t="s">
        <v>50</v>
      </c>
      <c r="C15" s="19">
        <f>C16</f>
        <v>43752</v>
      </c>
      <c r="D15" s="20">
        <f>D20</f>
        <v>43791</v>
      </c>
      <c r="E15" s="14"/>
      <c r="F15" s="14">
        <f t="shared" si="39"/>
        <v>40</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row>
    <row r="16" spans="1:97" s="2" customFormat="1" ht="30" customHeight="1" thickBot="1" x14ac:dyDescent="0.3">
      <c r="A16" s="43"/>
      <c r="B16" s="50" t="s">
        <v>43</v>
      </c>
      <c r="C16" s="50">
        <v>43752</v>
      </c>
      <c r="D16" s="50">
        <v>43770</v>
      </c>
      <c r="E16" s="14"/>
      <c r="F16" s="14">
        <f t="shared" si="39"/>
        <v>19</v>
      </c>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row>
    <row r="17" spans="1:97" s="2" customFormat="1" ht="30" customHeight="1" thickBot="1" x14ac:dyDescent="0.3">
      <c r="A17" s="42"/>
      <c r="B17" s="50" t="s">
        <v>44</v>
      </c>
      <c r="C17" s="50">
        <v>43759</v>
      </c>
      <c r="D17" s="50">
        <v>43777</v>
      </c>
      <c r="E17" s="14"/>
      <c r="F17" s="14">
        <f t="shared" si="39"/>
        <v>19</v>
      </c>
      <c r="G17" s="28"/>
      <c r="H17" s="28"/>
      <c r="I17" s="28"/>
      <c r="J17" s="28"/>
      <c r="K17" s="28"/>
      <c r="L17" s="28"/>
      <c r="M17" s="28"/>
      <c r="N17" s="28"/>
      <c r="O17" s="28"/>
      <c r="P17" s="28"/>
      <c r="Q17" s="28"/>
      <c r="R17" s="28"/>
      <c r="S17" s="29"/>
      <c r="T17" s="29"/>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row>
    <row r="18" spans="1:97" s="2" customFormat="1" ht="30" customHeight="1" thickBot="1" x14ac:dyDescent="0.3">
      <c r="A18" s="42"/>
      <c r="B18" s="50" t="s">
        <v>45</v>
      </c>
      <c r="C18" s="50">
        <v>43773</v>
      </c>
      <c r="D18" s="50">
        <v>43777</v>
      </c>
      <c r="E18" s="14"/>
      <c r="F18" s="14">
        <f t="shared" si="39"/>
        <v>5</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row>
    <row r="19" spans="1:97" s="2" customFormat="1" ht="30" customHeight="1" thickBot="1" x14ac:dyDescent="0.3">
      <c r="A19" s="42"/>
      <c r="B19" s="50" t="s">
        <v>46</v>
      </c>
      <c r="C19" s="50">
        <v>43780</v>
      </c>
      <c r="D19" s="50">
        <v>43791</v>
      </c>
      <c r="E19" s="14"/>
      <c r="F19" s="14">
        <f t="shared" si="39"/>
        <v>12</v>
      </c>
      <c r="G19" s="28"/>
      <c r="H19" s="28"/>
      <c r="I19" s="28"/>
      <c r="J19" s="28"/>
      <c r="K19" s="28"/>
      <c r="L19" s="28"/>
      <c r="M19" s="28"/>
      <c r="N19" s="28"/>
      <c r="O19" s="28"/>
      <c r="P19" s="28"/>
      <c r="Q19" s="28"/>
      <c r="R19" s="28"/>
      <c r="S19" s="28"/>
      <c r="T19" s="28"/>
      <c r="U19" s="28"/>
      <c r="V19" s="28"/>
      <c r="W19" s="29"/>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row>
    <row r="20" spans="1:97" s="2" customFormat="1" ht="30" customHeight="1" thickBot="1" x14ac:dyDescent="0.3">
      <c r="A20" s="42"/>
      <c r="B20" s="50" t="s">
        <v>47</v>
      </c>
      <c r="C20" s="50">
        <v>43787</v>
      </c>
      <c r="D20" s="50">
        <v>43791</v>
      </c>
      <c r="E20" s="14"/>
      <c r="F20" s="14">
        <f t="shared" si="39"/>
        <v>5</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row>
    <row r="21" spans="1:97" s="2" customFormat="1" ht="30" customHeight="1" thickBot="1" x14ac:dyDescent="0.3">
      <c r="A21" s="42" t="s">
        <v>24</v>
      </c>
      <c r="B21" s="21" t="s">
        <v>51</v>
      </c>
      <c r="C21" s="22"/>
      <c r="D21" s="23"/>
      <c r="E21" s="14"/>
      <c r="F21" s="14" t="str">
        <f t="shared" si="39"/>
        <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row>
    <row r="22" spans="1:97" s="2" customFormat="1" ht="30" customHeight="1" thickBot="1" x14ac:dyDescent="0.3">
      <c r="A22" s="42"/>
      <c r="B22" s="51" t="s">
        <v>36</v>
      </c>
      <c r="C22" s="51">
        <v>43717</v>
      </c>
      <c r="D22" s="51">
        <v>43791</v>
      </c>
      <c r="E22" s="14"/>
      <c r="F22" s="14">
        <f t="shared" si="39"/>
        <v>75</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row>
    <row r="23" spans="1:97" s="2" customFormat="1" ht="30" customHeight="1" thickBot="1" x14ac:dyDescent="0.3">
      <c r="A23" s="42"/>
      <c r="B23" s="51" t="s">
        <v>48</v>
      </c>
      <c r="C23" s="51">
        <v>43773</v>
      </c>
      <c r="D23" s="51">
        <v>43791</v>
      </c>
      <c r="E23" s="14"/>
      <c r="F23" s="14">
        <f t="shared" si="39"/>
        <v>19</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row>
    <row r="24" spans="1:97" s="2" customFormat="1" ht="30" customHeight="1" thickBot="1" x14ac:dyDescent="0.3">
      <c r="A24" s="42" t="s">
        <v>26</v>
      </c>
      <c r="B24" s="53"/>
      <c r="C24" s="52"/>
      <c r="D24" s="52"/>
      <c r="E24" s="14"/>
      <c r="F24" s="14" t="str">
        <f t="shared" si="39"/>
        <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row>
    <row r="25" spans="1:97" s="2" customFormat="1" ht="30" customHeight="1" thickBot="1" x14ac:dyDescent="0.3">
      <c r="A25" s="43" t="s">
        <v>25</v>
      </c>
      <c r="B25" s="24" t="s">
        <v>0</v>
      </c>
      <c r="C25" s="25"/>
      <c r="D25" s="26"/>
      <c r="E25" s="27"/>
      <c r="F25" s="27" t="str">
        <f t="shared" si="39"/>
        <v/>
      </c>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row>
    <row r="26" spans="1:97" ht="30" customHeight="1" x14ac:dyDescent="0.25">
      <c r="E26" s="5"/>
    </row>
    <row r="27" spans="1:97" ht="30" customHeight="1" x14ac:dyDescent="0.25">
      <c r="D27" s="44"/>
    </row>
  </sheetData>
  <mergeCells count="15">
    <mergeCell ref="B5:E5"/>
    <mergeCell ref="AI4:AO4"/>
    <mergeCell ref="AP4:AV4"/>
    <mergeCell ref="AW4:BC4"/>
    <mergeCell ref="BD4:BJ4"/>
    <mergeCell ref="C3:D3"/>
    <mergeCell ref="G4:M4"/>
    <mergeCell ref="N4:T4"/>
    <mergeCell ref="U4:AA4"/>
    <mergeCell ref="AB4:AH4"/>
    <mergeCell ref="BK4:BQ4"/>
    <mergeCell ref="BR4:BX4"/>
    <mergeCell ref="BY4:CE4"/>
    <mergeCell ref="CF4:CL4"/>
    <mergeCell ref="CM4:CS4"/>
  </mergeCells>
  <conditionalFormatting sqref="BK5:CS6 G5:BJ25 BK8:CS25">
    <cfRule type="expression" dxfId="2" priority="33">
      <formula>AND(TODAY()&gt;=G$5,TODAY()&lt;H$5)</formula>
    </cfRule>
  </conditionalFormatting>
  <conditionalFormatting sqref="G7:BJ25 BK8:CS25">
    <cfRule type="expression" dxfId="1" priority="27">
      <formula>AND(task_start&lt;=G$5,ROUNDDOWN((task_end-task_start+1)*task_progress,0)+task_start-1&gt;=G$5)</formula>
    </cfRule>
    <cfRule type="expression" dxfId="0" priority="28"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2" customWidth="1"/>
    <col min="2" max="16384" width="9.140625" style="1"/>
  </cols>
  <sheetData>
    <row r="1" spans="1:2" ht="46.5" customHeight="1" x14ac:dyDescent="0.2"/>
    <row r="2" spans="1:2" s="34" customFormat="1" ht="15.75" x14ac:dyDescent="0.25">
      <c r="A2" s="33" t="s">
        <v>9</v>
      </c>
      <c r="B2" s="33"/>
    </row>
    <row r="3" spans="1:2" s="38" customFormat="1" ht="27" customHeight="1" x14ac:dyDescent="0.25">
      <c r="A3" s="39" t="s">
        <v>14</v>
      </c>
      <c r="B3" s="39"/>
    </row>
    <row r="4" spans="1:2" s="35" customFormat="1" ht="26.25" x14ac:dyDescent="0.4">
      <c r="A4" s="36" t="s">
        <v>8</v>
      </c>
    </row>
    <row r="5" spans="1:2" ht="74.099999999999994" customHeight="1" x14ac:dyDescent="0.2">
      <c r="A5" s="37" t="s">
        <v>17</v>
      </c>
    </row>
    <row r="6" spans="1:2" ht="26.25" customHeight="1" x14ac:dyDescent="0.2">
      <c r="A6" s="36" t="s">
        <v>22</v>
      </c>
    </row>
    <row r="7" spans="1:2" s="32" customFormat="1" ht="204.95" customHeight="1" x14ac:dyDescent="0.25">
      <c r="A7" s="41" t="s">
        <v>21</v>
      </c>
    </row>
    <row r="8" spans="1:2" s="35" customFormat="1" ht="26.25" x14ac:dyDescent="0.4">
      <c r="A8" s="36" t="s">
        <v>10</v>
      </c>
    </row>
    <row r="9" spans="1:2" ht="60" x14ac:dyDescent="0.2">
      <c r="A9" s="37" t="s">
        <v>18</v>
      </c>
    </row>
    <row r="10" spans="1:2" s="32" customFormat="1" ht="27.95" customHeight="1" x14ac:dyDescent="0.25">
      <c r="A10" s="40" t="s">
        <v>16</v>
      </c>
    </row>
    <row r="11" spans="1:2" s="35" customFormat="1" ht="26.25" x14ac:dyDescent="0.4">
      <c r="A11" s="36" t="s">
        <v>7</v>
      </c>
    </row>
    <row r="12" spans="1:2" ht="30" x14ac:dyDescent="0.2">
      <c r="A12" s="37" t="s">
        <v>15</v>
      </c>
    </row>
    <row r="13" spans="1:2" s="32" customFormat="1" ht="27.95" customHeight="1" x14ac:dyDescent="0.25">
      <c r="A13" s="40" t="s">
        <v>2</v>
      </c>
    </row>
    <row r="14" spans="1:2" s="35" customFormat="1" ht="26.25" x14ac:dyDescent="0.4">
      <c r="A14" s="36" t="s">
        <v>11</v>
      </c>
    </row>
    <row r="15" spans="1:2" ht="75" customHeight="1" x14ac:dyDescent="0.2">
      <c r="A15" s="37" t="s">
        <v>12</v>
      </c>
    </row>
    <row r="16" spans="1:2" ht="75" x14ac:dyDescent="0.2">
      <c r="A16" s="37"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C3AA9CC547EA4F88D98F90D55129B7" ma:contentTypeVersion="11" ma:contentTypeDescription="Een nieuw document maken." ma:contentTypeScope="" ma:versionID="d9c105c188cad9fa28a3518797212766">
  <xsd:schema xmlns:xsd="http://www.w3.org/2001/XMLSchema" xmlns:xs="http://www.w3.org/2001/XMLSchema" xmlns:p="http://schemas.microsoft.com/office/2006/metadata/properties" xmlns:ns3="35dc36fc-c2bf-4cc8-b2df-71d19f6b4960" xmlns:ns4="ac54d189-6993-4884-89e7-e360d845d833" targetNamespace="http://schemas.microsoft.com/office/2006/metadata/properties" ma:root="true" ma:fieldsID="add03d0ee481a8a0d892157b81151692" ns3:_="" ns4:_="">
    <xsd:import namespace="35dc36fc-c2bf-4cc8-b2df-71d19f6b4960"/>
    <xsd:import namespace="ac54d189-6993-4884-89e7-e360d845d83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c36fc-c2bf-4cc8-b2df-71d19f6b4960"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4d189-6993-4884-89e7-e360d845d83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8A5660-F314-4D27-93A7-260BF335F53B}">
  <ds:schemaRefs>
    <ds:schemaRef ds:uri="http://schemas.microsoft.com/sharepoint/v3/contenttype/forms"/>
  </ds:schemaRefs>
</ds:datastoreItem>
</file>

<file path=customXml/itemProps2.xml><?xml version="1.0" encoding="utf-8"?>
<ds:datastoreItem xmlns:ds="http://schemas.openxmlformats.org/officeDocument/2006/customXml" ds:itemID="{0BD79A5E-2BD8-4BAA-9ADD-8577F00168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dc36fc-c2bf-4cc8-b2df-71d19f6b4960"/>
    <ds:schemaRef ds:uri="ac54d189-6993-4884-89e7-e360d845d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7287E9-10FD-4554-93BA-53C406ACFF73}">
  <ds:schemaRefs>
    <ds:schemaRef ds:uri="35dc36fc-c2bf-4cc8-b2df-71d19f6b4960"/>
    <ds:schemaRef ds:uri="http://schemas.microsoft.com/office/2006/metadata/properties"/>
    <ds:schemaRef ds:uri="http://purl.org/dc/dcmitype/"/>
    <ds:schemaRef ds:uri="http://purl.org/dc/elements/1.1/"/>
    <ds:schemaRef ds:uri="http://schemas.microsoft.com/office/infopath/2007/PartnerControls"/>
    <ds:schemaRef ds:uri="http://schemas.openxmlformats.org/package/2006/metadata/core-properties"/>
    <ds:schemaRef ds:uri="ac54d189-6993-4884-89e7-e360d845d833"/>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2019-08-25T20:10:21Z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0x010100E7C3AA9CC547EA4F88D98F90D55129B7</vt:lpwstr>
  </property>
</Properties>
</file>