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tvan.szalontai\Projects\infoka\excel\arak\"/>
    </mc:Choice>
  </mc:AlternateContent>
  <xr:revisionPtr revIDLastSave="0" documentId="13_ncr:1_{565ADAE0-B4FC-4E2D-AB7F-4A686CF325B5}" xr6:coauthVersionLast="47" xr6:coauthVersionMax="47" xr10:uidLastSave="{00000000-0000-0000-0000-000000000000}"/>
  <bookViews>
    <workbookView xWindow="-108" yWindow="-108" windowWidth="23256" windowHeight="12456" xr2:uid="{D8018528-9421-4EA3-BC10-03CDFA024AE8}"/>
  </bookViews>
  <sheets>
    <sheet name="final" sheetId="1" r:id="rId1"/>
    <sheet name="pont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F2" i="2" s="1"/>
  <c r="S8" i="1"/>
  <c r="S7" i="1"/>
  <c r="S6" i="1"/>
  <c r="S5" i="1"/>
  <c r="S4" i="1"/>
  <c r="S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2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2" i="1"/>
  <c r="G6" i="2" l="1"/>
  <c r="F5" i="2"/>
  <c r="G4" i="2" s="1"/>
  <c r="F6" i="2"/>
  <c r="G5" i="2" s="1"/>
  <c r="F4" i="2"/>
  <c r="G3" i="2" s="1"/>
  <c r="F3" i="2"/>
  <c r="G2" i="2" s="1"/>
</calcChain>
</file>

<file path=xl/sharedStrings.xml><?xml version="1.0" encoding="utf-8"?>
<sst xmlns="http://schemas.openxmlformats.org/spreadsheetml/2006/main" count="174" uniqueCount="174">
  <si>
    <t>Megnevezés</t>
  </si>
  <si>
    <t>2024. január</t>
  </si>
  <si>
    <t>2024. február</t>
  </si>
  <si>
    <t>2024. március</t>
  </si>
  <si>
    <t>2024. április</t>
  </si>
  <si>
    <t>2024. május</t>
  </si>
  <si>
    <t>2024. június</t>
  </si>
  <si>
    <t>2024. július</t>
  </si>
  <si>
    <t>2024. augusztus</t>
  </si>
  <si>
    <t>2024. szeptember</t>
  </si>
  <si>
    <t>2024. október</t>
  </si>
  <si>
    <t>2024. november</t>
  </si>
  <si>
    <t>2024. december</t>
  </si>
  <si>
    <t>2025. január</t>
  </si>
  <si>
    <t>Rövidkaraj, kg</t>
  </si>
  <si>
    <t xml:space="preserve">Tojás, 10 darab </t>
  </si>
  <si>
    <t xml:space="preserve">Pasztőrözött ESL tej, 2,8%, liter  </t>
  </si>
  <si>
    <t xml:space="preserve">Sajt, trappista, tömb, kg </t>
  </si>
  <si>
    <t>Tejföl, 20% zsírtartalom, kg</t>
  </si>
  <si>
    <t>Gyümölcsjoghurt, 125–150 g-os, db</t>
  </si>
  <si>
    <t>Tejföl 12% zsírtartalommal, 300–450 g-os, db</t>
  </si>
  <si>
    <t>Vaj, legalább 80% zsírtartalom, 100-125 g-os csomagolásban, db</t>
  </si>
  <si>
    <t>Sertészsír, 400–500 g (kivéve mangalica)</t>
  </si>
  <si>
    <t>Napraforgó-étolaj, liter</t>
  </si>
  <si>
    <t>Liszt, finomliszt, kg</t>
  </si>
  <si>
    <t xml:space="preserve">Kenyér, fehér, kg </t>
  </si>
  <si>
    <t>Félbarna kenyér, kg</t>
  </si>
  <si>
    <t>Kakaós csiga, db</t>
  </si>
  <si>
    <t xml:space="preserve">Kristálycukor, kg  </t>
  </si>
  <si>
    <t>Sárgarépa,kg</t>
  </si>
  <si>
    <t>Vöröshagyma, kg</t>
  </si>
  <si>
    <t xml:space="preserve">Fejes káposzta, kg </t>
  </si>
  <si>
    <t>Paradicsom, kg</t>
  </si>
  <si>
    <t>Zöldpaprika (szántóföldi és primőr együtt), kg</t>
  </si>
  <si>
    <t>Uborka, kg</t>
  </si>
  <si>
    <t>Gomba, kg</t>
  </si>
  <si>
    <t xml:space="preserve">Alma, kg </t>
  </si>
  <si>
    <t>Görögdinnye, kg</t>
  </si>
  <si>
    <t>Körte, kg</t>
  </si>
  <si>
    <t xml:space="preserve">Citrom, kg </t>
  </si>
  <si>
    <t>Banán, kg</t>
  </si>
  <si>
    <t xml:space="preserve">Narancs, kg </t>
  </si>
  <si>
    <t>Dobozos narancslé, 100%-os gyümölcstartalom, 1 l, doboz</t>
  </si>
  <si>
    <t>Gyorsfagyasztott zöldborsó, kg</t>
  </si>
  <si>
    <t>Csemegekukorica-konzerv, doboz</t>
  </si>
  <si>
    <t>Gyümölcslekvár, 250-650 g, min. 50%, kg</t>
  </si>
  <si>
    <t>Szárazbab, csomagolt is, kg</t>
  </si>
  <si>
    <t>Tisztított dió, csomagolt is (nem darált, nem cukrozott),kg</t>
  </si>
  <si>
    <t>Hasábburgonya, gyorsfagyasztott, félkész, 750–1000 g, csomag</t>
  </si>
  <si>
    <t>Bors, fekete, őrölt, 16–25 g, csomag</t>
  </si>
  <si>
    <t>Fűszerpaprika, csemege, 75–100 g-os tasakból 1 kg-ra számítva</t>
  </si>
  <si>
    <t>Só, étkezési, finomított, 1 kg (kivéve tengeri só), kg</t>
  </si>
  <si>
    <t>Napi menü, 2 fogásos, adag</t>
  </si>
  <si>
    <t>Iskolai ebéd, adag</t>
  </si>
  <si>
    <t>Hamburger, db</t>
  </si>
  <si>
    <t>Őrölt kávé 200–250 g, csomag</t>
  </si>
  <si>
    <t>Eszpresszókávé, vendéglátóhelyen, db</t>
  </si>
  <si>
    <t>Ásványvíz, 1,5 literes, műanyag palackban</t>
  </si>
  <si>
    <t>Coca Cola vagy Pepsi 1–2,5 l-es palackban, liter</t>
  </si>
  <si>
    <t>Földrajzi jelzés nélküli (FN) fehér bor, 1–2 l, liter</t>
  </si>
  <si>
    <t>Földrajzi jelzés nélküli (FN) vörös bor, 1–2 l, liter</t>
  </si>
  <si>
    <t>Tankpezsgő, 0,75 literes, palack</t>
  </si>
  <si>
    <t>Sör, világos, lager típusú, 0,33–0,5 l, liter</t>
  </si>
  <si>
    <t>Sör, felsőerjesztésű (IPA, APA vagy ale) vagy búza, 0,33–0,5 l, liter</t>
  </si>
  <si>
    <t>Vodka, szeszes ital, 0,5–1 literes palackban, liter</t>
  </si>
  <si>
    <t>Unicum, 0,5 literes (ízesített is), nem díszdobozos kivitel, palack</t>
  </si>
  <si>
    <t>Ízesített szeszesital, 0,2 l-es, legalább 30% alkoholtartalom, palack</t>
  </si>
  <si>
    <t>Cigaretta, Sopianae, multifilteres, rövid, 20 db, csomag</t>
  </si>
  <si>
    <t>Multifilter cigaretta, 20 db, csomag</t>
  </si>
  <si>
    <t>Pall Mall cigarettadohány (blue), 40 g, csomag</t>
  </si>
  <si>
    <t>Férfi átmeneti kabát, műselyem vagy szintetikus selyem béléssel, 100 cm-es háthossznál hosszabb, db</t>
  </si>
  <si>
    <t>Férfifarmernadrág, db</t>
  </si>
  <si>
    <t>Férfiing, hosszú ujjú, minimum 65%-os pamuttartalom</t>
  </si>
  <si>
    <t>Férfi félcipő, bőr, ragasztott műtalp, pár</t>
  </si>
  <si>
    <t>Férfi-szabadidőcipő, bőr, műbőr-, textil kombinációval is, ragasztott műtalp, pár</t>
  </si>
  <si>
    <t>Női átmeneti kabát, műselyem vagy szintetikus selyembéléssel, 100–115 cm-es háthosszal, db</t>
  </si>
  <si>
    <t>Női farmernadrág, db</t>
  </si>
  <si>
    <t>Női pulóver, akril, vékony, hosszú ujjú, db</t>
  </si>
  <si>
    <t>Női félcipő, bőr, ragasztott műtalp, pár</t>
  </si>
  <si>
    <t>Női szandál, műbőr, ragasztott műtalp, pár</t>
  </si>
  <si>
    <t>Gyerek száras cipő, bőr, ragasztott műtalp, 23–26, pár</t>
  </si>
  <si>
    <t>Gurulós bőrönd, kb. 55x40x20 cm, db</t>
  </si>
  <si>
    <t>Hátizsák, űrtartalom kb. 30 l, db</t>
  </si>
  <si>
    <t>Telekárpitozott sarok ülőgarnitúra, nyitható ágyszerkezettel, 260–300 cm x 140–180 cm, garnitúra</t>
  </si>
  <si>
    <t>Konyhaszekrény alsórész elem, 80–90 cm, 2 részes rozsdamentes mosogatóval szerelt,db</t>
  </si>
  <si>
    <t>Étkezőasztal 70–90x110–140 cm, db</t>
  </si>
  <si>
    <t>Gyermekkocsi, mély-vagy variálható (ikerkocsi kivételével), db</t>
  </si>
  <si>
    <t>Hűtőszekrény, egyajtós, kb. 75–150 l, db</t>
  </si>
  <si>
    <t>Automata mosógép 6–8 kg, db</t>
  </si>
  <si>
    <t>Olajtöltésű villamos radiátor, 2000–2600 W teljesítmény</t>
  </si>
  <si>
    <t>Gáztűzhely 3–4 főzőhelyes,  db</t>
  </si>
  <si>
    <t>Porszívó, 650–900 W-os, porzsák nélküli</t>
  </si>
  <si>
    <t>Felnőtt kerékpár, 26–28", 3–24 sebesség</t>
  </si>
  <si>
    <t>LCD-LED televízió (76-82 cm), Full HD, db</t>
  </si>
  <si>
    <t>Férfi kvarcóra, analóg, márkás, db</t>
  </si>
  <si>
    <t>Női kvarcóra, analóg, márkás, db</t>
  </si>
  <si>
    <t>Tanuló gitár, akusztikus, műanyaghúros is, db</t>
  </si>
  <si>
    <t>Karikagyűrű, 14 karátos aranyból, sima és mintás, g</t>
  </si>
  <si>
    <t>Brikett, 100 kg</t>
  </si>
  <si>
    <t>Egységes fűrészelt tűzifa, 100 kg</t>
  </si>
  <si>
    <t>Villamos energia, általános, 10 kWh</t>
  </si>
  <si>
    <t>Villamos energia, vezérelt, 10 kWh</t>
  </si>
  <si>
    <t>Vezetékes gáz, 1 m3</t>
  </si>
  <si>
    <t>Propán-butángáz 10,9–11,5 kg palack, cseredíj, palack</t>
  </si>
  <si>
    <t>Csempe, falburkoló, fehér és egyszínű színes, m2</t>
  </si>
  <si>
    <t>Laminált parketta, 7–9 mm-es (HDF vagy SPAN alapú), m2</t>
  </si>
  <si>
    <t>Diszperziós falfesték, beltéri használatra, 8–15 l-es kiszerelésben (Diszperzit, Tilatex, Diszkrilát stb.), 10 l</t>
  </si>
  <si>
    <t>Ágynemű-garnitúra, krepp, (nagypárna, paplan, kispárnahuzattal vagy anélkül), garnitúra</t>
  </si>
  <si>
    <t>Szintetikus takaró, 130–150x170–220 cm, db</t>
  </si>
  <si>
    <t>Frottírtörülköző, 70x140 cm, db</t>
  </si>
  <si>
    <t>Ceruzaelem, tartós, LR6–1,5V, 4 darabos csomag</t>
  </si>
  <si>
    <t>Mosogatószer, szintetikus folyékony, koncentrátum, liter</t>
  </si>
  <si>
    <t>Öblítőszer koncentrátum, 1600–2000 ml</t>
  </si>
  <si>
    <t>Mosópor, 1,35–3,75 kg-os kiszerelésből átszámolva, kg</t>
  </si>
  <si>
    <t>Általános folyékony tisztítószer, 750–1000 ml</t>
  </si>
  <si>
    <t>Tusfürdő, 250 ml-es, műanyag flakonban</t>
  </si>
  <si>
    <t>Fogkrém, 75 ml-es, db</t>
  </si>
  <si>
    <t>Sampon, 200–250 g, vagy ml</t>
  </si>
  <si>
    <t>Folyékony szappan, 250–300 ml, utántöltő kivételével</t>
  </si>
  <si>
    <t>Egészségügyi papír, 3 rétegű, 8 darabos kiszerelés</t>
  </si>
  <si>
    <t>Papírzsebkendő, 90–100 db-os (3 rétegű)</t>
  </si>
  <si>
    <t>Digitális lázmérő, hónaljban mérő</t>
  </si>
  <si>
    <t>Vérnyomásmérő, digitális, felkaros, elemmel működő, LCD kijelző</t>
  </si>
  <si>
    <t>Szemüvegkeret, fém vagy nikkelezett</t>
  </si>
  <si>
    <t>Lágy kontaktlencse, + - 6D, szférikus (SPF), 30 napos viseletre</t>
  </si>
  <si>
    <t>Szemüveglencse, műanyag, + - 6D, antireflex réteg és felület keményítés nélkül</t>
  </si>
  <si>
    <t>Akkumulátor személygépkocsihoz, 12 V-os, 54–56 Amperórás (AH)</t>
  </si>
  <si>
    <t>Autóbenzin, ólommentes, 95 oktánszámú, liter</t>
  </si>
  <si>
    <t>Gázolaj, liter</t>
  </si>
  <si>
    <t>Nemzeti Sport, 1 db</t>
  </si>
  <si>
    <t>Magyar Nők Lapja, 1 db</t>
  </si>
  <si>
    <t>Macskaeledel, 400–415 g-os konzervdobozban, doboz</t>
  </si>
  <si>
    <t>Száraz kutyatáp, 2,5–5 kg, kg</t>
  </si>
  <si>
    <t>Önkormányzati összkomfortos lakás, havi bér, m2</t>
  </si>
  <si>
    <t>Társasház közös költsége, 50–60 m2</t>
  </si>
  <si>
    <t>Szemétszállítás (saját kuka, 110-120 literes), 1 ürítés díja</t>
  </si>
  <si>
    <t>Vízdíj, m3</t>
  </si>
  <si>
    <t>Csatornadíj, m3</t>
  </si>
  <si>
    <t>Férfi hajvágás, fő</t>
  </si>
  <si>
    <t>Női hosszú haj mosása, vágása, szárítása</t>
  </si>
  <si>
    <t>Parkolás, óra</t>
  </si>
  <si>
    <t>Vonaljegy, db</t>
  </si>
  <si>
    <t>Tanuló havibérlet (Budapest nélkül), db</t>
  </si>
  <si>
    <t>Általános havibérlet (Budapest nélkül), db</t>
  </si>
  <si>
    <t>Nyugdíjas havibérlet (Budapest nélkül), db</t>
  </si>
  <si>
    <t>Taxi (km-díj), km</t>
  </si>
  <si>
    <t>Teljesárú menetjegy, busz, db</t>
  </si>
  <si>
    <t>Teljesárú menetjegy gyorsvonat, db</t>
  </si>
  <si>
    <t>Személygépjármű vezető tanfolyam, tanfolyam</t>
  </si>
  <si>
    <t>Multiplex mozi, szombat este, db</t>
  </si>
  <si>
    <t>Múzeumba belépőjegy, db</t>
  </si>
  <si>
    <t>Állatkertbe belépőjegy, 1 gyermek részére, vasárnap,db</t>
  </si>
  <si>
    <t>Apartman, 30–40 m2 körüli, 2 főre, 1 éjszaka, hétvége, önellátás, IFA nélkül,szoba</t>
  </si>
  <si>
    <t>Szálloda 3 csillagos, 2 ágyas szoba, reggelivel, 2 főre, hétvégén, 1 éj,  idegenforgalmi adó nélkül,szoba</t>
  </si>
  <si>
    <t>Szálloda 4 csillagos, 2 ágyas szoba, félpanzióval, 2 főre, hétköznap, 1 éj,  idegenforgalmi adó nélkül, szoba</t>
  </si>
  <si>
    <t>Panzió, zuhanyzós/fürdőszobás, 2 ágyas szoba, reggelivel, 2 főre, hétköznap, idegenforgalmi adó nélkül, szoba</t>
  </si>
  <si>
    <t>Temetési szolgáltatás, egyedi megrendelésre (alapszolgáltatás: sírásás, ravatalozás, temetés levezetése, gyászkocsi stb.), fő</t>
  </si>
  <si>
    <t>Temetési szolgáltatás, hamvasztás (alapszolgáltatás: ravatalozás, áldozati láng, temetés levezetése, gyászkocsi stb.), fő</t>
  </si>
  <si>
    <t>Átlagos árváltozás:</t>
  </si>
  <si>
    <t>Változás (+/-)</t>
  </si>
  <si>
    <t>Változási ráta</t>
  </si>
  <si>
    <t>Legnagyobb emelkedés:</t>
  </si>
  <si>
    <t>Legnagyobb csökkenés:</t>
  </si>
  <si>
    <t>Emelkedés (darab):</t>
  </si>
  <si>
    <t>Csökkenés (darab):</t>
  </si>
  <si>
    <t>Legjobban drágult:</t>
  </si>
  <si>
    <t>Legtöbbet csökkent:</t>
  </si>
  <si>
    <t>Feladat</t>
  </si>
  <si>
    <t>Pont</t>
  </si>
  <si>
    <t>Note</t>
  </si>
  <si>
    <t>Percent</t>
  </si>
  <si>
    <t>From</t>
  </si>
  <si>
    <t>To</t>
  </si>
  <si>
    <t>szum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</si>
</sst>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Ft-40E]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0" fontId="0" fillId="0" borderId="0" xfId="0" applyNumberFormat="1"/>
    <xf numFmtId="10" fontId="0" fillId="2" borderId="0" xfId="0" applyNumberFormat="1" applyFill="1"/>
    <xf numFmtId="164" fontId="0" fillId="0" borderId="1" xfId="0" applyNumberFormat="1" applyBorder="1"/>
    <xf numFmtId="10" fontId="0" fillId="0" borderId="1" xfId="0" applyNumberForma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164" fontId="0" fillId="0" borderId="8" xfId="0" applyNumberFormat="1" applyBorder="1"/>
    <xf numFmtId="10" fontId="0" fillId="0" borderId="8" xfId="0" applyNumberFormat="1" applyBorder="1"/>
    <xf numFmtId="0" fontId="0" fillId="0" borderId="9" xfId="0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0" xfId="0" applyFont="1"/>
    <xf numFmtId="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Árak alakulása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final!$A$11</c:f>
              <c:strCache>
                <c:ptCount val="1"/>
                <c:pt idx="0">
                  <c:v>Napraforgó-étolaj, liter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final!$B$1:$N$1</c:f>
              <c:strCache>
                <c:ptCount val="13"/>
                <c:pt idx="0">
                  <c:v>2024. január</c:v>
                </c:pt>
                <c:pt idx="1">
                  <c:v>2024. február</c:v>
                </c:pt>
                <c:pt idx="2">
                  <c:v>2024. március</c:v>
                </c:pt>
                <c:pt idx="3">
                  <c:v>2024. április</c:v>
                </c:pt>
                <c:pt idx="4">
                  <c:v>2024. május</c:v>
                </c:pt>
                <c:pt idx="5">
                  <c:v>2024. június</c:v>
                </c:pt>
                <c:pt idx="6">
                  <c:v>2024. július</c:v>
                </c:pt>
                <c:pt idx="7">
                  <c:v>2024. augusztus</c:v>
                </c:pt>
                <c:pt idx="8">
                  <c:v>2024. szeptember</c:v>
                </c:pt>
                <c:pt idx="9">
                  <c:v>2024. október</c:v>
                </c:pt>
                <c:pt idx="10">
                  <c:v>2024. november</c:v>
                </c:pt>
                <c:pt idx="11">
                  <c:v>2024. december</c:v>
                </c:pt>
                <c:pt idx="12">
                  <c:v>2025. január</c:v>
                </c:pt>
              </c:strCache>
            </c:strRef>
          </c:cat>
          <c:val>
            <c:numRef>
              <c:f>final!$B$11:$N$11</c:f>
              <c:numCache>
                <c:formatCode>#,##0\ [$Ft-40E]</c:formatCode>
                <c:ptCount val="13"/>
                <c:pt idx="0">
                  <c:v>650</c:v>
                </c:pt>
                <c:pt idx="1">
                  <c:v>647</c:v>
                </c:pt>
                <c:pt idx="2">
                  <c:v>645</c:v>
                </c:pt>
                <c:pt idx="3">
                  <c:v>648</c:v>
                </c:pt>
                <c:pt idx="4">
                  <c:v>641</c:v>
                </c:pt>
                <c:pt idx="5">
                  <c:v>640</c:v>
                </c:pt>
                <c:pt idx="6">
                  <c:v>706</c:v>
                </c:pt>
                <c:pt idx="7">
                  <c:v>711</c:v>
                </c:pt>
                <c:pt idx="8">
                  <c:v>716</c:v>
                </c:pt>
                <c:pt idx="9">
                  <c:v>738</c:v>
                </c:pt>
                <c:pt idx="10">
                  <c:v>725</c:v>
                </c:pt>
                <c:pt idx="11">
                  <c:v>746</c:v>
                </c:pt>
                <c:pt idx="12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E-4436-8436-343658CB9574}"/>
            </c:ext>
          </c:extLst>
        </c:ser>
        <c:ser>
          <c:idx val="1"/>
          <c:order val="1"/>
          <c:tx>
            <c:strRef>
              <c:f>final!$A$12</c:f>
              <c:strCache>
                <c:ptCount val="1"/>
                <c:pt idx="0">
                  <c:v>Liszt, finomliszt, 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final!$B$1:$N$1</c:f>
              <c:strCache>
                <c:ptCount val="13"/>
                <c:pt idx="0">
                  <c:v>2024. január</c:v>
                </c:pt>
                <c:pt idx="1">
                  <c:v>2024. február</c:v>
                </c:pt>
                <c:pt idx="2">
                  <c:v>2024. március</c:v>
                </c:pt>
                <c:pt idx="3">
                  <c:v>2024. április</c:v>
                </c:pt>
                <c:pt idx="4">
                  <c:v>2024. május</c:v>
                </c:pt>
                <c:pt idx="5">
                  <c:v>2024. június</c:v>
                </c:pt>
                <c:pt idx="6">
                  <c:v>2024. július</c:v>
                </c:pt>
                <c:pt idx="7">
                  <c:v>2024. augusztus</c:v>
                </c:pt>
                <c:pt idx="8">
                  <c:v>2024. szeptember</c:v>
                </c:pt>
                <c:pt idx="9">
                  <c:v>2024. október</c:v>
                </c:pt>
                <c:pt idx="10">
                  <c:v>2024. november</c:v>
                </c:pt>
                <c:pt idx="11">
                  <c:v>2024. december</c:v>
                </c:pt>
                <c:pt idx="12">
                  <c:v>2025. január</c:v>
                </c:pt>
              </c:strCache>
            </c:strRef>
          </c:cat>
          <c:val>
            <c:numRef>
              <c:f>final!$B$12:$N$12</c:f>
              <c:numCache>
                <c:formatCode>#,##0\ [$Ft-40E]</c:formatCode>
                <c:ptCount val="13"/>
                <c:pt idx="0">
                  <c:v>179</c:v>
                </c:pt>
                <c:pt idx="1">
                  <c:v>178</c:v>
                </c:pt>
                <c:pt idx="2">
                  <c:v>176</c:v>
                </c:pt>
                <c:pt idx="3">
                  <c:v>178</c:v>
                </c:pt>
                <c:pt idx="4">
                  <c:v>177</c:v>
                </c:pt>
                <c:pt idx="5">
                  <c:v>178</c:v>
                </c:pt>
                <c:pt idx="6">
                  <c:v>261</c:v>
                </c:pt>
                <c:pt idx="7">
                  <c:v>262</c:v>
                </c:pt>
                <c:pt idx="8">
                  <c:v>264</c:v>
                </c:pt>
                <c:pt idx="9">
                  <c:v>274</c:v>
                </c:pt>
                <c:pt idx="10">
                  <c:v>275</c:v>
                </c:pt>
                <c:pt idx="11">
                  <c:v>261</c:v>
                </c:pt>
                <c:pt idx="12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E-4436-8436-343658CB9574}"/>
            </c:ext>
          </c:extLst>
        </c:ser>
        <c:ser>
          <c:idx val="2"/>
          <c:order val="2"/>
          <c:tx>
            <c:strRef>
              <c:f>final!$A$13</c:f>
              <c:strCache>
                <c:ptCount val="1"/>
                <c:pt idx="0">
                  <c:v>Kenyér, fehér, kg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final!$B$1:$N$1</c:f>
              <c:strCache>
                <c:ptCount val="13"/>
                <c:pt idx="0">
                  <c:v>2024. január</c:v>
                </c:pt>
                <c:pt idx="1">
                  <c:v>2024. február</c:v>
                </c:pt>
                <c:pt idx="2">
                  <c:v>2024. március</c:v>
                </c:pt>
                <c:pt idx="3">
                  <c:v>2024. április</c:v>
                </c:pt>
                <c:pt idx="4">
                  <c:v>2024. május</c:v>
                </c:pt>
                <c:pt idx="5">
                  <c:v>2024. június</c:v>
                </c:pt>
                <c:pt idx="6">
                  <c:v>2024. július</c:v>
                </c:pt>
                <c:pt idx="7">
                  <c:v>2024. augusztus</c:v>
                </c:pt>
                <c:pt idx="8">
                  <c:v>2024. szeptember</c:v>
                </c:pt>
                <c:pt idx="9">
                  <c:v>2024. október</c:v>
                </c:pt>
                <c:pt idx="10">
                  <c:v>2024. november</c:v>
                </c:pt>
                <c:pt idx="11">
                  <c:v>2024. december</c:v>
                </c:pt>
                <c:pt idx="12">
                  <c:v>2025. január</c:v>
                </c:pt>
              </c:strCache>
            </c:strRef>
          </c:cat>
          <c:val>
            <c:numRef>
              <c:f>final!$B$13:$N$13</c:f>
              <c:numCache>
                <c:formatCode>#,##0\ [$Ft-40E]</c:formatCode>
                <c:ptCount val="13"/>
                <c:pt idx="0">
                  <c:v>871</c:v>
                </c:pt>
                <c:pt idx="1">
                  <c:v>877</c:v>
                </c:pt>
                <c:pt idx="2">
                  <c:v>875</c:v>
                </c:pt>
                <c:pt idx="3">
                  <c:v>873</c:v>
                </c:pt>
                <c:pt idx="4">
                  <c:v>875</c:v>
                </c:pt>
                <c:pt idx="5">
                  <c:v>879</c:v>
                </c:pt>
                <c:pt idx="6">
                  <c:v>877</c:v>
                </c:pt>
                <c:pt idx="7">
                  <c:v>882</c:v>
                </c:pt>
                <c:pt idx="8">
                  <c:v>890</c:v>
                </c:pt>
                <c:pt idx="9">
                  <c:v>887</c:v>
                </c:pt>
                <c:pt idx="10">
                  <c:v>886</c:v>
                </c:pt>
                <c:pt idx="11">
                  <c:v>901</c:v>
                </c:pt>
                <c:pt idx="12">
                  <c:v>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E-4436-8436-343658CB9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400175"/>
        <c:axId val="2080393935"/>
      </c:barChart>
      <c:catAx>
        <c:axId val="208040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93935"/>
        <c:crosses val="autoZero"/>
        <c:auto val="1"/>
        <c:lblAlgn val="ctr"/>
        <c:lblOffset val="100"/>
        <c:noMultiLvlLbl val="0"/>
      </c:catAx>
      <c:valAx>
        <c:axId val="20803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Ft-40E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0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92764</xdr:colOff>
      <xdr:row>8</xdr:row>
      <xdr:rowOff>49695</xdr:rowOff>
    </xdr:from>
    <xdr:to>
      <xdr:col>18</xdr:col>
      <xdr:colOff>437321</xdr:colOff>
      <xdr:row>22</xdr:row>
      <xdr:rowOff>182216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14A177F-0290-82FF-6552-79AFCE800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2971-8A75-4121-82CC-EE79B8E7E43D}">
  <dimension ref="A1:S145"/>
  <sheetViews>
    <sheetView tabSelected="1" topLeftCell="H1" zoomScale="115" zoomScaleNormal="115" workbookViewId="0">
      <selection activeCell="J10" sqref="J10"/>
    </sheetView>
  </sheetViews>
  <sheetFormatPr defaultRowHeight="14.4" x14ac:dyDescent="0.3"/>
  <cols>
    <col min="1" max="1" width="34.33203125" customWidth="1"/>
    <col min="2" max="14" width="10.77734375" customWidth="1"/>
    <col min="15" max="16" width="12.33203125" bestFit="1" customWidth="1"/>
    <col min="17" max="17" width="5.5546875" customWidth="1"/>
    <col min="18" max="18" width="20.44140625" bestFit="1" customWidth="1"/>
  </cols>
  <sheetData>
    <row r="1" spans="1:19" s="1" customForma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160</v>
      </c>
      <c r="P1" s="14" t="s">
        <v>159</v>
      </c>
    </row>
    <row r="2" spans="1:19" x14ac:dyDescent="0.3">
      <c r="A2" s="6" t="s">
        <v>14</v>
      </c>
      <c r="B2" s="4">
        <v>2610</v>
      </c>
      <c r="C2" s="4">
        <v>2590</v>
      </c>
      <c r="D2" s="4">
        <v>2600</v>
      </c>
      <c r="E2" s="4">
        <v>2630</v>
      </c>
      <c r="F2" s="4">
        <v>2630</v>
      </c>
      <c r="G2" s="4">
        <v>2630</v>
      </c>
      <c r="H2" s="4">
        <v>2610</v>
      </c>
      <c r="I2" s="4">
        <v>2610</v>
      </c>
      <c r="J2" s="4">
        <v>2580</v>
      </c>
      <c r="K2" s="4">
        <v>2590</v>
      </c>
      <c r="L2" s="4">
        <v>2600</v>
      </c>
      <c r="M2" s="4">
        <v>2630</v>
      </c>
      <c r="N2" s="4">
        <v>2630</v>
      </c>
      <c r="O2" s="5">
        <f>N2/B2-1</f>
        <v>7.6628352490422103E-3</v>
      </c>
      <c r="P2" s="7" t="str">
        <f>IF(O2&gt;0,"+","-")</f>
        <v>+</v>
      </c>
      <c r="R2" s="1" t="s">
        <v>158</v>
      </c>
      <c r="S2" s="3">
        <f>AVERAGE(O2:O145)</f>
        <v>4.5551667038800377E-2</v>
      </c>
    </row>
    <row r="3" spans="1:19" x14ac:dyDescent="0.3">
      <c r="A3" s="6" t="s">
        <v>15</v>
      </c>
      <c r="B3" s="4">
        <v>750</v>
      </c>
      <c r="C3" s="4">
        <v>739</v>
      </c>
      <c r="D3" s="4">
        <v>730</v>
      </c>
      <c r="E3" s="4">
        <v>721</v>
      </c>
      <c r="F3" s="4">
        <v>708</v>
      </c>
      <c r="G3" s="4">
        <v>697</v>
      </c>
      <c r="H3" s="4">
        <v>727</v>
      </c>
      <c r="I3" s="4">
        <v>712</v>
      </c>
      <c r="J3" s="4">
        <v>729</v>
      </c>
      <c r="K3" s="4">
        <v>740</v>
      </c>
      <c r="L3" s="4">
        <v>825</v>
      </c>
      <c r="M3" s="4">
        <v>917</v>
      </c>
      <c r="N3" s="4">
        <v>930</v>
      </c>
      <c r="O3" s="5">
        <f t="shared" ref="O3:O66" si="0">N3/B3-1</f>
        <v>0.24</v>
      </c>
      <c r="P3" s="7" t="str">
        <f t="shared" ref="P3:P66" si="1">IF(O3&gt;0,"+","-")</f>
        <v>+</v>
      </c>
      <c r="R3" s="1" t="s">
        <v>161</v>
      </c>
      <c r="S3" s="2">
        <f>MAX(O2:O145)</f>
        <v>0.51955307262569828</v>
      </c>
    </row>
    <row r="4" spans="1:19" x14ac:dyDescent="0.3">
      <c r="A4" s="6" t="s">
        <v>16</v>
      </c>
      <c r="B4" s="4">
        <v>457</v>
      </c>
      <c r="C4" s="4">
        <v>453</v>
      </c>
      <c r="D4" s="4">
        <v>450</v>
      </c>
      <c r="E4" s="4">
        <v>440</v>
      </c>
      <c r="F4" s="4">
        <v>439</v>
      </c>
      <c r="G4" s="4">
        <v>432</v>
      </c>
      <c r="H4" s="4">
        <v>437</v>
      </c>
      <c r="I4" s="4">
        <v>423</v>
      </c>
      <c r="J4" s="4">
        <v>476</v>
      </c>
      <c r="K4" s="4">
        <v>483</v>
      </c>
      <c r="L4" s="4">
        <v>487</v>
      </c>
      <c r="M4" s="4">
        <v>493</v>
      </c>
      <c r="N4" s="4">
        <v>534</v>
      </c>
      <c r="O4" s="5">
        <f t="shared" si="0"/>
        <v>0.16849015317286642</v>
      </c>
      <c r="P4" s="7" t="str">
        <f t="shared" si="1"/>
        <v>+</v>
      </c>
      <c r="R4" s="1" t="s">
        <v>162</v>
      </c>
      <c r="S4" s="2">
        <f>MIN(O2:O145)</f>
        <v>-0.70728155339805832</v>
      </c>
    </row>
    <row r="5" spans="1:19" x14ac:dyDescent="0.3">
      <c r="A5" s="6" t="s">
        <v>17</v>
      </c>
      <c r="B5" s="4">
        <v>2950</v>
      </c>
      <c r="C5" s="4">
        <v>2970</v>
      </c>
      <c r="D5" s="4">
        <v>2980</v>
      </c>
      <c r="E5" s="4">
        <v>2960</v>
      </c>
      <c r="F5" s="4">
        <v>3000</v>
      </c>
      <c r="G5" s="4">
        <v>3030</v>
      </c>
      <c r="H5" s="4">
        <v>3080</v>
      </c>
      <c r="I5" s="4">
        <v>3060</v>
      </c>
      <c r="J5" s="4">
        <v>3150</v>
      </c>
      <c r="K5" s="4">
        <v>3350</v>
      </c>
      <c r="L5" s="4">
        <v>3340</v>
      </c>
      <c r="M5" s="4">
        <v>3360</v>
      </c>
      <c r="N5" s="4">
        <v>3440</v>
      </c>
      <c r="O5" s="5">
        <f t="shared" si="0"/>
        <v>0.16610169491525428</v>
      </c>
      <c r="P5" s="7" t="str">
        <f t="shared" si="1"/>
        <v>+</v>
      </c>
      <c r="R5" s="1" t="s">
        <v>163</v>
      </c>
      <c r="S5">
        <f>COUNTIF(P2:P145,"+")</f>
        <v>106</v>
      </c>
    </row>
    <row r="6" spans="1:19" x14ac:dyDescent="0.3">
      <c r="A6" s="6" t="s">
        <v>18</v>
      </c>
      <c r="B6" s="4">
        <v>1930</v>
      </c>
      <c r="C6" s="4">
        <v>1910</v>
      </c>
      <c r="D6" s="4">
        <v>1850</v>
      </c>
      <c r="E6" s="4">
        <v>1910</v>
      </c>
      <c r="F6" s="4">
        <v>1890</v>
      </c>
      <c r="G6" s="4">
        <v>1880</v>
      </c>
      <c r="H6" s="4">
        <v>1870</v>
      </c>
      <c r="I6" s="4">
        <v>1840</v>
      </c>
      <c r="J6" s="4">
        <v>1960</v>
      </c>
      <c r="K6" s="4">
        <v>1990</v>
      </c>
      <c r="L6" s="4">
        <v>2030</v>
      </c>
      <c r="M6" s="4">
        <v>2140</v>
      </c>
      <c r="N6" s="4">
        <v>2210</v>
      </c>
      <c r="O6" s="5">
        <f t="shared" si="0"/>
        <v>0.14507772020725396</v>
      </c>
      <c r="P6" s="7" t="str">
        <f t="shared" si="1"/>
        <v>+</v>
      </c>
      <c r="R6" s="1" t="s">
        <v>164</v>
      </c>
      <c r="S6">
        <f>COUNTIF(P2:P145,"-")</f>
        <v>38</v>
      </c>
    </row>
    <row r="7" spans="1:19" x14ac:dyDescent="0.3">
      <c r="A7" s="6" t="s">
        <v>19</v>
      </c>
      <c r="B7" s="4">
        <v>202</v>
      </c>
      <c r="C7" s="4">
        <v>205</v>
      </c>
      <c r="D7" s="4">
        <v>206</v>
      </c>
      <c r="E7" s="4">
        <v>198</v>
      </c>
      <c r="F7" s="4">
        <v>204</v>
      </c>
      <c r="G7" s="4">
        <v>206</v>
      </c>
      <c r="H7" s="4">
        <v>201</v>
      </c>
      <c r="I7" s="4">
        <v>199</v>
      </c>
      <c r="J7" s="4">
        <v>203</v>
      </c>
      <c r="K7" s="4">
        <v>200</v>
      </c>
      <c r="L7" s="4">
        <v>207</v>
      </c>
      <c r="M7" s="4">
        <v>216</v>
      </c>
      <c r="N7" s="4">
        <v>222</v>
      </c>
      <c r="O7" s="5">
        <f t="shared" si="0"/>
        <v>9.9009900990099098E-2</v>
      </c>
      <c r="P7" s="7" t="str">
        <f t="shared" si="1"/>
        <v>+</v>
      </c>
      <c r="R7" s="1" t="s">
        <v>165</v>
      </c>
      <c r="S7" t="str">
        <f>INDEX($A$2:$A$145,MATCH(S3,$O$2:$O$145,0),1)</f>
        <v>Liszt, finomliszt, kg</v>
      </c>
    </row>
    <row r="8" spans="1:19" x14ac:dyDescent="0.3">
      <c r="A8" s="6" t="s">
        <v>20</v>
      </c>
      <c r="B8" s="4">
        <v>529</v>
      </c>
      <c r="C8" s="4">
        <v>517</v>
      </c>
      <c r="D8" s="4">
        <v>531</v>
      </c>
      <c r="E8" s="4">
        <v>510</v>
      </c>
      <c r="F8" s="4">
        <v>520</v>
      </c>
      <c r="G8" s="4">
        <v>504</v>
      </c>
      <c r="H8" s="4">
        <v>495</v>
      </c>
      <c r="I8" s="4">
        <v>509</v>
      </c>
      <c r="J8" s="4">
        <v>515</v>
      </c>
      <c r="K8" s="4">
        <v>543</v>
      </c>
      <c r="L8" s="4">
        <v>547</v>
      </c>
      <c r="M8" s="4">
        <v>577</v>
      </c>
      <c r="N8" s="4">
        <v>609</v>
      </c>
      <c r="O8" s="5">
        <f t="shared" si="0"/>
        <v>0.15122873345935717</v>
      </c>
      <c r="P8" s="7" t="str">
        <f t="shared" si="1"/>
        <v>+</v>
      </c>
      <c r="R8" s="1" t="s">
        <v>166</v>
      </c>
      <c r="S8" t="str">
        <f>INDEX($A$2:$A$145,MATCH(S4,$O$2:$O$145,0),1)</f>
        <v>Csemegekukorica-konzerv, doboz</v>
      </c>
    </row>
    <row r="9" spans="1:19" x14ac:dyDescent="0.3">
      <c r="A9" s="6" t="s">
        <v>21</v>
      </c>
      <c r="B9" s="4">
        <v>621</v>
      </c>
      <c r="C9" s="4">
        <v>599</v>
      </c>
      <c r="D9" s="4">
        <v>580</v>
      </c>
      <c r="E9" s="4">
        <v>597</v>
      </c>
      <c r="F9" s="4">
        <v>582</v>
      </c>
      <c r="G9" s="4">
        <v>578</v>
      </c>
      <c r="H9" s="4">
        <v>528</v>
      </c>
      <c r="I9" s="4">
        <v>578</v>
      </c>
      <c r="J9" s="4">
        <v>610</v>
      </c>
      <c r="K9" s="4">
        <v>625</v>
      </c>
      <c r="L9" s="4">
        <v>616</v>
      </c>
      <c r="M9" s="4">
        <v>715</v>
      </c>
      <c r="N9" s="4">
        <v>708</v>
      </c>
      <c r="O9" s="5">
        <f t="shared" si="0"/>
        <v>0.14009661835748788</v>
      </c>
      <c r="P9" s="7" t="str">
        <f t="shared" si="1"/>
        <v>+</v>
      </c>
    </row>
    <row r="10" spans="1:19" x14ac:dyDescent="0.3">
      <c r="A10" s="6" t="s">
        <v>22</v>
      </c>
      <c r="B10" s="4">
        <v>812</v>
      </c>
      <c r="C10" s="4">
        <v>832</v>
      </c>
      <c r="D10" s="4">
        <v>801</v>
      </c>
      <c r="E10" s="4">
        <v>740</v>
      </c>
      <c r="F10" s="4">
        <v>750</v>
      </c>
      <c r="G10" s="4">
        <v>761</v>
      </c>
      <c r="H10" s="4">
        <v>761</v>
      </c>
      <c r="I10" s="4">
        <v>766</v>
      </c>
      <c r="J10" s="4">
        <v>778</v>
      </c>
      <c r="K10" s="4">
        <v>788</v>
      </c>
      <c r="L10" s="4">
        <v>768</v>
      </c>
      <c r="M10" s="4">
        <v>775</v>
      </c>
      <c r="N10" s="4">
        <v>791</v>
      </c>
      <c r="O10" s="5">
        <f t="shared" si="0"/>
        <v>-2.5862068965517238E-2</v>
      </c>
      <c r="P10" s="7" t="str">
        <f t="shared" si="1"/>
        <v>-</v>
      </c>
    </row>
    <row r="11" spans="1:19" x14ac:dyDescent="0.3">
      <c r="A11" s="6" t="s">
        <v>23</v>
      </c>
      <c r="B11" s="4">
        <v>650</v>
      </c>
      <c r="C11" s="4">
        <v>647</v>
      </c>
      <c r="D11" s="4">
        <v>645</v>
      </c>
      <c r="E11" s="4">
        <v>648</v>
      </c>
      <c r="F11" s="4">
        <v>641</v>
      </c>
      <c r="G11" s="4">
        <v>640</v>
      </c>
      <c r="H11" s="4">
        <v>706</v>
      </c>
      <c r="I11" s="4">
        <v>711</v>
      </c>
      <c r="J11" s="4">
        <v>716</v>
      </c>
      <c r="K11" s="4">
        <v>738</v>
      </c>
      <c r="L11" s="4">
        <v>725</v>
      </c>
      <c r="M11" s="4">
        <v>746</v>
      </c>
      <c r="N11" s="4">
        <v>793</v>
      </c>
      <c r="O11" s="5">
        <f t="shared" si="0"/>
        <v>0.21999999999999997</v>
      </c>
      <c r="P11" s="7" t="str">
        <f t="shared" si="1"/>
        <v>+</v>
      </c>
    </row>
    <row r="12" spans="1:19" ht="15.6" customHeight="1" x14ac:dyDescent="0.3">
      <c r="A12" s="6" t="s">
        <v>24</v>
      </c>
      <c r="B12" s="4">
        <v>179</v>
      </c>
      <c r="C12" s="4">
        <v>178</v>
      </c>
      <c r="D12" s="4">
        <v>176</v>
      </c>
      <c r="E12" s="4">
        <v>178</v>
      </c>
      <c r="F12" s="4">
        <v>177</v>
      </c>
      <c r="G12" s="4">
        <v>178</v>
      </c>
      <c r="H12" s="4">
        <v>261</v>
      </c>
      <c r="I12" s="4">
        <v>262</v>
      </c>
      <c r="J12" s="4">
        <v>264</v>
      </c>
      <c r="K12" s="4">
        <v>274</v>
      </c>
      <c r="L12" s="4">
        <v>275</v>
      </c>
      <c r="M12" s="4">
        <v>261</v>
      </c>
      <c r="N12" s="4">
        <v>272</v>
      </c>
      <c r="O12" s="5">
        <f t="shared" si="0"/>
        <v>0.51955307262569828</v>
      </c>
      <c r="P12" s="7" t="str">
        <f t="shared" si="1"/>
        <v>+</v>
      </c>
    </row>
    <row r="13" spans="1:19" x14ac:dyDescent="0.3">
      <c r="A13" s="6" t="s">
        <v>25</v>
      </c>
      <c r="B13" s="4">
        <v>871</v>
      </c>
      <c r="C13" s="4">
        <v>877</v>
      </c>
      <c r="D13" s="4">
        <v>875</v>
      </c>
      <c r="E13" s="4">
        <v>873</v>
      </c>
      <c r="F13" s="4">
        <v>875</v>
      </c>
      <c r="G13" s="4">
        <v>879</v>
      </c>
      <c r="H13" s="4">
        <v>877</v>
      </c>
      <c r="I13" s="4">
        <v>882</v>
      </c>
      <c r="J13" s="4">
        <v>890</v>
      </c>
      <c r="K13" s="4">
        <v>887</v>
      </c>
      <c r="L13" s="4">
        <v>886</v>
      </c>
      <c r="M13" s="4">
        <v>901</v>
      </c>
      <c r="N13" s="4">
        <v>904</v>
      </c>
      <c r="O13" s="5">
        <f t="shared" si="0"/>
        <v>3.788748564867972E-2</v>
      </c>
      <c r="P13" s="7" t="str">
        <f t="shared" si="1"/>
        <v>+</v>
      </c>
    </row>
    <row r="14" spans="1:19" x14ac:dyDescent="0.3">
      <c r="A14" s="6" t="s">
        <v>26</v>
      </c>
      <c r="B14" s="4">
        <v>725</v>
      </c>
      <c r="C14" s="4">
        <v>731</v>
      </c>
      <c r="D14" s="4">
        <v>736</v>
      </c>
      <c r="E14" s="4">
        <v>740</v>
      </c>
      <c r="F14" s="4">
        <v>737</v>
      </c>
      <c r="G14" s="4">
        <v>731</v>
      </c>
      <c r="H14" s="4">
        <v>730</v>
      </c>
      <c r="I14" s="4">
        <v>734</v>
      </c>
      <c r="J14" s="4">
        <v>732</v>
      </c>
      <c r="K14" s="4">
        <v>740</v>
      </c>
      <c r="L14" s="4">
        <v>734</v>
      </c>
      <c r="M14" s="4">
        <v>737</v>
      </c>
      <c r="N14" s="4">
        <v>749</v>
      </c>
      <c r="O14" s="5">
        <f t="shared" si="0"/>
        <v>3.3103448275862091E-2</v>
      </c>
      <c r="P14" s="7" t="str">
        <f t="shared" si="1"/>
        <v>+</v>
      </c>
    </row>
    <row r="15" spans="1:19" x14ac:dyDescent="0.3">
      <c r="A15" s="6" t="s">
        <v>27</v>
      </c>
      <c r="B15" s="4">
        <v>247</v>
      </c>
      <c r="C15" s="4">
        <v>248</v>
      </c>
      <c r="D15" s="4">
        <v>248</v>
      </c>
      <c r="E15" s="4">
        <v>244</v>
      </c>
      <c r="F15" s="4">
        <v>251</v>
      </c>
      <c r="G15" s="4">
        <v>250</v>
      </c>
      <c r="H15" s="4">
        <v>247</v>
      </c>
      <c r="I15" s="4">
        <v>251</v>
      </c>
      <c r="J15" s="4">
        <v>247</v>
      </c>
      <c r="K15" s="4">
        <v>251</v>
      </c>
      <c r="L15" s="4">
        <v>251</v>
      </c>
      <c r="M15" s="4">
        <v>253</v>
      </c>
      <c r="N15" s="4">
        <v>252</v>
      </c>
      <c r="O15" s="5">
        <f t="shared" si="0"/>
        <v>2.0242914979757165E-2</v>
      </c>
      <c r="P15" s="7" t="str">
        <f t="shared" si="1"/>
        <v>+</v>
      </c>
    </row>
    <row r="16" spans="1:19" x14ac:dyDescent="0.3">
      <c r="A16" s="6" t="s">
        <v>28</v>
      </c>
      <c r="B16" s="4">
        <v>388</v>
      </c>
      <c r="C16" s="4">
        <v>373</v>
      </c>
      <c r="D16" s="4">
        <v>365</v>
      </c>
      <c r="E16" s="4">
        <v>361</v>
      </c>
      <c r="F16" s="4">
        <v>359</v>
      </c>
      <c r="G16" s="4">
        <v>348</v>
      </c>
      <c r="H16" s="4">
        <v>411</v>
      </c>
      <c r="I16" s="4">
        <v>416</v>
      </c>
      <c r="J16" s="4">
        <v>409</v>
      </c>
      <c r="K16" s="4">
        <v>406</v>
      </c>
      <c r="L16" s="4">
        <v>389</v>
      </c>
      <c r="M16" s="4">
        <v>386</v>
      </c>
      <c r="N16" s="4">
        <v>386</v>
      </c>
      <c r="O16" s="5">
        <f t="shared" si="0"/>
        <v>-5.1546391752577136E-3</v>
      </c>
      <c r="P16" s="7" t="str">
        <f t="shared" si="1"/>
        <v>-</v>
      </c>
    </row>
    <row r="17" spans="1:16" x14ac:dyDescent="0.3">
      <c r="A17" s="6" t="s">
        <v>29</v>
      </c>
      <c r="B17" s="4">
        <v>535</v>
      </c>
      <c r="C17" s="4">
        <v>537</v>
      </c>
      <c r="D17" s="4">
        <v>528</v>
      </c>
      <c r="E17" s="4">
        <v>526</v>
      </c>
      <c r="F17" s="4">
        <v>577</v>
      </c>
      <c r="G17" s="4">
        <v>513</v>
      </c>
      <c r="H17" s="4">
        <v>594</v>
      </c>
      <c r="I17" s="4">
        <v>552</v>
      </c>
      <c r="J17" s="4">
        <v>546</v>
      </c>
      <c r="K17" s="4">
        <v>559</v>
      </c>
      <c r="L17" s="4">
        <v>552</v>
      </c>
      <c r="M17" s="4">
        <v>529</v>
      </c>
      <c r="N17" s="4">
        <v>512</v>
      </c>
      <c r="O17" s="5">
        <f t="shared" si="0"/>
        <v>-4.2990654205607437E-2</v>
      </c>
      <c r="P17" s="7" t="str">
        <f t="shared" si="1"/>
        <v>-</v>
      </c>
    </row>
    <row r="18" spans="1:16" x14ac:dyDescent="0.3">
      <c r="A18" s="6" t="s">
        <v>30</v>
      </c>
      <c r="B18" s="4">
        <v>488</v>
      </c>
      <c r="C18" s="4">
        <v>494</v>
      </c>
      <c r="D18" s="4">
        <v>499</v>
      </c>
      <c r="E18" s="4">
        <v>504</v>
      </c>
      <c r="F18" s="4">
        <v>512</v>
      </c>
      <c r="G18" s="4">
        <v>512</v>
      </c>
      <c r="H18" s="4">
        <v>472</v>
      </c>
      <c r="I18" s="4">
        <v>434</v>
      </c>
      <c r="J18" s="4">
        <v>422</v>
      </c>
      <c r="K18" s="4">
        <v>413</v>
      </c>
      <c r="L18" s="4">
        <v>431</v>
      </c>
      <c r="M18" s="4">
        <v>399</v>
      </c>
      <c r="N18" s="4">
        <v>392</v>
      </c>
      <c r="O18" s="5">
        <f t="shared" si="0"/>
        <v>-0.19672131147540983</v>
      </c>
      <c r="P18" s="7" t="str">
        <f t="shared" si="1"/>
        <v>-</v>
      </c>
    </row>
    <row r="19" spans="1:16" x14ac:dyDescent="0.3">
      <c r="A19" s="6" t="s">
        <v>31</v>
      </c>
      <c r="B19" s="4">
        <v>371</v>
      </c>
      <c r="C19" s="4">
        <v>371</v>
      </c>
      <c r="D19" s="4">
        <v>392</v>
      </c>
      <c r="E19" s="4">
        <v>427</v>
      </c>
      <c r="F19" s="4">
        <v>471</v>
      </c>
      <c r="G19" s="4">
        <v>491</v>
      </c>
      <c r="H19" s="4">
        <v>479</v>
      </c>
      <c r="I19" s="4">
        <v>464</v>
      </c>
      <c r="J19" s="4">
        <v>471</v>
      </c>
      <c r="K19" s="4">
        <v>461</v>
      </c>
      <c r="L19" s="4">
        <v>446</v>
      </c>
      <c r="M19" s="4">
        <v>449</v>
      </c>
      <c r="N19" s="4">
        <v>453</v>
      </c>
      <c r="O19" s="5">
        <f t="shared" si="0"/>
        <v>0.22102425876010789</v>
      </c>
      <c r="P19" s="7" t="str">
        <f t="shared" si="1"/>
        <v>+</v>
      </c>
    </row>
    <row r="20" spans="1:16" x14ac:dyDescent="0.3">
      <c r="A20" s="6" t="s">
        <v>32</v>
      </c>
      <c r="B20" s="4">
        <v>1550</v>
      </c>
      <c r="C20" s="4">
        <v>1430</v>
      </c>
      <c r="D20" s="4">
        <v>1400</v>
      </c>
      <c r="E20" s="4">
        <v>1370</v>
      </c>
      <c r="F20" s="4">
        <v>1170</v>
      </c>
      <c r="G20" s="4">
        <v>881</v>
      </c>
      <c r="H20" s="4">
        <v>735</v>
      </c>
      <c r="I20" s="4">
        <v>719</v>
      </c>
      <c r="J20" s="4">
        <v>873</v>
      </c>
      <c r="K20" s="4">
        <v>1190</v>
      </c>
      <c r="L20" s="4">
        <v>1370</v>
      </c>
      <c r="M20" s="4">
        <v>1360</v>
      </c>
      <c r="N20" s="4">
        <v>1570</v>
      </c>
      <c r="O20" s="5">
        <f t="shared" si="0"/>
        <v>1.2903225806451646E-2</v>
      </c>
      <c r="P20" s="7" t="str">
        <f t="shared" si="1"/>
        <v>+</v>
      </c>
    </row>
    <row r="21" spans="1:16" x14ac:dyDescent="0.3">
      <c r="A21" s="6" t="s">
        <v>33</v>
      </c>
      <c r="B21" s="4">
        <v>1710</v>
      </c>
      <c r="C21" s="4">
        <v>1810</v>
      </c>
      <c r="D21" s="4">
        <v>1870</v>
      </c>
      <c r="E21" s="4">
        <v>1850</v>
      </c>
      <c r="F21" s="4">
        <v>1620</v>
      </c>
      <c r="G21" s="4">
        <v>1280</v>
      </c>
      <c r="H21" s="4">
        <v>941</v>
      </c>
      <c r="I21" s="4">
        <v>872</v>
      </c>
      <c r="J21" s="4">
        <v>940</v>
      </c>
      <c r="K21" s="4">
        <v>1040</v>
      </c>
      <c r="L21" s="4">
        <v>1200</v>
      </c>
      <c r="M21" s="4">
        <v>1540</v>
      </c>
      <c r="N21" s="4">
        <v>1760</v>
      </c>
      <c r="O21" s="5">
        <f t="shared" si="0"/>
        <v>2.9239766081871288E-2</v>
      </c>
      <c r="P21" s="7" t="str">
        <f t="shared" si="1"/>
        <v>+</v>
      </c>
    </row>
    <row r="22" spans="1:16" x14ac:dyDescent="0.3">
      <c r="A22" s="6" t="s">
        <v>34</v>
      </c>
      <c r="B22" s="4">
        <v>1370</v>
      </c>
      <c r="C22" s="4">
        <v>1300</v>
      </c>
      <c r="D22" s="4">
        <v>1340</v>
      </c>
      <c r="E22" s="4">
        <v>1110</v>
      </c>
      <c r="F22" s="4">
        <v>982</v>
      </c>
      <c r="G22" s="4">
        <v>869</v>
      </c>
      <c r="H22" s="4">
        <v>818</v>
      </c>
      <c r="I22" s="4">
        <v>929</v>
      </c>
      <c r="J22" s="4">
        <v>1010</v>
      </c>
      <c r="K22" s="4">
        <v>1050</v>
      </c>
      <c r="L22" s="4">
        <v>1100</v>
      </c>
      <c r="M22" s="4">
        <v>1130</v>
      </c>
      <c r="N22" s="4">
        <v>1480</v>
      </c>
      <c r="O22" s="5">
        <f t="shared" si="0"/>
        <v>8.0291970802919721E-2</v>
      </c>
      <c r="P22" s="7" t="str">
        <f t="shared" si="1"/>
        <v>+</v>
      </c>
    </row>
    <row r="23" spans="1:16" x14ac:dyDescent="0.3">
      <c r="A23" s="6" t="s">
        <v>35</v>
      </c>
      <c r="B23" s="4">
        <v>1730</v>
      </c>
      <c r="C23" s="4">
        <v>1760</v>
      </c>
      <c r="D23" s="4">
        <v>1750</v>
      </c>
      <c r="E23" s="4">
        <v>1770</v>
      </c>
      <c r="F23" s="4">
        <v>1780</v>
      </c>
      <c r="G23" s="4">
        <v>1780</v>
      </c>
      <c r="H23" s="4">
        <v>1780</v>
      </c>
      <c r="I23" s="4">
        <v>1790</v>
      </c>
      <c r="J23" s="4">
        <v>1790</v>
      </c>
      <c r="K23" s="4">
        <v>1820</v>
      </c>
      <c r="L23" s="4">
        <v>1850</v>
      </c>
      <c r="M23" s="4">
        <v>1830</v>
      </c>
      <c r="N23" s="4">
        <v>1850</v>
      </c>
      <c r="O23" s="5">
        <f t="shared" si="0"/>
        <v>6.9364161849710948E-2</v>
      </c>
      <c r="P23" s="7" t="str">
        <f t="shared" si="1"/>
        <v>+</v>
      </c>
    </row>
    <row r="24" spans="1:16" x14ac:dyDescent="0.3">
      <c r="A24" s="6" t="s">
        <v>36</v>
      </c>
      <c r="B24" s="4">
        <v>509</v>
      </c>
      <c r="C24" s="4">
        <v>531</v>
      </c>
      <c r="D24" s="4">
        <v>536</v>
      </c>
      <c r="E24" s="4">
        <v>536</v>
      </c>
      <c r="F24" s="4">
        <v>551</v>
      </c>
      <c r="G24" s="4">
        <v>571</v>
      </c>
      <c r="H24" s="4">
        <v>591</v>
      </c>
      <c r="I24" s="4">
        <v>607</v>
      </c>
      <c r="J24" s="4">
        <v>598</v>
      </c>
      <c r="K24" s="4">
        <v>587</v>
      </c>
      <c r="L24" s="4">
        <v>593</v>
      </c>
      <c r="M24" s="4">
        <v>600</v>
      </c>
      <c r="N24" s="4">
        <v>604</v>
      </c>
      <c r="O24" s="5">
        <f t="shared" si="0"/>
        <v>0.18664047151277008</v>
      </c>
      <c r="P24" s="7" t="str">
        <f t="shared" si="1"/>
        <v>+</v>
      </c>
    </row>
    <row r="25" spans="1:16" x14ac:dyDescent="0.3">
      <c r="A25" s="6" t="s">
        <v>37</v>
      </c>
      <c r="B25" s="4">
        <v>344</v>
      </c>
      <c r="C25" s="4">
        <v>351</v>
      </c>
      <c r="D25" s="4">
        <v>348</v>
      </c>
      <c r="E25" s="4">
        <v>363</v>
      </c>
      <c r="F25" s="4">
        <v>363</v>
      </c>
      <c r="G25" s="4">
        <v>584</v>
      </c>
      <c r="H25" s="4">
        <v>462</v>
      </c>
      <c r="I25" s="4">
        <v>348</v>
      </c>
      <c r="J25" s="4">
        <v>348</v>
      </c>
      <c r="K25" s="4">
        <v>355</v>
      </c>
      <c r="L25" s="4">
        <v>360</v>
      </c>
      <c r="M25" s="4">
        <v>338</v>
      </c>
      <c r="N25" s="4">
        <v>340</v>
      </c>
      <c r="O25" s="5">
        <f t="shared" si="0"/>
        <v>-1.1627906976744207E-2</v>
      </c>
      <c r="P25" s="7" t="str">
        <f t="shared" si="1"/>
        <v>-</v>
      </c>
    </row>
    <row r="26" spans="1:16" x14ac:dyDescent="0.3">
      <c r="A26" s="6" t="s">
        <v>38</v>
      </c>
      <c r="B26" s="4">
        <v>1180</v>
      </c>
      <c r="C26" s="4">
        <v>1240</v>
      </c>
      <c r="D26" s="4">
        <v>1230</v>
      </c>
      <c r="E26" s="4">
        <v>1290</v>
      </c>
      <c r="F26" s="4">
        <v>1300</v>
      </c>
      <c r="G26" s="4">
        <v>1300</v>
      </c>
      <c r="H26" s="4">
        <v>1190</v>
      </c>
      <c r="I26" s="4">
        <v>1120</v>
      </c>
      <c r="J26" s="4">
        <v>1070</v>
      </c>
      <c r="K26" s="4">
        <v>1110</v>
      </c>
      <c r="L26" s="4">
        <v>1160</v>
      </c>
      <c r="M26" s="4">
        <v>1190</v>
      </c>
      <c r="N26" s="4">
        <v>1230</v>
      </c>
      <c r="O26" s="5">
        <f t="shared" si="0"/>
        <v>4.2372881355932313E-2</v>
      </c>
      <c r="P26" s="7" t="str">
        <f t="shared" si="1"/>
        <v>+</v>
      </c>
    </row>
    <row r="27" spans="1:16" x14ac:dyDescent="0.3">
      <c r="A27" s="6" t="s">
        <v>39</v>
      </c>
      <c r="B27" s="4">
        <v>972</v>
      </c>
      <c r="C27" s="4">
        <v>951</v>
      </c>
      <c r="D27" s="4">
        <v>964</v>
      </c>
      <c r="E27" s="4">
        <v>946</v>
      </c>
      <c r="F27" s="4">
        <v>982</v>
      </c>
      <c r="G27" s="4">
        <v>997</v>
      </c>
      <c r="H27" s="4">
        <v>1040</v>
      </c>
      <c r="I27" s="4">
        <v>1090</v>
      </c>
      <c r="J27" s="4">
        <v>1310</v>
      </c>
      <c r="K27" s="4">
        <v>1310</v>
      </c>
      <c r="L27" s="4">
        <v>1110</v>
      </c>
      <c r="M27" s="4">
        <v>1030</v>
      </c>
      <c r="N27" s="4">
        <v>1050</v>
      </c>
      <c r="O27" s="5">
        <f t="shared" si="0"/>
        <v>8.0246913580246826E-2</v>
      </c>
      <c r="P27" s="7" t="str">
        <f t="shared" si="1"/>
        <v>+</v>
      </c>
    </row>
    <row r="28" spans="1:16" x14ac:dyDescent="0.3">
      <c r="A28" s="6" t="s">
        <v>40</v>
      </c>
      <c r="B28" s="4">
        <v>740</v>
      </c>
      <c r="C28" s="4">
        <v>752</v>
      </c>
      <c r="D28" s="4">
        <v>753</v>
      </c>
      <c r="E28" s="4">
        <v>774</v>
      </c>
      <c r="F28" s="4">
        <v>774</v>
      </c>
      <c r="G28" s="4">
        <v>776</v>
      </c>
      <c r="H28" s="4">
        <v>769</v>
      </c>
      <c r="I28" s="4">
        <v>766</v>
      </c>
      <c r="J28" s="4">
        <v>754</v>
      </c>
      <c r="K28" s="4">
        <v>751</v>
      </c>
      <c r="L28" s="4">
        <v>754</v>
      </c>
      <c r="M28" s="4">
        <v>742</v>
      </c>
      <c r="N28" s="4">
        <v>752</v>
      </c>
      <c r="O28" s="5">
        <f t="shared" si="0"/>
        <v>1.6216216216216273E-2</v>
      </c>
      <c r="P28" s="7" t="str">
        <f t="shared" si="1"/>
        <v>+</v>
      </c>
    </row>
    <row r="29" spans="1:16" x14ac:dyDescent="0.3">
      <c r="A29" s="6" t="s">
        <v>41</v>
      </c>
      <c r="B29" s="4">
        <v>817</v>
      </c>
      <c r="C29" s="4">
        <v>817</v>
      </c>
      <c r="D29" s="4">
        <v>764</v>
      </c>
      <c r="E29" s="4">
        <v>772</v>
      </c>
      <c r="F29" s="4">
        <v>780</v>
      </c>
      <c r="G29" s="4">
        <v>793</v>
      </c>
      <c r="H29" s="4">
        <v>812</v>
      </c>
      <c r="I29" s="4">
        <v>878</v>
      </c>
      <c r="J29" s="4">
        <v>942</v>
      </c>
      <c r="K29" s="4">
        <v>1030</v>
      </c>
      <c r="L29" s="4">
        <v>981</v>
      </c>
      <c r="M29" s="4">
        <v>900</v>
      </c>
      <c r="N29" s="4">
        <v>886</v>
      </c>
      <c r="O29" s="5">
        <f t="shared" si="0"/>
        <v>8.4455324357405104E-2</v>
      </c>
      <c r="P29" s="7" t="str">
        <f t="shared" si="1"/>
        <v>+</v>
      </c>
    </row>
    <row r="30" spans="1:16" x14ac:dyDescent="0.3">
      <c r="A30" s="6" t="s">
        <v>42</v>
      </c>
      <c r="B30" s="4">
        <v>857</v>
      </c>
      <c r="C30" s="4">
        <v>863</v>
      </c>
      <c r="D30" s="4">
        <v>871</v>
      </c>
      <c r="E30" s="4">
        <v>889</v>
      </c>
      <c r="F30" s="4">
        <v>899</v>
      </c>
      <c r="G30" s="4">
        <v>904</v>
      </c>
      <c r="H30" s="4">
        <v>900</v>
      </c>
      <c r="I30" s="4">
        <v>881</v>
      </c>
      <c r="J30" s="4">
        <v>938</v>
      </c>
      <c r="K30" s="4">
        <v>988</v>
      </c>
      <c r="L30" s="4">
        <v>1090</v>
      </c>
      <c r="M30" s="4">
        <v>1170</v>
      </c>
      <c r="N30" s="4">
        <v>1180</v>
      </c>
      <c r="O30" s="5">
        <f t="shared" si="0"/>
        <v>0.37689614935822635</v>
      </c>
      <c r="P30" s="7" t="str">
        <f t="shared" si="1"/>
        <v>+</v>
      </c>
    </row>
    <row r="31" spans="1:16" x14ac:dyDescent="0.3">
      <c r="A31" s="6" t="s">
        <v>43</v>
      </c>
      <c r="B31" s="4">
        <v>1140</v>
      </c>
      <c r="C31" s="4">
        <v>1120</v>
      </c>
      <c r="D31" s="4">
        <v>1130</v>
      </c>
      <c r="E31" s="4">
        <v>1130</v>
      </c>
      <c r="F31" s="4">
        <v>1130</v>
      </c>
      <c r="G31" s="4">
        <v>1140</v>
      </c>
      <c r="H31" s="4">
        <v>1150</v>
      </c>
      <c r="I31" s="4">
        <v>1150</v>
      </c>
      <c r="J31" s="4">
        <v>1170</v>
      </c>
      <c r="K31" s="4">
        <v>1180</v>
      </c>
      <c r="L31" s="4">
        <v>1130</v>
      </c>
      <c r="M31" s="4">
        <v>1150</v>
      </c>
      <c r="N31" s="4">
        <v>1160</v>
      </c>
      <c r="O31" s="5">
        <f t="shared" si="0"/>
        <v>1.7543859649122862E-2</v>
      </c>
      <c r="P31" s="7" t="str">
        <f t="shared" si="1"/>
        <v>+</v>
      </c>
    </row>
    <row r="32" spans="1:16" x14ac:dyDescent="0.3">
      <c r="A32" s="6" t="s">
        <v>44</v>
      </c>
      <c r="B32" s="4">
        <v>2060</v>
      </c>
      <c r="C32" s="4">
        <v>1950</v>
      </c>
      <c r="D32" s="4">
        <v>2010</v>
      </c>
      <c r="E32" s="4">
        <v>1990</v>
      </c>
      <c r="F32" s="4">
        <v>1950</v>
      </c>
      <c r="G32" s="4">
        <v>1950</v>
      </c>
      <c r="H32" s="4">
        <v>1990</v>
      </c>
      <c r="I32" s="4">
        <v>1990</v>
      </c>
      <c r="J32" s="4">
        <v>1920</v>
      </c>
      <c r="K32" s="4">
        <v>1920</v>
      </c>
      <c r="L32" s="4">
        <v>1940</v>
      </c>
      <c r="M32" s="4">
        <v>1940</v>
      </c>
      <c r="N32" s="4">
        <v>603</v>
      </c>
      <c r="O32" s="5">
        <f t="shared" si="0"/>
        <v>-0.70728155339805832</v>
      </c>
      <c r="P32" s="7" t="str">
        <f t="shared" si="1"/>
        <v>-</v>
      </c>
    </row>
    <row r="33" spans="1:16" x14ac:dyDescent="0.3">
      <c r="A33" s="6" t="s">
        <v>45</v>
      </c>
      <c r="B33" s="4">
        <v>2670</v>
      </c>
      <c r="C33" s="4">
        <v>2680</v>
      </c>
      <c r="D33" s="4">
        <v>2660</v>
      </c>
      <c r="E33" s="4">
        <v>2700</v>
      </c>
      <c r="F33" s="4">
        <v>2720</v>
      </c>
      <c r="G33" s="4">
        <v>2720</v>
      </c>
      <c r="H33" s="4">
        <v>2740</v>
      </c>
      <c r="I33" s="4">
        <v>2730</v>
      </c>
      <c r="J33" s="4">
        <v>2650</v>
      </c>
      <c r="K33" s="4">
        <v>2600</v>
      </c>
      <c r="L33" s="4">
        <v>2610</v>
      </c>
      <c r="M33" s="4">
        <v>2640</v>
      </c>
      <c r="N33" s="4">
        <v>2690</v>
      </c>
      <c r="O33" s="5">
        <f t="shared" si="0"/>
        <v>7.4906367041198685E-3</v>
      </c>
      <c r="P33" s="7" t="str">
        <f t="shared" si="1"/>
        <v>+</v>
      </c>
    </row>
    <row r="34" spans="1:16" x14ac:dyDescent="0.3">
      <c r="A34" s="6" t="s">
        <v>46</v>
      </c>
      <c r="B34" s="4">
        <v>1580</v>
      </c>
      <c r="C34" s="4">
        <v>1590</v>
      </c>
      <c r="D34" s="4">
        <v>1620</v>
      </c>
      <c r="E34" s="4">
        <v>1630</v>
      </c>
      <c r="F34" s="4">
        <v>1620</v>
      </c>
      <c r="G34" s="4">
        <v>1640</v>
      </c>
      <c r="H34" s="4">
        <v>1640</v>
      </c>
      <c r="I34" s="4">
        <v>1600</v>
      </c>
      <c r="J34" s="4">
        <v>1610</v>
      </c>
      <c r="K34" s="4">
        <v>1620</v>
      </c>
      <c r="L34" s="4">
        <v>1610</v>
      </c>
      <c r="M34" s="4">
        <v>1600</v>
      </c>
      <c r="N34" s="4">
        <v>1610</v>
      </c>
      <c r="O34" s="5">
        <f t="shared" si="0"/>
        <v>1.8987341772152E-2</v>
      </c>
      <c r="P34" s="7" t="str">
        <f t="shared" si="1"/>
        <v>+</v>
      </c>
    </row>
    <row r="35" spans="1:16" x14ac:dyDescent="0.3">
      <c r="A35" s="6" t="s">
        <v>47</v>
      </c>
      <c r="B35" s="4">
        <v>5640</v>
      </c>
      <c r="C35" s="4">
        <v>5630</v>
      </c>
      <c r="D35" s="4">
        <v>5540</v>
      </c>
      <c r="E35" s="4">
        <v>5650</v>
      </c>
      <c r="F35" s="4">
        <v>5710</v>
      </c>
      <c r="G35" s="4">
        <v>5590</v>
      </c>
      <c r="H35" s="4">
        <v>5480</v>
      </c>
      <c r="I35" s="4">
        <v>5490</v>
      </c>
      <c r="J35" s="4">
        <v>5590</v>
      </c>
      <c r="K35" s="4">
        <v>5700</v>
      </c>
      <c r="L35" s="4">
        <v>5720</v>
      </c>
      <c r="M35" s="4">
        <v>5490</v>
      </c>
      <c r="N35" s="4">
        <v>5560</v>
      </c>
      <c r="O35" s="5">
        <f t="shared" si="0"/>
        <v>-1.4184397163120588E-2</v>
      </c>
      <c r="P35" s="7" t="str">
        <f t="shared" si="1"/>
        <v>-</v>
      </c>
    </row>
    <row r="36" spans="1:16" x14ac:dyDescent="0.3">
      <c r="A36" s="6" t="s">
        <v>48</v>
      </c>
      <c r="B36" s="4">
        <v>986</v>
      </c>
      <c r="C36" s="4">
        <v>985</v>
      </c>
      <c r="D36" s="4">
        <v>980</v>
      </c>
      <c r="E36" s="4">
        <v>1050</v>
      </c>
      <c r="F36" s="4">
        <v>1040</v>
      </c>
      <c r="G36" s="4">
        <v>1050</v>
      </c>
      <c r="H36" s="4">
        <v>1090</v>
      </c>
      <c r="I36" s="4">
        <v>1080</v>
      </c>
      <c r="J36" s="4">
        <v>1090</v>
      </c>
      <c r="K36" s="4">
        <v>1090</v>
      </c>
      <c r="L36" s="4">
        <v>1080</v>
      </c>
      <c r="M36" s="4">
        <v>1090</v>
      </c>
      <c r="N36" s="4">
        <v>1080</v>
      </c>
      <c r="O36" s="5">
        <f t="shared" si="0"/>
        <v>9.5334685598377211E-2</v>
      </c>
      <c r="P36" s="7" t="str">
        <f t="shared" si="1"/>
        <v>+</v>
      </c>
    </row>
    <row r="37" spans="1:16" x14ac:dyDescent="0.3">
      <c r="A37" s="6" t="s">
        <v>49</v>
      </c>
      <c r="B37" s="4">
        <v>212</v>
      </c>
      <c r="C37" s="4">
        <v>211</v>
      </c>
      <c r="D37" s="4">
        <v>209</v>
      </c>
      <c r="E37" s="4">
        <v>210</v>
      </c>
      <c r="F37" s="4">
        <v>213</v>
      </c>
      <c r="G37" s="4">
        <v>213</v>
      </c>
      <c r="H37" s="4">
        <v>213</v>
      </c>
      <c r="I37" s="4">
        <v>209</v>
      </c>
      <c r="J37" s="4">
        <v>210</v>
      </c>
      <c r="K37" s="4">
        <v>214</v>
      </c>
      <c r="L37" s="4">
        <v>219</v>
      </c>
      <c r="M37" s="4">
        <v>227</v>
      </c>
      <c r="N37" s="4">
        <v>227</v>
      </c>
      <c r="O37" s="5">
        <f t="shared" si="0"/>
        <v>7.0754716981132004E-2</v>
      </c>
      <c r="P37" s="7" t="str">
        <f t="shared" si="1"/>
        <v>+</v>
      </c>
    </row>
    <row r="38" spans="1:16" x14ac:dyDescent="0.3">
      <c r="A38" s="6" t="s">
        <v>50</v>
      </c>
      <c r="B38" s="4">
        <v>9000</v>
      </c>
      <c r="C38" s="4">
        <v>9010</v>
      </c>
      <c r="D38" s="4">
        <v>9010</v>
      </c>
      <c r="E38" s="4">
        <v>8860</v>
      </c>
      <c r="F38" s="4">
        <v>9070</v>
      </c>
      <c r="G38" s="4">
        <v>9120</v>
      </c>
      <c r="H38" s="4">
        <v>9040</v>
      </c>
      <c r="I38" s="4">
        <v>9160</v>
      </c>
      <c r="J38" s="4">
        <v>9120</v>
      </c>
      <c r="K38" s="4">
        <v>9160</v>
      </c>
      <c r="L38" s="4">
        <v>9080</v>
      </c>
      <c r="M38" s="4">
        <v>8760</v>
      </c>
      <c r="N38" s="4">
        <v>8890</v>
      </c>
      <c r="O38" s="5">
        <f t="shared" si="0"/>
        <v>-1.2222222222222245E-2</v>
      </c>
      <c r="P38" s="7" t="str">
        <f t="shared" si="1"/>
        <v>-</v>
      </c>
    </row>
    <row r="39" spans="1:16" x14ac:dyDescent="0.3">
      <c r="A39" s="6" t="s">
        <v>51</v>
      </c>
      <c r="B39" s="4">
        <v>272</v>
      </c>
      <c r="C39" s="4">
        <v>271</v>
      </c>
      <c r="D39" s="4">
        <v>271</v>
      </c>
      <c r="E39" s="4">
        <v>271</v>
      </c>
      <c r="F39" s="4">
        <v>271</v>
      </c>
      <c r="G39" s="4">
        <v>270</v>
      </c>
      <c r="H39" s="4">
        <v>269</v>
      </c>
      <c r="I39" s="4">
        <v>269</v>
      </c>
      <c r="J39" s="4">
        <v>267</v>
      </c>
      <c r="K39" s="4">
        <v>267</v>
      </c>
      <c r="L39" s="4">
        <v>268</v>
      </c>
      <c r="M39" s="4">
        <v>268</v>
      </c>
      <c r="N39" s="4">
        <v>264</v>
      </c>
      <c r="O39" s="5">
        <f t="shared" si="0"/>
        <v>-2.9411764705882359E-2</v>
      </c>
      <c r="P39" s="7" t="str">
        <f t="shared" si="1"/>
        <v>-</v>
      </c>
    </row>
    <row r="40" spans="1:16" x14ac:dyDescent="0.3">
      <c r="A40" s="6" t="s">
        <v>52</v>
      </c>
      <c r="B40" s="4">
        <v>2070</v>
      </c>
      <c r="C40" s="4">
        <v>2090</v>
      </c>
      <c r="D40" s="4">
        <v>2100</v>
      </c>
      <c r="E40" s="4">
        <v>2130</v>
      </c>
      <c r="F40" s="4">
        <v>2130</v>
      </c>
      <c r="G40" s="4">
        <v>2140</v>
      </c>
      <c r="H40" s="4">
        <v>2150</v>
      </c>
      <c r="I40" s="4">
        <v>2160</v>
      </c>
      <c r="J40" s="4">
        <v>2160</v>
      </c>
      <c r="K40" s="4">
        <v>2160</v>
      </c>
      <c r="L40" s="4">
        <v>2170</v>
      </c>
      <c r="M40" s="4">
        <v>2180</v>
      </c>
      <c r="N40" s="4">
        <v>2220</v>
      </c>
      <c r="O40" s="5">
        <f t="shared" si="0"/>
        <v>7.2463768115942129E-2</v>
      </c>
      <c r="P40" s="7" t="str">
        <f t="shared" si="1"/>
        <v>+</v>
      </c>
    </row>
    <row r="41" spans="1:16" x14ac:dyDescent="0.3">
      <c r="A41" s="6" t="s">
        <v>53</v>
      </c>
      <c r="B41" s="4">
        <v>594</v>
      </c>
      <c r="C41" s="4">
        <v>597</v>
      </c>
      <c r="D41" s="4">
        <v>599</v>
      </c>
      <c r="E41" s="4">
        <v>604</v>
      </c>
      <c r="F41" s="4">
        <v>604</v>
      </c>
      <c r="G41" s="4">
        <v>604</v>
      </c>
      <c r="H41" s="4">
        <v>604</v>
      </c>
      <c r="I41" s="4">
        <v>604</v>
      </c>
      <c r="J41" s="4">
        <v>617</v>
      </c>
      <c r="K41" s="4">
        <v>618</v>
      </c>
      <c r="L41" s="4">
        <v>619</v>
      </c>
      <c r="M41" s="4">
        <v>613</v>
      </c>
      <c r="N41" s="4">
        <v>631</v>
      </c>
      <c r="O41" s="5">
        <f t="shared" si="0"/>
        <v>6.2289562289562284E-2</v>
      </c>
      <c r="P41" s="7" t="str">
        <f t="shared" si="1"/>
        <v>+</v>
      </c>
    </row>
    <row r="42" spans="1:16" x14ac:dyDescent="0.3">
      <c r="A42" s="6" t="s">
        <v>54</v>
      </c>
      <c r="B42" s="4">
        <v>1620</v>
      </c>
      <c r="C42" s="4">
        <v>1640</v>
      </c>
      <c r="D42" s="4">
        <v>1650</v>
      </c>
      <c r="E42" s="4">
        <v>1640</v>
      </c>
      <c r="F42" s="4">
        <v>1670</v>
      </c>
      <c r="G42" s="4">
        <v>1680</v>
      </c>
      <c r="H42" s="4">
        <v>1690</v>
      </c>
      <c r="I42" s="4">
        <v>1720</v>
      </c>
      <c r="J42" s="4">
        <v>1740</v>
      </c>
      <c r="K42" s="4">
        <v>1760</v>
      </c>
      <c r="L42" s="4">
        <v>1770</v>
      </c>
      <c r="M42" s="4">
        <v>1760</v>
      </c>
      <c r="N42" s="4">
        <v>1810</v>
      </c>
      <c r="O42" s="5">
        <f t="shared" si="0"/>
        <v>0.11728395061728403</v>
      </c>
      <c r="P42" s="7" t="str">
        <f t="shared" si="1"/>
        <v>+</v>
      </c>
    </row>
    <row r="43" spans="1:16" x14ac:dyDescent="0.3">
      <c r="A43" s="6" t="s">
        <v>55</v>
      </c>
      <c r="B43" s="4">
        <v>1320</v>
      </c>
      <c r="C43" s="4">
        <v>1310</v>
      </c>
      <c r="D43" s="4">
        <v>1330</v>
      </c>
      <c r="E43" s="4">
        <v>1320</v>
      </c>
      <c r="F43" s="4">
        <v>1300</v>
      </c>
      <c r="G43" s="4">
        <v>1350</v>
      </c>
      <c r="H43" s="4">
        <v>1410</v>
      </c>
      <c r="I43" s="4">
        <v>1460</v>
      </c>
      <c r="J43" s="4">
        <v>1470</v>
      </c>
      <c r="K43" s="4">
        <v>1500</v>
      </c>
      <c r="L43" s="4">
        <v>1510</v>
      </c>
      <c r="M43" s="4">
        <v>1510</v>
      </c>
      <c r="N43" s="4">
        <v>1670</v>
      </c>
      <c r="O43" s="5">
        <f t="shared" si="0"/>
        <v>0.26515151515151514</v>
      </c>
      <c r="P43" s="7" t="str">
        <f t="shared" si="1"/>
        <v>+</v>
      </c>
    </row>
    <row r="44" spans="1:16" x14ac:dyDescent="0.3">
      <c r="A44" s="6" t="s">
        <v>56</v>
      </c>
      <c r="B44" s="4">
        <v>521</v>
      </c>
      <c r="C44" s="4">
        <v>522</v>
      </c>
      <c r="D44" s="4">
        <v>523</v>
      </c>
      <c r="E44" s="4">
        <v>529</v>
      </c>
      <c r="F44" s="4">
        <v>532</v>
      </c>
      <c r="G44" s="4">
        <v>536</v>
      </c>
      <c r="H44" s="4">
        <v>539</v>
      </c>
      <c r="I44" s="4">
        <v>541</v>
      </c>
      <c r="J44" s="4">
        <v>541</v>
      </c>
      <c r="K44" s="4">
        <v>545</v>
      </c>
      <c r="L44" s="4">
        <v>550</v>
      </c>
      <c r="M44" s="4">
        <v>555</v>
      </c>
      <c r="N44" s="4">
        <v>562</v>
      </c>
      <c r="O44" s="5">
        <f t="shared" si="0"/>
        <v>7.8694817658349292E-2</v>
      </c>
      <c r="P44" s="7" t="str">
        <f t="shared" si="1"/>
        <v>+</v>
      </c>
    </row>
    <row r="45" spans="1:16" x14ac:dyDescent="0.3">
      <c r="A45" s="6" t="s">
        <v>57</v>
      </c>
      <c r="B45" s="4">
        <v>188</v>
      </c>
      <c r="C45" s="4">
        <v>183</v>
      </c>
      <c r="D45" s="4">
        <v>179</v>
      </c>
      <c r="E45" s="4">
        <v>180</v>
      </c>
      <c r="F45" s="4">
        <v>182</v>
      </c>
      <c r="G45" s="4">
        <v>180</v>
      </c>
      <c r="H45" s="4">
        <v>182</v>
      </c>
      <c r="I45" s="4">
        <v>179</v>
      </c>
      <c r="J45" s="4">
        <v>182</v>
      </c>
      <c r="K45" s="4">
        <v>182</v>
      </c>
      <c r="L45" s="4">
        <v>185</v>
      </c>
      <c r="M45" s="4">
        <v>183</v>
      </c>
      <c r="N45" s="4">
        <v>186</v>
      </c>
      <c r="O45" s="5">
        <f t="shared" si="0"/>
        <v>-1.0638297872340385E-2</v>
      </c>
      <c r="P45" s="7" t="str">
        <f t="shared" si="1"/>
        <v>-</v>
      </c>
    </row>
    <row r="46" spans="1:16" x14ac:dyDescent="0.3">
      <c r="A46" s="6" t="s">
        <v>58</v>
      </c>
      <c r="B46" s="4">
        <v>367</v>
      </c>
      <c r="C46" s="4">
        <v>381</v>
      </c>
      <c r="D46" s="4">
        <v>385</v>
      </c>
      <c r="E46" s="4">
        <v>382</v>
      </c>
      <c r="F46" s="4">
        <v>377</v>
      </c>
      <c r="G46" s="4">
        <v>380</v>
      </c>
      <c r="H46" s="4">
        <v>386</v>
      </c>
      <c r="I46" s="4">
        <v>373</v>
      </c>
      <c r="J46" s="4">
        <v>384</v>
      </c>
      <c r="K46" s="4">
        <v>378</v>
      </c>
      <c r="L46" s="4">
        <v>400</v>
      </c>
      <c r="M46" s="4">
        <v>401</v>
      </c>
      <c r="N46" s="4">
        <v>403</v>
      </c>
      <c r="O46" s="5">
        <f t="shared" si="0"/>
        <v>9.8092643051771011E-2</v>
      </c>
      <c r="P46" s="7" t="str">
        <f t="shared" si="1"/>
        <v>+</v>
      </c>
    </row>
    <row r="47" spans="1:16" x14ac:dyDescent="0.3">
      <c r="A47" s="6" t="s">
        <v>59</v>
      </c>
      <c r="B47" s="4">
        <v>425</v>
      </c>
      <c r="C47" s="4">
        <v>457</v>
      </c>
      <c r="D47" s="4">
        <v>467</v>
      </c>
      <c r="E47" s="4">
        <v>471</v>
      </c>
      <c r="F47" s="4">
        <v>473</v>
      </c>
      <c r="G47" s="4">
        <v>472</v>
      </c>
      <c r="H47" s="4">
        <v>475</v>
      </c>
      <c r="I47" s="4">
        <v>477</v>
      </c>
      <c r="J47" s="4">
        <v>481</v>
      </c>
      <c r="K47" s="4">
        <v>488</v>
      </c>
      <c r="L47" s="4">
        <v>493</v>
      </c>
      <c r="M47" s="4">
        <v>497</v>
      </c>
      <c r="N47" s="4">
        <v>522</v>
      </c>
      <c r="O47" s="5">
        <f t="shared" si="0"/>
        <v>0.22823529411764709</v>
      </c>
      <c r="P47" s="7" t="str">
        <f t="shared" si="1"/>
        <v>+</v>
      </c>
    </row>
    <row r="48" spans="1:16" x14ac:dyDescent="0.3">
      <c r="A48" s="6" t="s">
        <v>60</v>
      </c>
      <c r="B48" s="4">
        <v>454</v>
      </c>
      <c r="C48" s="4">
        <v>467</v>
      </c>
      <c r="D48" s="4">
        <v>468</v>
      </c>
      <c r="E48" s="4">
        <v>472</v>
      </c>
      <c r="F48" s="4">
        <v>473</v>
      </c>
      <c r="G48" s="4">
        <v>468</v>
      </c>
      <c r="H48" s="4">
        <v>470</v>
      </c>
      <c r="I48" s="4">
        <v>471</v>
      </c>
      <c r="J48" s="4">
        <v>475</v>
      </c>
      <c r="K48" s="4">
        <v>477</v>
      </c>
      <c r="L48" s="4">
        <v>481</v>
      </c>
      <c r="M48" s="4">
        <v>484</v>
      </c>
      <c r="N48" s="4">
        <v>514</v>
      </c>
      <c r="O48" s="5">
        <f t="shared" si="0"/>
        <v>0.13215859030836996</v>
      </c>
      <c r="P48" s="7" t="str">
        <f t="shared" si="1"/>
        <v>+</v>
      </c>
    </row>
    <row r="49" spans="1:16" x14ac:dyDescent="0.3">
      <c r="A49" s="6" t="s">
        <v>61</v>
      </c>
      <c r="B49" s="4">
        <v>1490</v>
      </c>
      <c r="C49" s="4">
        <v>1500</v>
      </c>
      <c r="D49" s="4">
        <v>1470</v>
      </c>
      <c r="E49" s="4">
        <v>1530</v>
      </c>
      <c r="F49" s="4">
        <v>1560</v>
      </c>
      <c r="G49" s="4">
        <v>1570</v>
      </c>
      <c r="H49" s="4">
        <v>1590</v>
      </c>
      <c r="I49" s="4">
        <v>1590</v>
      </c>
      <c r="J49" s="4">
        <v>1550</v>
      </c>
      <c r="K49" s="4">
        <v>1540</v>
      </c>
      <c r="L49" s="4">
        <v>1550</v>
      </c>
      <c r="M49" s="4">
        <v>1400</v>
      </c>
      <c r="N49" s="4">
        <v>1580</v>
      </c>
      <c r="O49" s="5">
        <f t="shared" si="0"/>
        <v>6.0402684563758413E-2</v>
      </c>
      <c r="P49" s="7" t="str">
        <f t="shared" si="1"/>
        <v>+</v>
      </c>
    </row>
    <row r="50" spans="1:16" x14ac:dyDescent="0.3">
      <c r="A50" s="6" t="s">
        <v>62</v>
      </c>
      <c r="B50" s="4">
        <v>726</v>
      </c>
      <c r="C50" s="4">
        <v>744</v>
      </c>
      <c r="D50" s="4">
        <v>748</v>
      </c>
      <c r="E50" s="4">
        <v>744</v>
      </c>
      <c r="F50" s="4">
        <v>750</v>
      </c>
      <c r="G50" s="4">
        <v>752</v>
      </c>
      <c r="H50" s="4">
        <v>745</v>
      </c>
      <c r="I50" s="4">
        <v>750</v>
      </c>
      <c r="J50" s="4">
        <v>741</v>
      </c>
      <c r="K50" s="4">
        <v>750</v>
      </c>
      <c r="L50" s="4">
        <v>737</v>
      </c>
      <c r="M50" s="4">
        <v>736</v>
      </c>
      <c r="N50" s="4">
        <v>724</v>
      </c>
      <c r="O50" s="5">
        <f t="shared" si="0"/>
        <v>-2.7548209366391463E-3</v>
      </c>
      <c r="P50" s="7" t="str">
        <f t="shared" si="1"/>
        <v>-</v>
      </c>
    </row>
    <row r="51" spans="1:16" x14ac:dyDescent="0.3">
      <c r="A51" s="6" t="s">
        <v>63</v>
      </c>
      <c r="B51" s="4">
        <v>904</v>
      </c>
      <c r="C51" s="4">
        <v>908</v>
      </c>
      <c r="D51" s="4">
        <v>890</v>
      </c>
      <c r="E51" s="4">
        <v>899</v>
      </c>
      <c r="F51" s="4">
        <v>898</v>
      </c>
      <c r="G51" s="4">
        <v>884</v>
      </c>
      <c r="H51" s="4">
        <v>915</v>
      </c>
      <c r="I51" s="4">
        <v>899</v>
      </c>
      <c r="J51" s="4">
        <v>902</v>
      </c>
      <c r="K51" s="4">
        <v>907</v>
      </c>
      <c r="L51" s="4">
        <v>908</v>
      </c>
      <c r="M51" s="4">
        <v>899</v>
      </c>
      <c r="N51" s="4">
        <v>929</v>
      </c>
      <c r="O51" s="5">
        <f t="shared" si="0"/>
        <v>2.7654867256637239E-2</v>
      </c>
      <c r="P51" s="7" t="str">
        <f t="shared" si="1"/>
        <v>+</v>
      </c>
    </row>
    <row r="52" spans="1:16" x14ac:dyDescent="0.3">
      <c r="A52" s="6" t="s">
        <v>64</v>
      </c>
      <c r="B52" s="4">
        <v>6770</v>
      </c>
      <c r="C52" s="4">
        <v>6980</v>
      </c>
      <c r="D52" s="4">
        <v>7000</v>
      </c>
      <c r="E52" s="4">
        <v>7040</v>
      </c>
      <c r="F52" s="4">
        <v>7150</v>
      </c>
      <c r="G52" s="4">
        <v>7190</v>
      </c>
      <c r="H52" s="4">
        <v>7010</v>
      </c>
      <c r="I52" s="4">
        <v>7130</v>
      </c>
      <c r="J52" s="4">
        <v>7250</v>
      </c>
      <c r="K52" s="4">
        <v>7220</v>
      </c>
      <c r="L52" s="4">
        <v>7220</v>
      </c>
      <c r="M52" s="4">
        <v>7170</v>
      </c>
      <c r="N52" s="4">
        <v>7440</v>
      </c>
      <c r="O52" s="5">
        <f t="shared" si="0"/>
        <v>9.8966026587887779E-2</v>
      </c>
      <c r="P52" s="7" t="str">
        <f t="shared" si="1"/>
        <v>+</v>
      </c>
    </row>
    <row r="53" spans="1:16" x14ac:dyDescent="0.3">
      <c r="A53" s="6" t="s">
        <v>65</v>
      </c>
      <c r="B53" s="4">
        <v>5540</v>
      </c>
      <c r="C53" s="4">
        <v>5700</v>
      </c>
      <c r="D53" s="4">
        <v>5640</v>
      </c>
      <c r="E53" s="4">
        <v>5630</v>
      </c>
      <c r="F53" s="4">
        <v>5670</v>
      </c>
      <c r="G53" s="4">
        <v>5580</v>
      </c>
      <c r="H53" s="4">
        <v>5620</v>
      </c>
      <c r="I53" s="4">
        <v>5650</v>
      </c>
      <c r="J53" s="4">
        <v>5620</v>
      </c>
      <c r="K53" s="4">
        <v>5530</v>
      </c>
      <c r="L53" s="4">
        <v>5600</v>
      </c>
      <c r="M53" s="4">
        <v>5500</v>
      </c>
      <c r="N53" s="4">
        <v>5790</v>
      </c>
      <c r="O53" s="5">
        <f t="shared" si="0"/>
        <v>4.5126353790613694E-2</v>
      </c>
      <c r="P53" s="7" t="str">
        <f t="shared" si="1"/>
        <v>+</v>
      </c>
    </row>
    <row r="54" spans="1:16" x14ac:dyDescent="0.3">
      <c r="A54" s="6" t="s">
        <v>66</v>
      </c>
      <c r="B54" s="4">
        <v>1560</v>
      </c>
      <c r="C54" s="4">
        <v>1540</v>
      </c>
      <c r="D54" s="4">
        <v>1530</v>
      </c>
      <c r="E54" s="4">
        <v>1560</v>
      </c>
      <c r="F54" s="4">
        <v>1590</v>
      </c>
      <c r="G54" s="4">
        <v>1600</v>
      </c>
      <c r="H54" s="4">
        <v>1590</v>
      </c>
      <c r="I54" s="4">
        <v>1610</v>
      </c>
      <c r="J54" s="4">
        <v>1630</v>
      </c>
      <c r="K54" s="4">
        <v>1640</v>
      </c>
      <c r="L54" s="4">
        <v>1650</v>
      </c>
      <c r="M54" s="4">
        <v>1670</v>
      </c>
      <c r="N54" s="4">
        <v>1690</v>
      </c>
      <c r="O54" s="5">
        <f t="shared" si="0"/>
        <v>8.3333333333333259E-2</v>
      </c>
      <c r="P54" s="7" t="str">
        <f t="shared" si="1"/>
        <v>+</v>
      </c>
    </row>
    <row r="55" spans="1:16" x14ac:dyDescent="0.3">
      <c r="A55" s="6" t="s">
        <v>67</v>
      </c>
      <c r="B55" s="4">
        <v>2150</v>
      </c>
      <c r="C55" s="4">
        <v>2150</v>
      </c>
      <c r="D55" s="4">
        <v>2150</v>
      </c>
      <c r="E55" s="4">
        <v>2170</v>
      </c>
      <c r="F55" s="4">
        <v>2190</v>
      </c>
      <c r="G55" s="4">
        <v>2190</v>
      </c>
      <c r="H55" s="4">
        <v>2190</v>
      </c>
      <c r="I55" s="4">
        <v>2190</v>
      </c>
      <c r="J55" s="4">
        <v>2190</v>
      </c>
      <c r="K55" s="4">
        <v>2190</v>
      </c>
      <c r="L55" s="4">
        <v>2190</v>
      </c>
      <c r="M55" s="4">
        <v>2290</v>
      </c>
      <c r="N55" s="4">
        <v>2290</v>
      </c>
      <c r="O55" s="5">
        <f t="shared" si="0"/>
        <v>6.5116279069767469E-2</v>
      </c>
      <c r="P55" s="7" t="str">
        <f t="shared" si="1"/>
        <v>+</v>
      </c>
    </row>
    <row r="56" spans="1:16" x14ac:dyDescent="0.3">
      <c r="A56" s="6" t="s">
        <v>68</v>
      </c>
      <c r="B56" s="4">
        <v>2190</v>
      </c>
      <c r="C56" s="4">
        <v>2190</v>
      </c>
      <c r="D56" s="4">
        <v>2190</v>
      </c>
      <c r="E56" s="4">
        <v>2230</v>
      </c>
      <c r="F56" s="4">
        <v>2230</v>
      </c>
      <c r="G56" s="4">
        <v>2230</v>
      </c>
      <c r="H56" s="4">
        <v>2230</v>
      </c>
      <c r="I56" s="4">
        <v>2230</v>
      </c>
      <c r="J56" s="4">
        <v>2230</v>
      </c>
      <c r="K56" s="4">
        <v>2230</v>
      </c>
      <c r="L56" s="4">
        <v>2230</v>
      </c>
      <c r="M56" s="4">
        <v>2230</v>
      </c>
      <c r="N56" s="4">
        <v>2230</v>
      </c>
      <c r="O56" s="5">
        <f t="shared" si="0"/>
        <v>1.8264840182648401E-2</v>
      </c>
      <c r="P56" s="7" t="str">
        <f t="shared" si="1"/>
        <v>+</v>
      </c>
    </row>
    <row r="57" spans="1:16" x14ac:dyDescent="0.3">
      <c r="A57" s="6" t="s">
        <v>69</v>
      </c>
      <c r="B57" s="4">
        <v>3020</v>
      </c>
      <c r="C57" s="4">
        <v>3100</v>
      </c>
      <c r="D57" s="4">
        <v>3100</v>
      </c>
      <c r="E57" s="4">
        <v>3100</v>
      </c>
      <c r="F57" s="4">
        <v>3100</v>
      </c>
      <c r="G57" s="4">
        <v>3100</v>
      </c>
      <c r="H57" s="4">
        <v>3100</v>
      </c>
      <c r="I57" s="4">
        <v>3100</v>
      </c>
      <c r="J57" s="4">
        <v>3100</v>
      </c>
      <c r="K57" s="4">
        <v>3100</v>
      </c>
      <c r="L57" s="4">
        <v>3100</v>
      </c>
      <c r="M57" s="4">
        <v>3100</v>
      </c>
      <c r="N57" s="4">
        <v>3100</v>
      </c>
      <c r="O57" s="5">
        <f t="shared" si="0"/>
        <v>2.6490066225165476E-2</v>
      </c>
      <c r="P57" s="7" t="str">
        <f t="shared" si="1"/>
        <v>+</v>
      </c>
    </row>
    <row r="58" spans="1:16" x14ac:dyDescent="0.3">
      <c r="A58" s="6" t="s">
        <v>70</v>
      </c>
      <c r="B58" s="4">
        <v>28950</v>
      </c>
      <c r="C58" s="4">
        <v>28720</v>
      </c>
      <c r="D58" s="4">
        <v>24030</v>
      </c>
      <c r="E58" s="4">
        <v>23710</v>
      </c>
      <c r="F58" s="4">
        <v>23670</v>
      </c>
      <c r="G58" s="4">
        <v>23710</v>
      </c>
      <c r="H58" s="4">
        <v>23530</v>
      </c>
      <c r="I58" s="4">
        <v>23290</v>
      </c>
      <c r="J58" s="4">
        <v>24460</v>
      </c>
      <c r="K58" s="4">
        <v>25750</v>
      </c>
      <c r="L58" s="4">
        <v>25070</v>
      </c>
      <c r="M58" s="4">
        <v>25080</v>
      </c>
      <c r="N58" s="4">
        <v>24670</v>
      </c>
      <c r="O58" s="5">
        <f t="shared" si="0"/>
        <v>-0.1478411053540587</v>
      </c>
      <c r="P58" s="7" t="str">
        <f t="shared" si="1"/>
        <v>-</v>
      </c>
    </row>
    <row r="59" spans="1:16" x14ac:dyDescent="0.3">
      <c r="A59" s="6" t="s">
        <v>71</v>
      </c>
      <c r="B59" s="4">
        <v>13330</v>
      </c>
      <c r="C59" s="4">
        <v>13430</v>
      </c>
      <c r="D59" s="4">
        <v>13560</v>
      </c>
      <c r="E59" s="4">
        <v>13630</v>
      </c>
      <c r="F59" s="4">
        <v>13600</v>
      </c>
      <c r="G59" s="4">
        <v>13540</v>
      </c>
      <c r="H59" s="4">
        <v>13450</v>
      </c>
      <c r="I59" s="4">
        <v>13560</v>
      </c>
      <c r="J59" s="4">
        <v>13560</v>
      </c>
      <c r="K59" s="4">
        <v>13620</v>
      </c>
      <c r="L59" s="4">
        <v>13680</v>
      </c>
      <c r="M59" s="4">
        <v>13730</v>
      </c>
      <c r="N59" s="4">
        <v>13670</v>
      </c>
      <c r="O59" s="5">
        <f t="shared" si="0"/>
        <v>2.5506376594148561E-2</v>
      </c>
      <c r="P59" s="7" t="str">
        <f t="shared" si="1"/>
        <v>+</v>
      </c>
    </row>
    <row r="60" spans="1:16" x14ac:dyDescent="0.3">
      <c r="A60" s="6" t="s">
        <v>72</v>
      </c>
      <c r="B60" s="4">
        <v>9160</v>
      </c>
      <c r="C60" s="4">
        <v>9120</v>
      </c>
      <c r="D60" s="4">
        <v>9330</v>
      </c>
      <c r="E60" s="4">
        <v>9610</v>
      </c>
      <c r="F60" s="4">
        <v>9570</v>
      </c>
      <c r="G60" s="4">
        <v>9640</v>
      </c>
      <c r="H60" s="4">
        <v>9530</v>
      </c>
      <c r="I60" s="4">
        <v>9380</v>
      </c>
      <c r="J60" s="4">
        <v>9540</v>
      </c>
      <c r="K60" s="4">
        <v>9790</v>
      </c>
      <c r="L60" s="4">
        <v>9900</v>
      </c>
      <c r="M60" s="4">
        <v>9890</v>
      </c>
      <c r="N60" s="4">
        <v>9820</v>
      </c>
      <c r="O60" s="5">
        <f t="shared" si="0"/>
        <v>7.2052401746724781E-2</v>
      </c>
      <c r="P60" s="7" t="str">
        <f t="shared" si="1"/>
        <v>+</v>
      </c>
    </row>
    <row r="61" spans="1:16" x14ac:dyDescent="0.3">
      <c r="A61" s="6" t="s">
        <v>73</v>
      </c>
      <c r="B61" s="4">
        <v>23480</v>
      </c>
      <c r="C61" s="4">
        <v>23590</v>
      </c>
      <c r="D61" s="4">
        <v>23950</v>
      </c>
      <c r="E61" s="4">
        <v>23630</v>
      </c>
      <c r="F61" s="4">
        <v>23890</v>
      </c>
      <c r="G61" s="4">
        <v>23770</v>
      </c>
      <c r="H61" s="4">
        <v>23860</v>
      </c>
      <c r="I61" s="4">
        <v>23760</v>
      </c>
      <c r="J61" s="4">
        <v>23890</v>
      </c>
      <c r="K61" s="4">
        <v>24190</v>
      </c>
      <c r="L61" s="4">
        <v>24540</v>
      </c>
      <c r="M61" s="4">
        <v>24450</v>
      </c>
      <c r="N61" s="4">
        <v>24600</v>
      </c>
      <c r="O61" s="5">
        <f t="shared" si="0"/>
        <v>4.7700170357751315E-2</v>
      </c>
      <c r="P61" s="7" t="str">
        <f t="shared" si="1"/>
        <v>+</v>
      </c>
    </row>
    <row r="62" spans="1:16" x14ac:dyDescent="0.3">
      <c r="A62" s="6" t="s">
        <v>74</v>
      </c>
      <c r="B62" s="4">
        <v>17800</v>
      </c>
      <c r="C62" s="4">
        <v>18010</v>
      </c>
      <c r="D62" s="4">
        <v>18390</v>
      </c>
      <c r="E62" s="4">
        <v>18560</v>
      </c>
      <c r="F62" s="4">
        <v>18090</v>
      </c>
      <c r="G62" s="4">
        <v>18660</v>
      </c>
      <c r="H62" s="4">
        <v>18750</v>
      </c>
      <c r="I62" s="4">
        <v>18880</v>
      </c>
      <c r="J62" s="4">
        <v>18690</v>
      </c>
      <c r="K62" s="4">
        <v>18960</v>
      </c>
      <c r="L62" s="4">
        <v>18930</v>
      </c>
      <c r="M62" s="4">
        <v>18790</v>
      </c>
      <c r="N62" s="4">
        <v>18640</v>
      </c>
      <c r="O62" s="5">
        <f t="shared" si="0"/>
        <v>4.7191011235955038E-2</v>
      </c>
      <c r="P62" s="7" t="str">
        <f t="shared" si="1"/>
        <v>+</v>
      </c>
    </row>
    <row r="63" spans="1:16" x14ac:dyDescent="0.3">
      <c r="A63" s="6" t="s">
        <v>75</v>
      </c>
      <c r="B63" s="4">
        <v>23610</v>
      </c>
      <c r="C63" s="4">
        <v>23400</v>
      </c>
      <c r="D63" s="4">
        <v>23740</v>
      </c>
      <c r="E63" s="4">
        <v>23140</v>
      </c>
      <c r="F63" s="4">
        <v>22530</v>
      </c>
      <c r="G63" s="4">
        <v>23140</v>
      </c>
      <c r="H63" s="4">
        <v>22610</v>
      </c>
      <c r="I63" s="4">
        <v>21860</v>
      </c>
      <c r="J63" s="4">
        <v>23720</v>
      </c>
      <c r="K63" s="4">
        <v>23880</v>
      </c>
      <c r="L63" s="4">
        <v>24230</v>
      </c>
      <c r="M63" s="4">
        <v>24230</v>
      </c>
      <c r="N63" s="4">
        <v>23250</v>
      </c>
      <c r="O63" s="5">
        <f t="shared" si="0"/>
        <v>-1.5247776365946653E-2</v>
      </c>
      <c r="P63" s="7" t="str">
        <f t="shared" si="1"/>
        <v>-</v>
      </c>
    </row>
    <row r="64" spans="1:16" x14ac:dyDescent="0.3">
      <c r="A64" s="6" t="s">
        <v>76</v>
      </c>
      <c r="B64" s="4">
        <v>10360</v>
      </c>
      <c r="C64" s="4">
        <v>10480</v>
      </c>
      <c r="D64" s="4">
        <v>10630</v>
      </c>
      <c r="E64" s="4">
        <v>10840</v>
      </c>
      <c r="F64" s="4">
        <v>10820</v>
      </c>
      <c r="G64" s="4">
        <v>10790</v>
      </c>
      <c r="H64" s="4">
        <v>10610</v>
      </c>
      <c r="I64" s="4">
        <v>10800</v>
      </c>
      <c r="J64" s="4">
        <v>10610</v>
      </c>
      <c r="K64" s="4">
        <v>10960</v>
      </c>
      <c r="L64" s="4">
        <v>11010</v>
      </c>
      <c r="M64" s="4">
        <v>11000</v>
      </c>
      <c r="N64" s="4">
        <v>10810</v>
      </c>
      <c r="O64" s="5">
        <f t="shared" si="0"/>
        <v>4.3436293436293516E-2</v>
      </c>
      <c r="P64" s="7" t="str">
        <f t="shared" si="1"/>
        <v>+</v>
      </c>
    </row>
    <row r="65" spans="1:16" x14ac:dyDescent="0.3">
      <c r="A65" s="6" t="s">
        <v>77</v>
      </c>
      <c r="B65" s="4">
        <v>7830</v>
      </c>
      <c r="C65" s="4">
        <v>7730</v>
      </c>
      <c r="D65" s="4">
        <v>7570</v>
      </c>
      <c r="E65" s="4">
        <v>7570</v>
      </c>
      <c r="F65" s="4">
        <v>8240</v>
      </c>
      <c r="G65" s="4">
        <v>8320</v>
      </c>
      <c r="H65" s="4">
        <v>8130</v>
      </c>
      <c r="I65" s="4">
        <v>7860</v>
      </c>
      <c r="J65" s="4">
        <v>7930</v>
      </c>
      <c r="K65" s="4">
        <v>8060</v>
      </c>
      <c r="L65" s="4">
        <v>8410</v>
      </c>
      <c r="M65" s="4">
        <v>8440</v>
      </c>
      <c r="N65" s="4">
        <v>8140</v>
      </c>
      <c r="O65" s="5">
        <f t="shared" si="0"/>
        <v>3.9591315453384457E-2</v>
      </c>
      <c r="P65" s="7" t="str">
        <f t="shared" si="1"/>
        <v>+</v>
      </c>
    </row>
    <row r="66" spans="1:16" x14ac:dyDescent="0.3">
      <c r="A66" s="6" t="s">
        <v>78</v>
      </c>
      <c r="B66" s="4">
        <v>21860</v>
      </c>
      <c r="C66" s="4">
        <v>22030</v>
      </c>
      <c r="D66" s="4">
        <v>22740</v>
      </c>
      <c r="E66" s="4">
        <v>22840</v>
      </c>
      <c r="F66" s="4">
        <v>22500</v>
      </c>
      <c r="G66" s="4">
        <v>22540</v>
      </c>
      <c r="H66" s="4">
        <v>22150</v>
      </c>
      <c r="I66" s="4">
        <v>22100</v>
      </c>
      <c r="J66" s="4">
        <v>22400</v>
      </c>
      <c r="K66" s="4">
        <v>22870</v>
      </c>
      <c r="L66" s="4">
        <v>23120</v>
      </c>
      <c r="M66" s="4">
        <v>23610</v>
      </c>
      <c r="N66" s="4">
        <v>22840</v>
      </c>
      <c r="O66" s="5">
        <f t="shared" si="0"/>
        <v>4.4830741079597392E-2</v>
      </c>
      <c r="P66" s="7" t="str">
        <f t="shared" si="1"/>
        <v>+</v>
      </c>
    </row>
    <row r="67" spans="1:16" x14ac:dyDescent="0.3">
      <c r="A67" s="6" t="s">
        <v>79</v>
      </c>
      <c r="B67" s="4">
        <v>11150</v>
      </c>
      <c r="C67" s="4">
        <v>11050</v>
      </c>
      <c r="D67" s="4">
        <v>11220</v>
      </c>
      <c r="E67" s="4">
        <v>11770</v>
      </c>
      <c r="F67" s="4">
        <v>12590</v>
      </c>
      <c r="G67" s="4">
        <v>12720</v>
      </c>
      <c r="H67" s="4">
        <v>12180</v>
      </c>
      <c r="I67" s="4">
        <v>11610</v>
      </c>
      <c r="J67" s="4">
        <v>10950</v>
      </c>
      <c r="K67" s="4">
        <v>12720</v>
      </c>
      <c r="L67" s="4">
        <v>12780</v>
      </c>
      <c r="M67" s="4">
        <v>12900</v>
      </c>
      <c r="N67" s="4">
        <v>12360</v>
      </c>
      <c r="O67" s="5">
        <f t="shared" ref="O67:O130" si="2">N67/B67-1</f>
        <v>0.10852017937219727</v>
      </c>
      <c r="P67" s="7" t="str">
        <f t="shared" ref="P67:P130" si="3">IF(O67&gt;0,"+","-")</f>
        <v>+</v>
      </c>
    </row>
    <row r="68" spans="1:16" x14ac:dyDescent="0.3">
      <c r="A68" s="6" t="s">
        <v>80</v>
      </c>
      <c r="B68" s="4">
        <v>13320</v>
      </c>
      <c r="C68" s="4">
        <v>13400</v>
      </c>
      <c r="D68" s="4">
        <v>13090</v>
      </c>
      <c r="E68" s="4">
        <v>13160</v>
      </c>
      <c r="F68" s="4">
        <v>13380</v>
      </c>
      <c r="G68" s="4">
        <v>13420</v>
      </c>
      <c r="H68" s="4">
        <v>13240</v>
      </c>
      <c r="I68" s="4">
        <v>13420</v>
      </c>
      <c r="J68" s="4">
        <v>13390</v>
      </c>
      <c r="K68" s="4">
        <v>13710</v>
      </c>
      <c r="L68" s="4">
        <v>13880</v>
      </c>
      <c r="M68" s="4">
        <v>14820</v>
      </c>
      <c r="N68" s="4">
        <v>14380</v>
      </c>
      <c r="O68" s="5">
        <f t="shared" si="2"/>
        <v>7.9579579579579507E-2</v>
      </c>
      <c r="P68" s="7" t="str">
        <f t="shared" si="3"/>
        <v>+</v>
      </c>
    </row>
    <row r="69" spans="1:16" x14ac:dyDescent="0.3">
      <c r="A69" s="6" t="s">
        <v>81</v>
      </c>
      <c r="B69" s="4">
        <v>21030</v>
      </c>
      <c r="C69" s="4">
        <v>21080</v>
      </c>
      <c r="D69" s="4">
        <v>21470</v>
      </c>
      <c r="E69" s="4">
        <v>20570</v>
      </c>
      <c r="F69" s="4">
        <v>20760</v>
      </c>
      <c r="G69" s="4">
        <v>21020</v>
      </c>
      <c r="H69" s="4">
        <v>20810</v>
      </c>
      <c r="I69" s="4">
        <v>21280</v>
      </c>
      <c r="J69" s="4">
        <v>21340</v>
      </c>
      <c r="K69" s="4">
        <v>21160</v>
      </c>
      <c r="L69" s="4">
        <v>20760</v>
      </c>
      <c r="M69" s="4">
        <v>20850</v>
      </c>
      <c r="N69" s="4">
        <v>20940</v>
      </c>
      <c r="O69" s="5">
        <f t="shared" si="2"/>
        <v>-4.2796005706133844E-3</v>
      </c>
      <c r="P69" s="7" t="str">
        <f t="shared" si="3"/>
        <v>-</v>
      </c>
    </row>
    <row r="70" spans="1:16" x14ac:dyDescent="0.3">
      <c r="A70" s="6" t="s">
        <v>82</v>
      </c>
      <c r="B70" s="4">
        <v>11560</v>
      </c>
      <c r="C70" s="4">
        <v>11680</v>
      </c>
      <c r="D70" s="4">
        <v>11640</v>
      </c>
      <c r="E70" s="4">
        <v>11820</v>
      </c>
      <c r="F70" s="4">
        <v>11890</v>
      </c>
      <c r="G70" s="4">
        <v>12000</v>
      </c>
      <c r="H70" s="4">
        <v>11910</v>
      </c>
      <c r="I70" s="4">
        <v>12340</v>
      </c>
      <c r="J70" s="4">
        <v>12260</v>
      </c>
      <c r="K70" s="4">
        <v>12510</v>
      </c>
      <c r="L70" s="4">
        <v>12420</v>
      </c>
      <c r="M70" s="4">
        <v>12580</v>
      </c>
      <c r="N70" s="4">
        <v>12570</v>
      </c>
      <c r="O70" s="5">
        <f t="shared" si="2"/>
        <v>8.7370242214532823E-2</v>
      </c>
      <c r="P70" s="7" t="str">
        <f t="shared" si="3"/>
        <v>+</v>
      </c>
    </row>
    <row r="71" spans="1:16" x14ac:dyDescent="0.3">
      <c r="A71" s="6" t="s">
        <v>83</v>
      </c>
      <c r="B71" s="4">
        <v>319070</v>
      </c>
      <c r="C71" s="4">
        <v>320630</v>
      </c>
      <c r="D71" s="4">
        <v>324140</v>
      </c>
      <c r="E71" s="4">
        <v>320360</v>
      </c>
      <c r="F71" s="4">
        <v>320800</v>
      </c>
      <c r="G71" s="4">
        <v>325540</v>
      </c>
      <c r="H71" s="4">
        <v>322810</v>
      </c>
      <c r="I71" s="4">
        <v>326810</v>
      </c>
      <c r="J71" s="4">
        <v>328110</v>
      </c>
      <c r="K71" s="4">
        <v>327880</v>
      </c>
      <c r="L71" s="4">
        <v>332080</v>
      </c>
      <c r="M71" s="4">
        <v>310850</v>
      </c>
      <c r="N71" s="4">
        <v>314920</v>
      </c>
      <c r="O71" s="5">
        <f t="shared" si="2"/>
        <v>-1.300655028677089E-2</v>
      </c>
      <c r="P71" s="7" t="str">
        <f t="shared" si="3"/>
        <v>-</v>
      </c>
    </row>
    <row r="72" spans="1:16" x14ac:dyDescent="0.3">
      <c r="A72" s="6" t="s">
        <v>84</v>
      </c>
      <c r="B72" s="4">
        <v>67140</v>
      </c>
      <c r="C72" s="4">
        <v>66690</v>
      </c>
      <c r="D72" s="4">
        <v>67620</v>
      </c>
      <c r="E72" s="4">
        <v>66320</v>
      </c>
      <c r="F72" s="4">
        <v>66540</v>
      </c>
      <c r="G72" s="4">
        <v>66220</v>
      </c>
      <c r="H72" s="4">
        <v>66420</v>
      </c>
      <c r="I72" s="4">
        <v>66660</v>
      </c>
      <c r="J72" s="4">
        <v>66910</v>
      </c>
      <c r="K72" s="4">
        <v>67430</v>
      </c>
      <c r="L72" s="4">
        <v>68050</v>
      </c>
      <c r="M72" s="4">
        <v>69440</v>
      </c>
      <c r="N72" s="4">
        <v>68760</v>
      </c>
      <c r="O72" s="5">
        <f t="shared" si="2"/>
        <v>2.4128686327077764E-2</v>
      </c>
      <c r="P72" s="7" t="str">
        <f t="shared" si="3"/>
        <v>+</v>
      </c>
    </row>
    <row r="73" spans="1:16" x14ac:dyDescent="0.3">
      <c r="A73" s="6" t="s">
        <v>85</v>
      </c>
      <c r="B73" s="4">
        <v>69100</v>
      </c>
      <c r="C73" s="4">
        <v>68850</v>
      </c>
      <c r="D73" s="4">
        <v>69620</v>
      </c>
      <c r="E73" s="4">
        <v>67480</v>
      </c>
      <c r="F73" s="4">
        <v>67040</v>
      </c>
      <c r="G73" s="4">
        <v>67550</v>
      </c>
      <c r="H73" s="4">
        <v>66760</v>
      </c>
      <c r="I73" s="4">
        <v>67070</v>
      </c>
      <c r="J73" s="4">
        <v>67740</v>
      </c>
      <c r="K73" s="4">
        <v>68370</v>
      </c>
      <c r="L73" s="4">
        <v>67440</v>
      </c>
      <c r="M73" s="4">
        <v>68500</v>
      </c>
      <c r="N73" s="4">
        <v>69930</v>
      </c>
      <c r="O73" s="5">
        <f t="shared" si="2"/>
        <v>1.2011577424023256E-2</v>
      </c>
      <c r="P73" s="7" t="str">
        <f t="shared" si="3"/>
        <v>+</v>
      </c>
    </row>
    <row r="74" spans="1:16" x14ac:dyDescent="0.3">
      <c r="A74" s="6" t="s">
        <v>86</v>
      </c>
      <c r="B74" s="4">
        <v>127900</v>
      </c>
      <c r="C74" s="4">
        <v>129890</v>
      </c>
      <c r="D74" s="4">
        <v>129030</v>
      </c>
      <c r="E74" s="4">
        <v>128330</v>
      </c>
      <c r="F74" s="4">
        <v>130250</v>
      </c>
      <c r="G74" s="4">
        <v>131350</v>
      </c>
      <c r="H74" s="4">
        <v>131990</v>
      </c>
      <c r="I74" s="4">
        <v>130990</v>
      </c>
      <c r="J74" s="4">
        <v>130110</v>
      </c>
      <c r="K74" s="4">
        <v>134270</v>
      </c>
      <c r="L74" s="4">
        <v>134450</v>
      </c>
      <c r="M74" s="4">
        <v>134250</v>
      </c>
      <c r="N74" s="4">
        <v>135640</v>
      </c>
      <c r="O74" s="5">
        <f t="shared" si="2"/>
        <v>6.0516028146989864E-2</v>
      </c>
      <c r="P74" s="7" t="str">
        <f t="shared" si="3"/>
        <v>+</v>
      </c>
    </row>
    <row r="75" spans="1:16" x14ac:dyDescent="0.3">
      <c r="A75" s="6" t="s">
        <v>87</v>
      </c>
      <c r="B75" s="4">
        <v>89390</v>
      </c>
      <c r="C75" s="4">
        <v>89000</v>
      </c>
      <c r="D75" s="4">
        <v>92040</v>
      </c>
      <c r="E75" s="4">
        <v>90770</v>
      </c>
      <c r="F75" s="4">
        <v>89560</v>
      </c>
      <c r="G75" s="4">
        <v>90010</v>
      </c>
      <c r="H75" s="4">
        <v>91400</v>
      </c>
      <c r="I75" s="4">
        <v>89540</v>
      </c>
      <c r="J75" s="4">
        <v>91830</v>
      </c>
      <c r="K75" s="4">
        <v>92710</v>
      </c>
      <c r="L75" s="4">
        <v>92710</v>
      </c>
      <c r="M75" s="4">
        <v>91760</v>
      </c>
      <c r="N75" s="4">
        <v>92290</v>
      </c>
      <c r="O75" s="5">
        <f t="shared" si="2"/>
        <v>3.2442107618301907E-2</v>
      </c>
      <c r="P75" s="7" t="str">
        <f t="shared" si="3"/>
        <v>+</v>
      </c>
    </row>
    <row r="76" spans="1:16" x14ac:dyDescent="0.3">
      <c r="A76" s="6" t="s">
        <v>88</v>
      </c>
      <c r="B76" s="4">
        <v>157540</v>
      </c>
      <c r="C76" s="4">
        <v>157640</v>
      </c>
      <c r="D76" s="4">
        <v>156200</v>
      </c>
      <c r="E76" s="4">
        <v>157920</v>
      </c>
      <c r="F76" s="4">
        <v>159790</v>
      </c>
      <c r="G76" s="4">
        <v>160510</v>
      </c>
      <c r="H76" s="4">
        <v>161430</v>
      </c>
      <c r="I76" s="4">
        <v>164030</v>
      </c>
      <c r="J76" s="4">
        <v>162590</v>
      </c>
      <c r="K76" s="4">
        <v>162730</v>
      </c>
      <c r="L76" s="4">
        <v>160200</v>
      </c>
      <c r="M76" s="4">
        <v>162510</v>
      </c>
      <c r="N76" s="4">
        <v>161170</v>
      </c>
      <c r="O76" s="5">
        <f t="shared" si="2"/>
        <v>2.3041767170242533E-2</v>
      </c>
      <c r="P76" s="7" t="str">
        <f t="shared" si="3"/>
        <v>+</v>
      </c>
    </row>
    <row r="77" spans="1:16" x14ac:dyDescent="0.3">
      <c r="A77" s="6" t="s">
        <v>89</v>
      </c>
      <c r="B77" s="4">
        <v>29400</v>
      </c>
      <c r="C77" s="4">
        <v>28200</v>
      </c>
      <c r="D77" s="4">
        <v>27370</v>
      </c>
      <c r="E77" s="4">
        <v>27400</v>
      </c>
      <c r="F77" s="4">
        <v>27330</v>
      </c>
      <c r="G77" s="4">
        <v>27330</v>
      </c>
      <c r="H77" s="4">
        <v>27280</v>
      </c>
      <c r="I77" s="4">
        <v>27240</v>
      </c>
      <c r="J77" s="4">
        <v>27530</v>
      </c>
      <c r="K77" s="4">
        <v>29180</v>
      </c>
      <c r="L77" s="4">
        <v>29500</v>
      </c>
      <c r="M77" s="4">
        <v>29410</v>
      </c>
      <c r="N77" s="4">
        <v>28020</v>
      </c>
      <c r="O77" s="5">
        <f t="shared" si="2"/>
        <v>-4.6938775510204089E-2</v>
      </c>
      <c r="P77" s="7" t="str">
        <f t="shared" si="3"/>
        <v>-</v>
      </c>
    </row>
    <row r="78" spans="1:16" x14ac:dyDescent="0.3">
      <c r="A78" s="6" t="s">
        <v>90</v>
      </c>
      <c r="B78" s="4">
        <v>124410</v>
      </c>
      <c r="C78" s="4">
        <v>123920</v>
      </c>
      <c r="D78" s="4">
        <v>122630</v>
      </c>
      <c r="E78" s="4">
        <v>123520</v>
      </c>
      <c r="F78" s="4">
        <v>122680</v>
      </c>
      <c r="G78" s="4">
        <v>122240</v>
      </c>
      <c r="H78" s="4">
        <v>121730</v>
      </c>
      <c r="I78" s="4">
        <v>121770</v>
      </c>
      <c r="J78" s="4">
        <v>122480</v>
      </c>
      <c r="K78" s="4">
        <v>124210</v>
      </c>
      <c r="L78" s="4">
        <v>117990</v>
      </c>
      <c r="M78" s="4">
        <v>117940</v>
      </c>
      <c r="N78" s="4">
        <v>119140</v>
      </c>
      <c r="O78" s="5">
        <f t="shared" si="2"/>
        <v>-4.2359938911663009E-2</v>
      </c>
      <c r="P78" s="7" t="str">
        <f t="shared" si="3"/>
        <v>-</v>
      </c>
    </row>
    <row r="79" spans="1:16" x14ac:dyDescent="0.3">
      <c r="A79" s="6" t="s">
        <v>91</v>
      </c>
      <c r="B79" s="4">
        <v>35920</v>
      </c>
      <c r="C79" s="4">
        <v>35750</v>
      </c>
      <c r="D79" s="4">
        <v>36210</v>
      </c>
      <c r="E79" s="4">
        <v>36860</v>
      </c>
      <c r="F79" s="4">
        <v>36770</v>
      </c>
      <c r="G79" s="4">
        <v>36660</v>
      </c>
      <c r="H79" s="4">
        <v>37200</v>
      </c>
      <c r="I79" s="4">
        <v>37390</v>
      </c>
      <c r="J79" s="4">
        <v>37160</v>
      </c>
      <c r="K79" s="4">
        <v>38050</v>
      </c>
      <c r="L79" s="4">
        <v>38350</v>
      </c>
      <c r="M79" s="4">
        <v>38110</v>
      </c>
      <c r="N79" s="4">
        <v>38360</v>
      </c>
      <c r="O79" s="5">
        <f t="shared" si="2"/>
        <v>6.7928730512249347E-2</v>
      </c>
      <c r="P79" s="7" t="str">
        <f t="shared" si="3"/>
        <v>+</v>
      </c>
    </row>
    <row r="80" spans="1:16" x14ac:dyDescent="0.3">
      <c r="A80" s="6" t="s">
        <v>92</v>
      </c>
      <c r="B80" s="4">
        <v>129940</v>
      </c>
      <c r="C80" s="4">
        <v>128520</v>
      </c>
      <c r="D80" s="4">
        <v>129090</v>
      </c>
      <c r="E80" s="4">
        <v>130740</v>
      </c>
      <c r="F80" s="4">
        <v>130660</v>
      </c>
      <c r="G80" s="4">
        <v>130910</v>
      </c>
      <c r="H80" s="4">
        <v>131880</v>
      </c>
      <c r="I80" s="4">
        <v>131390</v>
      </c>
      <c r="J80" s="4">
        <v>131840</v>
      </c>
      <c r="K80" s="4">
        <v>133560</v>
      </c>
      <c r="L80" s="4">
        <v>134300</v>
      </c>
      <c r="M80" s="4">
        <v>134770</v>
      </c>
      <c r="N80" s="4">
        <v>135190</v>
      </c>
      <c r="O80" s="5">
        <f t="shared" si="2"/>
        <v>4.0403263044482163E-2</v>
      </c>
      <c r="P80" s="7" t="str">
        <f t="shared" si="3"/>
        <v>+</v>
      </c>
    </row>
    <row r="81" spans="1:16" x14ac:dyDescent="0.3">
      <c r="A81" s="6" t="s">
        <v>93</v>
      </c>
      <c r="B81" s="4">
        <v>81610</v>
      </c>
      <c r="C81" s="4">
        <v>80610</v>
      </c>
      <c r="D81" s="4">
        <v>81170</v>
      </c>
      <c r="E81" s="4">
        <v>81970</v>
      </c>
      <c r="F81" s="4">
        <v>81590</v>
      </c>
      <c r="G81" s="4">
        <v>81110</v>
      </c>
      <c r="H81" s="4">
        <v>82140</v>
      </c>
      <c r="I81" s="4">
        <v>81790</v>
      </c>
      <c r="J81" s="4">
        <v>80970</v>
      </c>
      <c r="K81" s="4">
        <v>80670</v>
      </c>
      <c r="L81" s="4">
        <v>78010</v>
      </c>
      <c r="M81" s="4">
        <v>78620</v>
      </c>
      <c r="N81" s="4">
        <v>79710</v>
      </c>
      <c r="O81" s="5">
        <f t="shared" si="2"/>
        <v>-2.3281460605317994E-2</v>
      </c>
      <c r="P81" s="7" t="str">
        <f t="shared" si="3"/>
        <v>-</v>
      </c>
    </row>
    <row r="82" spans="1:16" x14ac:dyDescent="0.3">
      <c r="A82" s="6" t="s">
        <v>94</v>
      </c>
      <c r="B82" s="4">
        <v>35000</v>
      </c>
      <c r="C82" s="4">
        <v>35130</v>
      </c>
      <c r="D82" s="4">
        <v>34830</v>
      </c>
      <c r="E82" s="4">
        <v>34150</v>
      </c>
      <c r="F82" s="4">
        <v>34270</v>
      </c>
      <c r="G82" s="4">
        <v>34790</v>
      </c>
      <c r="H82" s="4">
        <v>34760</v>
      </c>
      <c r="I82" s="4">
        <v>34780</v>
      </c>
      <c r="J82" s="4">
        <v>34800</v>
      </c>
      <c r="K82" s="4">
        <v>34960</v>
      </c>
      <c r="L82" s="4">
        <v>35360</v>
      </c>
      <c r="M82" s="4">
        <v>35410</v>
      </c>
      <c r="N82" s="4">
        <v>35750</v>
      </c>
      <c r="O82" s="5">
        <f t="shared" si="2"/>
        <v>2.1428571428571352E-2</v>
      </c>
      <c r="P82" s="7" t="str">
        <f t="shared" si="3"/>
        <v>+</v>
      </c>
    </row>
    <row r="83" spans="1:16" x14ac:dyDescent="0.3">
      <c r="A83" s="6" t="s">
        <v>95</v>
      </c>
      <c r="B83" s="4">
        <v>27400</v>
      </c>
      <c r="C83" s="4">
        <v>27240</v>
      </c>
      <c r="D83" s="4">
        <v>27420</v>
      </c>
      <c r="E83" s="4">
        <v>26880</v>
      </c>
      <c r="F83" s="4">
        <v>27110</v>
      </c>
      <c r="G83" s="4">
        <v>27840</v>
      </c>
      <c r="H83" s="4">
        <v>28050</v>
      </c>
      <c r="I83" s="4">
        <v>28120</v>
      </c>
      <c r="J83" s="4">
        <v>28140</v>
      </c>
      <c r="K83" s="4">
        <v>28610</v>
      </c>
      <c r="L83" s="4">
        <v>28690</v>
      </c>
      <c r="M83" s="4">
        <v>28960</v>
      </c>
      <c r="N83" s="4">
        <v>29200</v>
      </c>
      <c r="O83" s="5">
        <f t="shared" si="2"/>
        <v>6.5693430656934337E-2</v>
      </c>
      <c r="P83" s="7" t="str">
        <f t="shared" si="3"/>
        <v>+</v>
      </c>
    </row>
    <row r="84" spans="1:16" x14ac:dyDescent="0.3">
      <c r="A84" s="6" t="s">
        <v>96</v>
      </c>
      <c r="B84" s="4">
        <v>35790</v>
      </c>
      <c r="C84" s="4">
        <v>36070</v>
      </c>
      <c r="D84" s="4">
        <v>36400</v>
      </c>
      <c r="E84" s="4">
        <v>36020</v>
      </c>
      <c r="F84" s="4">
        <v>35740</v>
      </c>
      <c r="G84" s="4">
        <v>35720</v>
      </c>
      <c r="H84" s="4">
        <v>35630</v>
      </c>
      <c r="I84" s="4">
        <v>35510</v>
      </c>
      <c r="J84" s="4">
        <v>35610</v>
      </c>
      <c r="K84" s="4">
        <v>35590</v>
      </c>
      <c r="L84" s="4">
        <v>35720</v>
      </c>
      <c r="M84" s="4">
        <v>37020</v>
      </c>
      <c r="N84" s="4">
        <v>37440</v>
      </c>
      <c r="O84" s="5">
        <f t="shared" si="2"/>
        <v>4.6102263202011828E-2</v>
      </c>
      <c r="P84" s="7" t="str">
        <f t="shared" si="3"/>
        <v>+</v>
      </c>
    </row>
    <row r="85" spans="1:16" x14ac:dyDescent="0.3">
      <c r="A85" s="6" t="s">
        <v>97</v>
      </c>
      <c r="B85" s="4">
        <v>39920</v>
      </c>
      <c r="C85" s="4">
        <v>39890</v>
      </c>
      <c r="D85" s="4">
        <v>40100</v>
      </c>
      <c r="E85" s="4">
        <v>40510</v>
      </c>
      <c r="F85" s="4">
        <v>40820</v>
      </c>
      <c r="G85" s="4">
        <v>41160</v>
      </c>
      <c r="H85" s="4">
        <v>42000</v>
      </c>
      <c r="I85" s="4">
        <v>42250</v>
      </c>
      <c r="J85" s="4">
        <v>42950</v>
      </c>
      <c r="K85" s="4">
        <v>43400</v>
      </c>
      <c r="L85" s="4">
        <v>43550</v>
      </c>
      <c r="M85" s="4">
        <v>44700</v>
      </c>
      <c r="N85" s="4">
        <v>45960</v>
      </c>
      <c r="O85" s="5">
        <f t="shared" si="2"/>
        <v>0.15130260521042094</v>
      </c>
      <c r="P85" s="7" t="str">
        <f t="shared" si="3"/>
        <v>+</v>
      </c>
    </row>
    <row r="86" spans="1:16" x14ac:dyDescent="0.3">
      <c r="A86" s="6" t="s">
        <v>98</v>
      </c>
      <c r="B86" s="4">
        <v>18940</v>
      </c>
      <c r="C86" s="4">
        <v>18710</v>
      </c>
      <c r="D86" s="4">
        <v>18430</v>
      </c>
      <c r="E86" s="4">
        <v>18010</v>
      </c>
      <c r="F86" s="4">
        <v>17850</v>
      </c>
      <c r="G86" s="4">
        <v>17430</v>
      </c>
      <c r="H86" s="4">
        <v>17280</v>
      </c>
      <c r="I86" s="4">
        <v>17270</v>
      </c>
      <c r="J86" s="4">
        <v>17320</v>
      </c>
      <c r="K86" s="4">
        <v>18400</v>
      </c>
      <c r="L86" s="4">
        <v>18560</v>
      </c>
      <c r="M86" s="4">
        <v>18920</v>
      </c>
      <c r="N86" s="4">
        <v>18700</v>
      </c>
      <c r="O86" s="5">
        <f t="shared" si="2"/>
        <v>-1.2671594508975703E-2</v>
      </c>
      <c r="P86" s="7" t="str">
        <f t="shared" si="3"/>
        <v>-</v>
      </c>
    </row>
    <row r="87" spans="1:16" x14ac:dyDescent="0.3">
      <c r="A87" s="6" t="s">
        <v>99</v>
      </c>
      <c r="B87" s="4">
        <v>8090</v>
      </c>
      <c r="C87" s="4">
        <v>8110</v>
      </c>
      <c r="D87" s="4">
        <v>8150</v>
      </c>
      <c r="E87" s="4">
        <v>7970</v>
      </c>
      <c r="F87" s="4">
        <v>7890</v>
      </c>
      <c r="G87" s="4">
        <v>7710</v>
      </c>
      <c r="H87" s="4">
        <v>7640</v>
      </c>
      <c r="I87" s="4">
        <v>7640</v>
      </c>
      <c r="J87" s="4">
        <v>7840</v>
      </c>
      <c r="K87" s="4">
        <v>7710</v>
      </c>
      <c r="L87" s="4">
        <v>7680</v>
      </c>
      <c r="M87" s="4">
        <v>7610</v>
      </c>
      <c r="N87" s="4">
        <v>8550</v>
      </c>
      <c r="O87" s="5">
        <f t="shared" si="2"/>
        <v>5.6860321384425205E-2</v>
      </c>
      <c r="P87" s="7" t="str">
        <f t="shared" si="3"/>
        <v>+</v>
      </c>
    </row>
    <row r="88" spans="1:16" x14ac:dyDescent="0.3">
      <c r="A88" s="6" t="s">
        <v>100</v>
      </c>
      <c r="B88" s="4">
        <v>445</v>
      </c>
      <c r="C88" s="4">
        <v>446</v>
      </c>
      <c r="D88" s="4">
        <v>446</v>
      </c>
      <c r="E88" s="4">
        <v>447</v>
      </c>
      <c r="F88" s="4">
        <v>446</v>
      </c>
      <c r="G88" s="4">
        <v>446</v>
      </c>
      <c r="H88" s="4">
        <v>446</v>
      </c>
      <c r="I88" s="4">
        <v>445</v>
      </c>
      <c r="J88" s="4">
        <v>445</v>
      </c>
      <c r="K88" s="4">
        <v>446</v>
      </c>
      <c r="L88" s="4">
        <v>446</v>
      </c>
      <c r="M88" s="4">
        <v>447</v>
      </c>
      <c r="N88" s="4">
        <v>448</v>
      </c>
      <c r="O88" s="5">
        <f t="shared" si="2"/>
        <v>6.741573033707926E-3</v>
      </c>
      <c r="P88" s="7" t="str">
        <f t="shared" si="3"/>
        <v>+</v>
      </c>
    </row>
    <row r="89" spans="1:16" x14ac:dyDescent="0.3">
      <c r="A89" s="6" t="s">
        <v>101</v>
      </c>
      <c r="B89" s="4">
        <v>329</v>
      </c>
      <c r="C89" s="4">
        <v>330</v>
      </c>
      <c r="D89" s="4">
        <v>330</v>
      </c>
      <c r="E89" s="4">
        <v>330</v>
      </c>
      <c r="F89" s="4">
        <v>330</v>
      </c>
      <c r="G89" s="4">
        <v>330</v>
      </c>
      <c r="H89" s="4">
        <v>330</v>
      </c>
      <c r="I89" s="4">
        <v>329</v>
      </c>
      <c r="J89" s="4">
        <v>329</v>
      </c>
      <c r="K89" s="4">
        <v>329</v>
      </c>
      <c r="L89" s="4">
        <v>330</v>
      </c>
      <c r="M89" s="4">
        <v>331</v>
      </c>
      <c r="N89" s="4">
        <v>333</v>
      </c>
      <c r="O89" s="5">
        <f t="shared" si="2"/>
        <v>1.2158054711246091E-2</v>
      </c>
      <c r="P89" s="7" t="str">
        <f t="shared" si="3"/>
        <v>+</v>
      </c>
    </row>
    <row r="90" spans="1:16" x14ac:dyDescent="0.3">
      <c r="A90" s="6" t="s">
        <v>102</v>
      </c>
      <c r="B90" s="4">
        <v>150</v>
      </c>
      <c r="C90" s="4">
        <v>152</v>
      </c>
      <c r="D90" s="4">
        <v>161</v>
      </c>
      <c r="E90" s="4">
        <v>153</v>
      </c>
      <c r="F90" s="4">
        <v>150</v>
      </c>
      <c r="G90" s="4">
        <v>143</v>
      </c>
      <c r="H90" s="4">
        <v>141</v>
      </c>
      <c r="I90" s="4">
        <v>141</v>
      </c>
      <c r="J90" s="4">
        <v>140</v>
      </c>
      <c r="K90" s="4">
        <v>140</v>
      </c>
      <c r="L90" s="4">
        <v>142</v>
      </c>
      <c r="M90" s="4">
        <v>146</v>
      </c>
      <c r="N90" s="4">
        <v>152</v>
      </c>
      <c r="O90" s="5">
        <f t="shared" si="2"/>
        <v>1.3333333333333419E-2</v>
      </c>
      <c r="P90" s="7" t="str">
        <f t="shared" si="3"/>
        <v>+</v>
      </c>
    </row>
    <row r="91" spans="1:16" x14ac:dyDescent="0.3">
      <c r="A91" s="6" t="s">
        <v>103</v>
      </c>
      <c r="B91" s="4">
        <v>7880</v>
      </c>
      <c r="C91" s="4">
        <v>7910</v>
      </c>
      <c r="D91" s="4">
        <v>7910</v>
      </c>
      <c r="E91" s="4">
        <v>7920</v>
      </c>
      <c r="F91" s="4">
        <v>7950</v>
      </c>
      <c r="G91" s="4">
        <v>7980</v>
      </c>
      <c r="H91" s="4">
        <v>7990</v>
      </c>
      <c r="I91" s="4">
        <v>8030</v>
      </c>
      <c r="J91" s="4">
        <v>8120</v>
      </c>
      <c r="K91" s="4">
        <v>8160</v>
      </c>
      <c r="L91" s="4">
        <v>8280</v>
      </c>
      <c r="M91" s="4">
        <v>8460</v>
      </c>
      <c r="N91" s="4">
        <v>8610</v>
      </c>
      <c r="O91" s="5">
        <f t="shared" si="2"/>
        <v>9.2639593908629525E-2</v>
      </c>
      <c r="P91" s="7" t="str">
        <f t="shared" si="3"/>
        <v>+</v>
      </c>
    </row>
    <row r="92" spans="1:16" x14ac:dyDescent="0.3">
      <c r="A92" s="6" t="s">
        <v>104</v>
      </c>
      <c r="B92" s="4">
        <v>5360</v>
      </c>
      <c r="C92" s="4">
        <v>5400</v>
      </c>
      <c r="D92" s="4">
        <v>5390</v>
      </c>
      <c r="E92" s="4">
        <v>5360</v>
      </c>
      <c r="F92" s="4">
        <v>5420</v>
      </c>
      <c r="G92" s="4">
        <v>5420</v>
      </c>
      <c r="H92" s="4">
        <v>5410</v>
      </c>
      <c r="I92" s="4">
        <v>5360</v>
      </c>
      <c r="J92" s="4">
        <v>5490</v>
      </c>
      <c r="K92" s="4">
        <v>5560</v>
      </c>
      <c r="L92" s="4">
        <v>5570</v>
      </c>
      <c r="M92" s="4">
        <v>5680</v>
      </c>
      <c r="N92" s="4">
        <v>5710</v>
      </c>
      <c r="O92" s="5">
        <f t="shared" si="2"/>
        <v>6.5298507462686617E-2</v>
      </c>
      <c r="P92" s="7" t="str">
        <f t="shared" si="3"/>
        <v>+</v>
      </c>
    </row>
    <row r="93" spans="1:16" x14ac:dyDescent="0.3">
      <c r="A93" s="6" t="s">
        <v>105</v>
      </c>
      <c r="B93" s="4">
        <v>5310</v>
      </c>
      <c r="C93" s="4">
        <v>5360</v>
      </c>
      <c r="D93" s="4">
        <v>5380</v>
      </c>
      <c r="E93" s="4">
        <v>5380</v>
      </c>
      <c r="F93" s="4">
        <v>5370</v>
      </c>
      <c r="G93" s="4">
        <v>5350</v>
      </c>
      <c r="H93" s="4">
        <v>5310</v>
      </c>
      <c r="I93" s="4">
        <v>5330</v>
      </c>
      <c r="J93" s="4">
        <v>5510</v>
      </c>
      <c r="K93" s="4">
        <v>5410</v>
      </c>
      <c r="L93" s="4">
        <v>5260</v>
      </c>
      <c r="M93" s="4">
        <v>5180</v>
      </c>
      <c r="N93" s="4">
        <v>5250</v>
      </c>
      <c r="O93" s="5">
        <f t="shared" si="2"/>
        <v>-1.1299435028248594E-2</v>
      </c>
      <c r="P93" s="7" t="str">
        <f t="shared" si="3"/>
        <v>-</v>
      </c>
    </row>
    <row r="94" spans="1:16" x14ac:dyDescent="0.3">
      <c r="A94" s="6" t="s">
        <v>106</v>
      </c>
      <c r="B94" s="4">
        <v>9220</v>
      </c>
      <c r="C94" s="4">
        <v>9110</v>
      </c>
      <c r="D94" s="4">
        <v>9120</v>
      </c>
      <c r="E94" s="4">
        <v>9140</v>
      </c>
      <c r="F94" s="4">
        <v>9020</v>
      </c>
      <c r="G94" s="4">
        <v>9100</v>
      </c>
      <c r="H94" s="4">
        <v>9120</v>
      </c>
      <c r="I94" s="4">
        <v>9140</v>
      </c>
      <c r="J94" s="4">
        <v>9340</v>
      </c>
      <c r="K94" s="4">
        <v>9440</v>
      </c>
      <c r="L94" s="4">
        <v>9460</v>
      </c>
      <c r="M94" s="4">
        <v>9570</v>
      </c>
      <c r="N94" s="4">
        <v>9230</v>
      </c>
      <c r="O94" s="5">
        <f t="shared" si="2"/>
        <v>1.0845986984815426E-3</v>
      </c>
      <c r="P94" s="7" t="str">
        <f t="shared" si="3"/>
        <v>+</v>
      </c>
    </row>
    <row r="95" spans="1:16" x14ac:dyDescent="0.3">
      <c r="A95" s="6" t="s">
        <v>107</v>
      </c>
      <c r="B95" s="4">
        <v>10550</v>
      </c>
      <c r="C95" s="4">
        <v>10540</v>
      </c>
      <c r="D95" s="4">
        <v>10840</v>
      </c>
      <c r="E95" s="4">
        <v>10630</v>
      </c>
      <c r="F95" s="4">
        <v>10700</v>
      </c>
      <c r="G95" s="4">
        <v>10850</v>
      </c>
      <c r="H95" s="4">
        <v>11000</v>
      </c>
      <c r="I95" s="4">
        <v>10960</v>
      </c>
      <c r="J95" s="4">
        <v>11020</v>
      </c>
      <c r="K95" s="4">
        <v>11030</v>
      </c>
      <c r="L95" s="4">
        <v>11280</v>
      </c>
      <c r="M95" s="4">
        <v>10970</v>
      </c>
      <c r="N95" s="4">
        <v>10830</v>
      </c>
      <c r="O95" s="5">
        <f t="shared" si="2"/>
        <v>2.6540284360189625E-2</v>
      </c>
      <c r="P95" s="7" t="str">
        <f t="shared" si="3"/>
        <v>+</v>
      </c>
    </row>
    <row r="96" spans="1:16" x14ac:dyDescent="0.3">
      <c r="A96" s="6" t="s">
        <v>108</v>
      </c>
      <c r="B96" s="4">
        <v>9050</v>
      </c>
      <c r="C96" s="4">
        <v>9150</v>
      </c>
      <c r="D96" s="4">
        <v>8910</v>
      </c>
      <c r="E96" s="4">
        <v>8810</v>
      </c>
      <c r="F96" s="4">
        <v>9130</v>
      </c>
      <c r="G96" s="4">
        <v>8840</v>
      </c>
      <c r="H96" s="4">
        <v>9000</v>
      </c>
      <c r="I96" s="4">
        <v>8800</v>
      </c>
      <c r="J96" s="4">
        <v>8890</v>
      </c>
      <c r="K96" s="4">
        <v>9110</v>
      </c>
      <c r="L96" s="4">
        <v>8770</v>
      </c>
      <c r="M96" s="4">
        <v>8950</v>
      </c>
      <c r="N96" s="4">
        <v>8730</v>
      </c>
      <c r="O96" s="5">
        <f t="shared" si="2"/>
        <v>-3.5359116022099402E-2</v>
      </c>
      <c r="P96" s="7" t="str">
        <f t="shared" si="3"/>
        <v>-</v>
      </c>
    </row>
    <row r="97" spans="1:16" x14ac:dyDescent="0.3">
      <c r="A97" s="6" t="s">
        <v>109</v>
      </c>
      <c r="B97" s="4">
        <v>4950</v>
      </c>
      <c r="C97" s="4">
        <v>4840</v>
      </c>
      <c r="D97" s="4">
        <v>4720</v>
      </c>
      <c r="E97" s="4">
        <v>4920</v>
      </c>
      <c r="F97" s="4">
        <v>4750</v>
      </c>
      <c r="G97" s="4">
        <v>4910</v>
      </c>
      <c r="H97" s="4">
        <v>4890</v>
      </c>
      <c r="I97" s="4">
        <v>5020</v>
      </c>
      <c r="J97" s="4">
        <v>5030</v>
      </c>
      <c r="K97" s="4">
        <v>5010</v>
      </c>
      <c r="L97" s="4">
        <v>4850</v>
      </c>
      <c r="M97" s="4">
        <v>4880</v>
      </c>
      <c r="N97" s="4">
        <v>4840</v>
      </c>
      <c r="O97" s="5">
        <f t="shared" si="2"/>
        <v>-2.2222222222222254E-2</v>
      </c>
      <c r="P97" s="7" t="str">
        <f t="shared" si="3"/>
        <v>-</v>
      </c>
    </row>
    <row r="98" spans="1:16" x14ac:dyDescent="0.3">
      <c r="A98" s="6" t="s">
        <v>110</v>
      </c>
      <c r="B98" s="4">
        <v>1310</v>
      </c>
      <c r="C98" s="4">
        <v>1310</v>
      </c>
      <c r="D98" s="4">
        <v>1310</v>
      </c>
      <c r="E98" s="4">
        <v>1300</v>
      </c>
      <c r="F98" s="4">
        <v>1290</v>
      </c>
      <c r="G98" s="4">
        <v>1310</v>
      </c>
      <c r="H98" s="4">
        <v>1310</v>
      </c>
      <c r="I98" s="4">
        <v>1310</v>
      </c>
      <c r="J98" s="4">
        <v>1320</v>
      </c>
      <c r="K98" s="4">
        <v>1330</v>
      </c>
      <c r="L98" s="4">
        <v>1320</v>
      </c>
      <c r="M98" s="4">
        <v>1310</v>
      </c>
      <c r="N98" s="4">
        <v>1330</v>
      </c>
      <c r="O98" s="5">
        <f t="shared" si="2"/>
        <v>1.5267175572519109E-2</v>
      </c>
      <c r="P98" s="7" t="str">
        <f t="shared" si="3"/>
        <v>+</v>
      </c>
    </row>
    <row r="99" spans="1:16" x14ac:dyDescent="0.3">
      <c r="A99" s="6" t="s">
        <v>111</v>
      </c>
      <c r="B99" s="4">
        <v>1620</v>
      </c>
      <c r="C99" s="4">
        <v>1650</v>
      </c>
      <c r="D99" s="4">
        <v>1650</v>
      </c>
      <c r="E99" s="4">
        <v>1630</v>
      </c>
      <c r="F99" s="4">
        <v>1630</v>
      </c>
      <c r="G99" s="4">
        <v>1600</v>
      </c>
      <c r="H99" s="4">
        <v>1590</v>
      </c>
      <c r="I99" s="4">
        <v>1580</v>
      </c>
      <c r="J99" s="4">
        <v>1550</v>
      </c>
      <c r="K99" s="4">
        <v>1560</v>
      </c>
      <c r="L99" s="4">
        <v>1550</v>
      </c>
      <c r="M99" s="4">
        <v>1560</v>
      </c>
      <c r="N99" s="4">
        <v>1570</v>
      </c>
      <c r="O99" s="5">
        <f t="shared" si="2"/>
        <v>-3.0864197530864224E-2</v>
      </c>
      <c r="P99" s="7" t="str">
        <f t="shared" si="3"/>
        <v>-</v>
      </c>
    </row>
    <row r="100" spans="1:16" x14ac:dyDescent="0.3">
      <c r="A100" s="6" t="s">
        <v>112</v>
      </c>
      <c r="B100" s="4">
        <v>2000</v>
      </c>
      <c r="C100" s="4">
        <v>2000</v>
      </c>
      <c r="D100" s="4">
        <v>1990</v>
      </c>
      <c r="E100" s="4">
        <v>2000</v>
      </c>
      <c r="F100" s="4">
        <v>1990</v>
      </c>
      <c r="G100" s="4">
        <v>1960</v>
      </c>
      <c r="H100" s="4">
        <v>1980</v>
      </c>
      <c r="I100" s="4">
        <v>1970</v>
      </c>
      <c r="J100" s="4">
        <v>1950</v>
      </c>
      <c r="K100" s="4">
        <v>1940</v>
      </c>
      <c r="L100" s="4">
        <v>1960</v>
      </c>
      <c r="M100" s="4">
        <v>2060</v>
      </c>
      <c r="N100" s="4">
        <v>2080</v>
      </c>
      <c r="O100" s="5">
        <f t="shared" si="2"/>
        <v>4.0000000000000036E-2</v>
      </c>
      <c r="P100" s="7" t="str">
        <f t="shared" si="3"/>
        <v>+</v>
      </c>
    </row>
    <row r="101" spans="1:16" x14ac:dyDescent="0.3">
      <c r="A101" s="6" t="s">
        <v>113</v>
      </c>
      <c r="B101" s="4">
        <v>2040</v>
      </c>
      <c r="C101" s="4">
        <v>2090</v>
      </c>
      <c r="D101" s="4">
        <v>2040</v>
      </c>
      <c r="E101" s="4">
        <v>2060</v>
      </c>
      <c r="F101" s="4">
        <v>2090</v>
      </c>
      <c r="G101" s="4">
        <v>2060</v>
      </c>
      <c r="H101" s="4">
        <v>2040</v>
      </c>
      <c r="I101" s="4">
        <v>1980</v>
      </c>
      <c r="J101" s="4">
        <v>1950</v>
      </c>
      <c r="K101" s="4">
        <v>1970</v>
      </c>
      <c r="L101" s="4">
        <v>1960</v>
      </c>
      <c r="M101" s="4">
        <v>1960</v>
      </c>
      <c r="N101" s="4">
        <v>1980</v>
      </c>
      <c r="O101" s="5">
        <f t="shared" si="2"/>
        <v>-2.9411764705882359E-2</v>
      </c>
      <c r="P101" s="7" t="str">
        <f t="shared" si="3"/>
        <v>-</v>
      </c>
    </row>
    <row r="102" spans="1:16" x14ac:dyDescent="0.3">
      <c r="A102" s="6" t="s">
        <v>114</v>
      </c>
      <c r="B102" s="4">
        <v>1060</v>
      </c>
      <c r="C102" s="4">
        <v>1060</v>
      </c>
      <c r="D102" s="4">
        <v>1060</v>
      </c>
      <c r="E102" s="4">
        <v>1090</v>
      </c>
      <c r="F102" s="4">
        <v>1110</v>
      </c>
      <c r="G102" s="4">
        <v>1100</v>
      </c>
      <c r="H102" s="4">
        <v>1110</v>
      </c>
      <c r="I102" s="4">
        <v>1100</v>
      </c>
      <c r="J102" s="4">
        <v>1100</v>
      </c>
      <c r="K102" s="4">
        <v>1080</v>
      </c>
      <c r="L102" s="4">
        <v>1080</v>
      </c>
      <c r="M102" s="4">
        <v>1080</v>
      </c>
      <c r="N102" s="4">
        <v>1060</v>
      </c>
      <c r="O102" s="5">
        <f t="shared" si="2"/>
        <v>0</v>
      </c>
      <c r="P102" s="7" t="str">
        <f t="shared" si="3"/>
        <v>-</v>
      </c>
    </row>
    <row r="103" spans="1:16" x14ac:dyDescent="0.3">
      <c r="A103" s="6" t="s">
        <v>115</v>
      </c>
      <c r="B103" s="4">
        <v>952</v>
      </c>
      <c r="C103" s="4">
        <v>978</v>
      </c>
      <c r="D103" s="4">
        <v>982</v>
      </c>
      <c r="E103" s="4">
        <v>966</v>
      </c>
      <c r="F103" s="4">
        <v>965</v>
      </c>
      <c r="G103" s="4">
        <v>1000</v>
      </c>
      <c r="H103" s="4">
        <v>1000</v>
      </c>
      <c r="I103" s="4">
        <v>967</v>
      </c>
      <c r="J103" s="4">
        <v>980</v>
      </c>
      <c r="K103" s="4">
        <v>996</v>
      </c>
      <c r="L103" s="4">
        <v>1000</v>
      </c>
      <c r="M103" s="4">
        <v>991</v>
      </c>
      <c r="N103" s="4">
        <v>997</v>
      </c>
      <c r="O103" s="5">
        <f t="shared" si="2"/>
        <v>4.7268907563025264E-2</v>
      </c>
      <c r="P103" s="7" t="str">
        <f t="shared" si="3"/>
        <v>+</v>
      </c>
    </row>
    <row r="104" spans="1:16" x14ac:dyDescent="0.3">
      <c r="A104" s="6" t="s">
        <v>116</v>
      </c>
      <c r="B104" s="4">
        <v>837</v>
      </c>
      <c r="C104" s="4">
        <v>853</v>
      </c>
      <c r="D104" s="4">
        <v>867</v>
      </c>
      <c r="E104" s="4">
        <v>878</v>
      </c>
      <c r="F104" s="4">
        <v>858</v>
      </c>
      <c r="G104" s="4">
        <v>877</v>
      </c>
      <c r="H104" s="4">
        <v>866</v>
      </c>
      <c r="I104" s="4">
        <v>871</v>
      </c>
      <c r="J104" s="4">
        <v>854</v>
      </c>
      <c r="K104" s="4">
        <v>864</v>
      </c>
      <c r="L104" s="4">
        <v>837</v>
      </c>
      <c r="M104" s="4">
        <v>886</v>
      </c>
      <c r="N104" s="4">
        <v>887</v>
      </c>
      <c r="O104" s="5">
        <f t="shared" si="2"/>
        <v>5.9737156511350031E-2</v>
      </c>
      <c r="P104" s="7" t="str">
        <f t="shared" si="3"/>
        <v>+</v>
      </c>
    </row>
    <row r="105" spans="1:16" x14ac:dyDescent="0.3">
      <c r="A105" s="6" t="s">
        <v>117</v>
      </c>
      <c r="B105" s="4">
        <v>1250</v>
      </c>
      <c r="C105" s="4">
        <v>1230</v>
      </c>
      <c r="D105" s="4">
        <v>1260</v>
      </c>
      <c r="E105" s="4">
        <v>1250</v>
      </c>
      <c r="F105" s="4">
        <v>1250</v>
      </c>
      <c r="G105" s="4">
        <v>1230</v>
      </c>
      <c r="H105" s="4">
        <v>1230</v>
      </c>
      <c r="I105" s="4">
        <v>1250</v>
      </c>
      <c r="J105" s="4">
        <v>1220</v>
      </c>
      <c r="K105" s="4">
        <v>1240</v>
      </c>
      <c r="L105" s="4">
        <v>1240</v>
      </c>
      <c r="M105" s="4">
        <v>1250</v>
      </c>
      <c r="N105" s="4">
        <v>1220</v>
      </c>
      <c r="O105" s="5">
        <f t="shared" si="2"/>
        <v>-2.4000000000000021E-2</v>
      </c>
      <c r="P105" s="7" t="str">
        <f t="shared" si="3"/>
        <v>-</v>
      </c>
    </row>
    <row r="106" spans="1:16" x14ac:dyDescent="0.3">
      <c r="A106" s="6" t="s">
        <v>118</v>
      </c>
      <c r="B106" s="4">
        <v>875</v>
      </c>
      <c r="C106" s="4">
        <v>874</v>
      </c>
      <c r="D106" s="4">
        <v>899</v>
      </c>
      <c r="E106" s="4">
        <v>893</v>
      </c>
      <c r="F106" s="4">
        <v>900</v>
      </c>
      <c r="G106" s="4">
        <v>913</v>
      </c>
      <c r="H106" s="4">
        <v>899</v>
      </c>
      <c r="I106" s="4">
        <v>898</v>
      </c>
      <c r="J106" s="4">
        <v>898</v>
      </c>
      <c r="K106" s="4">
        <v>916</v>
      </c>
      <c r="L106" s="4">
        <v>910</v>
      </c>
      <c r="M106" s="4">
        <v>910</v>
      </c>
      <c r="N106" s="4">
        <v>915</v>
      </c>
      <c r="O106" s="5">
        <f t="shared" si="2"/>
        <v>4.5714285714285818E-2</v>
      </c>
      <c r="P106" s="7" t="str">
        <f t="shared" si="3"/>
        <v>+</v>
      </c>
    </row>
    <row r="107" spans="1:16" x14ac:dyDescent="0.3">
      <c r="A107" s="6" t="s">
        <v>119</v>
      </c>
      <c r="B107" s="4">
        <v>1550</v>
      </c>
      <c r="C107" s="4">
        <v>1510</v>
      </c>
      <c r="D107" s="4">
        <v>1560</v>
      </c>
      <c r="E107" s="4">
        <v>1540</v>
      </c>
      <c r="F107" s="4">
        <v>1540</v>
      </c>
      <c r="G107" s="4">
        <v>1520</v>
      </c>
      <c r="H107" s="4">
        <v>1490</v>
      </c>
      <c r="I107" s="4">
        <v>1510</v>
      </c>
      <c r="J107" s="4">
        <v>1530</v>
      </c>
      <c r="K107" s="4">
        <v>1530</v>
      </c>
      <c r="L107" s="4">
        <v>1540</v>
      </c>
      <c r="M107" s="4">
        <v>1510</v>
      </c>
      <c r="N107" s="4">
        <v>1540</v>
      </c>
      <c r="O107" s="5">
        <f t="shared" si="2"/>
        <v>-6.4516129032258229E-3</v>
      </c>
      <c r="P107" s="7" t="str">
        <f t="shared" si="3"/>
        <v>-</v>
      </c>
    </row>
    <row r="108" spans="1:16" x14ac:dyDescent="0.3">
      <c r="A108" s="6" t="s">
        <v>120</v>
      </c>
      <c r="B108" s="4">
        <v>412</v>
      </c>
      <c r="C108" s="4">
        <v>414</v>
      </c>
      <c r="D108" s="4">
        <v>418</v>
      </c>
      <c r="E108" s="4">
        <v>406</v>
      </c>
      <c r="F108" s="4">
        <v>411</v>
      </c>
      <c r="G108" s="4">
        <v>400</v>
      </c>
      <c r="H108" s="4">
        <v>398</v>
      </c>
      <c r="I108" s="4">
        <v>405</v>
      </c>
      <c r="J108" s="4">
        <v>406</v>
      </c>
      <c r="K108" s="4">
        <v>400</v>
      </c>
      <c r="L108" s="4">
        <v>398</v>
      </c>
      <c r="M108" s="4">
        <v>403</v>
      </c>
      <c r="N108" s="4">
        <v>386</v>
      </c>
      <c r="O108" s="5">
        <f t="shared" si="2"/>
        <v>-6.3106796116504826E-2</v>
      </c>
      <c r="P108" s="7" t="str">
        <f t="shared" si="3"/>
        <v>-</v>
      </c>
    </row>
    <row r="109" spans="1:16" x14ac:dyDescent="0.3">
      <c r="A109" s="6" t="s">
        <v>121</v>
      </c>
      <c r="B109" s="4">
        <v>2150</v>
      </c>
      <c r="C109" s="4">
        <v>2180</v>
      </c>
      <c r="D109" s="4">
        <v>2200</v>
      </c>
      <c r="E109" s="4">
        <v>2210</v>
      </c>
      <c r="F109" s="4">
        <v>2170</v>
      </c>
      <c r="G109" s="4">
        <v>2170</v>
      </c>
      <c r="H109" s="4">
        <v>2160</v>
      </c>
      <c r="I109" s="4">
        <v>2150</v>
      </c>
      <c r="J109" s="4">
        <v>2150</v>
      </c>
      <c r="K109" s="4">
        <v>2140</v>
      </c>
      <c r="L109" s="4">
        <v>2170</v>
      </c>
      <c r="M109" s="4">
        <v>2220</v>
      </c>
      <c r="N109" s="4">
        <v>2240</v>
      </c>
      <c r="O109" s="5">
        <f t="shared" si="2"/>
        <v>4.1860465116279055E-2</v>
      </c>
      <c r="P109" s="7" t="str">
        <f t="shared" si="3"/>
        <v>+</v>
      </c>
    </row>
    <row r="110" spans="1:16" x14ac:dyDescent="0.3">
      <c r="A110" s="6" t="s">
        <v>122</v>
      </c>
      <c r="B110" s="4">
        <v>18150</v>
      </c>
      <c r="C110" s="4">
        <v>18690</v>
      </c>
      <c r="D110" s="4">
        <v>18590</v>
      </c>
      <c r="E110" s="4">
        <v>18910</v>
      </c>
      <c r="F110" s="4">
        <v>18830</v>
      </c>
      <c r="G110" s="4">
        <v>18710</v>
      </c>
      <c r="H110" s="4">
        <v>18670</v>
      </c>
      <c r="I110" s="4">
        <v>18870</v>
      </c>
      <c r="J110" s="4">
        <v>18870</v>
      </c>
      <c r="K110" s="4">
        <v>17750</v>
      </c>
      <c r="L110" s="4">
        <v>17570</v>
      </c>
      <c r="M110" s="4">
        <v>17430</v>
      </c>
      <c r="N110" s="4">
        <v>17330</v>
      </c>
      <c r="O110" s="5">
        <f t="shared" si="2"/>
        <v>-4.5179063360881511E-2</v>
      </c>
      <c r="P110" s="7" t="str">
        <f t="shared" si="3"/>
        <v>-</v>
      </c>
    </row>
    <row r="111" spans="1:16" x14ac:dyDescent="0.3">
      <c r="A111" s="6" t="s">
        <v>123</v>
      </c>
      <c r="B111" s="4">
        <v>25290</v>
      </c>
      <c r="C111" s="4">
        <v>25490</v>
      </c>
      <c r="D111" s="4">
        <v>25820</v>
      </c>
      <c r="E111" s="4">
        <v>25890</v>
      </c>
      <c r="F111" s="4">
        <v>26060</v>
      </c>
      <c r="G111" s="4">
        <v>26130</v>
      </c>
      <c r="H111" s="4">
        <v>26180</v>
      </c>
      <c r="I111" s="4">
        <v>26030</v>
      </c>
      <c r="J111" s="4">
        <v>26470</v>
      </c>
      <c r="K111" s="4">
        <v>26450</v>
      </c>
      <c r="L111" s="4">
        <v>26770</v>
      </c>
      <c r="M111" s="4">
        <v>26890</v>
      </c>
      <c r="N111" s="4">
        <v>27510</v>
      </c>
      <c r="O111" s="5">
        <f t="shared" si="2"/>
        <v>8.7781731909845728E-2</v>
      </c>
      <c r="P111" s="7" t="str">
        <f t="shared" si="3"/>
        <v>+</v>
      </c>
    </row>
    <row r="112" spans="1:16" x14ac:dyDescent="0.3">
      <c r="A112" s="6" t="s">
        <v>124</v>
      </c>
      <c r="B112" s="4">
        <v>6800</v>
      </c>
      <c r="C112" s="4">
        <v>6790</v>
      </c>
      <c r="D112" s="4">
        <v>6830</v>
      </c>
      <c r="E112" s="4">
        <v>6840</v>
      </c>
      <c r="F112" s="4">
        <v>6950</v>
      </c>
      <c r="G112" s="4">
        <v>7020</v>
      </c>
      <c r="H112" s="4">
        <v>7030</v>
      </c>
      <c r="I112" s="4">
        <v>7070</v>
      </c>
      <c r="J112" s="4">
        <v>7140</v>
      </c>
      <c r="K112" s="4">
        <v>7150</v>
      </c>
      <c r="L112" s="4">
        <v>7130</v>
      </c>
      <c r="M112" s="4">
        <v>7150</v>
      </c>
      <c r="N112" s="4">
        <v>7200</v>
      </c>
      <c r="O112" s="5">
        <f t="shared" si="2"/>
        <v>5.8823529411764719E-2</v>
      </c>
      <c r="P112" s="7" t="str">
        <f t="shared" si="3"/>
        <v>+</v>
      </c>
    </row>
    <row r="113" spans="1:16" x14ac:dyDescent="0.3">
      <c r="A113" s="6" t="s">
        <v>125</v>
      </c>
      <c r="B113" s="4">
        <v>16100</v>
      </c>
      <c r="C113" s="4">
        <v>16100</v>
      </c>
      <c r="D113" s="4">
        <v>16090</v>
      </c>
      <c r="E113" s="4">
        <v>16100</v>
      </c>
      <c r="F113" s="4">
        <v>16100</v>
      </c>
      <c r="G113" s="4">
        <v>16100</v>
      </c>
      <c r="H113" s="4">
        <v>16100</v>
      </c>
      <c r="I113" s="4">
        <v>16100</v>
      </c>
      <c r="J113" s="4">
        <v>16260</v>
      </c>
      <c r="K113" s="4">
        <v>16430</v>
      </c>
      <c r="L113" s="4">
        <v>16430</v>
      </c>
      <c r="M113" s="4">
        <v>16430</v>
      </c>
      <c r="N113" s="4">
        <v>16790</v>
      </c>
      <c r="O113" s="5">
        <f t="shared" si="2"/>
        <v>4.2857142857142927E-2</v>
      </c>
      <c r="P113" s="7" t="str">
        <f t="shared" si="3"/>
        <v>+</v>
      </c>
    </row>
    <row r="114" spans="1:16" x14ac:dyDescent="0.3">
      <c r="A114" s="6" t="s">
        <v>126</v>
      </c>
      <c r="B114" s="4">
        <v>35520</v>
      </c>
      <c r="C114" s="4">
        <v>35560</v>
      </c>
      <c r="D114" s="4">
        <v>35760</v>
      </c>
      <c r="E114" s="4">
        <v>35630</v>
      </c>
      <c r="F114" s="4">
        <v>36510</v>
      </c>
      <c r="G114" s="4">
        <v>36280</v>
      </c>
      <c r="H114" s="4">
        <v>36480</v>
      </c>
      <c r="I114" s="4">
        <v>36720</v>
      </c>
      <c r="J114" s="4">
        <v>36590</v>
      </c>
      <c r="K114" s="4">
        <v>36570</v>
      </c>
      <c r="L114" s="4">
        <v>36680</v>
      </c>
      <c r="M114" s="4">
        <v>36810</v>
      </c>
      <c r="N114" s="4">
        <v>36680</v>
      </c>
      <c r="O114" s="5">
        <f t="shared" si="2"/>
        <v>3.2657657657657602E-2</v>
      </c>
      <c r="P114" s="7" t="str">
        <f t="shared" si="3"/>
        <v>+</v>
      </c>
    </row>
    <row r="115" spans="1:16" x14ac:dyDescent="0.3">
      <c r="A115" s="6" t="s">
        <v>127</v>
      </c>
      <c r="B115" s="4">
        <v>567</v>
      </c>
      <c r="C115" s="4">
        <v>604</v>
      </c>
      <c r="D115" s="4">
        <v>619</v>
      </c>
      <c r="E115" s="4">
        <v>642</v>
      </c>
      <c r="F115" s="4">
        <v>616</v>
      </c>
      <c r="G115" s="4">
        <v>593</v>
      </c>
      <c r="H115" s="4">
        <v>616</v>
      </c>
      <c r="I115" s="4">
        <v>611</v>
      </c>
      <c r="J115" s="4">
        <v>588</v>
      </c>
      <c r="K115" s="4">
        <v>593</v>
      </c>
      <c r="L115" s="4">
        <v>606</v>
      </c>
      <c r="M115" s="4">
        <v>619</v>
      </c>
      <c r="N115" s="4">
        <v>636</v>
      </c>
      <c r="O115" s="5">
        <f t="shared" si="2"/>
        <v>0.12169312169312163</v>
      </c>
      <c r="P115" s="7" t="str">
        <f t="shared" si="3"/>
        <v>+</v>
      </c>
    </row>
    <row r="116" spans="1:16" x14ac:dyDescent="0.3">
      <c r="A116" s="6" t="s">
        <v>128</v>
      </c>
      <c r="B116" s="4">
        <v>598</v>
      </c>
      <c r="C116" s="4">
        <v>645</v>
      </c>
      <c r="D116" s="4">
        <v>644</v>
      </c>
      <c r="E116" s="4">
        <v>653</v>
      </c>
      <c r="F116" s="4">
        <v>610</v>
      </c>
      <c r="G116" s="4">
        <v>602</v>
      </c>
      <c r="H116" s="4">
        <v>625</v>
      </c>
      <c r="I116" s="4">
        <v>614</v>
      </c>
      <c r="J116" s="4">
        <v>594</v>
      </c>
      <c r="K116" s="4">
        <v>600</v>
      </c>
      <c r="L116" s="4">
        <v>619</v>
      </c>
      <c r="M116" s="4">
        <v>631</v>
      </c>
      <c r="N116" s="4">
        <v>654</v>
      </c>
      <c r="O116" s="5">
        <f t="shared" si="2"/>
        <v>9.3645484949832714E-2</v>
      </c>
      <c r="P116" s="7" t="str">
        <f t="shared" si="3"/>
        <v>+</v>
      </c>
    </row>
    <row r="117" spans="1:16" x14ac:dyDescent="0.3">
      <c r="A117" s="6" t="s">
        <v>129</v>
      </c>
      <c r="B117" s="4">
        <v>335</v>
      </c>
      <c r="C117" s="4">
        <v>335</v>
      </c>
      <c r="D117" s="4">
        <v>335</v>
      </c>
      <c r="E117" s="4">
        <v>335</v>
      </c>
      <c r="F117" s="4">
        <v>350</v>
      </c>
      <c r="G117" s="4">
        <v>350</v>
      </c>
      <c r="H117" s="4">
        <v>350</v>
      </c>
      <c r="I117" s="4">
        <v>350</v>
      </c>
      <c r="J117" s="4">
        <v>350</v>
      </c>
      <c r="K117" s="4">
        <v>350</v>
      </c>
      <c r="L117" s="4">
        <v>370</v>
      </c>
      <c r="M117" s="4">
        <v>350</v>
      </c>
      <c r="N117" s="4">
        <v>350</v>
      </c>
      <c r="O117" s="5">
        <f t="shared" si="2"/>
        <v>4.4776119402984982E-2</v>
      </c>
      <c r="P117" s="7" t="str">
        <f t="shared" si="3"/>
        <v>+</v>
      </c>
    </row>
    <row r="118" spans="1:16" x14ac:dyDescent="0.3">
      <c r="A118" s="6" t="s">
        <v>130</v>
      </c>
      <c r="B118" s="4">
        <v>579</v>
      </c>
      <c r="C118" s="4">
        <v>579</v>
      </c>
      <c r="D118" s="4">
        <v>579</v>
      </c>
      <c r="E118" s="4">
        <v>579</v>
      </c>
      <c r="F118" s="4">
        <v>579</v>
      </c>
      <c r="G118" s="4">
        <v>579</v>
      </c>
      <c r="H118" s="4">
        <v>619</v>
      </c>
      <c r="I118" s="4">
        <v>619</v>
      </c>
      <c r="J118" s="4">
        <v>619</v>
      </c>
      <c r="K118" s="4">
        <v>619</v>
      </c>
      <c r="L118" s="4">
        <v>619</v>
      </c>
      <c r="M118" s="4">
        <v>619</v>
      </c>
      <c r="N118" s="4">
        <v>659</v>
      </c>
      <c r="O118" s="5">
        <f t="shared" si="2"/>
        <v>0.13816925734024177</v>
      </c>
      <c r="P118" s="7" t="str">
        <f t="shared" si="3"/>
        <v>+</v>
      </c>
    </row>
    <row r="119" spans="1:16" x14ac:dyDescent="0.3">
      <c r="A119" s="6" t="s">
        <v>131</v>
      </c>
      <c r="B119" s="4">
        <v>599</v>
      </c>
      <c r="C119" s="4">
        <v>595</v>
      </c>
      <c r="D119" s="4">
        <v>591</v>
      </c>
      <c r="E119" s="4">
        <v>581</v>
      </c>
      <c r="F119" s="4">
        <v>575</v>
      </c>
      <c r="G119" s="4">
        <v>575</v>
      </c>
      <c r="H119" s="4">
        <v>565</v>
      </c>
      <c r="I119" s="4">
        <v>556</v>
      </c>
      <c r="J119" s="4">
        <v>567</v>
      </c>
      <c r="K119" s="4">
        <v>531</v>
      </c>
      <c r="L119" s="4">
        <v>510</v>
      </c>
      <c r="M119" s="4">
        <v>506</v>
      </c>
      <c r="N119" s="4">
        <v>513</v>
      </c>
      <c r="O119" s="5">
        <f t="shared" si="2"/>
        <v>-0.14357262103505841</v>
      </c>
      <c r="P119" s="7" t="str">
        <f t="shared" si="3"/>
        <v>-</v>
      </c>
    </row>
    <row r="120" spans="1:16" x14ac:dyDescent="0.3">
      <c r="A120" s="6" t="s">
        <v>132</v>
      </c>
      <c r="B120" s="4">
        <v>1570</v>
      </c>
      <c r="C120" s="4">
        <v>1580</v>
      </c>
      <c r="D120" s="4">
        <v>1520</v>
      </c>
      <c r="E120" s="4">
        <v>1530</v>
      </c>
      <c r="F120" s="4">
        <v>1560</v>
      </c>
      <c r="G120" s="4">
        <v>1460</v>
      </c>
      <c r="H120" s="4">
        <v>1510</v>
      </c>
      <c r="I120" s="4">
        <v>1480</v>
      </c>
      <c r="J120" s="4">
        <v>1480</v>
      </c>
      <c r="K120" s="4">
        <v>1440</v>
      </c>
      <c r="L120" s="4">
        <v>1440</v>
      </c>
      <c r="M120" s="4">
        <v>1400</v>
      </c>
      <c r="N120" s="4">
        <v>1430</v>
      </c>
      <c r="O120" s="5">
        <f t="shared" si="2"/>
        <v>-8.9171974522292974E-2</v>
      </c>
      <c r="P120" s="7" t="str">
        <f t="shared" si="3"/>
        <v>-</v>
      </c>
    </row>
    <row r="121" spans="1:16" x14ac:dyDescent="0.3">
      <c r="A121" s="6" t="s">
        <v>133</v>
      </c>
      <c r="B121" s="4">
        <v>460</v>
      </c>
      <c r="C121" s="4">
        <v>466</v>
      </c>
      <c r="D121" s="4">
        <v>466</v>
      </c>
      <c r="E121" s="4">
        <v>467</v>
      </c>
      <c r="F121" s="4">
        <v>468</v>
      </c>
      <c r="G121" s="4">
        <v>468</v>
      </c>
      <c r="H121" s="4">
        <v>468</v>
      </c>
      <c r="I121" s="4">
        <v>469</v>
      </c>
      <c r="J121" s="4">
        <v>472</v>
      </c>
      <c r="K121" s="4">
        <v>470</v>
      </c>
      <c r="L121" s="4">
        <v>470</v>
      </c>
      <c r="M121" s="4">
        <v>473</v>
      </c>
      <c r="N121" s="4">
        <v>481</v>
      </c>
      <c r="O121" s="5">
        <f t="shared" si="2"/>
        <v>4.5652173913043548E-2</v>
      </c>
      <c r="P121" s="7" t="str">
        <f t="shared" si="3"/>
        <v>+</v>
      </c>
    </row>
    <row r="122" spans="1:16" x14ac:dyDescent="0.3">
      <c r="A122" s="6" t="s">
        <v>134</v>
      </c>
      <c r="B122" s="4">
        <v>10830</v>
      </c>
      <c r="C122" s="4">
        <v>10900</v>
      </c>
      <c r="D122" s="4">
        <v>11120</v>
      </c>
      <c r="E122" s="4">
        <v>11180</v>
      </c>
      <c r="F122" s="4">
        <v>11320</v>
      </c>
      <c r="G122" s="4">
        <v>11500</v>
      </c>
      <c r="H122" s="4">
        <v>11610</v>
      </c>
      <c r="I122" s="4">
        <v>11660</v>
      </c>
      <c r="J122" s="4">
        <v>11730</v>
      </c>
      <c r="K122" s="4">
        <v>11800</v>
      </c>
      <c r="L122" s="4">
        <v>11810</v>
      </c>
      <c r="M122" s="4">
        <v>11780</v>
      </c>
      <c r="N122" s="4">
        <v>11830</v>
      </c>
      <c r="O122" s="5">
        <f t="shared" si="2"/>
        <v>9.2336103416435833E-2</v>
      </c>
      <c r="P122" s="7" t="str">
        <f t="shared" si="3"/>
        <v>+</v>
      </c>
    </row>
    <row r="123" spans="1:16" x14ac:dyDescent="0.3">
      <c r="A123" s="6" t="s">
        <v>135</v>
      </c>
      <c r="B123" s="4">
        <v>496</v>
      </c>
      <c r="C123" s="4">
        <v>495</v>
      </c>
      <c r="D123" s="4">
        <v>496</v>
      </c>
      <c r="E123" s="4">
        <v>496</v>
      </c>
      <c r="F123" s="4">
        <v>496</v>
      </c>
      <c r="G123" s="4">
        <v>496</v>
      </c>
      <c r="H123" s="4">
        <v>495</v>
      </c>
      <c r="I123" s="4">
        <v>498</v>
      </c>
      <c r="J123" s="4">
        <v>498</v>
      </c>
      <c r="K123" s="4">
        <v>498</v>
      </c>
      <c r="L123" s="4">
        <v>498</v>
      </c>
      <c r="M123" s="4">
        <v>497</v>
      </c>
      <c r="N123" s="4">
        <v>497</v>
      </c>
      <c r="O123" s="5">
        <f t="shared" si="2"/>
        <v>2.0161290322580072E-3</v>
      </c>
      <c r="P123" s="7" t="str">
        <f t="shared" si="3"/>
        <v>+</v>
      </c>
    </row>
    <row r="124" spans="1:16" x14ac:dyDescent="0.3">
      <c r="A124" s="6" t="s">
        <v>136</v>
      </c>
      <c r="B124" s="4">
        <v>297</v>
      </c>
      <c r="C124" s="4">
        <v>297</v>
      </c>
      <c r="D124" s="4">
        <v>297</v>
      </c>
      <c r="E124" s="4">
        <v>297</v>
      </c>
      <c r="F124" s="4">
        <v>297</v>
      </c>
      <c r="G124" s="4">
        <v>297</v>
      </c>
      <c r="H124" s="4">
        <v>297</v>
      </c>
      <c r="I124" s="4">
        <v>297</v>
      </c>
      <c r="J124" s="4">
        <v>297</v>
      </c>
      <c r="K124" s="4">
        <v>297</v>
      </c>
      <c r="L124" s="4">
        <v>297</v>
      </c>
      <c r="M124" s="4">
        <v>297</v>
      </c>
      <c r="N124" s="4">
        <v>297</v>
      </c>
      <c r="O124" s="5">
        <f t="shared" si="2"/>
        <v>0</v>
      </c>
      <c r="P124" s="7" t="str">
        <f t="shared" si="3"/>
        <v>-</v>
      </c>
    </row>
    <row r="125" spans="1:16" x14ac:dyDescent="0.3">
      <c r="A125" s="6" t="s">
        <v>137</v>
      </c>
      <c r="B125" s="4">
        <v>363</v>
      </c>
      <c r="C125" s="4">
        <v>362</v>
      </c>
      <c r="D125" s="4">
        <v>363</v>
      </c>
      <c r="E125" s="4">
        <v>363</v>
      </c>
      <c r="F125" s="4">
        <v>363</v>
      </c>
      <c r="G125" s="4">
        <v>363</v>
      </c>
      <c r="H125" s="4">
        <v>363</v>
      </c>
      <c r="I125" s="4">
        <v>363</v>
      </c>
      <c r="J125" s="4">
        <v>363</v>
      </c>
      <c r="K125" s="4">
        <v>363</v>
      </c>
      <c r="L125" s="4">
        <v>363</v>
      </c>
      <c r="M125" s="4">
        <v>363</v>
      </c>
      <c r="N125" s="4">
        <v>363</v>
      </c>
      <c r="O125" s="5">
        <f t="shared" si="2"/>
        <v>0</v>
      </c>
      <c r="P125" s="7" t="str">
        <f t="shared" si="3"/>
        <v>-</v>
      </c>
    </row>
    <row r="126" spans="1:16" x14ac:dyDescent="0.3">
      <c r="A126" s="6" t="s">
        <v>138</v>
      </c>
      <c r="B126" s="4">
        <v>3410</v>
      </c>
      <c r="C126" s="4">
        <v>3440</v>
      </c>
      <c r="D126" s="4">
        <v>3510</v>
      </c>
      <c r="E126" s="4">
        <v>3520</v>
      </c>
      <c r="F126" s="4">
        <v>3580</v>
      </c>
      <c r="G126" s="4">
        <v>3550</v>
      </c>
      <c r="H126" s="4">
        <v>3570</v>
      </c>
      <c r="I126" s="4">
        <v>3580</v>
      </c>
      <c r="J126" s="4">
        <v>3610</v>
      </c>
      <c r="K126" s="4">
        <v>3660</v>
      </c>
      <c r="L126" s="4">
        <v>3660</v>
      </c>
      <c r="M126" s="4">
        <v>3680</v>
      </c>
      <c r="N126" s="4">
        <v>3790</v>
      </c>
      <c r="O126" s="5">
        <f t="shared" si="2"/>
        <v>0.11143695014662747</v>
      </c>
      <c r="P126" s="7" t="str">
        <f t="shared" si="3"/>
        <v>+</v>
      </c>
    </row>
    <row r="127" spans="1:16" x14ac:dyDescent="0.3">
      <c r="A127" s="6" t="s">
        <v>139</v>
      </c>
      <c r="B127" s="4">
        <v>6610</v>
      </c>
      <c r="C127" s="4">
        <v>6700</v>
      </c>
      <c r="D127" s="4">
        <v>6760</v>
      </c>
      <c r="E127" s="4">
        <v>6810</v>
      </c>
      <c r="F127" s="4">
        <v>6840</v>
      </c>
      <c r="G127" s="4">
        <v>6890</v>
      </c>
      <c r="H127" s="4">
        <v>6910</v>
      </c>
      <c r="I127" s="4">
        <v>6960</v>
      </c>
      <c r="J127" s="4">
        <v>7010</v>
      </c>
      <c r="K127" s="4">
        <v>7070</v>
      </c>
      <c r="L127" s="4">
        <v>7090</v>
      </c>
      <c r="M127" s="4">
        <v>7130</v>
      </c>
      <c r="N127" s="4">
        <v>7260</v>
      </c>
      <c r="O127" s="5">
        <f t="shared" si="2"/>
        <v>9.833585476550688E-2</v>
      </c>
      <c r="P127" s="7" t="str">
        <f t="shared" si="3"/>
        <v>+</v>
      </c>
    </row>
    <row r="128" spans="1:16" x14ac:dyDescent="0.3">
      <c r="A128" s="6" t="s">
        <v>140</v>
      </c>
      <c r="B128" s="4">
        <v>434</v>
      </c>
      <c r="C128" s="4">
        <v>432</v>
      </c>
      <c r="D128" s="4">
        <v>430</v>
      </c>
      <c r="E128" s="4">
        <v>430</v>
      </c>
      <c r="F128" s="4">
        <v>430</v>
      </c>
      <c r="G128" s="4">
        <v>432</v>
      </c>
      <c r="H128" s="4">
        <v>433</v>
      </c>
      <c r="I128" s="4">
        <v>434</v>
      </c>
      <c r="J128" s="4">
        <v>434</v>
      </c>
      <c r="K128" s="4">
        <v>432</v>
      </c>
      <c r="L128" s="4">
        <v>432</v>
      </c>
      <c r="M128" s="4">
        <v>437</v>
      </c>
      <c r="N128" s="4">
        <v>444</v>
      </c>
      <c r="O128" s="5">
        <f t="shared" si="2"/>
        <v>2.3041474654377891E-2</v>
      </c>
      <c r="P128" s="7" t="str">
        <f t="shared" si="3"/>
        <v>+</v>
      </c>
    </row>
    <row r="129" spans="1:16" x14ac:dyDescent="0.3">
      <c r="A129" s="6" t="s">
        <v>141</v>
      </c>
      <c r="B129" s="4">
        <v>390</v>
      </c>
      <c r="C129" s="4">
        <v>390</v>
      </c>
      <c r="D129" s="4">
        <v>390</v>
      </c>
      <c r="E129" s="4">
        <v>390</v>
      </c>
      <c r="F129" s="4">
        <v>392</v>
      </c>
      <c r="G129" s="4">
        <v>392</v>
      </c>
      <c r="H129" s="4">
        <v>392</v>
      </c>
      <c r="I129" s="4">
        <v>392</v>
      </c>
      <c r="J129" s="4">
        <v>392</v>
      </c>
      <c r="K129" s="4">
        <v>392</v>
      </c>
      <c r="L129" s="4">
        <v>392</v>
      </c>
      <c r="M129" s="4">
        <v>392</v>
      </c>
      <c r="N129" s="4">
        <v>395</v>
      </c>
      <c r="O129" s="5">
        <f t="shared" si="2"/>
        <v>1.2820512820512775E-2</v>
      </c>
      <c r="P129" s="7" t="str">
        <f t="shared" si="3"/>
        <v>+</v>
      </c>
    </row>
    <row r="130" spans="1:16" x14ac:dyDescent="0.3">
      <c r="A130" s="6" t="s">
        <v>142</v>
      </c>
      <c r="B130" s="4">
        <v>2040</v>
      </c>
      <c r="C130" s="4">
        <v>2030</v>
      </c>
      <c r="D130" s="4">
        <v>1980</v>
      </c>
      <c r="E130" s="4">
        <v>1950</v>
      </c>
      <c r="F130" s="4">
        <v>1940</v>
      </c>
      <c r="G130" s="4">
        <v>1940</v>
      </c>
      <c r="H130" s="4">
        <v>1940</v>
      </c>
      <c r="I130" s="4">
        <v>1940</v>
      </c>
      <c r="J130" s="4">
        <v>1940</v>
      </c>
      <c r="K130" s="4">
        <v>1920</v>
      </c>
      <c r="L130" s="4">
        <v>1920</v>
      </c>
      <c r="M130" s="4">
        <v>1930</v>
      </c>
      <c r="N130" s="4">
        <v>1910</v>
      </c>
      <c r="O130" s="5">
        <f t="shared" si="2"/>
        <v>-6.3725490196078427E-2</v>
      </c>
      <c r="P130" s="7" t="str">
        <f t="shared" si="3"/>
        <v>-</v>
      </c>
    </row>
    <row r="131" spans="1:16" x14ac:dyDescent="0.3">
      <c r="A131" s="6" t="s">
        <v>143</v>
      </c>
      <c r="B131" s="4">
        <v>5670</v>
      </c>
      <c r="C131" s="4">
        <v>5680</v>
      </c>
      <c r="D131" s="4">
        <v>5670</v>
      </c>
      <c r="E131" s="4">
        <v>5520</v>
      </c>
      <c r="F131" s="4">
        <v>5530</v>
      </c>
      <c r="G131" s="4">
        <v>5530</v>
      </c>
      <c r="H131" s="4">
        <v>5530</v>
      </c>
      <c r="I131" s="4">
        <v>5530</v>
      </c>
      <c r="J131" s="4">
        <v>5530</v>
      </c>
      <c r="K131" s="4">
        <v>5530</v>
      </c>
      <c r="L131" s="4">
        <v>5530</v>
      </c>
      <c r="M131" s="4">
        <v>5520</v>
      </c>
      <c r="N131" s="4">
        <v>5560</v>
      </c>
      <c r="O131" s="5">
        <f t="shared" ref="O131:O145" si="4">N131/B131-1</f>
        <v>-1.9400352733686121E-2</v>
      </c>
      <c r="P131" s="7" t="str">
        <f t="shared" ref="P131:P145" si="5">IF(O131&gt;0,"+","-")</f>
        <v>-</v>
      </c>
    </row>
    <row r="132" spans="1:16" x14ac:dyDescent="0.3">
      <c r="A132" s="6" t="s">
        <v>144</v>
      </c>
      <c r="B132" s="4">
        <v>2300</v>
      </c>
      <c r="C132" s="4">
        <v>2290</v>
      </c>
      <c r="D132" s="4">
        <v>2290</v>
      </c>
      <c r="E132" s="4">
        <v>2090</v>
      </c>
      <c r="F132" s="4">
        <v>2130</v>
      </c>
      <c r="G132" s="4">
        <v>2130</v>
      </c>
      <c r="H132" s="4">
        <v>2130</v>
      </c>
      <c r="I132" s="4">
        <v>2130</v>
      </c>
      <c r="J132" s="4">
        <v>2130</v>
      </c>
      <c r="K132" s="4">
        <v>2130</v>
      </c>
      <c r="L132" s="4">
        <v>2130</v>
      </c>
      <c r="M132" s="4">
        <v>2140</v>
      </c>
      <c r="N132" s="4">
        <v>2130</v>
      </c>
      <c r="O132" s="5">
        <f t="shared" si="4"/>
        <v>-7.3913043478260887E-2</v>
      </c>
      <c r="P132" s="7" t="str">
        <f t="shared" si="5"/>
        <v>-</v>
      </c>
    </row>
    <row r="133" spans="1:16" x14ac:dyDescent="0.3">
      <c r="A133" s="6" t="s">
        <v>145</v>
      </c>
      <c r="B133" s="4">
        <v>462</v>
      </c>
      <c r="C133" s="4">
        <v>464</v>
      </c>
      <c r="D133" s="4">
        <v>463</v>
      </c>
      <c r="E133" s="4">
        <v>465</v>
      </c>
      <c r="F133" s="4">
        <v>465</v>
      </c>
      <c r="G133" s="4">
        <v>466</v>
      </c>
      <c r="H133" s="4">
        <v>465</v>
      </c>
      <c r="I133" s="4">
        <v>465</v>
      </c>
      <c r="J133" s="4">
        <v>465</v>
      </c>
      <c r="K133" s="4">
        <v>465</v>
      </c>
      <c r="L133" s="4">
        <v>465</v>
      </c>
      <c r="M133" s="4">
        <v>467</v>
      </c>
      <c r="N133" s="4">
        <v>472</v>
      </c>
      <c r="O133" s="5">
        <f t="shared" si="4"/>
        <v>2.1645021645021689E-2</v>
      </c>
      <c r="P133" s="7" t="str">
        <f t="shared" si="5"/>
        <v>+</v>
      </c>
    </row>
    <row r="134" spans="1:16" x14ac:dyDescent="0.3">
      <c r="A134" s="6" t="s">
        <v>146</v>
      </c>
      <c r="B134" s="4">
        <v>500</v>
      </c>
      <c r="C134" s="4">
        <v>500</v>
      </c>
      <c r="D134" s="4">
        <v>500</v>
      </c>
      <c r="E134" s="4">
        <v>500</v>
      </c>
      <c r="F134" s="4">
        <v>500</v>
      </c>
      <c r="G134" s="4">
        <v>500</v>
      </c>
      <c r="H134" s="4">
        <v>500</v>
      </c>
      <c r="I134" s="4">
        <v>500</v>
      </c>
      <c r="J134" s="4">
        <v>500</v>
      </c>
      <c r="K134" s="4">
        <v>500</v>
      </c>
      <c r="L134" s="4">
        <v>500</v>
      </c>
      <c r="M134" s="4">
        <v>500</v>
      </c>
      <c r="N134" s="4">
        <v>500</v>
      </c>
      <c r="O134" s="5">
        <f t="shared" si="4"/>
        <v>0</v>
      </c>
      <c r="P134" s="7" t="str">
        <f t="shared" si="5"/>
        <v>-</v>
      </c>
    </row>
    <row r="135" spans="1:16" x14ac:dyDescent="0.3">
      <c r="A135" s="6" t="s">
        <v>147</v>
      </c>
      <c r="B135" s="4">
        <v>3410</v>
      </c>
      <c r="C135" s="4">
        <v>3410</v>
      </c>
      <c r="D135" s="4">
        <v>3410</v>
      </c>
      <c r="E135" s="4">
        <v>3410</v>
      </c>
      <c r="F135" s="4">
        <v>3410</v>
      </c>
      <c r="G135" s="4">
        <v>3410</v>
      </c>
      <c r="H135" s="4">
        <v>3410</v>
      </c>
      <c r="I135" s="4">
        <v>3410</v>
      </c>
      <c r="J135" s="4">
        <v>3410</v>
      </c>
      <c r="K135" s="4">
        <v>3410</v>
      </c>
      <c r="L135" s="4">
        <v>3410</v>
      </c>
      <c r="M135" s="4">
        <v>3410</v>
      </c>
      <c r="N135" s="4">
        <v>3410</v>
      </c>
      <c r="O135" s="5">
        <f t="shared" si="4"/>
        <v>0</v>
      </c>
      <c r="P135" s="7" t="str">
        <f t="shared" si="5"/>
        <v>-</v>
      </c>
    </row>
    <row r="136" spans="1:16" x14ac:dyDescent="0.3">
      <c r="A136" s="6" t="s">
        <v>148</v>
      </c>
      <c r="B136" s="4">
        <v>345800</v>
      </c>
      <c r="C136" s="4">
        <v>347610</v>
      </c>
      <c r="D136" s="4">
        <v>348030</v>
      </c>
      <c r="E136" s="4">
        <v>349120</v>
      </c>
      <c r="F136" s="4">
        <v>350270</v>
      </c>
      <c r="G136" s="4">
        <v>351840</v>
      </c>
      <c r="H136" s="4">
        <v>352600</v>
      </c>
      <c r="I136" s="4">
        <v>353220</v>
      </c>
      <c r="J136" s="4">
        <v>353910</v>
      </c>
      <c r="K136" s="4">
        <v>353990</v>
      </c>
      <c r="L136" s="4">
        <v>354440</v>
      </c>
      <c r="M136" s="4">
        <v>357340</v>
      </c>
      <c r="N136" s="4">
        <v>360500</v>
      </c>
      <c r="O136" s="5">
        <f t="shared" si="4"/>
        <v>4.2510121457489891E-2</v>
      </c>
      <c r="P136" s="7" t="str">
        <f t="shared" si="5"/>
        <v>+</v>
      </c>
    </row>
    <row r="137" spans="1:16" x14ac:dyDescent="0.3">
      <c r="A137" s="6" t="s">
        <v>149</v>
      </c>
      <c r="B137" s="4">
        <v>2540</v>
      </c>
      <c r="C137" s="4">
        <v>2560</v>
      </c>
      <c r="D137" s="4">
        <v>2590</v>
      </c>
      <c r="E137" s="4">
        <v>2620</v>
      </c>
      <c r="F137" s="4">
        <v>2620</v>
      </c>
      <c r="G137" s="4">
        <v>2640</v>
      </c>
      <c r="H137" s="4">
        <v>2650</v>
      </c>
      <c r="I137" s="4">
        <v>2670</v>
      </c>
      <c r="J137" s="4">
        <v>2670</v>
      </c>
      <c r="K137" s="4">
        <v>2670</v>
      </c>
      <c r="L137" s="4">
        <v>2880</v>
      </c>
      <c r="M137" s="4">
        <v>2880</v>
      </c>
      <c r="N137" s="4">
        <v>2880</v>
      </c>
      <c r="O137" s="5">
        <f t="shared" si="4"/>
        <v>0.13385826771653542</v>
      </c>
      <c r="P137" s="7" t="str">
        <f t="shared" si="5"/>
        <v>+</v>
      </c>
    </row>
    <row r="138" spans="1:16" x14ac:dyDescent="0.3">
      <c r="A138" s="6" t="s">
        <v>150</v>
      </c>
      <c r="B138" s="4">
        <v>1710</v>
      </c>
      <c r="C138" s="4">
        <v>1690</v>
      </c>
      <c r="D138" s="4">
        <v>1700</v>
      </c>
      <c r="E138" s="4">
        <v>1690</v>
      </c>
      <c r="F138" s="4">
        <v>1710</v>
      </c>
      <c r="G138" s="4">
        <v>1730</v>
      </c>
      <c r="H138" s="4">
        <v>1780</v>
      </c>
      <c r="I138" s="4">
        <v>1790</v>
      </c>
      <c r="J138" s="4">
        <v>1790</v>
      </c>
      <c r="K138" s="4">
        <v>1800</v>
      </c>
      <c r="L138" s="4">
        <v>1820</v>
      </c>
      <c r="M138" s="4">
        <v>1840</v>
      </c>
      <c r="N138" s="4">
        <v>1880</v>
      </c>
      <c r="O138" s="5">
        <f t="shared" si="4"/>
        <v>9.9415204678362512E-2</v>
      </c>
      <c r="P138" s="7" t="str">
        <f t="shared" si="5"/>
        <v>+</v>
      </c>
    </row>
    <row r="139" spans="1:16" x14ac:dyDescent="0.3">
      <c r="A139" s="6" t="s">
        <v>151</v>
      </c>
      <c r="B139" s="4">
        <v>2810</v>
      </c>
      <c r="C139" s="4">
        <v>2960</v>
      </c>
      <c r="D139" s="4">
        <v>3050</v>
      </c>
      <c r="E139" s="4">
        <v>3100</v>
      </c>
      <c r="F139" s="4">
        <v>3100</v>
      </c>
      <c r="G139" s="4">
        <v>3100</v>
      </c>
      <c r="H139" s="4">
        <v>3200</v>
      </c>
      <c r="I139" s="4">
        <v>3200</v>
      </c>
      <c r="J139" s="4">
        <v>3230</v>
      </c>
      <c r="K139" s="4">
        <v>3230</v>
      </c>
      <c r="L139" s="4">
        <v>3230</v>
      </c>
      <c r="M139" s="4">
        <v>3230</v>
      </c>
      <c r="N139" s="4">
        <v>3270</v>
      </c>
      <c r="O139" s="5">
        <f t="shared" si="4"/>
        <v>0.16370106761565828</v>
      </c>
      <c r="P139" s="7" t="str">
        <f t="shared" si="5"/>
        <v>+</v>
      </c>
    </row>
    <row r="140" spans="1:16" x14ac:dyDescent="0.3">
      <c r="A140" s="6" t="s">
        <v>152</v>
      </c>
      <c r="B140" s="4">
        <v>24130</v>
      </c>
      <c r="C140" s="4">
        <v>24140</v>
      </c>
      <c r="D140" s="4">
        <v>24390</v>
      </c>
      <c r="E140" s="4">
        <v>25300</v>
      </c>
      <c r="F140" s="4">
        <v>26230</v>
      </c>
      <c r="G140" s="4">
        <v>26950</v>
      </c>
      <c r="H140" s="4">
        <v>29180</v>
      </c>
      <c r="I140" s="4">
        <v>29850</v>
      </c>
      <c r="J140" s="4">
        <v>27340</v>
      </c>
      <c r="K140" s="4">
        <v>27270</v>
      </c>
      <c r="L140" s="4">
        <v>27270</v>
      </c>
      <c r="M140" s="4">
        <v>28340</v>
      </c>
      <c r="N140" s="4">
        <v>27690</v>
      </c>
      <c r="O140" s="5">
        <f t="shared" si="4"/>
        <v>0.14753418980522182</v>
      </c>
      <c r="P140" s="7" t="str">
        <f t="shared" si="5"/>
        <v>+</v>
      </c>
    </row>
    <row r="141" spans="1:16" x14ac:dyDescent="0.3">
      <c r="A141" s="6" t="s">
        <v>153</v>
      </c>
      <c r="B141" s="4">
        <v>30590</v>
      </c>
      <c r="C141" s="4">
        <v>31010</v>
      </c>
      <c r="D141" s="4">
        <v>31600</v>
      </c>
      <c r="E141" s="4">
        <v>32450</v>
      </c>
      <c r="F141" s="4">
        <v>33370</v>
      </c>
      <c r="G141" s="4">
        <v>35530</v>
      </c>
      <c r="H141" s="4">
        <v>37480</v>
      </c>
      <c r="I141" s="4">
        <v>37940</v>
      </c>
      <c r="J141" s="4">
        <v>35390</v>
      </c>
      <c r="K141" s="4">
        <v>33630</v>
      </c>
      <c r="L141" s="4">
        <v>32410</v>
      </c>
      <c r="M141" s="4">
        <v>32440</v>
      </c>
      <c r="N141" s="4">
        <v>32840</v>
      </c>
      <c r="O141" s="5">
        <f t="shared" si="4"/>
        <v>7.3553448839489999E-2</v>
      </c>
      <c r="P141" s="7" t="str">
        <f t="shared" si="5"/>
        <v>+</v>
      </c>
    </row>
    <row r="142" spans="1:16" x14ac:dyDescent="0.3">
      <c r="A142" s="6" t="s">
        <v>154</v>
      </c>
      <c r="B142" s="4">
        <v>51900</v>
      </c>
      <c r="C142" s="4">
        <v>51760</v>
      </c>
      <c r="D142" s="4">
        <v>53080</v>
      </c>
      <c r="E142" s="4">
        <v>54000</v>
      </c>
      <c r="F142" s="4">
        <v>56030</v>
      </c>
      <c r="G142" s="4">
        <v>57470</v>
      </c>
      <c r="H142" s="4">
        <v>61050</v>
      </c>
      <c r="I142" s="4">
        <v>63420</v>
      </c>
      <c r="J142" s="4">
        <v>57980</v>
      </c>
      <c r="K142" s="4">
        <v>56190</v>
      </c>
      <c r="L142" s="4">
        <v>55670</v>
      </c>
      <c r="M142" s="4">
        <v>55110</v>
      </c>
      <c r="N142" s="4">
        <v>56000</v>
      </c>
      <c r="O142" s="5">
        <f t="shared" si="4"/>
        <v>7.899807321772645E-2</v>
      </c>
      <c r="P142" s="7" t="str">
        <f t="shared" si="5"/>
        <v>+</v>
      </c>
    </row>
    <row r="143" spans="1:16" x14ac:dyDescent="0.3">
      <c r="A143" s="6" t="s">
        <v>155</v>
      </c>
      <c r="B143" s="4">
        <v>26200</v>
      </c>
      <c r="C143" s="4">
        <v>26630</v>
      </c>
      <c r="D143" s="4">
        <v>27230</v>
      </c>
      <c r="E143" s="4">
        <v>27330</v>
      </c>
      <c r="F143" s="4">
        <v>27670</v>
      </c>
      <c r="G143" s="4">
        <v>28350</v>
      </c>
      <c r="H143" s="4">
        <v>29680</v>
      </c>
      <c r="I143" s="4">
        <v>30530</v>
      </c>
      <c r="J143" s="4">
        <v>28940</v>
      </c>
      <c r="K143" s="4">
        <v>28960</v>
      </c>
      <c r="L143" s="4">
        <v>28740</v>
      </c>
      <c r="M143" s="4">
        <v>28670</v>
      </c>
      <c r="N143" s="4">
        <v>28960</v>
      </c>
      <c r="O143" s="5">
        <f t="shared" si="4"/>
        <v>0.10534351145038179</v>
      </c>
      <c r="P143" s="7" t="str">
        <f t="shared" si="5"/>
        <v>+</v>
      </c>
    </row>
    <row r="144" spans="1:16" x14ac:dyDescent="0.3">
      <c r="A144" s="6" t="s">
        <v>156</v>
      </c>
      <c r="B144" s="4">
        <v>422680</v>
      </c>
      <c r="C144" s="4">
        <v>429490</v>
      </c>
      <c r="D144" s="4">
        <v>434110</v>
      </c>
      <c r="E144" s="4">
        <v>438330</v>
      </c>
      <c r="F144" s="4">
        <v>440320</v>
      </c>
      <c r="G144" s="4">
        <v>441340</v>
      </c>
      <c r="H144" s="4">
        <v>442080</v>
      </c>
      <c r="I144" s="4">
        <v>442910</v>
      </c>
      <c r="J144" s="4">
        <v>446400</v>
      </c>
      <c r="K144" s="4">
        <v>448830</v>
      </c>
      <c r="L144" s="4">
        <v>451680</v>
      </c>
      <c r="M144" s="4">
        <v>452750</v>
      </c>
      <c r="N144" s="4">
        <v>469020</v>
      </c>
      <c r="O144" s="5">
        <f t="shared" si="4"/>
        <v>0.10963376549635662</v>
      </c>
      <c r="P144" s="7" t="str">
        <f t="shared" si="5"/>
        <v>+</v>
      </c>
    </row>
    <row r="145" spans="1:16" ht="15" thickBot="1" x14ac:dyDescent="0.35">
      <c r="A145" s="8" t="s">
        <v>157</v>
      </c>
      <c r="B145" s="9">
        <v>304780</v>
      </c>
      <c r="C145" s="9">
        <v>310250</v>
      </c>
      <c r="D145" s="9">
        <v>314420</v>
      </c>
      <c r="E145" s="9">
        <v>315640</v>
      </c>
      <c r="F145" s="9">
        <v>317110</v>
      </c>
      <c r="G145" s="9">
        <v>318150</v>
      </c>
      <c r="H145" s="9">
        <v>318820</v>
      </c>
      <c r="I145" s="9">
        <v>320200</v>
      </c>
      <c r="J145" s="9">
        <v>321460</v>
      </c>
      <c r="K145" s="9">
        <v>323390</v>
      </c>
      <c r="L145" s="9">
        <v>325180</v>
      </c>
      <c r="M145" s="9">
        <v>325490</v>
      </c>
      <c r="N145" s="9">
        <v>334080</v>
      </c>
      <c r="O145" s="10">
        <f t="shared" si="4"/>
        <v>9.6134916989303765E-2</v>
      </c>
      <c r="P145" s="11" t="str">
        <f t="shared" si="5"/>
        <v>+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B219-3F72-4EFE-B435-E06DBFD7EF79}">
  <dimension ref="A1:G15"/>
  <sheetViews>
    <sheetView zoomScale="160" zoomScaleNormal="160" workbookViewId="0">
      <selection activeCell="B14" sqref="B14"/>
    </sheetView>
  </sheetViews>
  <sheetFormatPr defaultRowHeight="14.4" x14ac:dyDescent="0.3"/>
  <sheetData>
    <row r="1" spans="1:7" x14ac:dyDescent="0.3">
      <c r="A1" s="15" t="s">
        <v>167</v>
      </c>
      <c r="B1" s="15" t="s">
        <v>168</v>
      </c>
      <c r="D1" s="15" t="s">
        <v>169</v>
      </c>
      <c r="E1" s="15" t="s">
        <v>170</v>
      </c>
      <c r="F1" s="15" t="s">
        <v>171</v>
      </c>
      <c r="G1" s="15" t="s">
        <v>172</v>
      </c>
    </row>
    <row r="2" spans="1:7" x14ac:dyDescent="0.3">
      <c r="A2">
        <v>1</v>
      </c>
      <c r="B2">
        <v>1</v>
      </c>
      <c r="D2">
        <v>1</v>
      </c>
      <c r="E2" s="16">
        <v>0</v>
      </c>
      <c r="F2">
        <f>ROUND(E2*$B$15,0)</f>
        <v>0</v>
      </c>
      <c r="G2">
        <f>F3-1</f>
        <v>9</v>
      </c>
    </row>
    <row r="3" spans="1:7" x14ac:dyDescent="0.3">
      <c r="A3">
        <v>2</v>
      </c>
      <c r="B3">
        <v>1</v>
      </c>
      <c r="D3">
        <v>2</v>
      </c>
      <c r="E3" s="16">
        <v>0.4</v>
      </c>
      <c r="F3">
        <f t="shared" ref="F3:F6" si="0">ROUND(E3*$B$15,0)</f>
        <v>10</v>
      </c>
      <c r="G3">
        <f>F4-1</f>
        <v>14</v>
      </c>
    </row>
    <row r="4" spans="1:7" x14ac:dyDescent="0.3">
      <c r="A4">
        <v>3</v>
      </c>
      <c r="B4">
        <v>1</v>
      </c>
      <c r="D4">
        <v>3</v>
      </c>
      <c r="E4" s="16">
        <v>0.6</v>
      </c>
      <c r="F4">
        <f t="shared" si="0"/>
        <v>15</v>
      </c>
      <c r="G4">
        <f>F5-1</f>
        <v>17</v>
      </c>
    </row>
    <row r="5" spans="1:7" x14ac:dyDescent="0.3">
      <c r="A5">
        <v>4</v>
      </c>
      <c r="B5">
        <v>2</v>
      </c>
      <c r="D5">
        <v>4</v>
      </c>
      <c r="E5" s="16">
        <v>0.7</v>
      </c>
      <c r="F5">
        <f t="shared" si="0"/>
        <v>18</v>
      </c>
      <c r="G5">
        <f>F6-1</f>
        <v>20</v>
      </c>
    </row>
    <row r="6" spans="1:7" x14ac:dyDescent="0.3">
      <c r="A6">
        <v>5</v>
      </c>
      <c r="B6">
        <v>1</v>
      </c>
      <c r="D6">
        <v>5</v>
      </c>
      <c r="E6" s="16">
        <v>0.85</v>
      </c>
      <c r="F6">
        <f t="shared" si="0"/>
        <v>21</v>
      </c>
      <c r="G6">
        <f>B15</f>
        <v>25</v>
      </c>
    </row>
    <row r="7" spans="1:7" x14ac:dyDescent="0.3">
      <c r="A7">
        <v>6</v>
      </c>
      <c r="B7">
        <v>3</v>
      </c>
    </row>
    <row r="8" spans="1:7" x14ac:dyDescent="0.3">
      <c r="A8">
        <v>7</v>
      </c>
      <c r="B8">
        <v>2</v>
      </c>
    </row>
    <row r="9" spans="1:7" x14ac:dyDescent="0.3">
      <c r="A9">
        <v>8</v>
      </c>
      <c r="B9">
        <v>2</v>
      </c>
    </row>
    <row r="10" spans="1:7" x14ac:dyDescent="0.3">
      <c r="A10">
        <v>9</v>
      </c>
      <c r="B10">
        <v>2</v>
      </c>
    </row>
    <row r="11" spans="1:7" x14ac:dyDescent="0.3">
      <c r="A11">
        <v>10</v>
      </c>
      <c r="B11">
        <v>2</v>
      </c>
    </row>
    <row r="12" spans="1:7" x14ac:dyDescent="0.3">
      <c r="A12">
        <v>11</v>
      </c>
      <c r="B12">
        <v>2</v>
      </c>
    </row>
    <row r="13" spans="1:7" x14ac:dyDescent="0.3">
      <c r="A13">
        <v>12</v>
      </c>
      <c r="B13">
        <v>2</v>
      </c>
    </row>
    <row r="14" spans="1:7" x14ac:dyDescent="0.3">
      <c r="A14">
        <v>13</v>
      </c>
      <c r="B14">
        <v>4</v>
      </c>
    </row>
    <row r="15" spans="1:7" x14ac:dyDescent="0.3">
      <c r="A15" t="s">
        <v>173</v>
      </c>
      <c r="B15">
        <f>SUM(B2:B14)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final</vt:lpstr>
      <vt:lpstr>pontok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Szalontai, Istvan</dc:creator>
  <cp:lastModifiedBy>Szalontai, Istvan</cp:lastModifiedBy>
  <dcterms:created xsi:type="dcterms:W3CDTF">2025-02-23T16:50:09Z</dcterms:created>
  <dcterms:modified xsi:type="dcterms:W3CDTF">2025-02-23T19:35:26Z</dcterms:modified>
</cp:coreProperties>
</file>