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SP2\"/>
    </mc:Choice>
  </mc:AlternateContent>
  <bookViews>
    <workbookView xWindow="8232" yWindow="0" windowWidth="16380" windowHeight="8196" tabRatio="500"/>
  </bookViews>
  <sheets>
    <sheet name="PCB" sheetId="1" r:id="rId1"/>
    <sheet name="Obudowa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9" i="1" l="1"/>
  <c r="G3" i="2" l="1"/>
  <c r="H3" i="2" s="1"/>
  <c r="G4" i="2"/>
  <c r="G5" i="2"/>
  <c r="G6" i="2"/>
  <c r="G7" i="2"/>
  <c r="H7" i="2" s="1"/>
  <c r="G8" i="2"/>
  <c r="G9" i="2"/>
  <c r="G10" i="2"/>
  <c r="G11" i="2"/>
  <c r="G12" i="2"/>
  <c r="G13" i="2"/>
  <c r="G14" i="2"/>
  <c r="H14" i="2" s="1"/>
  <c r="G15" i="2"/>
  <c r="H15" i="2" s="1"/>
  <c r="G16" i="2"/>
  <c r="G17" i="2"/>
  <c r="G18" i="2"/>
  <c r="G2" i="2"/>
  <c r="H2" i="2" s="1"/>
  <c r="H4" i="2"/>
  <c r="H5" i="2"/>
  <c r="H6" i="2"/>
  <c r="H8" i="2"/>
  <c r="H9" i="2"/>
  <c r="H10" i="2"/>
  <c r="H11" i="2"/>
  <c r="H12" i="2"/>
  <c r="H13" i="2"/>
  <c r="H16" i="2"/>
  <c r="H17" i="2"/>
  <c r="H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I22" i="1"/>
  <c r="I23" i="1"/>
  <c r="G21" i="1"/>
  <c r="I21" i="1"/>
  <c r="G5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G3" i="1"/>
  <c r="G59" i="1" s="1"/>
  <c r="G6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</calcChain>
</file>

<file path=xl/sharedStrings.xml><?xml version="1.0" encoding="utf-8"?>
<sst xmlns="http://schemas.openxmlformats.org/spreadsheetml/2006/main" count="250" uniqueCount="163">
  <si>
    <t>Typ</t>
  </si>
  <si>
    <t>Producent</t>
  </si>
  <si>
    <t>Wartość</t>
  </si>
  <si>
    <t>Obudowa</t>
  </si>
  <si>
    <t>Ilość</t>
  </si>
  <si>
    <t>Cena 1 szt. (netto)</t>
  </si>
  <si>
    <t>Cena całkowita (N szt.)</t>
  </si>
  <si>
    <t>Rezystor</t>
  </si>
  <si>
    <t>1k</t>
  </si>
  <si>
    <t>0603R</t>
  </si>
  <si>
    <t>100k</t>
  </si>
  <si>
    <t>68k</t>
  </si>
  <si>
    <t>10k</t>
  </si>
  <si>
    <t>47k</t>
  </si>
  <si>
    <t>Tranzystor</t>
  </si>
  <si>
    <t>IRLML6401</t>
  </si>
  <si>
    <t>SOT-23</t>
  </si>
  <si>
    <t>BSS138P.215</t>
  </si>
  <si>
    <t xml:space="preserve">FDV304P </t>
  </si>
  <si>
    <t>Kondensator</t>
  </si>
  <si>
    <t>1U</t>
  </si>
  <si>
    <t>0603C</t>
  </si>
  <si>
    <t>13,5P</t>
  </si>
  <si>
    <t>18P</t>
  </si>
  <si>
    <t>100N</t>
  </si>
  <si>
    <t>T520B476M010ATE035</t>
  </si>
  <si>
    <t>47U</t>
  </si>
  <si>
    <t>B, 1411</t>
  </si>
  <si>
    <t>A755KS108M0JAAE013</t>
  </si>
  <si>
    <t>1000U</t>
  </si>
  <si>
    <t>8X3,5mm</t>
  </si>
  <si>
    <t>1N</t>
  </si>
  <si>
    <t>100P</t>
  </si>
  <si>
    <t>Dwie diody schokty'ego</t>
  </si>
  <si>
    <t>MBRB2535CTLT4G</t>
  </si>
  <si>
    <t>D3PAK</t>
  </si>
  <si>
    <t>dioda LED</t>
  </si>
  <si>
    <t>LTST-C193KRKT-5A</t>
  </si>
  <si>
    <t>LED RED</t>
  </si>
  <si>
    <t>0603L</t>
  </si>
  <si>
    <t>LTST-C193KGKT-5A</t>
  </si>
  <si>
    <t>LED GREEN</t>
  </si>
  <si>
    <t>Bezpiecznik</t>
  </si>
  <si>
    <t>SCHURTER 3412.0115.11</t>
  </si>
  <si>
    <t>1A</t>
  </si>
  <si>
    <t>0603RH</t>
  </si>
  <si>
    <t>3413.0326.11</t>
  </si>
  <si>
    <t>7A</t>
  </si>
  <si>
    <t>1206RH</t>
  </si>
  <si>
    <t>Schurter 3413.0010.11</t>
  </si>
  <si>
    <t>250m</t>
  </si>
  <si>
    <t>SCHURTER 3404.0003.11</t>
  </si>
  <si>
    <t>63m</t>
  </si>
  <si>
    <t>7,4x3,1</t>
  </si>
  <si>
    <t>Molex</t>
  </si>
  <si>
    <t>502584-0670</t>
  </si>
  <si>
    <t>Złącze programatora</t>
  </si>
  <si>
    <t>502584-0470</t>
  </si>
  <si>
    <t>Złącze diody LED</t>
  </si>
  <si>
    <t>502584-0270</t>
  </si>
  <si>
    <t>Złącze akumulatora</t>
  </si>
  <si>
    <t>MX-171813-0004</t>
  </si>
  <si>
    <t>Złącze baterii 3,3V</t>
  </si>
  <si>
    <t>Connfly</t>
  </si>
  <si>
    <t>DS1092-13-N8S</t>
  </si>
  <si>
    <t>Złącze karty uSD</t>
  </si>
  <si>
    <t>Attend</t>
  </si>
  <si>
    <t>112C-TBAR-R02</t>
  </si>
  <si>
    <t>Złącze karty SIM</t>
  </si>
  <si>
    <t>Amphenol</t>
  </si>
  <si>
    <t>C707-10M006-049</t>
  </si>
  <si>
    <t>Kwarc</t>
  </si>
  <si>
    <t>Abracon</t>
  </si>
  <si>
    <t xml:space="preserve">ABS07-32.768KHZ </t>
  </si>
  <si>
    <t>ILSI</t>
  </si>
  <si>
    <t>HC49USM-FF5F8.00</t>
  </si>
  <si>
    <t>Stabilizator</t>
  </si>
  <si>
    <t>MCP1755T-3302E/DC</t>
  </si>
  <si>
    <t>SOT-223-6</t>
  </si>
  <si>
    <t>Zatrzask</t>
  </si>
  <si>
    <t>74LVX373M</t>
  </si>
  <si>
    <t>SOIC-20W</t>
  </si>
  <si>
    <t>RS-485</t>
  </si>
  <si>
    <t xml:space="preserve">MAX3485ESA+ </t>
  </si>
  <si>
    <t>SO-8</t>
  </si>
  <si>
    <t>Watchdog</t>
  </si>
  <si>
    <t>TPS3823-25QDBVRQ1</t>
  </si>
  <si>
    <t>SOT-23-5</t>
  </si>
  <si>
    <t>ARM</t>
  </si>
  <si>
    <t>STM32L051R8T6</t>
  </si>
  <si>
    <t>LQFP-64-10x10</t>
  </si>
  <si>
    <t>RTC</t>
  </si>
  <si>
    <t xml:space="preserve">DS3231SN </t>
  </si>
  <si>
    <t>SO-16-W</t>
  </si>
  <si>
    <t>Stabilizator GSM</t>
  </si>
  <si>
    <t>MIC29302WU</t>
  </si>
  <si>
    <t>TO-263-5 tp6</t>
  </si>
  <si>
    <t>Czujnik temp i RH</t>
  </si>
  <si>
    <t>DHT22</t>
  </si>
  <si>
    <t>GSM</t>
  </si>
  <si>
    <t>M590E</t>
  </si>
  <si>
    <t>Flash</t>
  </si>
  <si>
    <t>AT45DB161E-SSHD-T</t>
  </si>
  <si>
    <t>8-lead JEDEC SOIC</t>
  </si>
  <si>
    <t>Nazwa</t>
  </si>
  <si>
    <t>Bopla Bocube B 141306</t>
  </si>
  <si>
    <t>Ilość do zakupu</t>
  </si>
  <si>
    <t>Kupiono</t>
  </si>
  <si>
    <t>IRLML6401TRPBF</t>
  </si>
  <si>
    <t>X5R/25V</t>
  </si>
  <si>
    <t>12p</t>
  </si>
  <si>
    <t>15p</t>
  </si>
  <si>
    <t>SUMA</t>
  </si>
  <si>
    <t>Liczba PCB</t>
  </si>
  <si>
    <t>Koszt Całk</t>
  </si>
  <si>
    <t>MOUSER</t>
  </si>
  <si>
    <t>BRAK W TME</t>
  </si>
  <si>
    <t>RS</t>
  </si>
  <si>
    <t>BOTLAND</t>
  </si>
  <si>
    <t>GOTRONIK</t>
  </si>
  <si>
    <t>WIFI + BLE</t>
  </si>
  <si>
    <t>ESP-WROOM-32</t>
  </si>
  <si>
    <t>TPSD476K016R0080</t>
  </si>
  <si>
    <t>47u</t>
  </si>
  <si>
    <t>2917in</t>
  </si>
  <si>
    <t>Wycofałem. Niezgodna obudowa.</t>
  </si>
  <si>
    <t>Złącza zewnętrzne</t>
  </si>
  <si>
    <t>SP1312/S6</t>
  </si>
  <si>
    <t>SP1310/P6</t>
  </si>
  <si>
    <t>Gniazdo sygnalowe</t>
  </si>
  <si>
    <t>Wtyk sygnałowy</t>
  </si>
  <si>
    <t>Weipu</t>
  </si>
  <si>
    <t>Liczba szt.</t>
  </si>
  <si>
    <t>MX-502578-0600</t>
  </si>
  <si>
    <t xml:space="preserve">MX-502579-0000 </t>
  </si>
  <si>
    <t>styk</t>
  </si>
  <si>
    <t>MX-502578-0200</t>
  </si>
  <si>
    <t>wtyk 2pin</t>
  </si>
  <si>
    <t>KK 396</t>
  </si>
  <si>
    <t>MX-2139-4A</t>
  </si>
  <si>
    <t>wtyk 4pin</t>
  </si>
  <si>
    <t>MX-2478-1-P913L</t>
  </si>
  <si>
    <t>MX-6838-P909L</t>
  </si>
  <si>
    <t>MX-08-52-0072</t>
  </si>
  <si>
    <t>Złącza do PCB</t>
  </si>
  <si>
    <t>Złącze gniazda zewn</t>
  </si>
  <si>
    <t>Wtyk 6pin</t>
  </si>
  <si>
    <t>Molex Clik-Mate</t>
  </si>
  <si>
    <t>styk do wyboru</t>
  </si>
  <si>
    <t>MX-502578-0400</t>
  </si>
  <si>
    <t>Liczba Urządzeń</t>
  </si>
  <si>
    <t>Całk liczba szt.</t>
  </si>
  <si>
    <t>Cena 1 szt.</t>
  </si>
  <si>
    <t>Bopla</t>
  </si>
  <si>
    <t>Cena n szt.</t>
  </si>
  <si>
    <t>Koszt dla n urządzeń</t>
  </si>
  <si>
    <t>Anulowano wybrano inne</t>
  </si>
  <si>
    <t>zapytanie</t>
  </si>
  <si>
    <t>kupione</t>
  </si>
  <si>
    <t>brak</t>
  </si>
  <si>
    <t>60,4 ohma</t>
  </si>
  <si>
    <t>kupione w tme</t>
  </si>
  <si>
    <t>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</si>
</sst>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,_z_ł_-;\-* #,##0.00,_z_ł_-;_-* \-??\ _z_ł_-;_-@_-"/>
  </numFmts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u/>
      <sz val="11"/>
      <color theme="4" tint="-0.249977111117893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3" fillId="0" borderId="0" applyBorder="0" applyProtection="0"/>
    <xf numFmtId="0" fontId="1" fillId="0" borderId="0" applyBorder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1" fillId="0" borderId="0" xfId="2" applyFont="1" applyBorder="1" applyAlignment="1" applyProtection="1"/>
    <xf numFmtId="0" fontId="0" fillId="0" borderId="0" xfId="1" applyNumberFormat="1" applyFont="1" applyBorder="1" applyAlignment="1" applyProtection="1">
      <alignment horizontal="center" wrapText="1"/>
    </xf>
    <xf numFmtId="0" fontId="0" fillId="0" borderId="0" xfId="1" applyNumberFormat="1" applyFont="1" applyBorder="1" applyAlignment="1" applyProtection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1" applyNumberFormat="1" applyFont="1" applyFill="1" applyBorder="1" applyAlignment="1" applyProtection="1"/>
    <xf numFmtId="2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1" applyNumberFormat="1" applyFont="1" applyFill="1" applyBorder="1" applyAlignment="1" applyProtection="1"/>
    <xf numFmtId="2" fontId="0" fillId="3" borderId="0" xfId="0" applyNumberFormat="1" applyFill="1"/>
    <xf numFmtId="0" fontId="1" fillId="3" borderId="0" xfId="2" applyFont="1" applyFill="1" applyBorder="1" applyAlignment="1" applyProtection="1"/>
    <xf numFmtId="0" fontId="1" fillId="3" borderId="0" xfId="2" applyFont="1" applyFill="1" applyBorder="1" applyAlignment="1" applyProtection="1">
      <alignment horizontal="left"/>
    </xf>
    <xf numFmtId="0" fontId="1" fillId="3" borderId="0" xfId="2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1" applyNumberFormat="1" applyFont="1" applyFill="1" applyBorder="1" applyAlignment="1" applyProtection="1"/>
    <xf numFmtId="2" fontId="0" fillId="0" borderId="0" xfId="0" applyNumberFormat="1" applyFill="1"/>
    <xf numFmtId="0" fontId="2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1" fillId="0" borderId="0" xfId="2"/>
    <xf numFmtId="0" fontId="0" fillId="3" borderId="0" xfId="0" applyFont="1" applyFill="1"/>
    <xf numFmtId="2" fontId="0" fillId="3" borderId="0" xfId="0" applyNumberFormat="1" applyFont="1" applyFill="1"/>
    <xf numFmtId="0" fontId="4" fillId="4" borderId="0" xfId="3"/>
    <xf numFmtId="0" fontId="4" fillId="4" borderId="0" xfId="3" applyBorder="1" applyAlignment="1" applyProtection="1"/>
    <xf numFmtId="0" fontId="4" fillId="4" borderId="0" xfId="3" applyAlignment="1">
      <alignment horizontal="left"/>
    </xf>
    <xf numFmtId="0" fontId="4" fillId="4" borderId="0" xfId="3" applyNumberFormat="1" applyBorder="1" applyAlignment="1" applyProtection="1"/>
    <xf numFmtId="2" fontId="4" fillId="4" borderId="0" xfId="3" applyNumberFormat="1"/>
    <xf numFmtId="0" fontId="6" fillId="0" borderId="0" xfId="0" applyFont="1"/>
    <xf numFmtId="0" fontId="7" fillId="0" borderId="0" xfId="0" applyFont="1"/>
    <xf numFmtId="0" fontId="5" fillId="5" borderId="0" xfId="4"/>
  </cellXfs>
  <cellStyles count="5">
    <cellStyle name="Dziesiętny" xfId="1" builtinId="3"/>
    <cellStyle name="Hiperłącze" xfId="2" builtinId="8"/>
    <cellStyle name="Neutralny" xfId="4" builtinId="28"/>
    <cellStyle name="Normalny" xfId="0" builtinId="0"/>
    <cellStyle name="Zły" xfId="3" builtinId="2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me.eu/pl/details/mx-502584-0670/zlacza-sygnalowe-raster-150mm/molex/5025840670/" TargetMode="External"/><Relationship Id="rId18" Type="http://schemas.openxmlformats.org/officeDocument/2006/relationships/hyperlink" Target="http://www.tme.eu/pl/details/mcc-sdmicro_1/zlacza-do-kart/attend/112c-tbar-r02/" TargetMode="External"/><Relationship Id="rId26" Type="http://schemas.openxmlformats.org/officeDocument/2006/relationships/hyperlink" Target="http://pl.rs-online.com/web/p/nadzor-nad-procesorem/7320834/" TargetMode="External"/><Relationship Id="rId3" Type="http://schemas.openxmlformats.org/officeDocument/2006/relationships/hyperlink" Target="http://www.tme.eu/pl/details/fdv304p/tranzystory-z-kanalem-p-smd/on-semiconductor-fairchild/" TargetMode="External"/><Relationship Id="rId21" Type="http://schemas.openxmlformats.org/officeDocument/2006/relationships/hyperlink" Target="http://www.tme.eu/pl/details/abs07-32.768khz/rezonatory-kwarcowe-smd/abracon/abs07-32768khz-t/" TargetMode="External"/><Relationship Id="rId34" Type="http://schemas.openxmlformats.org/officeDocument/2006/relationships/hyperlink" Target="https://www.tme.eu/pl/details/esp-wroom-32/moduly-komunikacyjne-pozostale/espressif/" TargetMode="External"/><Relationship Id="rId7" Type="http://schemas.openxmlformats.org/officeDocument/2006/relationships/hyperlink" Target="http://www.tme.eu/pl/details/ltst-c193krkt-5a/diody-led-smd-kolorowe/liteon/" TargetMode="External"/><Relationship Id="rId12" Type="http://schemas.openxmlformats.org/officeDocument/2006/relationships/hyperlink" Target="http://www.tme.eu/pl/details/3404.0003.11/bezpieczniki-smd-omf-szybkie/schurter/" TargetMode="External"/><Relationship Id="rId17" Type="http://schemas.openxmlformats.org/officeDocument/2006/relationships/hyperlink" Target="http://www.tme.eu/pl/details/ds1092-13-n8s/baterie-pojemniki-i-uchwyty/connfly/" TargetMode="External"/><Relationship Id="rId25" Type="http://schemas.openxmlformats.org/officeDocument/2006/relationships/hyperlink" Target="http://www.tme.eu/pl/details/max3485esa+/uklady-scalone-interfejs-rs232422485/maxim-dallas/" TargetMode="External"/><Relationship Id="rId33" Type="http://schemas.openxmlformats.org/officeDocument/2006/relationships/hyperlink" Target="https://www.tme.eu/pl/details/irlml6401trpbf/tranzystory-z-kanalem-p-smd/infineon-irf/" TargetMode="External"/><Relationship Id="rId2" Type="http://schemas.openxmlformats.org/officeDocument/2006/relationships/hyperlink" Target="http://www.tme.eu/pl/details/bss138p.215/tranzystory-z-kanalem-n-smd/nexperia/" TargetMode="External"/><Relationship Id="rId16" Type="http://schemas.openxmlformats.org/officeDocument/2006/relationships/hyperlink" Target="http://www.tme.eu/pl/details/mx-171813-0004/zlacza-sygnalowe-raster-396mm/molex/1718130004/" TargetMode="External"/><Relationship Id="rId20" Type="http://schemas.openxmlformats.org/officeDocument/2006/relationships/hyperlink" Target="http://www.tme.eu/pl/details/abs07-32.768khz/rezonatory-kwarcowe-smd/abracon/abs07-32768khz-t/" TargetMode="External"/><Relationship Id="rId29" Type="http://schemas.openxmlformats.org/officeDocument/2006/relationships/hyperlink" Target="http://www.tme.eu/pl/details/mic29302wu/stabilizatory-napiecia-regulowane-ldo/microchip-micrel/" TargetMode="External"/><Relationship Id="rId1" Type="http://schemas.openxmlformats.org/officeDocument/2006/relationships/hyperlink" Target="\IRLML6401TRPBF" TargetMode="External"/><Relationship Id="rId6" Type="http://schemas.openxmlformats.org/officeDocument/2006/relationships/hyperlink" Target="http://www.tme.eu/pl/details/mbrb2535ctlt4g/diody-schottky-smd/on-semiconductor/" TargetMode="External"/><Relationship Id="rId11" Type="http://schemas.openxmlformats.org/officeDocument/2006/relationships/hyperlink" Target="http://pl.mouser.com/ProductDetail/Schurter/3413001011/?qs=%2Fha2pyFadugm5h3pErHO3vtjRxA52CmG3aaXoqToYJi%252bBsDAWAcOSg%3D%3D" TargetMode="External"/><Relationship Id="rId24" Type="http://schemas.openxmlformats.org/officeDocument/2006/relationships/hyperlink" Target="http://www.tme.eu/pl/details/74lvx373m/zatrzaski/on-semiconductor-fairchild/" TargetMode="External"/><Relationship Id="rId32" Type="http://schemas.openxmlformats.org/officeDocument/2006/relationships/hyperlink" Target="http://www.tme.eu/pl/Document/f6c9d35da09cb9caa899d0d66aa11c4c/AT45DB161E-DTE.pdf" TargetMode="External"/><Relationship Id="rId5" Type="http://schemas.openxmlformats.org/officeDocument/2006/relationships/hyperlink" Target="http://www.tme.eu/pl/details/a755ks108m0jaae013/kondensatory-polimerowe/kemet/" TargetMode="External"/><Relationship Id="rId15" Type="http://schemas.openxmlformats.org/officeDocument/2006/relationships/hyperlink" Target="http://pl.mouser.com/ProductDetail/Molex/502584-0270/?qs=sGAEpiMZZMs%252bGHln7q6pm9W403cBYcgwSf5VzE%252bg3AU%3D" TargetMode="External"/><Relationship Id="rId23" Type="http://schemas.openxmlformats.org/officeDocument/2006/relationships/hyperlink" Target="http://www.tme.eu/pl/details/mcp1755t-3302e_dc/stabilizatory-napiecia-nieregulowane-ldo/microchip-technology/" TargetMode="External"/><Relationship Id="rId28" Type="http://schemas.openxmlformats.org/officeDocument/2006/relationships/hyperlink" Target="http://www.tme.eu/pl/details/ds3231sn/uklady-rtc/maxim-dallas/ds3231sn_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tme.eu/pl/details/3413.0326.11/bezpieczniki-smd-1206-zwloczne/schurter/" TargetMode="External"/><Relationship Id="rId19" Type="http://schemas.openxmlformats.org/officeDocument/2006/relationships/hyperlink" Target="http://www.tme.eu/pl/details/c707-10m006-049/zlacza-do-kart/amphenol/c707-10m006-049-2a/" TargetMode="External"/><Relationship Id="rId31" Type="http://schemas.openxmlformats.org/officeDocument/2006/relationships/hyperlink" Target="http://www.gotronik.pl/modul-gsm-m590e-zestaw-do-samodzielnego-montazu-p-4067.html" TargetMode="External"/><Relationship Id="rId4" Type="http://schemas.openxmlformats.org/officeDocument/2006/relationships/hyperlink" Target="http://www.tme.eu/pl/details/t520b476m010ate035/kondensatory-tantalowo-polimerowe/kemet/" TargetMode="External"/><Relationship Id="rId9" Type="http://schemas.openxmlformats.org/officeDocument/2006/relationships/hyperlink" Target="http://www.tme.eu/pl/details/3412.0115.11/bezpieczniki-smd-0603-superszybkie/schurter/" TargetMode="External"/><Relationship Id="rId14" Type="http://schemas.openxmlformats.org/officeDocument/2006/relationships/hyperlink" Target="http://pl.mouser.com/ProductDetail/Molex/502584-0470/?qs=%2Fha2pyFaduhESHznh6Al69x8sLK%2FoVhqqXqBv7jsfqp9TKDTDQHQ%2Fg%3D%3D" TargetMode="External"/><Relationship Id="rId22" Type="http://schemas.openxmlformats.org/officeDocument/2006/relationships/hyperlink" Target="http://www.tme.eu/pl/details/hc49usm-ff5f8.00/rezonatory-kwarcowe-smd/ilsi/hc49usm-ff5f18-80000/" TargetMode="External"/><Relationship Id="rId27" Type="http://schemas.openxmlformats.org/officeDocument/2006/relationships/hyperlink" Target="http://pl.mouser.com/ProductDetail/STMicroelectronics/STM32L051R8T6/?qs=sGAEpiMZZMuoKKEcg8mMKJdVt8Af43OAzYA7zBe3oMJpIhvQpvwHOw%3D%3D" TargetMode="External"/><Relationship Id="rId30" Type="http://schemas.openxmlformats.org/officeDocument/2006/relationships/hyperlink" Target="https://botland.com.pl/czujniki-temperatury/1612-czujnik-temperatury-i-wilgotnosci-dht22-am2023.html" TargetMode="External"/><Relationship Id="rId35" Type="http://schemas.openxmlformats.org/officeDocument/2006/relationships/hyperlink" Target="https://www.tme.eu/pl/details/tpsd476k016r0080/kondensatory-tantalowe-smd/avx/" TargetMode="External"/><Relationship Id="rId8" Type="http://schemas.openxmlformats.org/officeDocument/2006/relationships/hyperlink" Target="http://www.tme.eu/pl/details/ltst-c193kgkt-5a/diody-led-smd-kolorowe/lite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pl/details/mx-502578-0600/zlacza-sygnalowe-raster-150mm/molex/5025780600/" TargetMode="External"/><Relationship Id="rId3" Type="http://schemas.openxmlformats.org/officeDocument/2006/relationships/hyperlink" Target="http://www.tme.eu/pl/details/sp1312_s6/zlacza-weipu/weipu/" TargetMode="External"/><Relationship Id="rId7" Type="http://schemas.openxmlformats.org/officeDocument/2006/relationships/hyperlink" Target="http://www.tme.eu/pl/details/mx-08-52-0072/zlacza-sygnalowe-raster-396mm/molex/008520072-2478-3-p909l/" TargetMode="External"/><Relationship Id="rId2" Type="http://schemas.openxmlformats.org/officeDocument/2006/relationships/hyperlink" Target="http://www.tme.eu/pl/details/sp1310_p6/zlacza-weipu/weipu/sp1310p6i/" TargetMode="External"/><Relationship Id="rId1" Type="http://schemas.openxmlformats.org/officeDocument/2006/relationships/hyperlink" Target="http://soyter.pl/bopla-uniwersalna-obudowa-bopla-bocube-b-141306-abs-7035-96033225-,c176,p612,pl.html" TargetMode="External"/><Relationship Id="rId6" Type="http://schemas.openxmlformats.org/officeDocument/2006/relationships/hyperlink" Target="http://www.tme.eu/pl/details/mx-6838-p909l/zlacza-sygnalowe-raster-396mm/molex/008500189-08-50-0189-6838-p909l/" TargetMode="External"/><Relationship Id="rId11" Type="http://schemas.openxmlformats.org/officeDocument/2006/relationships/hyperlink" Target="https://www.tme.eu/pl/details/mx-502578-0400/zlacza-sygnalowe-raster-150mm/molex/5025780400/" TargetMode="External"/><Relationship Id="rId5" Type="http://schemas.openxmlformats.org/officeDocument/2006/relationships/hyperlink" Target="http://www.tme.eu/pl/details/mx-2478-1-p913l/zlacza-sygnalowe-raster-396mm/molex/008500106-08-50-0106-2478-1-p909l/" TargetMode="External"/><Relationship Id="rId10" Type="http://schemas.openxmlformats.org/officeDocument/2006/relationships/hyperlink" Target="http://www.tme.eu/pl/details/mx-502578-0200/zlacza-sygnalowe-raster-150mm/molex/5025780200/" TargetMode="External"/><Relationship Id="rId4" Type="http://schemas.openxmlformats.org/officeDocument/2006/relationships/hyperlink" Target="http://www.tme.eu/pl/details/mx-2139-4a/zlacza-sygnalowe-raster-396mm/molex/009503041-09-50-3041-2139-4a/" TargetMode="External"/><Relationship Id="rId9" Type="http://schemas.openxmlformats.org/officeDocument/2006/relationships/hyperlink" Target="http://www.tme.eu/pl/details/mx-502579-0000/zlacza-sygnalowe-raster-150mm/molex/502579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15" zoomScaleNormal="100" workbookViewId="0">
      <selection activeCell="O34" sqref="O34"/>
    </sheetView>
  </sheetViews>
  <sheetFormatPr defaultRowHeight="14.4" x14ac:dyDescent="0.3"/>
  <cols>
    <col min="1" max="2" width="21.44140625" customWidth="1"/>
    <col min="3" max="3" width="20.6640625" style="1" customWidth="1"/>
    <col min="4" max="4" width="17.21875" customWidth="1"/>
    <col min="5" max="5" width="8.6640625" customWidth="1"/>
    <col min="6" max="6" width="10.44140625" style="4" customWidth="1"/>
    <col min="7" max="7" width="15.88671875" style="5" customWidth="1"/>
    <col min="8" max="8" width="8.6640625" customWidth="1"/>
    <col min="9" max="9" width="13.44140625" customWidth="1"/>
    <col min="10" max="1025" width="8.6640625" customWidth="1"/>
  </cols>
  <sheetData>
    <row r="1" spans="1:13" ht="29.4" customHeight="1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3" t="s">
        <v>5</v>
      </c>
      <c r="G1" s="5" t="s">
        <v>6</v>
      </c>
      <c r="I1" t="s">
        <v>106</v>
      </c>
      <c r="J1" t="s">
        <v>107</v>
      </c>
    </row>
    <row r="2" spans="1:13" s="10" customFormat="1" x14ac:dyDescent="0.3">
      <c r="A2" s="10" t="s">
        <v>7</v>
      </c>
      <c r="C2" s="11" t="s">
        <v>8</v>
      </c>
      <c r="D2" s="10" t="s">
        <v>9</v>
      </c>
      <c r="E2" s="10">
        <v>21</v>
      </c>
      <c r="F2" s="12">
        <v>4.0000000000000001E-3</v>
      </c>
      <c r="G2" s="13">
        <f>F2*E2</f>
        <v>8.4000000000000005E-2</v>
      </c>
      <c r="I2" s="10">
        <f t="shared" ref="I2:I21" si="0">E2*G$60</f>
        <v>105</v>
      </c>
      <c r="J2" s="10">
        <v>200</v>
      </c>
    </row>
    <row r="3" spans="1:13" s="10" customFormat="1" x14ac:dyDescent="0.3">
      <c r="A3" s="10" t="s">
        <v>7</v>
      </c>
      <c r="C3" s="11" t="s">
        <v>10</v>
      </c>
      <c r="D3" s="10" t="s">
        <v>9</v>
      </c>
      <c r="E3" s="10">
        <v>19</v>
      </c>
      <c r="F3" s="12">
        <v>4.0000000000000001E-3</v>
      </c>
      <c r="G3" s="13">
        <f t="shared" ref="G3:G57" si="1">F3*E3</f>
        <v>7.5999999999999998E-2</v>
      </c>
      <c r="I3" s="10">
        <f t="shared" si="0"/>
        <v>95</v>
      </c>
      <c r="J3" s="10">
        <v>100</v>
      </c>
    </row>
    <row r="4" spans="1:13" s="10" customFormat="1" x14ac:dyDescent="0.3">
      <c r="A4" s="10" t="s">
        <v>7</v>
      </c>
      <c r="C4" s="11" t="s">
        <v>11</v>
      </c>
      <c r="D4" s="10" t="s">
        <v>9</v>
      </c>
      <c r="E4" s="10">
        <v>2</v>
      </c>
      <c r="F4" s="12">
        <v>4.0000000000000001E-3</v>
      </c>
      <c r="G4" s="13">
        <f t="shared" si="1"/>
        <v>8.0000000000000002E-3</v>
      </c>
      <c r="I4" s="10">
        <f t="shared" si="0"/>
        <v>10</v>
      </c>
      <c r="J4" s="10">
        <v>100</v>
      </c>
    </row>
    <row r="5" spans="1:13" s="6" customFormat="1" x14ac:dyDescent="0.3">
      <c r="A5" s="6" t="s">
        <v>7</v>
      </c>
      <c r="C5" s="7">
        <v>60</v>
      </c>
      <c r="D5" s="6" t="s">
        <v>9</v>
      </c>
      <c r="E5" s="6">
        <v>1</v>
      </c>
      <c r="F5" s="8">
        <v>4.0000000000000001E-3</v>
      </c>
      <c r="G5" s="9">
        <f t="shared" si="1"/>
        <v>4.0000000000000001E-3</v>
      </c>
      <c r="I5" s="6">
        <f t="shared" si="0"/>
        <v>5</v>
      </c>
      <c r="J5" s="6">
        <v>100</v>
      </c>
      <c r="K5" s="6" t="s">
        <v>160</v>
      </c>
      <c r="M5" s="6" t="s">
        <v>161</v>
      </c>
    </row>
    <row r="6" spans="1:13" s="10" customFormat="1" x14ac:dyDescent="0.3">
      <c r="A6" s="10" t="s">
        <v>7</v>
      </c>
      <c r="C6" s="11" t="s">
        <v>12</v>
      </c>
      <c r="D6" s="10" t="s">
        <v>9</v>
      </c>
      <c r="E6" s="10">
        <v>8</v>
      </c>
      <c r="F6" s="12">
        <v>4.0000000000000001E-3</v>
      </c>
      <c r="G6" s="13">
        <f t="shared" si="1"/>
        <v>3.2000000000000001E-2</v>
      </c>
      <c r="I6" s="10">
        <f t="shared" si="0"/>
        <v>40</v>
      </c>
      <c r="J6" s="10">
        <v>5000</v>
      </c>
    </row>
    <row r="7" spans="1:13" s="10" customFormat="1" x14ac:dyDescent="0.3">
      <c r="A7" s="10" t="s">
        <v>7</v>
      </c>
      <c r="C7" s="11">
        <v>270</v>
      </c>
      <c r="D7" s="10" t="s">
        <v>9</v>
      </c>
      <c r="E7" s="10">
        <v>4</v>
      </c>
      <c r="F7" s="12">
        <v>4.0000000000000001E-3</v>
      </c>
      <c r="G7" s="13">
        <f t="shared" si="1"/>
        <v>1.6E-2</v>
      </c>
      <c r="I7" s="10">
        <f t="shared" si="0"/>
        <v>20</v>
      </c>
      <c r="J7" s="10">
        <v>100</v>
      </c>
    </row>
    <row r="8" spans="1:13" s="10" customFormat="1" x14ac:dyDescent="0.3">
      <c r="A8" s="10" t="s">
        <v>7</v>
      </c>
      <c r="C8" s="11">
        <v>0</v>
      </c>
      <c r="D8" s="10" t="s">
        <v>9</v>
      </c>
      <c r="E8" s="10">
        <v>1</v>
      </c>
      <c r="F8" s="12">
        <v>4.0000000000000001E-3</v>
      </c>
      <c r="G8" s="13">
        <f t="shared" si="1"/>
        <v>4.0000000000000001E-3</v>
      </c>
      <c r="I8" s="10">
        <f t="shared" si="0"/>
        <v>5</v>
      </c>
      <c r="J8" s="10">
        <v>100</v>
      </c>
    </row>
    <row r="9" spans="1:13" s="10" customFormat="1" x14ac:dyDescent="0.3">
      <c r="A9" s="10" t="s">
        <v>7</v>
      </c>
      <c r="C9" s="11">
        <v>200</v>
      </c>
      <c r="D9" s="10" t="s">
        <v>9</v>
      </c>
      <c r="E9" s="10">
        <v>1</v>
      </c>
      <c r="F9" s="12">
        <v>4.0000000000000001E-3</v>
      </c>
      <c r="G9" s="13">
        <f t="shared" si="1"/>
        <v>4.0000000000000001E-3</v>
      </c>
      <c r="I9" s="10">
        <f t="shared" si="0"/>
        <v>5</v>
      </c>
      <c r="J9" s="10">
        <v>100</v>
      </c>
    </row>
    <row r="10" spans="1:13" s="10" customFormat="1" x14ac:dyDescent="0.3">
      <c r="A10" s="10" t="s">
        <v>7</v>
      </c>
      <c r="C10" s="11" t="s">
        <v>13</v>
      </c>
      <c r="D10" s="10" t="s">
        <v>9</v>
      </c>
      <c r="E10" s="10">
        <v>2</v>
      </c>
      <c r="F10" s="12">
        <v>4.0000000000000001E-3</v>
      </c>
      <c r="G10" s="13">
        <f t="shared" si="1"/>
        <v>8.0000000000000002E-3</v>
      </c>
      <c r="I10" s="10">
        <f t="shared" si="0"/>
        <v>10</v>
      </c>
      <c r="J10" s="10">
        <v>50</v>
      </c>
    </row>
    <row r="11" spans="1:13" s="10" customFormat="1" x14ac:dyDescent="0.3">
      <c r="A11" s="10" t="s">
        <v>7</v>
      </c>
      <c r="C11" s="11">
        <v>390</v>
      </c>
      <c r="D11" s="10" t="s">
        <v>9</v>
      </c>
      <c r="E11" s="10">
        <v>1</v>
      </c>
      <c r="F11" s="12">
        <v>4.0000000000000001E-3</v>
      </c>
      <c r="G11" s="13">
        <f t="shared" si="1"/>
        <v>4.0000000000000001E-3</v>
      </c>
      <c r="I11" s="10">
        <f t="shared" si="0"/>
        <v>5</v>
      </c>
      <c r="J11" s="10">
        <v>100</v>
      </c>
    </row>
    <row r="12" spans="1:13" s="17" customFormat="1" x14ac:dyDescent="0.3">
      <c r="C12" s="18"/>
      <c r="F12" s="19"/>
      <c r="G12" s="20">
        <f t="shared" si="1"/>
        <v>0</v>
      </c>
      <c r="I12" s="17">
        <f t="shared" si="0"/>
        <v>0</v>
      </c>
    </row>
    <row r="13" spans="1:13" s="10" customFormat="1" x14ac:dyDescent="0.3">
      <c r="A13" s="10" t="s">
        <v>14</v>
      </c>
      <c r="C13" s="15" t="s">
        <v>15</v>
      </c>
      <c r="D13" s="10" t="s">
        <v>16</v>
      </c>
      <c r="E13" s="10">
        <v>6</v>
      </c>
      <c r="F13" s="12">
        <v>0.83</v>
      </c>
      <c r="G13" s="13">
        <f t="shared" si="1"/>
        <v>4.9799999999999995</v>
      </c>
      <c r="I13" s="10">
        <f t="shared" si="0"/>
        <v>30</v>
      </c>
      <c r="J13" s="10">
        <v>36</v>
      </c>
      <c r="K13" s="16" t="s">
        <v>108</v>
      </c>
    </row>
    <row r="14" spans="1:13" s="10" customFormat="1" x14ac:dyDescent="0.3">
      <c r="A14" s="10" t="s">
        <v>14</v>
      </c>
      <c r="C14" s="14" t="s">
        <v>17</v>
      </c>
      <c r="D14" s="10" t="s">
        <v>16</v>
      </c>
      <c r="E14" s="10">
        <v>7</v>
      </c>
      <c r="F14" s="12">
        <v>0.23</v>
      </c>
      <c r="G14" s="13">
        <f t="shared" si="1"/>
        <v>1.61</v>
      </c>
      <c r="I14" s="10">
        <f t="shared" si="0"/>
        <v>35</v>
      </c>
      <c r="J14" s="10">
        <v>40</v>
      </c>
    </row>
    <row r="15" spans="1:13" s="10" customFormat="1" x14ac:dyDescent="0.3">
      <c r="A15" s="10" t="s">
        <v>14</v>
      </c>
      <c r="C15" s="14" t="s">
        <v>18</v>
      </c>
      <c r="D15" s="10" t="s">
        <v>16</v>
      </c>
      <c r="E15" s="10">
        <v>1</v>
      </c>
      <c r="F15" s="12">
        <v>0.152</v>
      </c>
      <c r="G15" s="13">
        <f t="shared" si="1"/>
        <v>0.152</v>
      </c>
      <c r="I15" s="10">
        <f t="shared" si="0"/>
        <v>5</v>
      </c>
      <c r="J15" s="10">
        <v>25</v>
      </c>
    </row>
    <row r="16" spans="1:13" s="17" customFormat="1" x14ac:dyDescent="0.3">
      <c r="C16" s="18"/>
      <c r="F16" s="19"/>
      <c r="G16" s="20">
        <f t="shared" si="1"/>
        <v>0</v>
      </c>
      <c r="I16" s="17">
        <f t="shared" si="0"/>
        <v>0</v>
      </c>
    </row>
    <row r="17" spans="1:15" s="10" customFormat="1" x14ac:dyDescent="0.3">
      <c r="A17" s="10" t="s">
        <v>19</v>
      </c>
      <c r="C17" s="11" t="s">
        <v>20</v>
      </c>
      <c r="D17" s="10" t="s">
        <v>21</v>
      </c>
      <c r="E17" s="10">
        <v>21</v>
      </c>
      <c r="F17" s="12">
        <v>5.5E-2</v>
      </c>
      <c r="G17" s="13">
        <f t="shared" si="1"/>
        <v>1.155</v>
      </c>
      <c r="I17" s="10">
        <f t="shared" si="0"/>
        <v>105</v>
      </c>
      <c r="J17" s="10">
        <v>200</v>
      </c>
      <c r="K17" s="10" t="s">
        <v>109</v>
      </c>
    </row>
    <row r="18" spans="1:15" s="6" customFormat="1" x14ac:dyDescent="0.3">
      <c r="A18" s="6" t="s">
        <v>19</v>
      </c>
      <c r="C18" s="7" t="s">
        <v>22</v>
      </c>
      <c r="D18" s="6" t="s">
        <v>21</v>
      </c>
      <c r="E18" s="6">
        <v>2</v>
      </c>
      <c r="F18" s="8">
        <v>0.02</v>
      </c>
      <c r="G18" s="9">
        <f t="shared" si="1"/>
        <v>0.04</v>
      </c>
      <c r="I18" s="6">
        <f t="shared" si="0"/>
        <v>10</v>
      </c>
      <c r="J18" s="6">
        <v>100</v>
      </c>
      <c r="K18" s="6" t="s">
        <v>110</v>
      </c>
      <c r="L18" s="6">
        <v>100</v>
      </c>
      <c r="M18" s="6" t="s">
        <v>111</v>
      </c>
    </row>
    <row r="19" spans="1:15" s="10" customFormat="1" x14ac:dyDescent="0.3">
      <c r="A19" s="10" t="s">
        <v>19</v>
      </c>
      <c r="C19" s="11" t="s">
        <v>23</v>
      </c>
      <c r="D19" s="10" t="s">
        <v>21</v>
      </c>
      <c r="E19" s="10">
        <v>2</v>
      </c>
      <c r="F19" s="12">
        <v>0.02</v>
      </c>
      <c r="G19" s="13">
        <f t="shared" si="1"/>
        <v>0.04</v>
      </c>
      <c r="I19" s="10">
        <f t="shared" si="0"/>
        <v>10</v>
      </c>
      <c r="J19" s="10">
        <v>100</v>
      </c>
    </row>
    <row r="20" spans="1:15" s="10" customFormat="1" ht="15" customHeight="1" x14ac:dyDescent="0.3">
      <c r="A20" s="10" t="s">
        <v>19</v>
      </c>
      <c r="C20" s="11" t="s">
        <v>24</v>
      </c>
      <c r="D20" s="10" t="s">
        <v>21</v>
      </c>
      <c r="E20" s="10">
        <v>17</v>
      </c>
      <c r="F20" s="12">
        <v>0.03</v>
      </c>
      <c r="G20" s="13">
        <f t="shared" si="1"/>
        <v>0.51</v>
      </c>
      <c r="I20" s="10">
        <f t="shared" si="0"/>
        <v>85</v>
      </c>
      <c r="J20" s="10">
        <v>200</v>
      </c>
    </row>
    <row r="21" spans="1:15" s="10" customFormat="1" x14ac:dyDescent="0.3">
      <c r="A21" s="10" t="s">
        <v>19</v>
      </c>
      <c r="B21" s="16" t="s">
        <v>122</v>
      </c>
      <c r="C21" s="11" t="s">
        <v>123</v>
      </c>
      <c r="D21" s="10" t="s">
        <v>124</v>
      </c>
      <c r="E21" s="10">
        <v>4</v>
      </c>
      <c r="F21" s="12">
        <v>2.62</v>
      </c>
      <c r="G21" s="13">
        <f t="shared" si="1"/>
        <v>10.48</v>
      </c>
      <c r="I21" s="10">
        <f t="shared" si="0"/>
        <v>20</v>
      </c>
      <c r="J21" s="10">
        <v>20</v>
      </c>
    </row>
    <row r="22" spans="1:15" s="28" customFormat="1" x14ac:dyDescent="0.3">
      <c r="A22" s="28" t="s">
        <v>19</v>
      </c>
      <c r="B22" s="29" t="s">
        <v>25</v>
      </c>
      <c r="C22" s="30" t="s">
        <v>26</v>
      </c>
      <c r="D22" s="28" t="s">
        <v>27</v>
      </c>
      <c r="E22" s="28">
        <v>0</v>
      </c>
      <c r="F22" s="31">
        <v>3.93</v>
      </c>
      <c r="G22" s="32">
        <f t="shared" si="1"/>
        <v>0</v>
      </c>
      <c r="I22" s="28">
        <f t="shared" ref="I22:I23" si="2">E22*G$60</f>
        <v>0</v>
      </c>
      <c r="K22" s="28" t="s">
        <v>125</v>
      </c>
    </row>
    <row r="23" spans="1:15" s="10" customFormat="1" x14ac:dyDescent="0.3">
      <c r="A23" s="10" t="s">
        <v>19</v>
      </c>
      <c r="B23" s="14" t="s">
        <v>28</v>
      </c>
      <c r="C23" s="11" t="s">
        <v>29</v>
      </c>
      <c r="D23" s="10" t="s">
        <v>30</v>
      </c>
      <c r="E23" s="10">
        <v>3</v>
      </c>
      <c r="F23" s="12">
        <v>2.72</v>
      </c>
      <c r="G23" s="13">
        <f t="shared" si="1"/>
        <v>8.16</v>
      </c>
      <c r="I23" s="10">
        <f t="shared" si="2"/>
        <v>15</v>
      </c>
      <c r="J23" s="10">
        <v>18</v>
      </c>
    </row>
    <row r="24" spans="1:15" s="10" customFormat="1" x14ac:dyDescent="0.3">
      <c r="A24" s="10" t="s">
        <v>19</v>
      </c>
      <c r="C24" s="11" t="s">
        <v>31</v>
      </c>
      <c r="D24" s="10" t="s">
        <v>21</v>
      </c>
      <c r="E24" s="10">
        <v>3</v>
      </c>
      <c r="F24" s="12">
        <v>5.5E-2</v>
      </c>
      <c r="G24" s="13">
        <f t="shared" si="1"/>
        <v>0.16500000000000001</v>
      </c>
      <c r="I24" s="10">
        <f t="shared" ref="I24:I56" si="3">E24*G$60</f>
        <v>15</v>
      </c>
      <c r="J24" s="10">
        <v>100</v>
      </c>
    </row>
    <row r="25" spans="1:15" s="10" customFormat="1" x14ac:dyDescent="0.3">
      <c r="A25" s="10" t="s">
        <v>19</v>
      </c>
      <c r="C25" s="11" t="s">
        <v>32</v>
      </c>
      <c r="D25" s="10" t="s">
        <v>21</v>
      </c>
      <c r="E25" s="10">
        <v>2</v>
      </c>
      <c r="F25" s="12">
        <v>0.03</v>
      </c>
      <c r="G25" s="13">
        <f t="shared" si="1"/>
        <v>0.06</v>
      </c>
      <c r="I25" s="10">
        <f t="shared" si="3"/>
        <v>10</v>
      </c>
      <c r="J25" s="10">
        <v>100</v>
      </c>
    </row>
    <row r="26" spans="1:15" s="22" customFormat="1" x14ac:dyDescent="0.3">
      <c r="C26" s="23"/>
      <c r="F26" s="19"/>
      <c r="G26" s="24">
        <f t="shared" si="1"/>
        <v>0</v>
      </c>
      <c r="I26" s="22">
        <f t="shared" si="3"/>
        <v>0</v>
      </c>
    </row>
    <row r="27" spans="1:15" s="10" customFormat="1" x14ac:dyDescent="0.3">
      <c r="A27" s="10" t="s">
        <v>33</v>
      </c>
      <c r="C27" s="14" t="s">
        <v>34</v>
      </c>
      <c r="D27" s="10" t="s">
        <v>35</v>
      </c>
      <c r="E27" s="10">
        <v>1</v>
      </c>
      <c r="F27" s="12">
        <v>6.81</v>
      </c>
      <c r="G27" s="13">
        <f t="shared" si="1"/>
        <v>6.81</v>
      </c>
      <c r="I27" s="10">
        <f t="shared" si="3"/>
        <v>5</v>
      </c>
      <c r="J27" s="10">
        <v>5</v>
      </c>
    </row>
    <row r="28" spans="1:15" s="10" customFormat="1" x14ac:dyDescent="0.3">
      <c r="A28" s="10" t="s">
        <v>36</v>
      </c>
      <c r="B28" s="14" t="s">
        <v>37</v>
      </c>
      <c r="C28" s="11" t="s">
        <v>38</v>
      </c>
      <c r="D28" s="10" t="s">
        <v>39</v>
      </c>
      <c r="E28" s="10">
        <v>1</v>
      </c>
      <c r="F28" s="12">
        <v>0.437</v>
      </c>
      <c r="G28" s="13">
        <f t="shared" si="1"/>
        <v>0.437</v>
      </c>
      <c r="I28" s="10">
        <f t="shared" si="3"/>
        <v>5</v>
      </c>
      <c r="J28" s="10">
        <v>5</v>
      </c>
      <c r="K28" s="10" t="s">
        <v>116</v>
      </c>
      <c r="M28" s="10" t="s">
        <v>115</v>
      </c>
      <c r="N28" s="10" t="s">
        <v>157</v>
      </c>
      <c r="O28" s="10" t="s">
        <v>158</v>
      </c>
    </row>
    <row r="29" spans="1:15" s="10" customFormat="1" x14ac:dyDescent="0.3">
      <c r="A29" s="10" t="s">
        <v>36</v>
      </c>
      <c r="B29" s="14" t="s">
        <v>40</v>
      </c>
      <c r="C29" s="11" t="s">
        <v>41</v>
      </c>
      <c r="D29" s="10" t="s">
        <v>39</v>
      </c>
      <c r="E29" s="10">
        <v>2</v>
      </c>
      <c r="F29" s="12">
        <v>0.437</v>
      </c>
      <c r="G29" s="13">
        <f t="shared" si="1"/>
        <v>0.874</v>
      </c>
      <c r="I29" s="10">
        <f t="shared" si="3"/>
        <v>10</v>
      </c>
      <c r="J29" s="10">
        <v>15</v>
      </c>
    </row>
    <row r="30" spans="1:15" x14ac:dyDescent="0.3">
      <c r="E30" s="17"/>
      <c r="F30" s="19"/>
      <c r="G30" s="20">
        <f t="shared" si="1"/>
        <v>0</v>
      </c>
      <c r="H30" s="17"/>
      <c r="I30" s="17">
        <f t="shared" si="3"/>
        <v>0</v>
      </c>
      <c r="J30" s="17"/>
      <c r="K30" s="17"/>
    </row>
    <row r="31" spans="1:15" s="10" customFormat="1" x14ac:dyDescent="0.3">
      <c r="A31" s="10" t="s">
        <v>42</v>
      </c>
      <c r="B31" s="14" t="s">
        <v>43</v>
      </c>
      <c r="C31" s="11" t="s">
        <v>44</v>
      </c>
      <c r="D31" s="10" t="s">
        <v>45</v>
      </c>
      <c r="E31" s="10">
        <v>6</v>
      </c>
      <c r="F31" s="12">
        <v>2.34</v>
      </c>
      <c r="G31" s="13">
        <f t="shared" si="1"/>
        <v>14.04</v>
      </c>
      <c r="I31" s="10">
        <f t="shared" si="3"/>
        <v>30</v>
      </c>
      <c r="J31" s="10">
        <v>36</v>
      </c>
    </row>
    <row r="32" spans="1:15" s="10" customFormat="1" x14ac:dyDescent="0.3">
      <c r="A32" s="10" t="s">
        <v>42</v>
      </c>
      <c r="B32" s="14" t="s">
        <v>46</v>
      </c>
      <c r="C32" s="11" t="s">
        <v>47</v>
      </c>
      <c r="D32" s="10" t="s">
        <v>48</v>
      </c>
      <c r="E32" s="10">
        <v>2</v>
      </c>
      <c r="F32" s="12">
        <v>2.69</v>
      </c>
      <c r="G32" s="13">
        <f t="shared" si="1"/>
        <v>5.38</v>
      </c>
      <c r="I32" s="10">
        <f t="shared" si="3"/>
        <v>10</v>
      </c>
      <c r="J32" s="10">
        <v>10</v>
      </c>
    </row>
    <row r="33" spans="1:15" s="10" customFormat="1" x14ac:dyDescent="0.3">
      <c r="A33" s="10" t="s">
        <v>42</v>
      </c>
      <c r="B33" s="14" t="s">
        <v>49</v>
      </c>
      <c r="C33" s="11" t="s">
        <v>50</v>
      </c>
      <c r="D33" s="10" t="s">
        <v>48</v>
      </c>
      <c r="E33" s="10">
        <v>2</v>
      </c>
      <c r="F33" s="12">
        <v>1.88</v>
      </c>
      <c r="G33" s="13">
        <f t="shared" si="1"/>
        <v>3.76</v>
      </c>
      <c r="I33" s="10">
        <f t="shared" si="3"/>
        <v>10</v>
      </c>
      <c r="K33" s="10" t="s">
        <v>162</v>
      </c>
      <c r="M33" s="10" t="s">
        <v>115</v>
      </c>
      <c r="N33" s="10" t="s">
        <v>157</v>
      </c>
      <c r="O33" s="10" t="s">
        <v>159</v>
      </c>
    </row>
    <row r="34" spans="1:15" s="10" customFormat="1" x14ac:dyDescent="0.3">
      <c r="A34" s="10" t="s">
        <v>42</v>
      </c>
      <c r="B34" s="14" t="s">
        <v>51</v>
      </c>
      <c r="C34" s="11" t="s">
        <v>52</v>
      </c>
      <c r="D34" s="10" t="s">
        <v>53</v>
      </c>
      <c r="E34" s="10">
        <v>1</v>
      </c>
      <c r="F34" s="12">
        <v>2.93</v>
      </c>
      <c r="G34" s="13">
        <f t="shared" si="1"/>
        <v>2.93</v>
      </c>
      <c r="I34" s="10">
        <f t="shared" si="3"/>
        <v>5</v>
      </c>
      <c r="K34" s="10" t="s">
        <v>162</v>
      </c>
      <c r="M34" s="10" t="s">
        <v>115</v>
      </c>
      <c r="N34" s="10" t="s">
        <v>157</v>
      </c>
      <c r="O34" s="10" t="s">
        <v>159</v>
      </c>
    </row>
    <row r="35" spans="1:15" ht="15" customHeight="1" x14ac:dyDescent="0.3">
      <c r="B35" s="2"/>
      <c r="E35" s="17"/>
      <c r="F35" s="19"/>
      <c r="G35" s="20">
        <f t="shared" si="1"/>
        <v>0</v>
      </c>
      <c r="H35" s="21"/>
      <c r="I35" s="17">
        <f t="shared" si="3"/>
        <v>0</v>
      </c>
      <c r="J35" s="17"/>
      <c r="K35" s="17"/>
    </row>
    <row r="36" spans="1:15" s="10" customFormat="1" x14ac:dyDescent="0.3">
      <c r="A36" s="10" t="s">
        <v>145</v>
      </c>
      <c r="B36" s="10" t="s">
        <v>54</v>
      </c>
      <c r="C36" s="15" t="s">
        <v>55</v>
      </c>
      <c r="E36" s="10">
        <v>6</v>
      </c>
      <c r="F36" s="12">
        <v>2.13</v>
      </c>
      <c r="G36" s="13">
        <f t="shared" si="1"/>
        <v>12.78</v>
      </c>
      <c r="I36" s="10">
        <f t="shared" si="3"/>
        <v>30</v>
      </c>
      <c r="J36" s="10">
        <v>30</v>
      </c>
    </row>
    <row r="37" spans="1:15" s="10" customFormat="1" x14ac:dyDescent="0.3">
      <c r="A37" s="10" t="s">
        <v>56</v>
      </c>
      <c r="B37" s="10" t="s">
        <v>54</v>
      </c>
      <c r="C37" s="14" t="s">
        <v>57</v>
      </c>
      <c r="E37" s="10">
        <v>1</v>
      </c>
      <c r="F37" s="12">
        <v>1.92</v>
      </c>
      <c r="G37" s="13">
        <f t="shared" si="1"/>
        <v>1.92</v>
      </c>
      <c r="I37" s="10">
        <f t="shared" si="3"/>
        <v>5</v>
      </c>
      <c r="J37" s="10">
        <v>5</v>
      </c>
      <c r="K37" s="10" t="s">
        <v>115</v>
      </c>
      <c r="M37" s="10" t="s">
        <v>115</v>
      </c>
      <c r="N37" s="10" t="s">
        <v>157</v>
      </c>
      <c r="O37" s="10" t="s">
        <v>158</v>
      </c>
    </row>
    <row r="38" spans="1:15" s="10" customFormat="1" x14ac:dyDescent="0.3">
      <c r="A38" s="10" t="s">
        <v>58</v>
      </c>
      <c r="B38" s="10" t="s">
        <v>54</v>
      </c>
      <c r="C38" s="14" t="s">
        <v>59</v>
      </c>
      <c r="E38" s="10">
        <v>2</v>
      </c>
      <c r="F38" s="12">
        <v>1.59</v>
      </c>
      <c r="G38" s="13">
        <f t="shared" si="1"/>
        <v>3.18</v>
      </c>
      <c r="I38" s="10">
        <f t="shared" si="3"/>
        <v>10</v>
      </c>
      <c r="J38" s="10">
        <v>10</v>
      </c>
      <c r="K38" s="10" t="s">
        <v>115</v>
      </c>
      <c r="M38" s="10" t="s">
        <v>115</v>
      </c>
      <c r="N38" s="10" t="s">
        <v>157</v>
      </c>
      <c r="O38" s="10" t="s">
        <v>158</v>
      </c>
    </row>
    <row r="39" spans="1:15" s="10" customFormat="1" x14ac:dyDescent="0.3">
      <c r="A39" s="10" t="s">
        <v>60</v>
      </c>
      <c r="B39" s="10" t="s">
        <v>54</v>
      </c>
      <c r="C39" s="14" t="s">
        <v>61</v>
      </c>
      <c r="E39" s="10">
        <v>2</v>
      </c>
      <c r="F39" s="12">
        <v>2.2999999999999998</v>
      </c>
      <c r="G39" s="13">
        <f t="shared" si="1"/>
        <v>4.5999999999999996</v>
      </c>
      <c r="I39" s="10">
        <f t="shared" si="3"/>
        <v>10</v>
      </c>
      <c r="J39" s="10">
        <v>10</v>
      </c>
    </row>
    <row r="40" spans="1:15" s="10" customFormat="1" x14ac:dyDescent="0.3">
      <c r="A40" s="10" t="s">
        <v>62</v>
      </c>
      <c r="B40" s="10" t="s">
        <v>63</v>
      </c>
      <c r="C40" s="14" t="s">
        <v>64</v>
      </c>
      <c r="E40" s="10">
        <v>1</v>
      </c>
      <c r="F40" s="12">
        <v>2.3199999999999998</v>
      </c>
      <c r="G40" s="13">
        <f t="shared" si="1"/>
        <v>2.3199999999999998</v>
      </c>
      <c r="I40" s="10">
        <f t="shared" si="3"/>
        <v>5</v>
      </c>
      <c r="J40" s="10">
        <v>10</v>
      </c>
    </row>
    <row r="41" spans="1:15" s="10" customFormat="1" x14ac:dyDescent="0.3">
      <c r="A41" s="10" t="s">
        <v>65</v>
      </c>
      <c r="B41" s="10" t="s">
        <v>66</v>
      </c>
      <c r="C41" s="14" t="s">
        <v>67</v>
      </c>
      <c r="E41" s="10">
        <v>1</v>
      </c>
      <c r="F41" s="12">
        <v>3.73</v>
      </c>
      <c r="G41" s="13">
        <f t="shared" si="1"/>
        <v>3.73</v>
      </c>
      <c r="I41" s="10">
        <f t="shared" si="3"/>
        <v>5</v>
      </c>
      <c r="J41" s="10">
        <v>5</v>
      </c>
    </row>
    <row r="42" spans="1:15" s="10" customFormat="1" x14ac:dyDescent="0.3">
      <c r="A42" s="10" t="s">
        <v>68</v>
      </c>
      <c r="B42" s="10" t="s">
        <v>69</v>
      </c>
      <c r="C42" s="14" t="s">
        <v>70</v>
      </c>
      <c r="E42" s="10">
        <v>1</v>
      </c>
      <c r="F42" s="12">
        <v>3.66</v>
      </c>
      <c r="G42" s="13">
        <f t="shared" si="1"/>
        <v>3.66</v>
      </c>
      <c r="I42" s="10">
        <f t="shared" si="3"/>
        <v>5</v>
      </c>
      <c r="J42" s="10">
        <v>5</v>
      </c>
    </row>
    <row r="43" spans="1:15" x14ac:dyDescent="0.3">
      <c r="E43" s="17"/>
      <c r="F43" s="19"/>
      <c r="G43" s="20">
        <f t="shared" si="1"/>
        <v>0</v>
      </c>
      <c r="H43" s="17"/>
      <c r="I43" s="17">
        <f t="shared" si="3"/>
        <v>0</v>
      </c>
      <c r="J43" s="17"/>
      <c r="K43" s="17"/>
    </row>
    <row r="44" spans="1:15" s="10" customFormat="1" x14ac:dyDescent="0.3">
      <c r="A44" s="10" t="s">
        <v>71</v>
      </c>
      <c r="B44" s="14" t="s">
        <v>72</v>
      </c>
      <c r="C44" s="14" t="s">
        <v>73</v>
      </c>
      <c r="E44" s="10">
        <v>1</v>
      </c>
      <c r="F44" s="12">
        <v>5.22</v>
      </c>
      <c r="G44" s="13">
        <f t="shared" si="1"/>
        <v>5.22</v>
      </c>
      <c r="I44" s="10">
        <f t="shared" si="3"/>
        <v>5</v>
      </c>
      <c r="J44" s="10">
        <v>5</v>
      </c>
    </row>
    <row r="45" spans="1:15" s="10" customFormat="1" x14ac:dyDescent="0.3">
      <c r="A45" s="10" t="s">
        <v>71</v>
      </c>
      <c r="B45" s="10" t="s">
        <v>74</v>
      </c>
      <c r="C45" s="14" t="s">
        <v>75</v>
      </c>
      <c r="E45" s="10">
        <v>1</v>
      </c>
      <c r="F45" s="12">
        <v>1.76</v>
      </c>
      <c r="G45" s="13">
        <f t="shared" si="1"/>
        <v>1.76</v>
      </c>
      <c r="I45" s="10">
        <f t="shared" si="3"/>
        <v>5</v>
      </c>
      <c r="J45" s="10">
        <v>6</v>
      </c>
    </row>
    <row r="46" spans="1:15" x14ac:dyDescent="0.3">
      <c r="E46" s="17"/>
      <c r="F46" s="19"/>
      <c r="G46" s="20">
        <f t="shared" si="1"/>
        <v>0</v>
      </c>
      <c r="H46" s="17"/>
      <c r="I46" s="17">
        <f t="shared" si="3"/>
        <v>0</v>
      </c>
      <c r="J46" s="17"/>
      <c r="K46" s="17"/>
    </row>
    <row r="47" spans="1:15" s="10" customFormat="1" x14ac:dyDescent="0.3">
      <c r="A47" s="10" t="s">
        <v>76</v>
      </c>
      <c r="C47" s="14" t="s">
        <v>77</v>
      </c>
      <c r="D47" s="10" t="s">
        <v>78</v>
      </c>
      <c r="E47" s="10">
        <v>8</v>
      </c>
      <c r="F47" s="12">
        <v>4.2990000000000004</v>
      </c>
      <c r="G47" s="13">
        <f t="shared" si="1"/>
        <v>34.392000000000003</v>
      </c>
      <c r="I47" s="10">
        <f t="shared" si="3"/>
        <v>40</v>
      </c>
      <c r="J47" s="10">
        <v>42</v>
      </c>
    </row>
    <row r="48" spans="1:15" s="10" customFormat="1" x14ac:dyDescent="0.3">
      <c r="A48" s="10" t="s">
        <v>79</v>
      </c>
      <c r="C48" s="14" t="s">
        <v>80</v>
      </c>
      <c r="D48" s="10" t="s">
        <v>81</v>
      </c>
      <c r="E48" s="10">
        <v>2</v>
      </c>
      <c r="F48" s="12">
        <v>2.3477000000000001</v>
      </c>
      <c r="G48" s="13">
        <f t="shared" si="1"/>
        <v>4.6954000000000002</v>
      </c>
      <c r="I48" s="10">
        <f t="shared" si="3"/>
        <v>10</v>
      </c>
      <c r="J48" s="10">
        <v>10</v>
      </c>
    </row>
    <row r="49" spans="1:15" s="10" customFormat="1" x14ac:dyDescent="0.3">
      <c r="A49" s="10" t="s">
        <v>82</v>
      </c>
      <c r="C49" s="14" t="s">
        <v>83</v>
      </c>
      <c r="D49" s="10" t="s">
        <v>84</v>
      </c>
      <c r="E49" s="10">
        <v>1</v>
      </c>
      <c r="F49" s="12">
        <v>22.84</v>
      </c>
      <c r="G49" s="13">
        <f t="shared" si="1"/>
        <v>22.84</v>
      </c>
      <c r="I49" s="10">
        <f t="shared" si="3"/>
        <v>5</v>
      </c>
      <c r="J49" s="10">
        <v>5</v>
      </c>
      <c r="K49" s="10" t="s">
        <v>116</v>
      </c>
      <c r="M49" s="10" t="s">
        <v>115</v>
      </c>
      <c r="N49" s="10" t="s">
        <v>157</v>
      </c>
      <c r="O49" s="10" t="s">
        <v>158</v>
      </c>
    </row>
    <row r="50" spans="1:15" s="10" customFormat="1" x14ac:dyDescent="0.3">
      <c r="A50" s="10" t="s">
        <v>85</v>
      </c>
      <c r="C50" s="14" t="s">
        <v>86</v>
      </c>
      <c r="D50" s="10" t="s">
        <v>87</v>
      </c>
      <c r="E50" s="10">
        <v>1</v>
      </c>
      <c r="F50" s="12">
        <v>4.84</v>
      </c>
      <c r="G50" s="13">
        <f t="shared" si="1"/>
        <v>4.84</v>
      </c>
      <c r="I50" s="10">
        <f t="shared" si="3"/>
        <v>5</v>
      </c>
      <c r="J50" s="10">
        <v>5</v>
      </c>
      <c r="K50" s="10" t="s">
        <v>117</v>
      </c>
      <c r="M50" s="10" t="s">
        <v>115</v>
      </c>
      <c r="N50" s="10" t="s">
        <v>157</v>
      </c>
      <c r="O50" s="10" t="s">
        <v>158</v>
      </c>
    </row>
    <row r="51" spans="1:15" s="10" customFormat="1" x14ac:dyDescent="0.3">
      <c r="A51" s="10" t="s">
        <v>88</v>
      </c>
      <c r="C51" s="14" t="s">
        <v>89</v>
      </c>
      <c r="D51" s="10" t="s">
        <v>90</v>
      </c>
      <c r="E51" s="10">
        <v>1</v>
      </c>
      <c r="F51" s="12">
        <v>13.9</v>
      </c>
      <c r="G51" s="13">
        <f t="shared" si="1"/>
        <v>13.9</v>
      </c>
      <c r="I51" s="10">
        <f t="shared" si="3"/>
        <v>5</v>
      </c>
      <c r="J51" s="10">
        <v>5</v>
      </c>
      <c r="M51" s="10" t="s">
        <v>115</v>
      </c>
      <c r="N51" s="10" t="s">
        <v>157</v>
      </c>
      <c r="O51" s="10" t="s">
        <v>158</v>
      </c>
    </row>
    <row r="52" spans="1:15" s="10" customFormat="1" x14ac:dyDescent="0.3">
      <c r="A52" s="10" t="s">
        <v>91</v>
      </c>
      <c r="C52" s="14" t="s">
        <v>92</v>
      </c>
      <c r="D52" s="10" t="s">
        <v>93</v>
      </c>
      <c r="E52" s="10">
        <v>1</v>
      </c>
      <c r="F52" s="12">
        <v>40.22</v>
      </c>
      <c r="G52" s="13">
        <f t="shared" si="1"/>
        <v>40.22</v>
      </c>
      <c r="I52" s="10">
        <f t="shared" si="3"/>
        <v>5</v>
      </c>
      <c r="J52" s="10">
        <v>5</v>
      </c>
      <c r="K52" s="10" t="s">
        <v>116</v>
      </c>
      <c r="M52" s="10" t="s">
        <v>115</v>
      </c>
      <c r="N52" s="10" t="s">
        <v>157</v>
      </c>
      <c r="O52" s="10" t="s">
        <v>158</v>
      </c>
    </row>
    <row r="53" spans="1:15" s="10" customFormat="1" x14ac:dyDescent="0.3">
      <c r="A53" s="10" t="s">
        <v>94</v>
      </c>
      <c r="C53" s="14" t="s">
        <v>95</v>
      </c>
      <c r="D53" s="10" t="s">
        <v>96</v>
      </c>
      <c r="E53" s="10">
        <v>1</v>
      </c>
      <c r="F53" s="12">
        <v>7.29</v>
      </c>
      <c r="G53" s="13">
        <f t="shared" si="1"/>
        <v>7.29</v>
      </c>
      <c r="I53" s="10">
        <f t="shared" si="3"/>
        <v>5</v>
      </c>
      <c r="J53" s="10">
        <v>5</v>
      </c>
    </row>
    <row r="54" spans="1:15" s="10" customFormat="1" x14ac:dyDescent="0.3">
      <c r="A54" s="10" t="s">
        <v>97</v>
      </c>
      <c r="C54" s="15" t="s">
        <v>98</v>
      </c>
      <c r="E54" s="10">
        <v>1</v>
      </c>
      <c r="F54" s="12">
        <v>29.9</v>
      </c>
      <c r="G54" s="13">
        <f t="shared" si="1"/>
        <v>29.9</v>
      </c>
      <c r="I54" s="10">
        <f t="shared" si="3"/>
        <v>5</v>
      </c>
      <c r="J54" s="10">
        <v>6</v>
      </c>
      <c r="K54" s="10" t="s">
        <v>118</v>
      </c>
    </row>
    <row r="55" spans="1:15" s="10" customFormat="1" x14ac:dyDescent="0.3">
      <c r="A55" s="10" t="s">
        <v>99</v>
      </c>
      <c r="C55" s="15" t="s">
        <v>100</v>
      </c>
      <c r="E55" s="10">
        <v>1</v>
      </c>
      <c r="F55" s="12">
        <v>16</v>
      </c>
      <c r="G55" s="13">
        <f t="shared" si="1"/>
        <v>16</v>
      </c>
      <c r="I55" s="10">
        <f t="shared" si="3"/>
        <v>5</v>
      </c>
      <c r="J55" s="10">
        <v>6</v>
      </c>
      <c r="K55" s="10" t="s">
        <v>119</v>
      </c>
    </row>
    <row r="56" spans="1:15" s="10" customFormat="1" x14ac:dyDescent="0.3">
      <c r="A56" s="10" t="s">
        <v>101</v>
      </c>
      <c r="C56" s="15" t="s">
        <v>102</v>
      </c>
      <c r="D56" s="10" t="s">
        <v>103</v>
      </c>
      <c r="E56" s="10">
        <v>1</v>
      </c>
      <c r="F56" s="12">
        <v>8.6999999999999993</v>
      </c>
      <c r="G56" s="13">
        <f t="shared" si="1"/>
        <v>8.6999999999999993</v>
      </c>
      <c r="I56" s="10">
        <f t="shared" si="3"/>
        <v>5</v>
      </c>
      <c r="J56" s="10">
        <v>5</v>
      </c>
    </row>
    <row r="57" spans="1:15" s="26" customFormat="1" x14ac:dyDescent="0.3">
      <c r="A57" s="26" t="s">
        <v>120</v>
      </c>
      <c r="C57" s="16" t="s">
        <v>121</v>
      </c>
      <c r="E57" s="26">
        <v>1</v>
      </c>
      <c r="F57" s="12">
        <v>20.58</v>
      </c>
      <c r="G57" s="27">
        <f t="shared" si="1"/>
        <v>20.58</v>
      </c>
      <c r="I57" s="26">
        <v>5</v>
      </c>
      <c r="J57" s="26">
        <v>5</v>
      </c>
    </row>
    <row r="59" spans="1:15" x14ac:dyDescent="0.3">
      <c r="D59" t="s">
        <v>112</v>
      </c>
      <c r="E59">
        <f>SUM(E2:E57)</f>
        <v>178</v>
      </c>
      <c r="F59" s="4" t="s">
        <v>112</v>
      </c>
      <c r="G59" s="5">
        <f>SUM(G2:G57)</f>
        <v>304.35039999999998</v>
      </c>
    </row>
    <row r="60" spans="1:15" x14ac:dyDescent="0.3">
      <c r="F60" s="4" t="s">
        <v>113</v>
      </c>
      <c r="G60" s="5">
        <v>5</v>
      </c>
    </row>
    <row r="62" spans="1:15" x14ac:dyDescent="0.3">
      <c r="F62" s="4" t="s">
        <v>114</v>
      </c>
      <c r="G62" s="5">
        <f>G59*G60</f>
        <v>1521.752</v>
      </c>
    </row>
  </sheetData>
  <hyperlinks>
    <hyperlink ref="C13" r:id="rId1"/>
    <hyperlink ref="C14" r:id="rId2"/>
    <hyperlink ref="C15" r:id="rId3"/>
    <hyperlink ref="B22" r:id="rId4"/>
    <hyperlink ref="B23" r:id="rId5"/>
    <hyperlink ref="C27" r:id="rId6"/>
    <hyperlink ref="B28" r:id="rId7"/>
    <hyperlink ref="B29" r:id="rId8"/>
    <hyperlink ref="B31" r:id="rId9"/>
    <hyperlink ref="B32" r:id="rId10"/>
    <hyperlink ref="B33" r:id="rId11"/>
    <hyperlink ref="B34" r:id="rId12"/>
    <hyperlink ref="C36" r:id="rId13"/>
    <hyperlink ref="C37" r:id="rId14"/>
    <hyperlink ref="C38" r:id="rId15"/>
    <hyperlink ref="C39" r:id="rId16"/>
    <hyperlink ref="C40" r:id="rId17"/>
    <hyperlink ref="C41" r:id="rId18"/>
    <hyperlink ref="C42" r:id="rId19"/>
    <hyperlink ref="B44" r:id="rId20"/>
    <hyperlink ref="C44" r:id="rId21"/>
    <hyperlink ref="C45" r:id="rId22"/>
    <hyperlink ref="C47" r:id="rId23"/>
    <hyperlink ref="C48" r:id="rId24"/>
    <hyperlink ref="C49" r:id="rId25"/>
    <hyperlink ref="C50" r:id="rId26"/>
    <hyperlink ref="C51" r:id="rId27"/>
    <hyperlink ref="C52" r:id="rId28"/>
    <hyperlink ref="C53" r:id="rId29"/>
    <hyperlink ref="C54" r:id="rId30"/>
    <hyperlink ref="C55" r:id="rId31"/>
    <hyperlink ref="C56" r:id="rId32"/>
    <hyperlink ref="K13" r:id="rId33" display="https://www.tme.eu/pl/details/irlml6401trpbf/tranzystory-z-kanalem-p-smd/infineon-irf/"/>
    <hyperlink ref="C57" r:id="rId34" display="https://www.tme.eu/pl/details/esp-wroom-32/moduly-komunikacyjne-pozostale/espressif/"/>
    <hyperlink ref="B21" r:id="rId35" display="https://www.tme.eu/pl/details/tpsd476k016r0080/kondensatory-tantalowe-smd/avx/"/>
  </hyperlinks>
  <pageMargins left="0.7" right="0.7" top="0.75" bottom="0.75" header="0.51180555555555496" footer="0.51180555555555496"/>
  <pageSetup paperSize="9" firstPageNumber="0" orientation="portrait" horizontalDpi="300" verticalDpi="300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10" zoomScaleNormal="110" workbookViewId="0">
      <selection activeCell="C2" sqref="C2"/>
    </sheetView>
  </sheetViews>
  <sheetFormatPr defaultRowHeight="14.4" x14ac:dyDescent="0.3"/>
  <cols>
    <col min="1" max="2" width="23.88671875" customWidth="1"/>
    <col min="3" max="3" width="24" customWidth="1"/>
    <col min="4" max="4" width="8.6640625" customWidth="1"/>
    <col min="5" max="5" width="16.77734375" customWidth="1"/>
    <col min="6" max="6" width="11.88671875" customWidth="1"/>
    <col min="7" max="7" width="11.33203125" customWidth="1"/>
    <col min="8" max="8" width="18.33203125" customWidth="1"/>
    <col min="9" max="1026" width="8.6640625" customWidth="1"/>
  </cols>
  <sheetData>
    <row r="1" spans="1:10" x14ac:dyDescent="0.3">
      <c r="A1" t="s">
        <v>104</v>
      </c>
      <c r="D1" t="s">
        <v>132</v>
      </c>
      <c r="E1" t="s">
        <v>151</v>
      </c>
      <c r="F1" t="s">
        <v>152</v>
      </c>
      <c r="G1" t="s">
        <v>154</v>
      </c>
      <c r="H1" t="s">
        <v>155</v>
      </c>
      <c r="I1" t="s">
        <v>107</v>
      </c>
    </row>
    <row r="2" spans="1:10" x14ac:dyDescent="0.3">
      <c r="A2" t="s">
        <v>3</v>
      </c>
      <c r="B2" t="s">
        <v>153</v>
      </c>
      <c r="C2" s="33" t="s">
        <v>105</v>
      </c>
      <c r="D2">
        <v>1</v>
      </c>
      <c r="E2">
        <f>D2*F$22</f>
        <v>5</v>
      </c>
      <c r="G2">
        <f>F2*D2</f>
        <v>0</v>
      </c>
      <c r="H2">
        <f>G2*F$22</f>
        <v>0</v>
      </c>
    </row>
    <row r="3" spans="1:10" x14ac:dyDescent="0.3">
      <c r="E3">
        <f t="shared" ref="E3:E18" si="0">D3*F$22</f>
        <v>0</v>
      </c>
      <c r="G3">
        <f t="shared" ref="G3:G18" si="1">F3*D3</f>
        <v>0</v>
      </c>
      <c r="H3">
        <f t="shared" ref="H3:H18" si="2">G3*F$22</f>
        <v>0</v>
      </c>
    </row>
    <row r="4" spans="1:10" x14ac:dyDescent="0.3">
      <c r="E4">
        <f t="shared" si="0"/>
        <v>0</v>
      </c>
      <c r="G4">
        <f t="shared" si="1"/>
        <v>0</v>
      </c>
      <c r="H4">
        <f t="shared" si="2"/>
        <v>0</v>
      </c>
    </row>
    <row r="5" spans="1:10" x14ac:dyDescent="0.3">
      <c r="A5" s="34" t="s">
        <v>126</v>
      </c>
      <c r="C5" s="25"/>
      <c r="E5">
        <f t="shared" si="0"/>
        <v>0</v>
      </c>
      <c r="G5">
        <f t="shared" si="1"/>
        <v>0</v>
      </c>
      <c r="H5">
        <f t="shared" si="2"/>
        <v>0</v>
      </c>
    </row>
    <row r="6" spans="1:10" s="35" customFormat="1" x14ac:dyDescent="0.3">
      <c r="A6" s="35" t="s">
        <v>129</v>
      </c>
      <c r="B6" s="35" t="s">
        <v>131</v>
      </c>
      <c r="C6" s="35" t="s">
        <v>127</v>
      </c>
      <c r="D6" s="35">
        <v>6</v>
      </c>
      <c r="E6" s="35">
        <f t="shared" si="0"/>
        <v>30</v>
      </c>
      <c r="F6" s="35">
        <v>10.23</v>
      </c>
      <c r="G6">
        <f t="shared" si="1"/>
        <v>61.38</v>
      </c>
      <c r="H6" s="35">
        <f t="shared" si="2"/>
        <v>306.90000000000003</v>
      </c>
      <c r="I6" s="35">
        <v>18</v>
      </c>
    </row>
    <row r="7" spans="1:10" s="35" customFormat="1" x14ac:dyDescent="0.3">
      <c r="A7" s="35" t="s">
        <v>130</v>
      </c>
      <c r="B7" s="35" t="s">
        <v>131</v>
      </c>
      <c r="C7" s="35" t="s">
        <v>128</v>
      </c>
      <c r="D7" s="35">
        <v>6</v>
      </c>
      <c r="E7" s="35">
        <f t="shared" si="0"/>
        <v>30</v>
      </c>
      <c r="F7" s="35">
        <v>10.84</v>
      </c>
      <c r="G7">
        <f t="shared" si="1"/>
        <v>65.039999999999992</v>
      </c>
      <c r="H7" s="35">
        <f t="shared" si="2"/>
        <v>325.19999999999993</v>
      </c>
      <c r="I7" s="35">
        <v>18</v>
      </c>
    </row>
    <row r="8" spans="1:10" x14ac:dyDescent="0.3">
      <c r="E8">
        <f t="shared" si="0"/>
        <v>0</v>
      </c>
      <c r="G8">
        <f t="shared" si="1"/>
        <v>0</v>
      </c>
      <c r="H8">
        <f t="shared" si="2"/>
        <v>0</v>
      </c>
    </row>
    <row r="9" spans="1:10" x14ac:dyDescent="0.3">
      <c r="E9">
        <f t="shared" si="0"/>
        <v>0</v>
      </c>
      <c r="G9">
        <f t="shared" si="1"/>
        <v>0</v>
      </c>
      <c r="H9">
        <f t="shared" si="2"/>
        <v>0</v>
      </c>
    </row>
    <row r="10" spans="1:10" x14ac:dyDescent="0.3">
      <c r="A10" s="34" t="s">
        <v>144</v>
      </c>
      <c r="E10">
        <f t="shared" si="0"/>
        <v>0</v>
      </c>
      <c r="G10">
        <f t="shared" si="1"/>
        <v>0</v>
      </c>
      <c r="H10">
        <f t="shared" si="2"/>
        <v>0</v>
      </c>
    </row>
    <row r="11" spans="1:10" s="10" customFormat="1" x14ac:dyDescent="0.3">
      <c r="A11" s="10" t="s">
        <v>146</v>
      </c>
      <c r="B11" s="10" t="s">
        <v>147</v>
      </c>
      <c r="C11" s="16" t="s">
        <v>133</v>
      </c>
      <c r="D11" s="10">
        <v>6</v>
      </c>
      <c r="E11" s="10">
        <f t="shared" si="0"/>
        <v>30</v>
      </c>
      <c r="F11" s="10">
        <v>1.1399999999999999</v>
      </c>
      <c r="G11" s="10">
        <f t="shared" si="1"/>
        <v>6.84</v>
      </c>
      <c r="H11" s="10">
        <f t="shared" si="2"/>
        <v>34.200000000000003</v>
      </c>
      <c r="I11" s="10">
        <v>30</v>
      </c>
    </row>
    <row r="12" spans="1:10" s="10" customFormat="1" x14ac:dyDescent="0.3">
      <c r="A12" s="10" t="s">
        <v>135</v>
      </c>
      <c r="B12" s="10" t="s">
        <v>147</v>
      </c>
      <c r="C12" s="16" t="s">
        <v>134</v>
      </c>
      <c r="D12" s="10">
        <v>44</v>
      </c>
      <c r="E12" s="10">
        <f t="shared" si="0"/>
        <v>220</v>
      </c>
      <c r="F12" s="10">
        <v>0.105</v>
      </c>
      <c r="G12" s="10">
        <f t="shared" si="1"/>
        <v>4.62</v>
      </c>
      <c r="H12" s="10">
        <f t="shared" si="2"/>
        <v>23.1</v>
      </c>
      <c r="I12" s="10">
        <v>260</v>
      </c>
    </row>
    <row r="13" spans="1:10" s="10" customFormat="1" x14ac:dyDescent="0.3">
      <c r="A13" s="10" t="s">
        <v>140</v>
      </c>
      <c r="B13" s="10" t="s">
        <v>147</v>
      </c>
      <c r="C13" s="16" t="s">
        <v>149</v>
      </c>
      <c r="D13" s="10">
        <v>1</v>
      </c>
      <c r="E13" s="10">
        <f t="shared" si="0"/>
        <v>5</v>
      </c>
      <c r="F13" s="10">
        <v>1.07</v>
      </c>
      <c r="G13" s="10">
        <f t="shared" si="1"/>
        <v>1.07</v>
      </c>
      <c r="H13" s="10">
        <f t="shared" si="2"/>
        <v>5.3500000000000005</v>
      </c>
      <c r="I13" s="10">
        <v>8</v>
      </c>
    </row>
    <row r="14" spans="1:10" s="10" customFormat="1" x14ac:dyDescent="0.3">
      <c r="A14" s="10" t="s">
        <v>137</v>
      </c>
      <c r="B14" s="10" t="s">
        <v>147</v>
      </c>
      <c r="C14" s="16" t="s">
        <v>136</v>
      </c>
      <c r="D14" s="10">
        <v>2</v>
      </c>
      <c r="E14" s="10">
        <f t="shared" si="0"/>
        <v>10</v>
      </c>
      <c r="F14" s="10">
        <v>1.02</v>
      </c>
      <c r="G14" s="10">
        <f t="shared" si="1"/>
        <v>2.04</v>
      </c>
      <c r="H14" s="10">
        <f t="shared" si="2"/>
        <v>10.199999999999999</v>
      </c>
      <c r="I14" s="10">
        <v>12</v>
      </c>
    </row>
    <row r="15" spans="1:10" s="10" customFormat="1" x14ac:dyDescent="0.3">
      <c r="A15" s="10" t="s">
        <v>140</v>
      </c>
      <c r="B15" s="10" t="s">
        <v>138</v>
      </c>
      <c r="C15" s="16" t="s">
        <v>139</v>
      </c>
      <c r="D15" s="10">
        <v>2</v>
      </c>
      <c r="E15" s="10">
        <f t="shared" si="0"/>
        <v>10</v>
      </c>
      <c r="F15" s="10">
        <v>0.44</v>
      </c>
      <c r="G15" s="10">
        <f t="shared" si="1"/>
        <v>0.88</v>
      </c>
      <c r="H15" s="10">
        <f t="shared" si="2"/>
        <v>4.4000000000000004</v>
      </c>
      <c r="I15" s="10">
        <v>15</v>
      </c>
    </row>
    <row r="16" spans="1:10" s="28" customFormat="1" x14ac:dyDescent="0.3">
      <c r="A16" s="28" t="s">
        <v>148</v>
      </c>
      <c r="B16" s="28" t="s">
        <v>138</v>
      </c>
      <c r="C16" s="28" t="s">
        <v>141</v>
      </c>
      <c r="D16" s="28">
        <v>0</v>
      </c>
      <c r="E16" s="28">
        <f t="shared" si="0"/>
        <v>0</v>
      </c>
      <c r="G16" s="28">
        <f t="shared" si="1"/>
        <v>0</v>
      </c>
      <c r="H16" s="28">
        <f t="shared" si="2"/>
        <v>0</v>
      </c>
      <c r="J16" s="28" t="s">
        <v>156</v>
      </c>
    </row>
    <row r="17" spans="1:10" s="10" customFormat="1" x14ac:dyDescent="0.3">
      <c r="A17" s="10" t="s">
        <v>148</v>
      </c>
      <c r="B17" s="10" t="s">
        <v>138</v>
      </c>
      <c r="C17" s="16" t="s">
        <v>142</v>
      </c>
      <c r="D17" s="10">
        <v>8</v>
      </c>
      <c r="E17" s="10">
        <f t="shared" si="0"/>
        <v>40</v>
      </c>
      <c r="G17" s="10">
        <f t="shared" si="1"/>
        <v>0</v>
      </c>
      <c r="H17" s="10">
        <f t="shared" si="2"/>
        <v>0</v>
      </c>
      <c r="I17" s="10">
        <v>70</v>
      </c>
    </row>
    <row r="18" spans="1:10" s="28" customFormat="1" x14ac:dyDescent="0.3">
      <c r="A18" s="28" t="s">
        <v>148</v>
      </c>
      <c r="B18" s="28" t="s">
        <v>138</v>
      </c>
      <c r="C18" s="28" t="s">
        <v>143</v>
      </c>
      <c r="D18" s="28">
        <v>0</v>
      </c>
      <c r="E18" s="28">
        <f t="shared" si="0"/>
        <v>0</v>
      </c>
      <c r="G18" s="28">
        <f t="shared" si="1"/>
        <v>0</v>
      </c>
      <c r="H18" s="28">
        <f t="shared" si="2"/>
        <v>0</v>
      </c>
      <c r="J18" s="28" t="s">
        <v>156</v>
      </c>
    </row>
    <row r="19" spans="1:10" x14ac:dyDescent="0.3">
      <c r="C19" s="25"/>
    </row>
    <row r="20" spans="1:10" x14ac:dyDescent="0.3">
      <c r="C20" s="25"/>
    </row>
    <row r="22" spans="1:10" x14ac:dyDescent="0.3">
      <c r="E22" t="s">
        <v>150</v>
      </c>
      <c r="F22">
        <v>5</v>
      </c>
    </row>
    <row r="25" spans="1:10" x14ac:dyDescent="0.3">
      <c r="C25" s="25"/>
    </row>
  </sheetData>
  <hyperlinks>
    <hyperlink ref="C2" r:id="rId1"/>
    <hyperlink ref="C7" r:id="rId2" display="http://www.tme.eu/pl/details/sp1310_p6/zlacza-weipu/weipu/sp1310p6i/"/>
    <hyperlink ref="C6" r:id="rId3" display="http://www.tme.eu/pl/details/sp1312_s6/zlacza-weipu/weipu/"/>
    <hyperlink ref="C15" r:id="rId4" display="http://www.tme.eu/pl/details/mx-2139-4a/zlacza-sygnalowe-raster-396mm/molex/009503041-09-50-3041-2139-4a/"/>
    <hyperlink ref="C16" r:id="rId5" display="http://www.tme.eu/pl/details/mx-2478-1-p913l/zlacza-sygnalowe-raster-396mm/molex/008500106-08-50-0106-2478-1-p909l/"/>
    <hyperlink ref="C17" r:id="rId6" display="http://www.tme.eu/pl/details/mx-6838-p909l/zlacza-sygnalowe-raster-396mm/molex/008500189-08-50-0189-6838-p909l/"/>
    <hyperlink ref="C18" r:id="rId7" display="http://www.tme.eu/pl/details/mx-08-52-0072/zlacza-sygnalowe-raster-396mm/molex/008520072-2478-3-p909l/"/>
    <hyperlink ref="C11" r:id="rId8" display="http://www.tme.eu/pl/details/mx-502578-0600/zlacza-sygnalowe-raster-150mm/molex/5025780600/"/>
    <hyperlink ref="C12" r:id="rId9" display="http://www.tme.eu/pl/details/mx-502579-0000/zlacza-sygnalowe-raster-150mm/molex/5025790000/"/>
    <hyperlink ref="C14" r:id="rId10" display="http://www.tme.eu/pl/details/mx-502578-0200/zlacza-sygnalowe-raster-150mm/molex/5025780200/"/>
    <hyperlink ref="C13" r:id="rId11" display="https://www.tme.eu/pl/details/mx-502578-0400/zlacza-sygnalowe-raster-150mm/molex/5025780400/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PCB</vt:lpstr>
      <vt:lpstr>Obudowa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Piotr Ostrogórski</cp:lastModifiedBy>
  <cp:revision>2</cp:revision>
  <dcterms:created xsi:type="dcterms:W3CDTF">2015-06-05T18:19:34Z</dcterms:created>
  <dcterms:modified xsi:type="dcterms:W3CDTF">2018-01-15T09:43:50Z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