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F:\Dealing\Panagiotis Papaioannou\pyerb\PyEurobankBloomberg\PySystems\PyLiveTradingSystems\"/>
    </mc:Choice>
  </mc:AlternateContent>
  <xr:revisionPtr revIDLastSave="0" documentId="13_ncr:1_{D1760274-E1BF-4820-95D4-C74A9DF2ED1E}" xr6:coauthVersionLast="47" xr6:coauthVersionMax="47" xr10:uidLastSave="{00000000-0000-0000-0000-000000000000}"/>
  <bookViews>
    <workbookView xWindow="4395" yWindow="2250" windowWidth="18000" windowHeight="12735" activeTab="2" xr2:uid="{00000000-000D-0000-FFFF-FFFF00000000}"/>
  </bookViews>
  <sheets>
    <sheet name="DataDeck" sheetId="1" r:id="rId1"/>
    <sheet name="SystemHealthCheck" sheetId="18" r:id="rId2"/>
    <sheet name="Live Strategies Control Panel" sheetId="12" r:id="rId3"/>
    <sheet name="ActiveStrategies_East" sheetId="20" r:id="rId4"/>
    <sheet name="ActiveStrategies" sheetId="2" r:id="rId5"/>
    <sheet name="ActiveStrategiesJumbo" sheetId="15" r:id="rId6"/>
    <sheet name="AlternativeDataFields" sheetId="19" r:id="rId7"/>
    <sheet name="ActiveStrategiesFactorsControl" sheetId="16" r:id="rId8"/>
    <sheet name="EigenPortfoliosFactorsControl" sheetId="17" r:id="rId9"/>
    <sheet name="StagedStrategies" sheetId="13" r:id="rId10"/>
    <sheet name="ResearchStrategies" sheetId="4" r:id="rId11"/>
    <sheet name="GlobalMacroAssetAllocation" sheetId="9" r:id="rId12"/>
    <sheet name="PortfolioHedge" sheetId="11" r:id="rId13"/>
    <sheet name="VolatilityScanner" sheetId="7" r:id="rId14"/>
    <sheet name="Galileo" sheetId="8" r:id="rId15"/>
    <sheet name="AssetClasses" sheetId="5" r:id="rId16"/>
    <sheet name="MSQIS Indexes" sheetId="10" r:id="rId17"/>
    <sheet name="RNN Monitor" sheetId="6" r:id="rId18"/>
    <sheet name="Notes_RnD" sheetId="14" r:id="rId19"/>
  </sheets>
  <definedNames>
    <definedName name="_xlnm._FilterDatabase" localSheetId="7" hidden="1">ActiveStrategiesFactorsControl!$G$1:$G$120</definedName>
    <definedName name="_xlnm._FilterDatabase" localSheetId="0" hidden="1">DataDeck!$A$1:$A$123</definedName>
    <definedName name="_xlnm._FilterDatabase" localSheetId="8" hidden="1">EigenPortfoliosFactorsControl!$A$1:$D$1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G63" i="1"/>
  <c r="I41" i="1"/>
  <c r="I65" i="1"/>
  <c r="F65" i="1"/>
  <c r="H92" i="1"/>
  <c r="F92" i="1"/>
  <c r="I92" i="1"/>
  <c r="G25" i="1"/>
  <c r="F41" i="1"/>
  <c r="G19" i="1"/>
  <c r="G88" i="1"/>
  <c r="H41" i="1"/>
  <c r="H88" i="1"/>
  <c r="H25" i="1"/>
  <c r="G47" i="1"/>
  <c r="F25" i="1"/>
  <c r="F63" i="1"/>
  <c r="I19" i="1"/>
  <c r="I88" i="1"/>
  <c r="H65" i="1"/>
  <c r="G14" i="1"/>
  <c r="H14" i="1"/>
  <c r="F47" i="1"/>
  <c r="I63" i="1"/>
  <c r="I108" i="1"/>
  <c r="I14" i="1"/>
  <c r="F108" i="1"/>
  <c r="F14" i="1"/>
  <c r="G41" i="1"/>
  <c r="H19" i="1"/>
  <c r="G65" i="1"/>
  <c r="H108" i="1"/>
  <c r="I47" i="1"/>
  <c r="G108" i="1"/>
  <c r="G92" i="1"/>
  <c r="I25" i="1"/>
  <c r="H63" i="1"/>
  <c r="F88" i="1"/>
  <c r="H47" i="1"/>
  <c r="N77" i="1"/>
  <c r="E77" i="1"/>
  <c r="L77" i="1"/>
  <c r="E8" i="9" a="1"/>
  <c r="E8" i="9"/>
  <c r="M77" i="1"/>
  <c r="F4" i="8" a="1"/>
  <c r="F4" i="8"/>
  <c r="B4" i="8" a="1"/>
  <c r="B4" i="8"/>
  <c r="B11" i="8" a="1"/>
  <c r="B11" i="8"/>
  <c r="F11" i="8" a="1"/>
  <c r="F11" i="8"/>
  <c r="F2" i="9" a="1"/>
  <c r="F2" i="9"/>
  <c r="E7" i="9" a="1"/>
  <c r="E7" i="9"/>
  <c r="E3" i="9" a="1"/>
  <c r="E3" i="9"/>
  <c r="F5" i="9" a="1"/>
  <c r="F5" i="9"/>
  <c r="E4" i="9" a="1"/>
  <c r="E4" i="9"/>
  <c r="G3" i="9" a="1"/>
  <c r="G3" i="9"/>
  <c r="C5" i="9" a="1"/>
  <c r="C5" i="9"/>
  <c r="C10" i="9" a="1"/>
  <c r="C10" i="9"/>
  <c r="F10" i="9" a="1"/>
  <c r="F10" i="9"/>
  <c r="G4" i="9" a="1"/>
  <c r="G4" i="9"/>
  <c r="C2" i="9" a="1"/>
  <c r="C2" i="9"/>
  <c r="G7" i="9" a="1"/>
  <c r="G7" i="9"/>
  <c r="I94" i="1"/>
  <c r="F11" i="1"/>
  <c r="I39" i="1"/>
  <c r="I118" i="1"/>
  <c r="I13" i="1"/>
  <c r="H94" i="1"/>
  <c r="F118" i="1"/>
  <c r="G61" i="1"/>
  <c r="H60" i="1"/>
  <c r="H4" i="1"/>
  <c r="G11" i="1"/>
  <c r="G60" i="1"/>
  <c r="G4" i="1"/>
  <c r="I11" i="1"/>
  <c r="G13" i="1"/>
  <c r="G39" i="1"/>
  <c r="I75" i="1"/>
  <c r="G20" i="1"/>
  <c r="H95" i="1"/>
  <c r="F20" i="1"/>
  <c r="F39" i="1"/>
  <c r="H118" i="1"/>
  <c r="I60" i="1"/>
  <c r="I4" i="1"/>
  <c r="F13" i="1"/>
  <c r="H61" i="1"/>
  <c r="F94" i="1"/>
  <c r="I95" i="1"/>
  <c r="G75" i="1"/>
  <c r="H20" i="1"/>
  <c r="G95" i="1"/>
  <c r="H75" i="1"/>
  <c r="I61" i="1"/>
  <c r="H13" i="1"/>
  <c r="I20" i="1"/>
  <c r="G94" i="1"/>
  <c r="F61" i="1"/>
  <c r="H39" i="1"/>
  <c r="F75" i="1"/>
  <c r="F60" i="1"/>
  <c r="F4" i="1"/>
  <c r="H11" i="1"/>
  <c r="F95" i="1"/>
  <c r="G118" i="1"/>
  <c r="G2" i="9" a="1"/>
  <c r="G2" i="9"/>
  <c r="C9" i="9" a="1"/>
  <c r="C9" i="9"/>
  <c r="G6" i="9" a="1"/>
  <c r="G6" i="9"/>
  <c r="F3" i="9" a="1"/>
  <c r="F3" i="9"/>
  <c r="C6" i="9" a="1"/>
  <c r="C6" i="9"/>
  <c r="C7" i="9" a="1"/>
  <c r="C7" i="9"/>
  <c r="F9" i="9" a="1"/>
  <c r="F9" i="9"/>
  <c r="G10" i="9" a="1"/>
  <c r="G10" i="9"/>
  <c r="F6" i="9" a="1"/>
  <c r="F6" i="9"/>
  <c r="G9" i="9" a="1"/>
  <c r="G9" i="9"/>
  <c r="E5" i="9" a="1"/>
  <c r="E5" i="9"/>
  <c r="E6" i="9" a="1"/>
  <c r="E6" i="9"/>
  <c r="F7" i="9" a="1"/>
  <c r="F7" i="9"/>
  <c r="G5" i="9" a="1"/>
  <c r="G5" i="9"/>
  <c r="E10" i="9" a="1"/>
  <c r="E10" i="9"/>
  <c r="E9" i="9" a="1"/>
  <c r="E9" i="9"/>
  <c r="E2" i="9" a="1"/>
  <c r="E2" i="9"/>
  <c r="C4" i="9" a="1"/>
  <c r="C4" i="9"/>
  <c r="F4" i="9" a="1"/>
  <c r="F4" i="9"/>
  <c r="C3" i="9" a="1"/>
  <c r="C3" i="9"/>
  <c r="C8" i="9" a="1"/>
  <c r="C8" i="9"/>
  <c r="B42" i="10"/>
  <c r="B4" i="10"/>
  <c r="B56" i="10"/>
  <c r="B18" i="10"/>
  <c r="B52" i="10"/>
  <c r="B14" i="10"/>
  <c r="B5" i="10"/>
  <c r="B43" i="10"/>
  <c r="B50" i="10"/>
  <c r="B12" i="10"/>
  <c r="B74" i="10"/>
  <c r="B36" i="10"/>
  <c r="B76" i="10"/>
  <c r="B38" i="10"/>
  <c r="B57" i="10"/>
  <c r="B19" i="10"/>
  <c r="B73" i="10"/>
  <c r="B35" i="10"/>
  <c r="B60" i="10"/>
  <c r="B22" i="10"/>
  <c r="B14" i="8" a="1"/>
  <c r="B14" i="8"/>
  <c r="F29" i="8" a="1"/>
  <c r="F29" i="8"/>
  <c r="B29" i="8" a="1"/>
  <c r="B29" i="8"/>
  <c r="F26" i="8" a="1"/>
  <c r="F26" i="8"/>
  <c r="B27" i="8" a="1"/>
  <c r="B27" i="8"/>
  <c r="B26" i="8" a="1"/>
  <c r="B26" i="8"/>
  <c r="F24" i="8" a="1"/>
  <c r="F24" i="8"/>
  <c r="F19" i="8" a="1"/>
  <c r="F19" i="8"/>
  <c r="F20" i="8" a="1"/>
  <c r="F20" i="8"/>
  <c r="F27" i="8" a="1"/>
  <c r="F27" i="8"/>
  <c r="B24" i="8" a="1"/>
  <c r="B24" i="8"/>
  <c r="B19" i="8" a="1"/>
  <c r="B19" i="8"/>
  <c r="B30" i="8" a="1"/>
  <c r="B30" i="8"/>
  <c r="F23" i="8" a="1"/>
  <c r="F23" i="8"/>
  <c r="F14" i="8" a="1"/>
  <c r="F14" i="8"/>
  <c r="F30" i="8" a="1"/>
  <c r="F30" i="8"/>
  <c r="F15" i="8" a="1"/>
  <c r="F15" i="8"/>
  <c r="B23" i="8" a="1"/>
  <c r="B23" i="8"/>
  <c r="B15" i="8" a="1"/>
  <c r="B15" i="8"/>
  <c r="B20" i="8" a="1"/>
  <c r="B20" i="8"/>
  <c r="B12" i="8" a="1"/>
  <c r="B12" i="8"/>
  <c r="F22" i="8" a="1"/>
  <c r="F22" i="8"/>
  <c r="B13" i="8" a="1"/>
  <c r="B13" i="8"/>
  <c r="B17" i="8" a="1"/>
  <c r="B17" i="8"/>
  <c r="B21" i="8" a="1"/>
  <c r="B21" i="8"/>
  <c r="B31" i="8" a="1"/>
  <c r="B31" i="8"/>
  <c r="F16" i="8" a="1"/>
  <c r="F16" i="8"/>
  <c r="B18" i="8" a="1"/>
  <c r="B18" i="8"/>
  <c r="F25" i="8" a="1"/>
  <c r="F25" i="8"/>
  <c r="F28" i="8" a="1"/>
  <c r="F28" i="8"/>
  <c r="B16" i="8" a="1"/>
  <c r="B16" i="8"/>
  <c r="B22" i="8" a="1"/>
  <c r="B22" i="8"/>
  <c r="B25" i="8" a="1"/>
  <c r="B25" i="8"/>
  <c r="F17" i="8" a="1"/>
  <c r="F17" i="8"/>
  <c r="F18" i="8" a="1"/>
  <c r="F18" i="8"/>
  <c r="F31" i="8" a="1"/>
  <c r="F31" i="8"/>
  <c r="F12" i="8" a="1"/>
  <c r="F12" i="8"/>
  <c r="B28" i="8" a="1"/>
  <c r="B28" i="8"/>
  <c r="F21" i="8" a="1"/>
  <c r="F21" i="8"/>
  <c r="F13" i="8" a="1"/>
  <c r="F13" i="8"/>
  <c r="B6" i="8" a="1"/>
  <c r="B6" i="8"/>
  <c r="B3" i="8" a="1"/>
  <c r="B3" i="8"/>
  <c r="B10" i="8" a="1"/>
  <c r="B10" i="8"/>
  <c r="E12" i="11"/>
  <c r="E10" i="11"/>
  <c r="B7" i="8" a="1"/>
  <c r="B7" i="8"/>
  <c r="D3" i="11"/>
  <c r="D4" i="11"/>
  <c r="E8" i="11"/>
  <c r="F6" i="1"/>
  <c r="D5" i="11"/>
  <c r="D6" i="11"/>
  <c r="B2" i="8" a="1"/>
  <c r="B2" i="8"/>
  <c r="E11" i="11"/>
  <c r="B9" i="8" a="1"/>
  <c r="B9" i="8"/>
  <c r="D2" i="11"/>
  <c r="B8" i="8" a="1"/>
  <c r="B8" i="8"/>
  <c r="E9" i="11"/>
  <c r="B5" i="8" a="1"/>
  <c r="B5" i="8"/>
  <c r="E13" i="11"/>
  <c r="B41" i="10"/>
  <c r="B3" i="10"/>
  <c r="B54" i="10"/>
  <c r="B16" i="10"/>
  <c r="B62" i="10"/>
  <c r="B24" i="10"/>
  <c r="B75" i="10"/>
  <c r="B37" i="10"/>
  <c r="B72" i="10"/>
  <c r="B34" i="10"/>
  <c r="B68" i="10"/>
  <c r="B30" i="10"/>
  <c r="B53" i="10"/>
  <c r="B15" i="10"/>
  <c r="B71" i="10"/>
  <c r="B33" i="10"/>
  <c r="B6" i="10"/>
  <c r="B44" i="10"/>
  <c r="B64" i="10"/>
  <c r="B26" i="10"/>
  <c r="B69" i="10"/>
  <c r="B31" i="10"/>
  <c r="B7" i="10"/>
  <c r="B45" i="10"/>
  <c r="B70" i="10"/>
  <c r="B32" i="10"/>
  <c r="B67" i="10"/>
  <c r="B29" i="10"/>
  <c r="B61" i="10"/>
  <c r="B23" i="10"/>
  <c r="B40" i="10"/>
  <c r="B2" i="10"/>
  <c r="B51" i="10"/>
  <c r="B13" i="10"/>
  <c r="B77" i="10"/>
  <c r="B39" i="10"/>
  <c r="B66" i="10"/>
  <c r="B28" i="10"/>
  <c r="B65" i="10"/>
  <c r="B27" i="10"/>
  <c r="B48" i="10"/>
  <c r="B10" i="10"/>
  <c r="B59" i="10"/>
  <c r="B21" i="10"/>
  <c r="B9" i="10"/>
  <c r="B47" i="10"/>
  <c r="B8" i="10"/>
  <c r="B46" i="10"/>
  <c r="B58" i="10"/>
  <c r="B20" i="10"/>
  <c r="B63" i="10"/>
  <c r="B25" i="10"/>
  <c r="B49" i="10"/>
  <c r="B11" i="10"/>
  <c r="B55" i="10"/>
  <c r="B17" i="10"/>
  <c r="D3" i="16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2" i="16"/>
  <c r="E17" i="11"/>
  <c r="M35" i="1"/>
  <c r="E110" i="1"/>
  <c r="I123" i="1"/>
  <c r="I53" i="1"/>
  <c r="F113" i="1"/>
  <c r="I29" i="1"/>
  <c r="I52" i="1"/>
  <c r="M56" i="1"/>
  <c r="M112" i="1"/>
  <c r="E56" i="1"/>
  <c r="F69" i="1"/>
  <c r="H70" i="1"/>
  <c r="G70" i="1"/>
  <c r="I26" i="1"/>
  <c r="F104" i="1"/>
  <c r="E8" i="1"/>
  <c r="E68" i="1"/>
  <c r="N75" i="1"/>
  <c r="F27" i="1"/>
  <c r="G112" i="1"/>
  <c r="G93" i="1"/>
  <c r="H66" i="1"/>
  <c r="F43" i="1"/>
  <c r="N105" i="1"/>
  <c r="N88" i="1"/>
  <c r="M23" i="1"/>
  <c r="L42" i="1"/>
  <c r="L76" i="1"/>
  <c r="N45" i="1"/>
  <c r="E107" i="1"/>
  <c r="E54" i="1"/>
  <c r="N94" i="1"/>
  <c r="L11" i="1"/>
  <c r="L71" i="1"/>
  <c r="N3" i="1"/>
  <c r="E30" i="1"/>
  <c r="F3" i="1"/>
  <c r="I44" i="1"/>
  <c r="I109" i="1"/>
  <c r="E80" i="1"/>
  <c r="L120" i="1"/>
  <c r="E113" i="1"/>
  <c r="N33" i="1"/>
  <c r="L22" i="1"/>
  <c r="G120" i="1"/>
  <c r="I87" i="1"/>
  <c r="F42" i="1"/>
  <c r="L82" i="1"/>
  <c r="E101" i="1"/>
  <c r="I86" i="1"/>
  <c r="G86" i="1"/>
  <c r="H35" i="1"/>
  <c r="H15" i="1"/>
  <c r="I5" i="1"/>
  <c r="N123" i="1"/>
  <c r="M18" i="1"/>
  <c r="M24" i="1"/>
  <c r="D17" i="11"/>
  <c r="N67" i="1"/>
  <c r="N110" i="1"/>
  <c r="F57" i="1"/>
  <c r="H57" i="1"/>
  <c r="G123" i="1"/>
  <c r="G50" i="1"/>
  <c r="I97" i="1"/>
  <c r="L56" i="1"/>
  <c r="N73" i="1"/>
  <c r="E100" i="1"/>
  <c r="F85" i="1"/>
  <c r="I83" i="1"/>
  <c r="I16" i="1"/>
  <c r="H9" i="1"/>
  <c r="F91" i="1"/>
  <c r="E46" i="1"/>
  <c r="L75" i="1"/>
  <c r="L99" i="1"/>
  <c r="I27" i="1"/>
  <c r="I115" i="1"/>
  <c r="I32" i="1"/>
  <c r="H111" i="1"/>
  <c r="I100" i="1"/>
  <c r="L117" i="1"/>
  <c r="E116" i="1"/>
  <c r="N23" i="1"/>
  <c r="N5" i="1"/>
  <c r="M87" i="1"/>
  <c r="E90" i="1"/>
  <c r="M10" i="1"/>
  <c r="N55" i="1"/>
  <c r="E84" i="1"/>
  <c r="M19" i="1"/>
  <c r="N84" i="1"/>
  <c r="L84" i="1"/>
  <c r="N98" i="1"/>
  <c r="H10" i="1"/>
  <c r="G67" i="1"/>
  <c r="G58" i="1"/>
  <c r="L59" i="1"/>
  <c r="N7" i="1"/>
  <c r="L52" i="1"/>
  <c r="M57" i="1"/>
  <c r="E81" i="1"/>
  <c r="G31" i="1"/>
  <c r="I31" i="1"/>
  <c r="E104" i="1"/>
  <c r="N103" i="1"/>
  <c r="N70" i="1"/>
  <c r="G81" i="1"/>
  <c r="F22" i="1"/>
  <c r="H121" i="1"/>
  <c r="H72" i="1"/>
  <c r="M37" i="1"/>
  <c r="N41" i="1"/>
  <c r="N74" i="1"/>
  <c r="E35" i="1"/>
  <c r="L86" i="1"/>
  <c r="M9" i="1"/>
  <c r="G98" i="1"/>
  <c r="G113" i="1"/>
  <c r="H117" i="1"/>
  <c r="F117" i="1"/>
  <c r="I50" i="1"/>
  <c r="M25" i="1"/>
  <c r="E73" i="1"/>
  <c r="M115" i="1"/>
  <c r="F70" i="1"/>
  <c r="I80" i="1"/>
  <c r="G116" i="1"/>
  <c r="G114" i="1"/>
  <c r="H34" i="1"/>
  <c r="E99" i="1"/>
  <c r="N99" i="1"/>
  <c r="N46" i="1"/>
  <c r="F76" i="1"/>
  <c r="I59" i="1"/>
  <c r="I102" i="1"/>
  <c r="I78" i="1"/>
  <c r="H102" i="1"/>
  <c r="L16" i="1"/>
  <c r="E29" i="1"/>
  <c r="L5" i="1"/>
  <c r="L14" i="1"/>
  <c r="E14" i="11"/>
  <c r="L45" i="1"/>
  <c r="M55" i="1"/>
  <c r="L63" i="1"/>
  <c r="N11" i="1"/>
  <c r="L26" i="1"/>
  <c r="E19" i="11"/>
  <c r="L17" i="1"/>
  <c r="L30" i="1"/>
  <c r="F30" i="1"/>
  <c r="F40" i="1"/>
  <c r="G48" i="1"/>
  <c r="M80" i="1"/>
  <c r="L38" i="1"/>
  <c r="E66" i="1"/>
  <c r="L57" i="1"/>
  <c r="N66" i="1"/>
  <c r="I17" i="1"/>
  <c r="G71" i="1"/>
  <c r="M101" i="1"/>
  <c r="L101" i="1"/>
  <c r="N40" i="1"/>
  <c r="G101" i="1"/>
  <c r="H54" i="1"/>
  <c r="M61" i="1"/>
  <c r="E21" i="1"/>
  <c r="N61" i="1"/>
  <c r="H68" i="1"/>
  <c r="I107" i="1"/>
  <c r="H64" i="1"/>
  <c r="G52" i="1"/>
  <c r="F84" i="1"/>
  <c r="L25" i="1"/>
  <c r="M119" i="1"/>
  <c r="E16" i="11"/>
  <c r="H80" i="1"/>
  <c r="G51" i="1"/>
  <c r="F83" i="1"/>
  <c r="G34" i="1"/>
  <c r="F38" i="1"/>
  <c r="M68" i="1"/>
  <c r="E111" i="1"/>
  <c r="E91" i="1"/>
  <c r="G96" i="1"/>
  <c r="G23" i="1"/>
  <c r="I79" i="1"/>
  <c r="H100" i="1"/>
  <c r="G32" i="1"/>
  <c r="M16" i="1"/>
  <c r="L50" i="1"/>
  <c r="L6" i="1"/>
  <c r="E5" i="1"/>
  <c r="D14" i="11"/>
  <c r="E63" i="1"/>
  <c r="M107" i="1"/>
  <c r="E20" i="11"/>
  <c r="L85" i="1"/>
  <c r="N26" i="1"/>
  <c r="E47" i="1"/>
  <c r="E58" i="1"/>
  <c r="M31" i="1"/>
  <c r="F58" i="1"/>
  <c r="F67" i="1"/>
  <c r="H67" i="1"/>
  <c r="N83" i="1"/>
  <c r="M34" i="1"/>
  <c r="N81" i="1"/>
  <c r="M39" i="1"/>
  <c r="M33" i="1"/>
  <c r="H28" i="1"/>
  <c r="I42" i="1"/>
  <c r="L104" i="1"/>
  <c r="N101" i="1"/>
  <c r="E95" i="1"/>
  <c r="H103" i="1"/>
  <c r="I101" i="1"/>
  <c r="I24" i="1"/>
  <c r="I121" i="1"/>
  <c r="F2" i="1"/>
  <c r="E123" i="1"/>
  <c r="E5" i="11"/>
  <c r="N17" i="1"/>
  <c r="I40" i="1"/>
  <c r="I30" i="1"/>
  <c r="M28" i="1"/>
  <c r="N59" i="1"/>
  <c r="M66" i="1"/>
  <c r="N39" i="1"/>
  <c r="F87" i="1"/>
  <c r="F49" i="1"/>
  <c r="E40" i="1"/>
  <c r="N92" i="1"/>
  <c r="I22" i="1"/>
  <c r="F24" i="1"/>
  <c r="I72" i="1"/>
  <c r="H24" i="1"/>
  <c r="L32" i="1"/>
  <c r="L93" i="1"/>
  <c r="N79" i="1"/>
  <c r="E86" i="1"/>
  <c r="F68" i="1"/>
  <c r="F98" i="1"/>
  <c r="I64" i="1"/>
  <c r="G82" i="1"/>
  <c r="I82" i="1"/>
  <c r="L100" i="1"/>
  <c r="N115" i="1"/>
  <c r="D16" i="11"/>
  <c r="F90" i="1"/>
  <c r="H16" i="1"/>
  <c r="F80" i="1"/>
  <c r="H38" i="1"/>
  <c r="I104" i="1"/>
  <c r="L111" i="1"/>
  <c r="M99" i="1"/>
  <c r="M8" i="1"/>
  <c r="G8" i="1"/>
  <c r="H96" i="1"/>
  <c r="I119" i="1"/>
  <c r="G119" i="1"/>
  <c r="F119" i="1"/>
  <c r="N116" i="1"/>
  <c r="L88" i="1"/>
  <c r="N72" i="1"/>
  <c r="M72" i="1"/>
  <c r="E6" i="1"/>
  <c r="L51" i="1"/>
  <c r="N10" i="1"/>
  <c r="E2" i="1"/>
  <c r="E85" i="1"/>
  <c r="E94" i="1"/>
  <c r="N114" i="1"/>
  <c r="M30" i="1"/>
  <c r="H3" i="1"/>
  <c r="L39" i="1"/>
  <c r="L95" i="1"/>
  <c r="H77" i="1"/>
  <c r="D11" i="11"/>
  <c r="E43" i="1"/>
  <c r="N93" i="1"/>
  <c r="M110" i="1"/>
  <c r="H55" i="1"/>
  <c r="H98" i="1"/>
  <c r="F29" i="1"/>
  <c r="F50" i="1"/>
  <c r="G29" i="1"/>
  <c r="N69" i="1"/>
  <c r="E112" i="1"/>
  <c r="E69" i="1"/>
  <c r="H51" i="1"/>
  <c r="H69" i="1"/>
  <c r="I69" i="1"/>
  <c r="F114" i="1"/>
  <c r="G26" i="1"/>
  <c r="L46" i="1"/>
  <c r="E108" i="1"/>
  <c r="E75" i="1"/>
  <c r="F59" i="1"/>
  <c r="I122" i="1"/>
  <c r="G66" i="1"/>
  <c r="F79" i="1"/>
  <c r="G78" i="1"/>
  <c r="L116" i="1"/>
  <c r="E121" i="1"/>
  <c r="E87" i="1"/>
  <c r="L72" i="1"/>
  <c r="N42" i="1"/>
  <c r="M63" i="1"/>
  <c r="L27" i="1"/>
  <c r="E27" i="1"/>
  <c r="N62" i="1"/>
  <c r="M26" i="1"/>
  <c r="N58" i="1"/>
  <c r="N19" i="1"/>
  <c r="L94" i="1"/>
  <c r="F109" i="1"/>
  <c r="H58" i="1"/>
  <c r="I10" i="1"/>
  <c r="E64" i="1"/>
  <c r="L80" i="1"/>
  <c r="M113" i="1"/>
  <c r="L66" i="1"/>
  <c r="M89" i="1"/>
  <c r="H87" i="1"/>
  <c r="I99" i="1"/>
  <c r="M70" i="1"/>
  <c r="M40" i="1"/>
  <c r="E103" i="1"/>
  <c r="H22" i="1"/>
  <c r="F35" i="1"/>
  <c r="F72" i="1"/>
  <c r="F105" i="1"/>
  <c r="I105" i="1"/>
  <c r="M96" i="1"/>
  <c r="N35" i="1"/>
  <c r="N9" i="1"/>
  <c r="N21" i="1"/>
  <c r="H107" i="1"/>
  <c r="I55" i="1"/>
  <c r="F37" i="1"/>
  <c r="G84" i="1"/>
  <c r="G37" i="1"/>
  <c r="M73" i="1"/>
  <c r="E6" i="11"/>
  <c r="G80" i="1"/>
  <c r="F16" i="1"/>
  <c r="G46" i="1"/>
  <c r="F9" i="1"/>
  <c r="I91" i="1"/>
  <c r="L91" i="1"/>
  <c r="N111" i="1"/>
  <c r="L48" i="1"/>
  <c r="G122" i="1"/>
  <c r="G115" i="1"/>
  <c r="I111" i="1"/>
  <c r="G102" i="1"/>
  <c r="G79" i="1"/>
  <c r="E105" i="1"/>
  <c r="L105" i="1"/>
  <c r="M14" i="1"/>
  <c r="N49" i="1"/>
  <c r="M49" i="1"/>
  <c r="N54" i="1"/>
  <c r="E45" i="1"/>
  <c r="N30" i="1"/>
  <c r="E17" i="1"/>
  <c r="E109" i="1"/>
  <c r="N97" i="1"/>
  <c r="N85" i="1"/>
  <c r="L31" i="1"/>
  <c r="F44" i="1"/>
  <c r="G18" i="1"/>
  <c r="F18" i="1"/>
  <c r="M120" i="1"/>
  <c r="L64" i="1"/>
  <c r="M81" i="1"/>
  <c r="L33" i="1"/>
  <c r="M118" i="1"/>
  <c r="H36" i="1"/>
  <c r="H17" i="1"/>
  <c r="L92" i="1"/>
  <c r="L70" i="1"/>
  <c r="N82" i="1"/>
  <c r="G54" i="1"/>
  <c r="I81" i="1"/>
  <c r="G33" i="1"/>
  <c r="G12" i="1"/>
  <c r="F121" i="1"/>
  <c r="E32" i="1"/>
  <c r="E18" i="11"/>
  <c r="M93" i="1"/>
  <c r="L67" i="1"/>
  <c r="M43" i="1"/>
  <c r="I56" i="1"/>
  <c r="H74" i="1"/>
  <c r="I84" i="1"/>
  <c r="I117" i="1"/>
  <c r="F64" i="1"/>
  <c r="L15" i="1"/>
  <c r="D12" i="11"/>
  <c r="H83" i="1"/>
  <c r="I70" i="1"/>
  <c r="F34" i="1"/>
  <c r="F21" i="1"/>
  <c r="H114" i="1"/>
  <c r="N48" i="1"/>
  <c r="N108" i="1"/>
  <c r="L68" i="1"/>
  <c r="G76" i="1"/>
  <c r="G106" i="1"/>
  <c r="G43" i="1"/>
  <c r="G111" i="1"/>
  <c r="F66" i="1"/>
  <c r="N20" i="1"/>
  <c r="M20" i="1"/>
  <c r="E4" i="11"/>
  <c r="E76" i="1"/>
  <c r="L23" i="1"/>
  <c r="L2" i="1"/>
  <c r="M27" i="1"/>
  <c r="L19" i="1"/>
  <c r="E13" i="1"/>
  <c r="M3" i="1"/>
  <c r="E3" i="11"/>
  <c r="M62" i="1"/>
  <c r="N13" i="1"/>
  <c r="G109" i="1"/>
  <c r="I18" i="1"/>
  <c r="M64" i="1"/>
  <c r="N102" i="1"/>
  <c r="E7" i="1"/>
  <c r="L81" i="1"/>
  <c r="N89" i="1"/>
  <c r="L113" i="1"/>
  <c r="F99" i="1"/>
  <c r="G36" i="1"/>
  <c r="M104" i="1"/>
  <c r="E70" i="1"/>
  <c r="E12" i="1"/>
  <c r="G89" i="1"/>
  <c r="G77" i="1"/>
  <c r="G105" i="1"/>
  <c r="G72" i="1"/>
  <c r="H12" i="1"/>
  <c r="L24" i="1"/>
  <c r="E37" i="1"/>
  <c r="E44" i="1"/>
  <c r="I33" i="1"/>
  <c r="N24" i="1"/>
  <c r="N44" i="1"/>
  <c r="L123" i="1"/>
  <c r="H89" i="1"/>
  <c r="G62" i="1"/>
  <c r="M44" i="1"/>
  <c r="E18" i="1"/>
  <c r="L9" i="1"/>
  <c r="E61" i="1"/>
  <c r="E67" i="1"/>
  <c r="G56" i="1"/>
  <c r="H53" i="1"/>
  <c r="H97" i="1"/>
  <c r="I45" i="1"/>
  <c r="G117" i="1"/>
  <c r="M78" i="1"/>
  <c r="E15" i="1"/>
  <c r="H116" i="1"/>
  <c r="I51" i="1"/>
  <c r="G91" i="1"/>
  <c r="F46" i="1"/>
  <c r="G21" i="1"/>
  <c r="L65" i="1"/>
  <c r="M46" i="1"/>
  <c r="H115" i="1"/>
  <c r="F115" i="1"/>
  <c r="F96" i="1"/>
  <c r="I43" i="1"/>
  <c r="F100" i="1"/>
  <c r="E20" i="1"/>
  <c r="L20" i="1"/>
  <c r="M116" i="1"/>
  <c r="D10" i="11"/>
  <c r="M76" i="1"/>
  <c r="E72" i="1"/>
  <c r="N2" i="1"/>
  <c r="L90" i="1"/>
  <c r="N47" i="1"/>
  <c r="E97" i="1"/>
  <c r="L62" i="1"/>
  <c r="D9" i="11"/>
  <c r="N71" i="1"/>
  <c r="E11" i="1"/>
  <c r="I67" i="1"/>
  <c r="H109" i="1"/>
  <c r="E83" i="1"/>
  <c r="M59" i="1"/>
  <c r="M7" i="1"/>
  <c r="E118" i="1"/>
  <c r="M52" i="1"/>
  <c r="E52" i="1"/>
  <c r="F28" i="1"/>
  <c r="F17" i="1"/>
  <c r="E92" i="1"/>
  <c r="L12" i="1"/>
  <c r="N104" i="1"/>
  <c r="I35" i="1"/>
  <c r="F101" i="1"/>
  <c r="I12" i="1"/>
  <c r="G15" i="1"/>
  <c r="N37" i="1"/>
  <c r="F103" i="1"/>
  <c r="E24" i="1"/>
  <c r="E79" i="1"/>
  <c r="L110" i="1"/>
  <c r="L79" i="1"/>
  <c r="F53" i="1"/>
  <c r="I68" i="1"/>
  <c r="H82" i="1"/>
  <c r="H45" i="1"/>
  <c r="F97" i="1"/>
  <c r="E78" i="1"/>
  <c r="M69" i="1"/>
  <c r="F116" i="1"/>
  <c r="G85" i="1"/>
  <c r="H21" i="1"/>
  <c r="I21" i="1"/>
  <c r="I7" i="1"/>
  <c r="N91" i="1"/>
  <c r="M48" i="1"/>
  <c r="I106" i="1"/>
  <c r="H59" i="1"/>
  <c r="H122" i="1"/>
  <c r="F93" i="1"/>
  <c r="I66" i="1"/>
  <c r="E106" i="1"/>
  <c r="M106" i="1"/>
  <c r="L121" i="1"/>
  <c r="E42" i="1"/>
  <c r="L49" i="1"/>
  <c r="N53" i="1"/>
  <c r="E55" i="1"/>
  <c r="M54" i="1"/>
  <c r="N31" i="1"/>
  <c r="E71" i="1"/>
  <c r="E98" i="1"/>
  <c r="E31" i="1"/>
  <c r="E26" i="1"/>
  <c r="L109" i="1"/>
  <c r="I48" i="1"/>
  <c r="H48" i="1"/>
  <c r="N64" i="1"/>
  <c r="E34" i="1"/>
  <c r="E28" i="1"/>
  <c r="N118" i="1"/>
  <c r="N113" i="1"/>
  <c r="F71" i="1"/>
  <c r="I49" i="1"/>
  <c r="F31" i="1"/>
  <c r="L40" i="1"/>
  <c r="N36" i="1"/>
  <c r="I77" i="1"/>
  <c r="H81" i="1"/>
  <c r="I89" i="1"/>
  <c r="F33" i="1"/>
  <c r="H5" i="1"/>
  <c r="F12" i="1"/>
  <c r="M122" i="1"/>
  <c r="M123" i="1"/>
  <c r="H33" i="1"/>
  <c r="M86" i="1"/>
  <c r="N43" i="1"/>
  <c r="G74" i="1"/>
  <c r="H113" i="1"/>
  <c r="F56" i="1"/>
  <c r="I37" i="1"/>
  <c r="F82" i="1"/>
  <c r="L119" i="1"/>
  <c r="L112" i="1"/>
  <c r="N112" i="1"/>
  <c r="G16" i="1"/>
  <c r="G83" i="1"/>
  <c r="F7" i="1"/>
  <c r="F26" i="1"/>
  <c r="H104" i="1"/>
  <c r="E65" i="1"/>
  <c r="M65" i="1"/>
  <c r="I96" i="1"/>
  <c r="I76" i="1"/>
  <c r="G59" i="1"/>
  <c r="H119" i="1"/>
  <c r="H32" i="1"/>
  <c r="M29" i="1"/>
  <c r="E117" i="1"/>
  <c r="N106" i="1"/>
  <c r="N76" i="1"/>
  <c r="M42" i="1"/>
  <c r="L87" i="1"/>
  <c r="N90" i="1"/>
  <c r="N107" i="1"/>
  <c r="L98" i="1"/>
  <c r="E62" i="1"/>
  <c r="E60" i="1"/>
  <c r="M84" i="1"/>
  <c r="M60" i="1"/>
  <c r="M47" i="1"/>
  <c r="F10" i="1"/>
  <c r="G44" i="1"/>
  <c r="L34" i="1"/>
  <c r="M102" i="1"/>
  <c r="L102" i="1"/>
  <c r="N52" i="1"/>
  <c r="E57" i="1"/>
  <c r="H42" i="1"/>
  <c r="G99" i="1"/>
  <c r="F120" i="1"/>
  <c r="E36" i="1"/>
  <c r="N12" i="1"/>
  <c r="H86" i="1"/>
  <c r="F15" i="1"/>
  <c r="N86" i="1"/>
  <c r="M67" i="1"/>
  <c r="F123" i="1"/>
  <c r="F107" i="1"/>
  <c r="G57" i="1"/>
  <c r="F52" i="1"/>
  <c r="G64" i="1"/>
  <c r="M15" i="1"/>
  <c r="N119" i="1"/>
  <c r="N15" i="1"/>
  <c r="I116" i="1"/>
  <c r="I90" i="1"/>
  <c r="H91" i="1"/>
  <c r="H46" i="1"/>
  <c r="I9" i="1"/>
  <c r="E48" i="1"/>
  <c r="M111" i="1"/>
  <c r="H8" i="1"/>
  <c r="H112" i="1"/>
  <c r="I23" i="1"/>
  <c r="H93" i="1"/>
  <c r="H78" i="1"/>
  <c r="N29" i="1"/>
  <c r="L106" i="1"/>
  <c r="N16" i="1"/>
  <c r="D7" i="11"/>
  <c r="L53" i="1"/>
  <c r="E14" i="1"/>
  <c r="L10" i="1"/>
  <c r="E51" i="1"/>
  <c r="L97" i="1"/>
  <c r="E19" i="1"/>
  <c r="E4" i="1"/>
  <c r="N60" i="1"/>
  <c r="M4" i="1"/>
  <c r="L60" i="1"/>
  <c r="H18" i="1"/>
  <c r="I58" i="1"/>
  <c r="E102" i="1"/>
  <c r="N28" i="1"/>
  <c r="L7" i="1"/>
  <c r="E33" i="1"/>
  <c r="M22" i="1"/>
  <c r="I36" i="1"/>
  <c r="G42" i="1"/>
  <c r="H99" i="1"/>
  <c r="N95" i="1"/>
  <c r="M12" i="1"/>
  <c r="H101" i="1"/>
  <c r="F54" i="1"/>
  <c r="F89" i="1"/>
  <c r="G2" i="1"/>
  <c r="I62" i="1"/>
  <c r="L44" i="1"/>
  <c r="M41" i="1"/>
  <c r="L41" i="1"/>
  <c r="L61" i="1"/>
  <c r="M79" i="1"/>
  <c r="I113" i="1"/>
  <c r="H123" i="1"/>
  <c r="G107" i="1"/>
  <c r="H84" i="1"/>
  <c r="H52" i="1"/>
  <c r="N56" i="1"/>
  <c r="M100" i="1"/>
  <c r="L73" i="1"/>
  <c r="F110" i="1"/>
  <c r="H85" i="1"/>
  <c r="G104" i="1"/>
  <c r="G9" i="1"/>
  <c r="I46" i="1"/>
  <c r="N68" i="1"/>
  <c r="L8" i="1"/>
  <c r="I8" i="1"/>
  <c r="H27" i="1"/>
  <c r="G27" i="1"/>
  <c r="H43" i="1"/>
  <c r="F78" i="1"/>
  <c r="M121" i="1"/>
  <c r="E88" i="1"/>
  <c r="N50" i="1"/>
  <c r="E23" i="1"/>
  <c r="N87" i="1"/>
  <c r="M53" i="1"/>
  <c r="N27" i="1"/>
  <c r="M90" i="1"/>
  <c r="L47" i="1"/>
  <c r="L3" i="1"/>
  <c r="L58" i="1"/>
  <c r="N4" i="1"/>
  <c r="M11" i="1"/>
  <c r="M21" i="1"/>
  <c r="E9" i="1"/>
  <c r="I74" i="1"/>
  <c r="H56" i="1"/>
  <c r="F55" i="1"/>
  <c r="G45" i="1"/>
  <c r="H37" i="1"/>
  <c r="N78" i="1"/>
  <c r="L69" i="1"/>
  <c r="L78" i="1"/>
  <c r="G69" i="1"/>
  <c r="G90" i="1"/>
  <c r="H26" i="1"/>
  <c r="G7" i="1"/>
  <c r="I34" i="1"/>
  <c r="M91" i="1"/>
  <c r="L108" i="1"/>
  <c r="F122" i="1"/>
  <c r="H23" i="1"/>
  <c r="F8" i="1"/>
  <c r="F32" i="1"/>
  <c r="F111" i="1"/>
  <c r="M117" i="1"/>
  <c r="M88" i="1"/>
  <c r="M105" i="1"/>
  <c r="M6" i="1"/>
  <c r="E49" i="1"/>
  <c r="N63" i="1"/>
  <c r="L54" i="1"/>
  <c r="E10" i="1"/>
  <c r="M13" i="1"/>
  <c r="E3" i="1"/>
  <c r="M71" i="1"/>
  <c r="N109" i="1"/>
  <c r="M94" i="1"/>
  <c r="M98" i="1"/>
  <c r="G10" i="1"/>
  <c r="H44" i="1"/>
  <c r="L83" i="1"/>
  <c r="N80" i="1"/>
  <c r="M83" i="1"/>
  <c r="L118" i="1"/>
  <c r="D13" i="11"/>
  <c r="I120" i="1"/>
  <c r="H71" i="1"/>
  <c r="G87" i="1"/>
  <c r="M36" i="1"/>
  <c r="M82" i="1"/>
  <c r="I103" i="1"/>
  <c r="G73" i="1"/>
  <c r="F81" i="1"/>
  <c r="G121" i="1"/>
  <c r="I2" i="1"/>
  <c r="N18" i="1"/>
  <c r="E41" i="1"/>
  <c r="L37" i="1"/>
  <c r="M97" i="1"/>
  <c r="N38" i="1"/>
  <c r="M38" i="1"/>
  <c r="N34" i="1"/>
  <c r="L89" i="1"/>
  <c r="G17" i="1"/>
  <c r="H49" i="1"/>
  <c r="G28" i="1"/>
  <c r="E82" i="1"/>
  <c r="I54" i="1"/>
  <c r="F86" i="1"/>
  <c r="H105" i="1"/>
  <c r="F5" i="1"/>
  <c r="L96" i="1"/>
  <c r="L74" i="1"/>
  <c r="N32" i="1"/>
  <c r="L21" i="1"/>
  <c r="L35" i="1"/>
  <c r="I57" i="1"/>
  <c r="G53" i="1"/>
  <c r="G68" i="1"/>
  <c r="G97" i="1"/>
  <c r="H50" i="1"/>
  <c r="N25" i="1"/>
  <c r="L115" i="1"/>
  <c r="E119" i="1"/>
  <c r="I85" i="1"/>
  <c r="G110" i="1"/>
  <c r="H110" i="1"/>
  <c r="H7" i="1"/>
  <c r="I38" i="1"/>
  <c r="M75" i="1"/>
  <c r="E15" i="11"/>
  <c r="N65" i="1"/>
  <c r="F112" i="1"/>
  <c r="F106" i="1"/>
  <c r="H76" i="1"/>
  <c r="H79" i="1"/>
  <c r="G100" i="1"/>
  <c r="E50" i="1"/>
  <c r="N121" i="1"/>
  <c r="N117" i="1"/>
  <c r="N14" i="1"/>
  <c r="N6" i="1"/>
  <c r="L107" i="1"/>
  <c r="M2" i="1"/>
  <c r="M45" i="1"/>
  <c r="M85" i="1"/>
  <c r="M109" i="1"/>
  <c r="L13" i="1"/>
  <c r="M58" i="1"/>
  <c r="E2" i="11"/>
  <c r="F48" i="1"/>
  <c r="G40" i="1"/>
  <c r="E39" i="1"/>
  <c r="L103" i="1"/>
  <c r="G103" i="1"/>
  <c r="L43" i="1"/>
  <c r="E93" i="1"/>
  <c r="N8" i="1"/>
  <c r="M114" i="1"/>
  <c r="N22" i="1"/>
  <c r="F73" i="1"/>
  <c r="F74" i="1"/>
  <c r="D15" i="11"/>
  <c r="M17" i="1"/>
  <c r="E22" i="1"/>
  <c r="G22" i="1"/>
  <c r="L55" i="1"/>
  <c r="G55" i="1"/>
  <c r="M108" i="1"/>
  <c r="L114" i="1"/>
  <c r="E89" i="1"/>
  <c r="H73" i="1"/>
  <c r="I98" i="1"/>
  <c r="H106" i="1"/>
  <c r="E114" i="1"/>
  <c r="E7" i="11"/>
  <c r="I73" i="1"/>
  <c r="H29" i="1"/>
  <c r="F23" i="1"/>
  <c r="D8" i="11"/>
  <c r="N57" i="1"/>
  <c r="F77" i="1"/>
  <c r="N120" i="1"/>
  <c r="F45" i="1"/>
  <c r="I112" i="1"/>
  <c r="L4" i="1"/>
  <c r="F36" i="1"/>
  <c r="G5" i="1"/>
  <c r="M74" i="1"/>
  <c r="H31" i="1"/>
  <c r="E122" i="1"/>
  <c r="H120" i="1"/>
  <c r="F62" i="1"/>
  <c r="G35" i="1"/>
  <c r="E115" i="1"/>
  <c r="F102" i="1"/>
  <c r="H40" i="1"/>
  <c r="H2" i="1"/>
  <c r="N100" i="1"/>
  <c r="I93" i="1"/>
  <c r="H30" i="1"/>
  <c r="M32" i="1"/>
  <c r="E25" i="1"/>
  <c r="M50" i="1"/>
  <c r="G30" i="1"/>
  <c r="I28" i="1"/>
  <c r="G24" i="1"/>
  <c r="L122" i="1"/>
  <c r="L29" i="1"/>
  <c r="I3" i="1"/>
  <c r="G49" i="1"/>
  <c r="H62" i="1"/>
  <c r="L18" i="1"/>
  <c r="E16" i="1"/>
  <c r="G3" i="1"/>
  <c r="I71" i="1"/>
  <c r="I15" i="1"/>
  <c r="N96" i="1"/>
  <c r="H90" i="1"/>
  <c r="E53" i="1"/>
  <c r="E120" i="1"/>
  <c r="M95" i="1"/>
  <c r="E74" i="1"/>
  <c r="I110" i="1"/>
  <c r="M5" i="1"/>
  <c r="L28" i="1"/>
  <c r="M92" i="1"/>
  <c r="E96" i="1"/>
  <c r="F51" i="1"/>
  <c r="N51" i="1"/>
  <c r="E59" i="1"/>
  <c r="M103" i="1"/>
  <c r="N122" i="1"/>
  <c r="G38" i="1"/>
  <c r="M51" i="1"/>
  <c r="E38" i="1"/>
  <c r="L36" i="1"/>
  <c r="I114" i="1"/>
  <c r="G8" i="9" a="1"/>
  <c r="F9" i="8" a="1"/>
  <c r="F8" i="9" a="1"/>
  <c r="F7" i="8" a="1"/>
  <c r="F10" i="8" a="1"/>
  <c r="F5" i="8" a="1"/>
  <c r="F2" i="8" a="1"/>
  <c r="F3" i="8" a="1"/>
  <c r="F6" i="8" a="1"/>
  <c r="F8" i="8" a="1"/>
  <c r="G8" i="9" l="1"/>
  <c r="F8" i="9"/>
  <c r="F2" i="8"/>
  <c r="F7" i="8"/>
  <c r="F10" i="8"/>
  <c r="F8" i="8"/>
  <c r="F6" i="8"/>
  <c r="F5" i="8"/>
  <c r="F9" i="8"/>
  <c r="F3" i="8"/>
  <c r="K32" i="1"/>
  <c r="K3" i="1"/>
  <c r="K75" i="1"/>
  <c r="K5" i="1"/>
  <c r="K17" i="1"/>
  <c r="K83" i="1"/>
  <c r="K11" i="1"/>
  <c r="K106" i="1"/>
  <c r="K33" i="1"/>
  <c r="K76" i="1"/>
  <c r="K20" i="1"/>
  <c r="K45" i="1"/>
  <c r="K53" i="1"/>
  <c r="K9" i="1"/>
  <c r="K102" i="1"/>
  <c r="K36" i="1"/>
  <c r="K119" i="1"/>
  <c r="K109" i="1"/>
  <c r="K68" i="1"/>
  <c r="K107" i="1"/>
  <c r="K65" i="1"/>
  <c r="K8" i="1"/>
  <c r="K121" i="1"/>
  <c r="K123" i="1"/>
  <c r="K86" i="1"/>
  <c r="K49" i="1"/>
  <c r="K108" i="1"/>
  <c r="K54" i="1"/>
  <c r="K77" i="1"/>
  <c r="K59" i="1"/>
  <c r="K18" i="1"/>
  <c r="K81" i="1"/>
  <c r="K52" i="1"/>
  <c r="K47" i="1"/>
  <c r="K63" i="1"/>
  <c r="K41" i="1"/>
  <c r="K37" i="1"/>
  <c r="K118" i="1"/>
  <c r="K85" i="1"/>
  <c r="K13" i="1"/>
  <c r="K24" i="1"/>
  <c r="K73" i="1"/>
  <c r="K84" i="1"/>
  <c r="K97" i="1"/>
  <c r="K28" i="1"/>
  <c r="K16" i="1"/>
  <c r="K34" i="1"/>
  <c r="K38" i="1"/>
  <c r="K27" i="1"/>
  <c r="K39" i="1"/>
  <c r="K111" i="1"/>
  <c r="K19" i="1"/>
  <c r="K66" i="1"/>
  <c r="K23" i="1"/>
  <c r="K90" i="1"/>
  <c r="K51" i="1"/>
  <c r="K21" i="1"/>
  <c r="K117" i="1"/>
  <c r="K22" i="1"/>
  <c r="K6" i="1"/>
  <c r="K58" i="1"/>
  <c r="K43" i="1"/>
  <c r="K79" i="1"/>
  <c r="K99" i="1"/>
  <c r="K12" i="1"/>
  <c r="K50" i="1"/>
  <c r="K105" i="1"/>
  <c r="K7" i="1"/>
  <c r="K48" i="1"/>
  <c r="K98" i="1"/>
  <c r="K115" i="1"/>
  <c r="K64" i="1"/>
  <c r="K44" i="1"/>
  <c r="K42" i="1"/>
  <c r="K55" i="1"/>
  <c r="K96" i="1"/>
  <c r="K40" i="1"/>
  <c r="K122" i="1"/>
  <c r="K10" i="1"/>
  <c r="K95" i="1"/>
  <c r="K14" i="1"/>
  <c r="K89" i="1"/>
  <c r="K71" i="1"/>
  <c r="K57" i="1"/>
  <c r="K2" i="1"/>
  <c r="K101" i="1"/>
  <c r="K82" i="1"/>
  <c r="K113" i="1"/>
  <c r="K103" i="1"/>
  <c r="K26" i="1"/>
  <c r="K116" i="1"/>
  <c r="K93" i="1"/>
  <c r="K72" i="1"/>
  <c r="K80" i="1"/>
  <c r="K94" i="1"/>
  <c r="K30" i="1"/>
  <c r="K46" i="1"/>
  <c r="K29" i="1"/>
  <c r="K120" i="1"/>
  <c r="K35" i="1"/>
  <c r="K61" i="1"/>
  <c r="K4" i="1"/>
  <c r="K69" i="1"/>
  <c r="K91" i="1"/>
  <c r="K31" i="1"/>
  <c r="K70" i="1"/>
  <c r="K110" i="1"/>
  <c r="K92" i="1"/>
  <c r="K67" i="1"/>
  <c r="K56" i="1"/>
  <c r="K100" i="1"/>
  <c r="K15" i="1"/>
  <c r="K87" i="1"/>
  <c r="K112" i="1"/>
  <c r="K78" i="1"/>
  <c r="K74" i="1"/>
  <c r="K114" i="1"/>
  <c r="K104" i="1"/>
  <c r="K62" i="1"/>
  <c r="K88" i="1"/>
  <c r="K25" i="1"/>
  <c r="K60" i="1"/>
  <c r="D68" i="1" l="1"/>
  <c r="D4" i="1" l="1"/>
  <c r="D123" i="1" l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D2" i="1"/>
  <c r="D19" i="11"/>
  <c r="D18" i="11"/>
  <c r="D21" i="11"/>
  <c r="D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<sst xmlns="http://schemas.openxmlformats.org/spreadsheetml/2006/main" count="2044" uniqueCount="635">
  <si>
    <t>Asset</t>
  </si>
  <si>
    <t>Market Cost</t>
  </si>
  <si>
    <t>Clearing Cost</t>
  </si>
  <si>
    <t>VG1 Index</t>
  </si>
  <si>
    <t>CF1 Index</t>
  </si>
  <si>
    <t>GX1 Index</t>
  </si>
  <si>
    <t>RX1 Comdty</t>
  </si>
  <si>
    <t>TY1 Comdty</t>
  </si>
  <si>
    <t>UX1 Index</t>
  </si>
  <si>
    <t>Total Cost</t>
  </si>
  <si>
    <t>ES1 Index</t>
  </si>
  <si>
    <t>NQ1 Index</t>
  </si>
  <si>
    <t>ED1 Comdty</t>
  </si>
  <si>
    <t>NK1 Index</t>
  </si>
  <si>
    <t>Security Name</t>
  </si>
  <si>
    <t>NH1 Index</t>
  </si>
  <si>
    <t>TU1 Comdty</t>
  </si>
  <si>
    <t>WN1 Comdty</t>
  </si>
  <si>
    <t>FF1 Comdty</t>
  </si>
  <si>
    <t>KOA1 Comdty</t>
  </si>
  <si>
    <t>EC1 Curncy</t>
  </si>
  <si>
    <t>CL1 Comdty</t>
  </si>
  <si>
    <t>NG1 Comdty</t>
  </si>
  <si>
    <t>ES1 Comdty</t>
  </si>
  <si>
    <t>G 1 Comdty</t>
  </si>
  <si>
    <t>WX1 Comdty</t>
  </si>
  <si>
    <t>WB1 Comdty</t>
  </si>
  <si>
    <t>OE1 Comdty</t>
  </si>
  <si>
    <t>DU1 Comdty</t>
  </si>
  <si>
    <t>OAT1 Comdty</t>
  </si>
  <si>
    <t>BTS1 Comdty</t>
  </si>
  <si>
    <t>UB1 Comdty</t>
  </si>
  <si>
    <t>FB1 Comdty</t>
  </si>
  <si>
    <t>MFB1 Comdty</t>
  </si>
  <si>
    <t>BTA1 Comdty</t>
  </si>
  <si>
    <t>XM1 Comdty</t>
  </si>
  <si>
    <t>YM1 Comdty</t>
  </si>
  <si>
    <t>IR1 Comdty</t>
  </si>
  <si>
    <t>IB1 Comdty</t>
  </si>
  <si>
    <t>ZB1 Comdty</t>
  </si>
  <si>
    <t>JB1 Comdty</t>
  </si>
  <si>
    <t>SF1 Curncy</t>
  </si>
  <si>
    <t>NV1 Curncy</t>
  </si>
  <si>
    <t>PE1 Curncy</t>
  </si>
  <si>
    <t>JY1 Curncy</t>
  </si>
  <si>
    <t>CD1 Curncy</t>
  </si>
  <si>
    <t>BP1 Curncy</t>
  </si>
  <si>
    <t>AD1 Curncy</t>
  </si>
  <si>
    <t>RA1 Curncy</t>
  </si>
  <si>
    <t>RU1 Curncy</t>
  </si>
  <si>
    <t>DX1 Curncy</t>
  </si>
  <si>
    <t>C 1 Comdty</t>
  </si>
  <si>
    <t>S 1 Comdty</t>
  </si>
  <si>
    <t>SM1 Comdty</t>
  </si>
  <si>
    <t>BO1 Comdty</t>
  </si>
  <si>
    <t>W 1 Comdty</t>
  </si>
  <si>
    <t>KW1 Comdty</t>
  </si>
  <si>
    <t>FC1 Comdty</t>
  </si>
  <si>
    <t>LH1 Comdty</t>
  </si>
  <si>
    <t>LC1 Comdty</t>
  </si>
  <si>
    <t>DF1 Comdty</t>
  </si>
  <si>
    <t>CC1 Comdty</t>
  </si>
  <si>
    <t>CB1 Comdty</t>
  </si>
  <si>
    <t>PL1 Comdty</t>
  </si>
  <si>
    <t>PA1 Comdty</t>
  </si>
  <si>
    <t>HG1 Comdty</t>
  </si>
  <si>
    <t>SI1 Comdty</t>
  </si>
  <si>
    <t>GC1 Comdty</t>
  </si>
  <si>
    <t>HO1 Comdty</t>
  </si>
  <si>
    <t>FA1 Index</t>
  </si>
  <si>
    <t>DM1 Index</t>
  </si>
  <si>
    <t>HWI1 Index</t>
  </si>
  <si>
    <t>BZ1 Index</t>
  </si>
  <si>
    <t>MES1 Index</t>
  </si>
  <si>
    <t>MFS1 Index</t>
  </si>
  <si>
    <t>PT1 Index</t>
  </si>
  <si>
    <t>EO1 Index</t>
  </si>
  <si>
    <t>Z 1 Index</t>
  </si>
  <si>
    <t>ST1 Index</t>
  </si>
  <si>
    <t>SW1 Index</t>
  </si>
  <si>
    <t>SM1 Index</t>
  </si>
  <si>
    <t>FVS1 Index</t>
  </si>
  <si>
    <t>OT1 Index</t>
  </si>
  <si>
    <t>CA1 Index</t>
  </si>
  <si>
    <t>DED1 Index</t>
  </si>
  <si>
    <t>SXO1 Index</t>
  </si>
  <si>
    <t>SX1 Index</t>
  </si>
  <si>
    <t>KG1 Index</t>
  </si>
  <si>
    <t>JS1 Index</t>
  </si>
  <si>
    <t>BJ1 Index</t>
  </si>
  <si>
    <t>VH1 Index</t>
  </si>
  <si>
    <t>FUE1 Index</t>
  </si>
  <si>
    <t>UL1 Index</t>
  </si>
  <si>
    <t>QO1 Index</t>
  </si>
  <si>
    <t>HG1 Index</t>
  </si>
  <si>
    <t>JV1 Index</t>
  </si>
  <si>
    <t>SXT1 Index</t>
  </si>
  <si>
    <t>GP1 Index</t>
  </si>
  <si>
    <t>WQ1 Index</t>
  </si>
  <si>
    <t>QB1 Index</t>
  </si>
  <si>
    <t>OQ1 Index</t>
  </si>
  <si>
    <t>AI1 Index</t>
  </si>
  <si>
    <t>OMW1 Index</t>
  </si>
  <si>
    <t>QC1 Index</t>
  </si>
  <si>
    <t>IB1 Index</t>
  </si>
  <si>
    <t>ID1 Index</t>
  </si>
  <si>
    <t>VE1 Index</t>
  </si>
  <si>
    <t>TP1 Index</t>
  </si>
  <si>
    <t>JPW1 Index</t>
  </si>
  <si>
    <t>HC1 Index</t>
  </si>
  <si>
    <t>HI1 Index</t>
  </si>
  <si>
    <t>XP1 Index</t>
  </si>
  <si>
    <t>XU1 Index</t>
  </si>
  <si>
    <t>IH1 Index</t>
  </si>
  <si>
    <t>QZ1 Index</t>
  </si>
  <si>
    <t>HJA1 Index</t>
  </si>
  <si>
    <t>KM1 Index</t>
  </si>
  <si>
    <t>KST1 Index</t>
  </si>
  <si>
    <t>FV1 Comdty</t>
  </si>
  <si>
    <t>UXY1 Comdty</t>
  </si>
  <si>
    <t>BA1 Comdty</t>
  </si>
  <si>
    <t>CN1 Comdty</t>
  </si>
  <si>
    <t>ER1 Comdty</t>
  </si>
  <si>
    <t>Endurance</t>
  </si>
  <si>
    <t>Brotherhood</t>
  </si>
  <si>
    <t>Coast</t>
  </si>
  <si>
    <t>Description</t>
  </si>
  <si>
    <t>Eligible Exchanges</t>
  </si>
  <si>
    <t>CBOT</t>
  </si>
  <si>
    <t>CFE</t>
  </si>
  <si>
    <t>CME</t>
  </si>
  <si>
    <t>COMEX</t>
  </si>
  <si>
    <t>EUREX</t>
  </si>
  <si>
    <t>MONEP</t>
  </si>
  <si>
    <t>NYBOT</t>
  </si>
  <si>
    <t>NYMEX</t>
  </si>
  <si>
    <t>OCC</t>
  </si>
  <si>
    <t>TURKD</t>
  </si>
  <si>
    <t>Exchange Code</t>
  </si>
  <si>
    <t>Currencies</t>
  </si>
  <si>
    <t>BondsAndRates</t>
  </si>
  <si>
    <t>EquitiesIndexes</t>
  </si>
  <si>
    <t>VolatilityFutures</t>
  </si>
  <si>
    <t>BR1 Curncy</t>
  </si>
  <si>
    <t>Name</t>
  </si>
  <si>
    <t>WhatToMonitor</t>
  </si>
  <si>
    <t>TargetUniverse</t>
  </si>
  <si>
    <t>TotalBook</t>
  </si>
  <si>
    <t>Assets</t>
  </si>
  <si>
    <t>ActiveStrategies</t>
  </si>
  <si>
    <t>GBPUSD Curncy</t>
  </si>
  <si>
    <t>EURUSD Curncy</t>
  </si>
  <si>
    <t>USDCAD Curncy</t>
  </si>
  <si>
    <t>AUDUSD Curncy</t>
  </si>
  <si>
    <t>NZDUSD Curncy</t>
  </si>
  <si>
    <t>USDJPY Curncy</t>
  </si>
  <si>
    <t>EURGBP Curncy</t>
  </si>
  <si>
    <t>USSW10 Curncy</t>
  </si>
  <si>
    <t>USSW5 Curncy</t>
  </si>
  <si>
    <t>USSW2 Curncy</t>
  </si>
  <si>
    <t>USSWIT10 Curncy</t>
  </si>
  <si>
    <t>US0003M Index</t>
  </si>
  <si>
    <t>US0006M Index</t>
  </si>
  <si>
    <t>EUSA10 Curncy</t>
  </si>
  <si>
    <t>EUSA5 Curncy</t>
  </si>
  <si>
    <t>EUSA2 Curncy</t>
  </si>
  <si>
    <t>EUSWI10 Curncy</t>
  </si>
  <si>
    <t>EUR003M Index</t>
  </si>
  <si>
    <t>EUR006M Index</t>
  </si>
  <si>
    <t>USGG10YR Index</t>
  </si>
  <si>
    <t>GECU10YR Index</t>
  </si>
  <si>
    <t>EURUSD25R6M Curncy</t>
  </si>
  <si>
    <t>EURUSDV6M Curncy</t>
  </si>
  <si>
    <t>EURUSD25B6M Curncy</t>
  </si>
  <si>
    <t>EURUSD25R3M Curncy</t>
  </si>
  <si>
    <t>EURUSDV3M Curncy</t>
  </si>
  <si>
    <t>EURUSD25B3M Curncy</t>
  </si>
  <si>
    <t>MXEU000G Index</t>
  </si>
  <si>
    <t>M1US000G Index</t>
  </si>
  <si>
    <t>Shore</t>
  </si>
  <si>
    <t>Exchange Name</t>
  </si>
  <si>
    <t>MSQTUV05 Index</t>
  </si>
  <si>
    <t>MSCBRCXG Index</t>
  </si>
  <si>
    <t>MSCBRCCG Index</t>
  </si>
  <si>
    <t>MSCBRCAG Index</t>
  </si>
  <si>
    <t>MSCFCAD1 Index</t>
  </si>
  <si>
    <t>MSCFCAE1 Index</t>
  </si>
  <si>
    <t>MSCCCSUS Index</t>
  </si>
  <si>
    <t>MSCCCSEE Index</t>
  </si>
  <si>
    <t>MSCCCSGL Index</t>
  </si>
  <si>
    <t>MSCBCCCV Index</t>
  </si>
  <si>
    <t>MSCBRVAG Index</t>
  </si>
  <si>
    <t>MSCFVAD1 Index</t>
  </si>
  <si>
    <t>MSCFVAE1 Index</t>
  </si>
  <si>
    <t>MSCBCPVA Index</t>
  </si>
  <si>
    <t>MSCBCVAV Index</t>
  </si>
  <si>
    <t>MSQTSTRT Index</t>
  </si>
  <si>
    <t>MSQTSTRE Index</t>
  </si>
  <si>
    <t>MSCBRTAG Index</t>
  </si>
  <si>
    <t>MSCBRMOG Index</t>
  </si>
  <si>
    <t>MSCFTRD1 Index</t>
  </si>
  <si>
    <t>MSCFTRE1 Index</t>
  </si>
  <si>
    <t>MSQTEV05 Index</t>
  </si>
  <si>
    <t>MSCFMRD1 Index</t>
  </si>
  <si>
    <t>MSCFSED1 Index</t>
  </si>
  <si>
    <t>MSCFSEE1 Index</t>
  </si>
  <si>
    <t>MSCFMED1 Index</t>
  </si>
  <si>
    <t>MSCFMEE1 Index</t>
  </si>
  <si>
    <t>MSQTRVPM Index</t>
  </si>
  <si>
    <t>MSQTRVDN Index</t>
  </si>
  <si>
    <t>MSQTDFI3 Index</t>
  </si>
  <si>
    <t>MSCCHIU1 Index</t>
  </si>
  <si>
    <t>MSCCHIE1 Index</t>
  </si>
  <si>
    <t>MSCCHIG1 Index</t>
  </si>
  <si>
    <t>MSCBVMTY Index</t>
  </si>
  <si>
    <t>MSCBVMRX Index</t>
  </si>
  <si>
    <t>MSCBVMEC Index</t>
  </si>
  <si>
    <t>MSCBVMJY Index</t>
  </si>
  <si>
    <t>MSCBVMBP Index</t>
  </si>
  <si>
    <t>MSQIS</t>
  </si>
  <si>
    <t>Last Price</t>
  </si>
  <si>
    <t>F:\Dealing\Panagiotis Papaioannou\General\Documentation Repository\MS QIS</t>
  </si>
  <si>
    <t>File Path for Documentation</t>
  </si>
  <si>
    <t>ITRX EUR CDSI GEN 5Y Corp</t>
  </si>
  <si>
    <t>ITRX XOVER CDSI GEN 5Y Corp</t>
  </si>
  <si>
    <t>CDX IG CDSI GEN 5Y Corp</t>
  </si>
  <si>
    <t>CDX HY CDSI GEN 5Y SPRD Corp</t>
  </si>
  <si>
    <t>EUSS5 Curncy</t>
  </si>
  <si>
    <t>USSFCT05 Curncy</t>
  </si>
  <si>
    <t>USGGBE05 Index</t>
  </si>
  <si>
    <t>DEGGBE02 Index</t>
  </si>
  <si>
    <t>IEAC LN Equity</t>
  </si>
  <si>
    <t>IHYG LN Equity</t>
  </si>
  <si>
    <t>LQD US Equity</t>
  </si>
  <si>
    <t>HYG US Equity</t>
  </si>
  <si>
    <t>EMB US Equity</t>
  </si>
  <si>
    <t>USGG10 Index</t>
  </si>
  <si>
    <t>BCOM Index</t>
  </si>
  <si>
    <t>USYC2Y10 Index</t>
  </si>
  <si>
    <t>USYC5Y30 Index</t>
  </si>
  <si>
    <t>DEYC2Y10 Index</t>
  </si>
  <si>
    <t>DEYC5Y30 Index</t>
  </si>
  <si>
    <t>Temp</t>
  </si>
  <si>
    <t>AssetType</t>
  </si>
  <si>
    <t>Temp Description</t>
  </si>
  <si>
    <t>BDP(SUBSTITUTE(A8,"1","A"), "SHORT NAME")</t>
  </si>
  <si>
    <t>BDP(C13, "SHORT NAME")</t>
  </si>
  <si>
    <t>XAUUSD Curncy</t>
  </si>
  <si>
    <t>Strategy Name</t>
  </si>
  <si>
    <t>Leverage</t>
  </si>
  <si>
    <t>Expedition</t>
  </si>
  <si>
    <t>TradingAssets</t>
  </si>
  <si>
    <t>EU Macros</t>
  </si>
  <si>
    <t>Volatility</t>
  </si>
  <si>
    <t>US Macros</t>
  </si>
  <si>
    <t>Y:</t>
  </si>
  <si>
    <t>Output</t>
  </si>
  <si>
    <t>ER:</t>
  </si>
  <si>
    <t>C:</t>
  </si>
  <si>
    <t>RR:</t>
  </si>
  <si>
    <t>I:</t>
  </si>
  <si>
    <t>rr:</t>
  </si>
  <si>
    <t>G:</t>
  </si>
  <si>
    <t>D:</t>
  </si>
  <si>
    <t>HPM:</t>
  </si>
  <si>
    <t>bli:</t>
  </si>
  <si>
    <t>CHP:</t>
  </si>
  <si>
    <t>ffr:</t>
  </si>
  <si>
    <t>Excess reserves</t>
  </si>
  <si>
    <t>Consumption spending</t>
  </si>
  <si>
    <t>Investment spending</t>
  </si>
  <si>
    <t>Government spending</t>
  </si>
  <si>
    <t>High-powered money</t>
  </si>
  <si>
    <t>Required reserves</t>
  </si>
  <si>
    <t>Reserve ratio</t>
  </si>
  <si>
    <t>Demand deposits</t>
  </si>
  <si>
    <t>Bank loan interest rate</t>
  </si>
  <si>
    <t>Currency held by the public</t>
  </si>
  <si>
    <t>Federal funds rate</t>
  </si>
  <si>
    <t>IS_LM_Variables</t>
  </si>
  <si>
    <t>CBOPGAPN Index</t>
  </si>
  <si>
    <t>Valley</t>
  </si>
  <si>
    <t>HistDate</t>
  </si>
  <si>
    <t>USDBRL Curncy</t>
  </si>
  <si>
    <t>US1 Comdty</t>
  </si>
  <si>
    <t>USDCHF Curncy</t>
  </si>
  <si>
    <t>GI1 Index</t>
  </si>
  <si>
    <t>ValleyN</t>
  </si>
  <si>
    <t>Repo</t>
  </si>
  <si>
    <t>ProphecyPCA</t>
  </si>
  <si>
    <t>Dragons</t>
  </si>
  <si>
    <t>ED2 Comdty</t>
  </si>
  <si>
    <t>ED3 Comdty</t>
  </si>
  <si>
    <t>SFR1 Comdty</t>
  </si>
  <si>
    <t>SFR3 Comdty</t>
  </si>
  <si>
    <t>SFR2 Comdty</t>
  </si>
  <si>
    <t>Latest</t>
  </si>
  <si>
    <t>Last Tradable Date</t>
  </si>
  <si>
    <t>ER2 Comdty</t>
  </si>
  <si>
    <t>ER3 Comdty</t>
  </si>
  <si>
    <t>FF2 Comdty</t>
  </si>
  <si>
    <t>FF3 Comdty</t>
  </si>
  <si>
    <t>ZB2 Comdty</t>
  </si>
  <si>
    <t>ZB3 Comdty</t>
  </si>
  <si>
    <t>IR2 Comdty</t>
  </si>
  <si>
    <t>IR3 Comdty</t>
  </si>
  <si>
    <t>Lumen</t>
  </si>
  <si>
    <t>EURCAD Curncy</t>
  </si>
  <si>
    <t>EURJPY Curncy</t>
  </si>
  <si>
    <t>BA2 Comdty</t>
  </si>
  <si>
    <t>BA3 Comdty</t>
  </si>
  <si>
    <t>Volume Avg 30D</t>
  </si>
  <si>
    <t>Risk Premium Trader</t>
  </si>
  <si>
    <t>Fidei</t>
  </si>
  <si>
    <t>EM FX Momentum + Carry</t>
  </si>
  <si>
    <t>Dollar Index Momentum + Carry</t>
  </si>
  <si>
    <t>CTA Allocation</t>
  </si>
  <si>
    <t>ShoreDM</t>
  </si>
  <si>
    <t>ShoreEM</t>
  </si>
  <si>
    <t>VolControllers</t>
  </si>
  <si>
    <t>JPMVXYG7 Index</t>
  </si>
  <si>
    <t>VIX Index</t>
  </si>
  <si>
    <t>V2X Index</t>
  </si>
  <si>
    <t>VXN Index</t>
  </si>
  <si>
    <t>VXD Index</t>
  </si>
  <si>
    <t>GVZ Index, OVX Index</t>
  </si>
  <si>
    <t>BFCIUS Index_Lower</t>
  </si>
  <si>
    <t>BCOM Index_Upper</t>
  </si>
  <si>
    <t>VIX Index_Upper</t>
  </si>
  <si>
    <t>BCMPEAFC Index_Upper</t>
  </si>
  <si>
    <t>JPMVXYG7 Index_Upper</t>
  </si>
  <si>
    <t>AUDUSD25R1W Curncy_Upper</t>
  </si>
  <si>
    <t>GSBRFCI Index_Upper</t>
  </si>
  <si>
    <t>USYC2Y10 Index_Upper</t>
  </si>
  <si>
    <t>BFCIUS+ Index_Lower</t>
  </si>
  <si>
    <t>USYC2Y10 Index_Lower</t>
  </si>
  <si>
    <t>BFCIUS+ Index_Upper</t>
  </si>
  <si>
    <t>USYC303Y Index_Upper</t>
  </si>
  <si>
    <t>GSBRRFCI Index_Lower</t>
  </si>
  <si>
    <t>MOVE Index_Lower</t>
  </si>
  <si>
    <t>GSUSFCI Index_Upper</t>
  </si>
  <si>
    <t>USYC7Y7B Index_Upper</t>
  </si>
  <si>
    <t>VXTLT Index_Lower</t>
  </si>
  <si>
    <t>USYC303Y Index_Lower</t>
  </si>
  <si>
    <t>GSMXFCI Index_Upper</t>
  </si>
  <si>
    <t>USDCHF25R1W Curncy_Upper</t>
  </si>
  <si>
    <t>BFCIUS Index_Upper</t>
  </si>
  <si>
    <t>VXN Index_Upper</t>
  </si>
  <si>
    <t>USYC3Y20 Index_Lower</t>
  </si>
  <si>
    <t>USYC303C Index_Lower</t>
  </si>
  <si>
    <t>GSRUFCI Index_Upper</t>
  </si>
  <si>
    <t>GSZAFCI Index_Lower</t>
  </si>
  <si>
    <t>VXD Index_Upper</t>
  </si>
  <si>
    <t>BFCIEU Index_Lower</t>
  </si>
  <si>
    <t>GSMXRFCI Index_Lower</t>
  </si>
  <si>
    <t>GSJPFCI Index_Upper</t>
  </si>
  <si>
    <t>GSRURFCI Index_Lower</t>
  </si>
  <si>
    <t>BPSA5 Curncy_Upper</t>
  </si>
  <si>
    <t>GSZAFCI Index_Upper</t>
  </si>
  <si>
    <t>BFCIEU Index_Upper</t>
  </si>
  <si>
    <t>VIX Index_Lower</t>
  </si>
  <si>
    <t>USYC5C5Y Index_Lower</t>
  </si>
  <si>
    <t>GSBRRFCI Index_Upper</t>
  </si>
  <si>
    <t>GSCAFCI Index_Upper</t>
  </si>
  <si>
    <t>USYC303C Index_Upper</t>
  </si>
  <si>
    <t>JPMVXYG7 Index_Lower</t>
  </si>
  <si>
    <t>GBPUSD25R1W Curncy_Upper</t>
  </si>
  <si>
    <t>GSGBFCI Index_Upper</t>
  </si>
  <si>
    <t>EURUSD25R1W Curncy_Upper</t>
  </si>
  <si>
    <t>USDJPY25R1W Curncy_Upper</t>
  </si>
  <si>
    <t>VXN Index_Lower</t>
  </si>
  <si>
    <t>USYC1020 Index_Lower</t>
  </si>
  <si>
    <t>GVZ Index_Lower</t>
  </si>
  <si>
    <t>USYC5C5Y Index_Upper</t>
  </si>
  <si>
    <t>EURUSD25R1M Curncy_Upper</t>
  </si>
  <si>
    <t>USDJPY25R1M Curncy_Upper</t>
  </si>
  <si>
    <t>GSCNFCI Index_Lower</t>
  </si>
  <si>
    <t>GSEAFCI Index_Lower</t>
  </si>
  <si>
    <t>MOVE Index_Upper</t>
  </si>
  <si>
    <t>GSUSFCI Index_Lower</t>
  </si>
  <si>
    <t>EURUSD25R1W Curncy_Lower</t>
  </si>
  <si>
    <t>BCOM Index_Lower</t>
  </si>
  <si>
    <t>OVX Index_Upper</t>
  </si>
  <si>
    <t>GSCAFCI Index_Lower</t>
  </si>
  <si>
    <t>USYC3B30 Index_Lower</t>
  </si>
  <si>
    <t>GSGBFCI Index_Lower</t>
  </si>
  <si>
    <t>GBPUSD25R1M Curncy_Lower</t>
  </si>
  <si>
    <t>BFCIGB Index_Lower</t>
  </si>
  <si>
    <t>EUSWI2 Curncy_Upper</t>
  </si>
  <si>
    <t>RVX Index_Lower</t>
  </si>
  <si>
    <t>USYC7B7Y Index_Lower</t>
  </si>
  <si>
    <t>V2X Index_Upper</t>
  </si>
  <si>
    <t>USYC1020 Index_Upper</t>
  </si>
  <si>
    <t>USYC3B30 Index_Upper</t>
  </si>
  <si>
    <t>GSMXRFCI Index_Upper</t>
  </si>
  <si>
    <t>NZDUSD25R1M Curncy_Upper</t>
  </si>
  <si>
    <t>USDCAD25R1W Curncy_Lower</t>
  </si>
  <si>
    <t>BFCIGB Index_Upper</t>
  </si>
  <si>
    <t>OVX Index_Lower</t>
  </si>
  <si>
    <t>V2X Index_Lower</t>
  </si>
  <si>
    <t>BCMPEAFC Index_Lower</t>
  </si>
  <si>
    <t>GSBRFCI Index_Lower</t>
  </si>
  <si>
    <t>SingleDecisionTreesControllers_Positive</t>
  </si>
  <si>
    <t>SingleDecisionTreesControllers_Negative</t>
  </si>
  <si>
    <t>None</t>
  </si>
  <si>
    <t>USSWIT2 Curncy_Upper</t>
  </si>
  <si>
    <t xml:space="preserve">STIR Duration Momentum </t>
  </si>
  <si>
    <t>Active Curve Points</t>
  </si>
  <si>
    <t>RV</t>
  </si>
  <si>
    <t>Volatility Futs Momentum</t>
  </si>
  <si>
    <t>IB2 Comdty</t>
  </si>
  <si>
    <t>IB3 Comdty</t>
  </si>
  <si>
    <t>_PCA_Spatial_ExpWindow_25_Endurance_Sharpe_OptimizationMode_Raw,Proj_0</t>
  </si>
  <si>
    <t>_PCA_Spatial_ExpWindow_25_Endurance_Sharpe_OptimizationMode_Raw,Proj_1</t>
  </si>
  <si>
    <t>_PCA_Spatial_ExpWindow_25_Endurance_Sharpe_OptimizationMode_Raw,Proj_2</t>
  </si>
  <si>
    <t>_PCA_Spatial_ExpWindow_25_Endurance_Sharpe_OptimizationMode_Raw,Proj_3</t>
  </si>
  <si>
    <t>_PCA_Spatial_ExpWindow_25_Endurance_Sharpe_OptimizationMode_Raw,Proj_4</t>
  </si>
  <si>
    <t>USYC5Y20 Index_Upper</t>
  </si>
  <si>
    <t>USDZAR25R1M Curncy_Lower</t>
  </si>
  <si>
    <t>CADUSDIS Curncy_Lower</t>
  </si>
  <si>
    <t>SNRFIN CDSI GEN 5Y Corp_Upper</t>
  </si>
  <si>
    <t>USYC1Y30 Index_Upper</t>
  </si>
  <si>
    <t>AUDI6M Curncy_Upper</t>
  </si>
  <si>
    <t>BRLUSDIS Curncy_Lower</t>
  </si>
  <si>
    <t>EURI3M Curncy_Lower</t>
  </si>
  <si>
    <t>Item</t>
  </si>
  <si>
    <t>ID</t>
  </si>
  <si>
    <t>HealthCheck_1</t>
  </si>
  <si>
    <t>HealthCheck_2</t>
  </si>
  <si>
    <t>HealthCheck_3</t>
  </si>
  <si>
    <t>HealthCheck_4</t>
  </si>
  <si>
    <t>Field</t>
  </si>
  <si>
    <t>EARN_YLD</t>
  </si>
  <si>
    <t>SPX Index,NDX Index,INDU Index,DAX Index,SX5E Index,CAC Index</t>
  </si>
  <si>
    <t>AIFMD Exposure Reporting Asset Type</t>
  </si>
  <si>
    <t>Chicago Mercantile Exchange</t>
  </si>
  <si>
    <t>DER_IRD</t>
  </si>
  <si>
    <t>DEMAs/_DefaultSingleLookBack_LookBacksPack_DEMAs</t>
  </si>
  <si>
    <t>LookbacksPacks/_DefaultSingleLookBack_LookBacksPack</t>
  </si>
  <si>
    <t>HealthCheck_5</t>
  </si>
  <si>
    <t>NOTES</t>
  </si>
  <si>
    <r>
      <t xml:space="preserve">The strategy </t>
    </r>
    <r>
      <rPr>
        <b/>
        <sz val="11"/>
        <color theme="1"/>
        <rFont val="Calibri"/>
        <family val="2"/>
        <charset val="161"/>
        <scheme val="minor"/>
      </rPr>
      <t>NOT Volume filtered</t>
    </r>
    <r>
      <rPr>
        <sz val="11"/>
        <color theme="1"/>
        <rFont val="Calibri"/>
        <family val="2"/>
        <scheme val="minor"/>
      </rPr>
      <t xml:space="preserve"> in the Futures contracts' level: as such it is only usable for spot positioning in the underlyings</t>
    </r>
  </si>
  <si>
    <t>MOVE Index</t>
  </si>
  <si>
    <t>MOVE Index, VXTLT Index</t>
  </si>
  <si>
    <t>SingleDecisionTreesControllers_SubSpace</t>
  </si>
  <si>
    <t>SingleDecisionTreesControllers_GG</t>
  </si>
  <si>
    <t>EnduranceEast</t>
  </si>
  <si>
    <t>CoastEast</t>
  </si>
  <si>
    <t>Both</t>
  </si>
  <si>
    <t>EUR6M Curncy_Lower</t>
  </si>
  <si>
    <t>BPSWIT10 Curncy_Lower</t>
  </si>
  <si>
    <t>USGG5YR Index_Upper</t>
  </si>
  <si>
    <t>GUKG10 Index_Upper</t>
  </si>
  <si>
    <t>USYC1Y6M Index_Lower</t>
  </si>
  <si>
    <t>USYC1Y3M Index_Upper</t>
  </si>
  <si>
    <t>USYC2Y1Y Index_Lower</t>
  </si>
  <si>
    <t>USYC3M30 Index_Upper</t>
  </si>
  <si>
    <t>USYC5Y2Y Index_Upper</t>
  </si>
  <si>
    <t>USYC2Y5Y Index_Lower</t>
  </si>
  <si>
    <t>HealthCheck_6</t>
  </si>
  <si>
    <t>USYC307Y Index_Upper</t>
  </si>
  <si>
    <t>USYC5Y30 Index_Upper</t>
  </si>
  <si>
    <t>SMOVEU3M Index_Lower</t>
  </si>
  <si>
    <t>USYC5Y7Y Index_Lower</t>
  </si>
  <si>
    <t>USYC2Y7Y Index_Lower</t>
  </si>
  <si>
    <t>DBCAGSII Index_Lower</t>
  </si>
  <si>
    <t>Real GDP 3.3% (above/below trend)</t>
  </si>
  <si>
    <t>Wage growth 6.5% (above/below inflation)</t>
  </si>
  <si>
    <t>Unemployment 3.7% (low)</t>
  </si>
  <si>
    <t>Prime age employment 80.4% (high)</t>
  </si>
  <si>
    <t>CPI 3.4% (downward trend – target = 2%)</t>
  </si>
  <si>
    <t>Home Prices 4.8% (close to trend)</t>
  </si>
  <si>
    <t>Stock market (all time highs)</t>
  </si>
  <si>
    <t>Macro Health</t>
  </si>
  <si>
    <t>GDP CQOQ Index</t>
  </si>
  <si>
    <t>WGTROVRA Index</t>
  </si>
  <si>
    <t>USURTOT Index</t>
  </si>
  <si>
    <t>OLFSUST Index</t>
  </si>
  <si>
    <t>CPI YOY Index</t>
  </si>
  <si>
    <t>SPCS20Y% Index</t>
  </si>
  <si>
    <t>EHGDEUY Index</t>
  </si>
  <si>
    <t>EAWREAQ Index</t>
  </si>
  <si>
    <t>EHUPEU Index</t>
  </si>
  <si>
    <t>OEEUREAF Index</t>
  </si>
  <si>
    <t>ECCPEMUY Index</t>
  </si>
  <si>
    <t>HOPIEAYY Index</t>
  </si>
  <si>
    <t>DX1 Index</t>
  </si>
  <si>
    <t>FDTR Index</t>
  </si>
  <si>
    <t>FDTRFTRL Index</t>
  </si>
  <si>
    <t>Target Rate - Lower Bound</t>
  </si>
  <si>
    <t>EUORDEPO Index</t>
  </si>
  <si>
    <t>EURR002W INDEX</t>
  </si>
  <si>
    <t>Target Rates</t>
  </si>
  <si>
    <t>EU Levels</t>
  </si>
  <si>
    <t>US Levels</t>
  </si>
  <si>
    <t>VXD Index_Lower</t>
  </si>
  <si>
    <t>M2US000V Index_Upper</t>
  </si>
  <si>
    <t>MXEU000V Index_Upper</t>
  </si>
  <si>
    <t>CADUSDIS Curncy_Upper</t>
  </si>
  <si>
    <t>DecisionTrees/RetsLive/DecisionTrees_RV_Rets_ExpWindow_25_USYC5Y20 Index</t>
  </si>
  <si>
    <t>DecisionTrees/RetsLive/DecisionTrees_RV_Rets_ExpWindow_25_USYC2Y10 Index</t>
  </si>
  <si>
    <t>DecisionTrees/RetsLive/DecisionTrees_RV_Rets_ExpWindow_25_USDCHF25R1W Curncy</t>
  </si>
  <si>
    <t>DecisionTrees/RetsLive/DecisionTrees_RV_Rets_ExpWindow_25_M2US000V Index</t>
  </si>
  <si>
    <t>DecisionTrees/RetsLive/DecisionTrees_RV_Rets_RollWindow_250_USYC5Y20 Index</t>
  </si>
  <si>
    <t>DecisionTrees/RetsLive/DecisionTrees_RV_Rets_RollWindow_250_USDCHF25R1W Curncy</t>
  </si>
  <si>
    <t>DecisionTrees/RetsLive/DecisionTrees_RV_Rets_RollWindow_250_M2US000V Index</t>
  </si>
  <si>
    <t>DecisionTrees/RetsLive/DecisionTrees_RV_Rets_RollWindow_250_USYC2Y10 Index</t>
  </si>
  <si>
    <t>HealthCheck_7</t>
  </si>
  <si>
    <t>HealthCheck_8</t>
  </si>
  <si>
    <t>HealthCheck_9</t>
  </si>
  <si>
    <t>HealthCheck_10</t>
  </si>
  <si>
    <t>GTEUR2Y Govt_Lower</t>
  </si>
  <si>
    <t>GTEUR2Y Govt_Upper</t>
  </si>
  <si>
    <t>EUORDEPO Index_Lower</t>
  </si>
  <si>
    <t>USYC301Y Index_Lower</t>
  </si>
  <si>
    <t>EUSWI1 Curncy_Lower</t>
  </si>
  <si>
    <t>CHFUSDIS Curncy_Lower</t>
  </si>
  <si>
    <t>EMUSTRUU Index_Lower</t>
  </si>
  <si>
    <t>USYC5Y3M Index_Upper</t>
  </si>
  <si>
    <t>EURUSD25B1W Curncy_Upper</t>
  </si>
  <si>
    <t>AUDUSDIS Curncy_Lower</t>
  </si>
  <si>
    <t>RXM Index_Upper</t>
  </si>
  <si>
    <t>M8EU000G Index_Upper</t>
  </si>
  <si>
    <t>USYC2Y6M Index_Lower</t>
  </si>
  <si>
    <t>BRLUSDIS Curncy_Upper</t>
  </si>
  <si>
    <t>USYC1M3M Index_Upper</t>
  </si>
  <si>
    <t>USYC1Y3M Index_Lower</t>
  </si>
  <si>
    <t>GCFRTSY Index_Upper</t>
  </si>
  <si>
    <t>USYC103Y Index_Lower</t>
  </si>
  <si>
    <t>USYC5Y3M Index_Lower</t>
  </si>
  <si>
    <t>EUSA2 Curncy_Lower</t>
  </si>
  <si>
    <t>EUSWI2 Curncy_Lower</t>
  </si>
  <si>
    <t>USYC1M7Y Index_Upper</t>
  </si>
  <si>
    <t>USYC102Y Index_Upper</t>
  </si>
  <si>
    <t>USYC1B10 Index_Lower</t>
  </si>
  <si>
    <t>USYC1M2Y Index_Upper</t>
  </si>
  <si>
    <t>USYC107Y Index_Upper</t>
  </si>
  <si>
    <t>USYC101Y Index_Upper</t>
  </si>
  <si>
    <t>FDTR Index_Upper</t>
  </si>
  <si>
    <t>SMOVEU1M Index_Lower</t>
  </si>
  <si>
    <t>USYC105Y Index_Lower</t>
  </si>
  <si>
    <t>USYC3M2Y Index_Upper</t>
  </si>
  <si>
    <t>ZARUSDIS Curncy_Lower</t>
  </si>
  <si>
    <t>USYC5Y5C Index_Upper</t>
  </si>
  <si>
    <t>USYC7Y6M Index_Upper</t>
  </si>
  <si>
    <t>USYC6M7Y Index_Lower</t>
  </si>
  <si>
    <t>USYC3M6M Index_Lower</t>
  </si>
  <si>
    <t>USYC7Y5Y Index_Upper</t>
  </si>
  <si>
    <t>USSWIT10 Curncy_Upper</t>
  </si>
  <si>
    <t>USDJPY25B1W Curncy_Lower</t>
  </si>
  <si>
    <t>USYC7Y3Y Index_Upper</t>
  </si>
  <si>
    <t>SingleDecisionTreesControllers_Positive_Manual</t>
  </si>
  <si>
    <t>SingleDecisionTreesControllers_Negative_Manual</t>
  </si>
  <si>
    <t>USYC7Y30 Index_Upper</t>
  </si>
  <si>
    <t>USYC303M Index_Lower</t>
  </si>
  <si>
    <t>USYC106M Index_Lower</t>
  </si>
  <si>
    <t>FEDL01 Index_Lower</t>
  </si>
  <si>
    <t>USDCAD25B1M Curncy_Lower</t>
  </si>
  <si>
    <t>NZDUSD25R1W Curncy_Upper</t>
  </si>
  <si>
    <t>USYC3M5Y Index_Lower</t>
  </si>
  <si>
    <t>BackTest PnL Calculation Mode</t>
  </si>
  <si>
    <t>HistoricalContractValues</t>
  </si>
  <si>
    <t>trKernel_dlogRets</t>
  </si>
  <si>
    <t>USYC3M30 Index_Lower</t>
  </si>
  <si>
    <t>USYC3Y10 Index_Upper</t>
  </si>
  <si>
    <t>RUBUSDIS Curncy_Upper</t>
  </si>
  <si>
    <t>USYC3M20 Index_Lower</t>
  </si>
  <si>
    <t>USYC1M3Y Index_Lower</t>
  </si>
  <si>
    <t>USSWIT5 Curncy_Upper</t>
  </si>
  <si>
    <t>USYC6M3M Index_Upper</t>
  </si>
  <si>
    <t>GTNZD2Y Govt</t>
  </si>
  <si>
    <t>GTAUD2Y Govt</t>
  </si>
  <si>
    <t>GTCHF2Y Govt</t>
  </si>
  <si>
    <t>GTMXN2Y Govt</t>
  </si>
  <si>
    <t>GTBRL2Y Govt</t>
  </si>
  <si>
    <t>GTGBP2Y Govt</t>
  </si>
  <si>
    <t>GTCAD2Y Govt</t>
  </si>
  <si>
    <t>GTEUR2Y Govt</t>
  </si>
  <si>
    <t>GTJPY2Y Govt</t>
  </si>
  <si>
    <t>Yields</t>
  </si>
  <si>
    <t>FuturesMarkets</t>
  </si>
  <si>
    <t>GTAUD1Y Govt</t>
  </si>
  <si>
    <t>GTGBP1Y Govt</t>
  </si>
  <si>
    <t>GTBRL1Y Govt</t>
  </si>
  <si>
    <t>GTCAD1Y Govt</t>
  </si>
  <si>
    <t>GTCHF1Y Govt</t>
  </si>
  <si>
    <t>GTEUR1Y Govt</t>
  </si>
  <si>
    <t>GTJPY1Y Govt</t>
  </si>
  <si>
    <t>GTMXN1Y Govt</t>
  </si>
  <si>
    <t>GTNZD1Y Govt</t>
  </si>
  <si>
    <t>AUD1M Curncy</t>
  </si>
  <si>
    <t>GBP1M Curncy</t>
  </si>
  <si>
    <t>CAD1M Curncy</t>
  </si>
  <si>
    <t>CHF1M Curncy</t>
  </si>
  <si>
    <t>EUR1M Curncy</t>
  </si>
  <si>
    <t>JPY1M Curncy</t>
  </si>
  <si>
    <t>MXN1M Curncy</t>
  </si>
  <si>
    <t>NZD1M Curncy</t>
  </si>
  <si>
    <t>ZAR1M Curncy</t>
  </si>
  <si>
    <t>BCN1M Curncy</t>
  </si>
  <si>
    <t>GTZAR1Y Govt</t>
  </si>
  <si>
    <t>GTZAR3Y Govt</t>
  </si>
  <si>
    <t>Group</t>
  </si>
  <si>
    <t>1Y</t>
  </si>
  <si>
    <t>2Y</t>
  </si>
  <si>
    <t>1M</t>
  </si>
  <si>
    <t>Fields</t>
  </si>
  <si>
    <t>PX_LAST</t>
  </si>
  <si>
    <t>YLD_YTM_MID</t>
  </si>
  <si>
    <t>Equity Market Risk Premium (EMRP)</t>
  </si>
  <si>
    <t>Term Risk Premium</t>
  </si>
  <si>
    <t>Eqs RV</t>
  </si>
  <si>
    <t>Commodities Momentum / Carry</t>
  </si>
  <si>
    <t>INDU Index@EARNYLDOVER@GTEUR10Y Govt_Upper</t>
  </si>
  <si>
    <t>EUSA10 Curncy_Lower</t>
  </si>
  <si>
    <t>USYC306M Index_Upper</t>
  </si>
  <si>
    <t>USYC1Y7Y Index_Lower</t>
  </si>
  <si>
    <t>USYC3Y1Y Index_Lower</t>
  </si>
  <si>
    <t>USYC3Y3B Index_Lower</t>
  </si>
  <si>
    <t>NZDUSD25B1W Curncy_Upper</t>
  </si>
  <si>
    <t>USYC2030 Index_Lower</t>
  </si>
  <si>
    <t>USDCAD25R1M Curncy_Lower</t>
  </si>
  <si>
    <t>USYC7C7Y Index_Lower</t>
  </si>
  <si>
    <t>USYC6M10 Index_Upper</t>
  </si>
  <si>
    <t>USYC105Y Index_Upper</t>
  </si>
  <si>
    <t>USYC1M6M Index_Upper</t>
  </si>
  <si>
    <t>.USLIBOIS G Index_Upper</t>
  </si>
  <si>
    <t>MXNUSDIS Curncy_Upper</t>
  </si>
  <si>
    <t>USYC7Y2Y Index_Upper</t>
  </si>
  <si>
    <t>AUDUSDIS Curncy_Upper</t>
  </si>
  <si>
    <t>EUSWI5 Curncy_Lower</t>
  </si>
  <si>
    <t>USYC1030 Index_Upper</t>
  </si>
  <si>
    <t>USGG10YR Index_Upper</t>
  </si>
  <si>
    <t>USDCAD25B1M Curncy_Upper</t>
  </si>
  <si>
    <t>USYC7Y1Y Index_Upper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</si>
</sst>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sz val="11"/>
      <color rgb="FF1F497D"/>
      <name val="Calibri"/>
      <family val="2"/>
      <charset val="161"/>
      <scheme val="minor"/>
    </font>
    <font>
      <b/>
      <sz val="15"/>
      <color theme="1"/>
      <name val="Times New Roman"/>
      <family val="1"/>
      <charset val="161"/>
    </font>
    <font>
      <sz val="11"/>
      <color rgb="FF000000"/>
      <name val="Calibri"/>
      <family val="2"/>
      <charset val="161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charset val="161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1"/>
      <color rgb="FFFA7D00"/>
      <name val="Calibri"/>
      <family val="2"/>
      <charset val="161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8" borderId="3" applyNumberFormat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10" fillId="13" borderId="3" applyNumberFormat="0" applyAlignment="0" applyProtection="0"/>
    <xf numFmtId="0" fontId="12" fillId="14" borderId="7" applyNumberFormat="0" applyAlignment="0" applyProtection="0"/>
    <xf numFmtId="0" fontId="14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7" fillId="22" borderId="0"/>
    <xf numFmtId="0" fontId="18" fillId="23" borderId="11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3" xfId="1" applyAlignment="1">
      <alignment horizontal="center" vertical="center"/>
    </xf>
    <xf numFmtId="0" fontId="3" fillId="9" borderId="1" xfId="2" applyBorder="1" applyAlignment="1">
      <alignment horizontal="center" vertical="center"/>
    </xf>
    <xf numFmtId="0" fontId="5" fillId="10" borderId="1" xfId="3" applyFont="1" applyBorder="1" applyAlignment="1">
      <alignment horizontal="center" vertical="center"/>
    </xf>
    <xf numFmtId="0" fontId="6" fillId="9" borderId="1" xfId="2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1" fillId="6" borderId="4" xfId="0" applyFont="1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13" borderId="3" xfId="4" applyFont="1" applyAlignment="1">
      <alignment horizontal="center" vertical="center"/>
    </xf>
    <xf numFmtId="0" fontId="12" fillId="14" borderId="7" xfId="5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1" fillId="13" borderId="3" xfId="4" applyFont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1" fillId="16" borderId="9" xfId="4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8" borderId="9" xfId="1" applyBorder="1" applyAlignment="1">
      <alignment horizontal="center" vertical="center"/>
    </xf>
    <xf numFmtId="0" fontId="2" fillId="8" borderId="10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16" borderId="12" xfId="1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15" fillId="16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3" fillId="19" borderId="0" xfId="7" applyBorder="1" applyAlignment="1">
      <alignment horizontal="center" vertical="center"/>
    </xf>
    <xf numFmtId="0" fontId="13" fillId="20" borderId="1" xfId="8" applyBorder="1" applyAlignment="1">
      <alignment horizontal="center" vertical="center"/>
    </xf>
    <xf numFmtId="0" fontId="13" fillId="20" borderId="0" xfId="8" applyBorder="1" applyAlignment="1">
      <alignment horizontal="center" vertical="center"/>
    </xf>
    <xf numFmtId="0" fontId="13" fillId="20" borderId="8" xfId="8" applyBorder="1" applyAlignment="1">
      <alignment horizontal="center" vertical="center"/>
    </xf>
    <xf numFmtId="0" fontId="13" fillId="19" borderId="13" xfId="7" applyBorder="1" applyAlignment="1">
      <alignment horizontal="center" vertical="center"/>
    </xf>
    <xf numFmtId="0" fontId="13" fillId="20" borderId="14" xfId="8" applyBorder="1" applyAlignment="1">
      <alignment horizontal="center" vertical="center"/>
    </xf>
    <xf numFmtId="0" fontId="13" fillId="19" borderId="15" xfId="7" applyBorder="1" applyAlignment="1">
      <alignment horizontal="center" vertical="center"/>
    </xf>
    <xf numFmtId="0" fontId="13" fillId="20" borderId="16" xfId="8" applyBorder="1" applyAlignment="1">
      <alignment horizontal="center" vertical="center"/>
    </xf>
    <xf numFmtId="0" fontId="13" fillId="19" borderId="17" xfId="7" applyBorder="1" applyAlignment="1">
      <alignment horizontal="center" vertical="center"/>
    </xf>
    <xf numFmtId="0" fontId="13" fillId="20" borderId="18" xfId="8" applyBorder="1" applyAlignment="1">
      <alignment horizontal="center" vertical="center"/>
    </xf>
    <xf numFmtId="0" fontId="13" fillId="20" borderId="17" xfId="8" applyBorder="1" applyAlignment="1">
      <alignment horizontal="center" vertical="center"/>
    </xf>
    <xf numFmtId="0" fontId="2" fillId="8" borderId="19" xfId="1" applyBorder="1" applyAlignment="1">
      <alignment horizontal="center" vertical="center"/>
    </xf>
    <xf numFmtId="0" fontId="2" fillId="8" borderId="20" xfId="1" applyBorder="1" applyAlignment="1">
      <alignment horizontal="center" vertical="center"/>
    </xf>
    <xf numFmtId="0" fontId="2" fillId="8" borderId="21" xfId="1" applyBorder="1" applyAlignment="1">
      <alignment horizontal="center" vertical="center"/>
    </xf>
    <xf numFmtId="0" fontId="13" fillId="19" borderId="22" xfId="7" applyBorder="1" applyAlignment="1">
      <alignment horizontal="center" vertical="center"/>
    </xf>
    <xf numFmtId="0" fontId="13" fillId="19" borderId="23" xfId="7" applyBorder="1" applyAlignment="1">
      <alignment horizontal="center" vertical="center"/>
    </xf>
    <xf numFmtId="0" fontId="13" fillId="19" borderId="24" xfId="7" applyBorder="1" applyAlignment="1">
      <alignment horizontal="center" vertical="center"/>
    </xf>
    <xf numFmtId="0" fontId="16" fillId="18" borderId="25" xfId="6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19" fillId="8" borderId="3" xfId="1" applyFont="1" applyAlignment="1">
      <alignment horizontal="center"/>
    </xf>
    <xf numFmtId="0" fontId="0" fillId="0" borderId="0" xfId="0" applyAlignment="1">
      <alignment horizontal="center"/>
    </xf>
    <xf numFmtId="0" fontId="0" fillId="24" borderId="0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24" borderId="26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6" xfId="0" applyFill="1" applyBorder="1" applyAlignment="1">
      <alignment horizontal="center"/>
    </xf>
  </cellXfs>
  <cellStyles count="11">
    <cellStyle name="20% - Accent4" xfId="7" builtinId="42"/>
    <cellStyle name="20% - Accent6" xfId="8" builtinId="50"/>
    <cellStyle name="Accent1" xfId="6" builtinId="29"/>
    <cellStyle name="Bad" xfId="3" builtinId="27"/>
    <cellStyle name="blp_column_header" xfId="9" xr:uid="{B5E44C67-3D1B-401E-8D98-EDAB00A16DBC}"/>
    <cellStyle name="Calculation" xfId="1" builtinId="22"/>
    <cellStyle name="Check Cell" xfId="5" builtinId="23"/>
    <cellStyle name="fa_row_header_standard" xfId="10" xr:uid="{2E593A07-0CE8-4D59-BED4-0ECACB14D1F2}"/>
    <cellStyle name="Good" xfId="2" builtinId="26"/>
    <cellStyle name="Input" xfId="4" builtinId="20"/>
    <cellStyle name="Normal" xfId="0" builtinId="0"/>
  </cellStyles>
  <dxfs count="3">
    <dxf>
      <fill>
        <patternFill>
          <bgColor rgb="FF92D050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Data...4058500024</v>
        <stp/>
        <stp>BDP|16821471153875702824</stp>
        <tr r="F5" s="8"/>
      </tp>
      <tp t="s">
        <v>#N/A Requesting Data...4224204577</v>
        <stp/>
        <stp>BDP|16466446383630986021</stp>
        <tr r="E8" s="1"/>
      </tp>
      <tp t="s">
        <v>#N/A Requesting Data...4212030281</v>
        <stp/>
        <stp>BDP|12661259772458850512</stp>
        <tr r="N2" s="1"/>
      </tp>
      <tp t="s">
        <v>#N/A Requesting Data...4121101566</v>
        <stp/>
        <stp>BDP|14621550283824053788</stp>
        <tr r="E43" s="1"/>
      </tp>
      <tp t="s">
        <v>#N/A Requesting Data...4024686357</v>
        <stp/>
        <stp>BDP|12226383856367328942</stp>
        <tr r="H29" s="1"/>
      </tp>
      <tp t="s">
        <v>#N/A Requesting Data...4051247395</v>
        <stp/>
        <stp>BDP|17266983867105591727</stp>
        <tr r="F72" s="1"/>
      </tp>
      <tp t="s">
        <v>#N/A Requesting Data...4176756001</v>
        <stp/>
        <stp>BDP|14631195897005448367</stp>
        <tr r="I92" s="1"/>
      </tp>
      <tp t="s">
        <v>#N/A Requesting Data...4165335463</v>
        <stp/>
        <stp>BDP|12946186009428578104</stp>
        <tr r="F68" s="1"/>
      </tp>
      <tp t="s">
        <v>#N/A Requesting Data...4115701587</v>
        <stp/>
        <stp>BDP|12870072725663706912</stp>
        <tr r="M28" s="1"/>
      </tp>
      <tp t="s">
        <v>#N/A Requesting Data...4093664031</v>
        <stp/>
        <stp>BDP|14235899046792113009</stp>
        <tr r="F10" s="1"/>
      </tp>
      <tp t="s">
        <v>#N/A Requesting Data...4253079486</v>
        <stp/>
        <stp>BDP|15262683551184430808</stp>
        <tr r="G105" s="1"/>
      </tp>
      <tp t="s">
        <v>#N/A Requesting Data...4211737197</v>
        <stp/>
        <stp>BDP|12330377140547273898</stp>
        <tr r="F21" s="1"/>
      </tp>
      <tp t="s">
        <v>#N/A Requesting Data...4160960646</v>
        <stp/>
        <stp>BDP|11269616599442829638</stp>
        <tr r="L8" s="1"/>
      </tp>
      <tp t="s">
        <v>#N/A Requesting Data...4214485711</v>
        <stp/>
        <stp>BDP|10005647893934787109</stp>
        <tr r="M86" s="1"/>
      </tp>
      <tp t="s">
        <v>#N/A Requesting Data...4144501243</v>
        <stp/>
        <stp>BDP|16736637252858012743</stp>
        <tr r="H31" s="1"/>
      </tp>
      <tp t="s">
        <v>#N/A Requesting Data...4087464189</v>
        <stp/>
        <stp>BDP|17089858100655703079</stp>
        <tr r="I106" s="1"/>
      </tp>
      <tp t="s">
        <v>#N/A Requesting Data...4282917470</v>
        <stp/>
        <stp>BDP|18206011012434602724</stp>
        <tr r="G63" s="1"/>
      </tp>
      <tp t="s">
        <v>#N/A Requesting Data...4088755712</v>
        <stp/>
        <stp>BDP|11199517729728865448</stp>
        <tr r="L54" s="1"/>
      </tp>
      <tp t="s">
        <v>#N/A Requesting Data...4272558072</v>
        <stp/>
        <stp>BDP|12223312945639799648</stp>
        <tr r="N90" s="1"/>
      </tp>
      <tp t="s">
        <v>#N/A Requesting Data...4237529143</v>
        <stp/>
        <stp>BDP|16817489530758245369</stp>
        <tr r="E50" s="1"/>
      </tp>
      <tp t="s">
        <v>#N/A Requesting Data...4124067901</v>
        <stp/>
        <stp>BDP|12541501067123231846</stp>
        <tr r="F86" s="1"/>
      </tp>
      <tp t="s">
        <v>#N/A Requesting Data...4155345368</v>
        <stp/>
        <stp>BDP|14985999675564340426</stp>
        <tr r="B28" s="10"/>
        <tr r="B66" s="10"/>
      </tp>
      <tp t="s">
        <v>#N/A Requesting Data...4217777411</v>
        <stp/>
        <stp>BDP|10246308893414710412</stp>
        <tr r="F46" s="1"/>
      </tp>
      <tp t="s">
        <v>#N/A Requesting Data...4194659812</v>
        <stp/>
        <stp>BDP|12823124399678207863</stp>
        <tr r="H107" s="1"/>
      </tp>
      <tp t="s">
        <v>#N/A Requesting Data...4253598390</v>
        <stp/>
        <stp>BDP|14302527746757919896</stp>
        <tr r="M16" s="1"/>
      </tp>
      <tp t="s">
        <v>#N/A Requesting Data...4236562682</v>
        <stp/>
        <stp>BDP|11265896240014508396</stp>
        <tr r="F3" s="9"/>
      </tp>
      <tp t="s">
        <v>#N/A Requesting Data...4141077369</v>
        <stp/>
        <stp>BDP|18409937699256160486</stp>
        <tr r="I77" s="1"/>
      </tp>
      <tp t="s">
        <v>#N/A Requesting Data...4149978781</v>
        <stp/>
        <stp>BDP|10776006133479080023</stp>
        <tr r="N121" s="1"/>
      </tp>
      <tp t="s">
        <v>#N/A Requesting Data...4240407525</v>
        <stp/>
        <stp>BDP|12807187267988256739</stp>
        <tr r="H41" s="1"/>
      </tp>
      <tp t="s">
        <v>#N/A Requesting Data...4191900436</v>
        <stp/>
        <stp>BDP|10702230406459081149</stp>
        <tr r="B11" s="10"/>
        <tr r="B49" s="10"/>
      </tp>
      <tp t="e">
        <v>#N/A</v>
        <stp/>
        <stp>BDH|17503904636475589278</stp>
        <tr r="K113" s="1"/>
      </tp>
      <tp t="e">
        <v>#N/A</v>
        <stp/>
        <stp>BDH|14820727241188614537</stp>
        <tr r="K110" s="1"/>
      </tp>
      <tp t="s">
        <v>#N/A Requesting Data...4194449009</v>
        <stp/>
        <stp>BDP|13274248479689043462</stp>
        <tr r="E92" s="1"/>
      </tp>
      <tp t="s">
        <v>#N/A Requesting Data...4243228924</v>
        <stp/>
        <stp>BDP|11523024444298276686</stp>
        <tr r="M36" s="1"/>
      </tp>
      <tp t="s">
        <v>#N/A Requesting Data...4263523885</v>
        <stp/>
        <stp>BDP|17858584609721986885</stp>
        <tr r="E20" s="1"/>
      </tp>
      <tp t="s">
        <v>#N/A Requesting Data...4279572581</v>
        <stp/>
        <stp>BDP|14850955717470595773</stp>
        <tr r="I118" s="1"/>
      </tp>
      <tp t="s">
        <v>#N/A Requesting Data...4190323689</v>
        <stp/>
        <stp>BDP|14688304667318824220</stp>
        <tr r="E122" s="1"/>
      </tp>
      <tp t="s">
        <v>#N/A Requesting Data...4291016191</v>
        <stp/>
        <stp>BDP|13087338429478574145</stp>
        <tr r="E4" s="9"/>
      </tp>
      <tp t="s">
        <v>#N/A Requesting Data...4204871603</v>
        <stp/>
        <stp>BDP|17535391374070749855</stp>
        <tr r="H10" s="1"/>
      </tp>
      <tp t="s">
        <v>#N/A Requesting Data...4252500125</v>
        <stp/>
        <stp>BDP|10844518185592326458</stp>
        <tr r="M19" s="1"/>
      </tp>
      <tp t="s">
        <v>#N/A Requesting Data...4273573002</v>
        <stp/>
        <stp>BDP|18204638758637528710</stp>
        <tr r="H42" s="1"/>
      </tp>
      <tp t="s">
        <v>#N/A Requesting Data...4242912910</v>
        <stp/>
        <stp>BDP|12483563390742961766</stp>
        <tr r="B5" s="8"/>
      </tp>
      <tp t="s">
        <v>#N/A Requesting Data...4291526982</v>
        <stp/>
        <stp>BDP|16954062058291370992</stp>
        <tr r="H26" s="1"/>
      </tp>
      <tp t="s">
        <v>#N/A Requesting Data...4271791811</v>
        <stp/>
        <stp>BDP|12900870221071754247</stp>
        <tr r="F20" s="8"/>
      </tp>
      <tp t="s">
        <v>#N/A Requesting Data...4222385862</v>
        <stp/>
        <stp>BDP|11030841089742583848</stp>
        <tr r="E88" s="1"/>
      </tp>
      <tp t="s">
        <v>#N/A Requesting Data...4237567012</v>
        <stp/>
        <stp>BDP|10920518008179612792</stp>
        <tr r="M92" s="1"/>
      </tp>
      <tp t="s">
        <v>#N/A Requesting Data...4291284861</v>
        <stp/>
        <stp>BDP|10054893362877368275</stp>
        <tr r="M26" s="1"/>
      </tp>
      <tp t="s">
        <v>#N/A Requesting Data...4254468586</v>
        <stp/>
        <stp>BDP|15314912368886224778</stp>
        <tr r="G54" s="1"/>
      </tp>
      <tp t="s">
        <v>#N/A Requesting Data...4244769971</v>
        <stp/>
        <stp>BDP|17711565659164471832</stp>
        <tr r="D5" s="11"/>
      </tp>
      <tp t="s">
        <v>#N/A Requesting Data...4279823719</v>
        <stp/>
        <stp>BDP|14925823364693180219</stp>
        <tr r="B27" s="10"/>
        <tr r="B65" s="10"/>
      </tp>
      <tp t="s">
        <v>#N/A Requesting Data...4281969820</v>
        <stp/>
        <stp>BDP|17481259544642845838</stp>
        <tr r="F29" s="8"/>
      </tp>
      <tp t="s">
        <v>#N/A Requesting Data...4274891459</v>
        <stp/>
        <stp>BDP|14596852333963536787</stp>
        <tr r="G25" s="1"/>
      </tp>
      <tp t="s">
        <v>#N/A Requesting Data...4293027943</v>
        <stp/>
        <stp>BDP|17498142085407525217</stp>
        <tr r="E113" s="1"/>
      </tp>
      <tp t="s">
        <v>#N/A Requesting Data...4263204962</v>
        <stp/>
        <stp>BDP|10018665337008874686</stp>
        <tr r="E34" s="1"/>
      </tp>
      <tp t="s">
        <v>#N/A Requesting Data...4281629881</v>
        <stp/>
        <stp>BDP|17755444409220211889</stp>
        <tr r="H101" s="1"/>
      </tp>
      <tp t="s">
        <v>#N/A Requesting Data...4267846514</v>
        <stp/>
        <stp>BDP|17969888514157640233</stp>
        <tr r="H40" s="1"/>
      </tp>
      <tp t="s">
        <v>#N/A Requesting Data...4278606681</v>
        <stp/>
        <stp>BDP|12330185720609606381</stp>
        <tr r="I27" s="1"/>
      </tp>
      <tp t="s">
        <v>#N/A Requesting Data...4291558272</v>
        <stp/>
        <stp>BDP|16192972312592422759</stp>
        <tr r="F85" s="1"/>
      </tp>
      <tp t="s">
        <v>#N/A Requesting Data...4285152971</v>
        <stp/>
        <stp>BDP|16224292895295861330</stp>
        <tr r="E120" s="1"/>
      </tp>
      <tp t="s">
        <v>#N/A Requesting Data...4286499824</v>
        <stp/>
        <stp>BDP|10226542560618783057</stp>
        <tr r="G18" s="1"/>
      </tp>
      <tp t="s">
        <v>#N/A Requesting Data...4288766967</v>
        <stp/>
        <stp>BDP|17889315302566658993</stp>
        <tr r="H90" s="1"/>
      </tp>
      <tp t="s">
        <v>#N/A Requesting Data...4293754851</v>
        <stp/>
        <stp>BDP|15494224569732829802</stp>
        <tr r="N18" s="1"/>
      </tp>
      <tp t="s">
        <v>#N/A Requesting Data...3349859914</v>
        <stp/>
        <stp>BDP|18050577943473434168</stp>
        <tr r="G74" s="1"/>
      </tp>
      <tp t="e">
        <v>#N/A</v>
        <stp/>
        <stp>BDH|11394222154025343896</stp>
        <tr r="K27" s="1"/>
      </tp>
      <tp t="s">
        <v>#N/A Requesting Data...1507551769</v>
        <stp/>
        <stp>BDP|13898023494597352541</stp>
        <tr r="G66" s="1"/>
      </tp>
      <tp t="s">
        <v>#N/A Requesting Data...382056558</v>
        <stp/>
        <stp>BDP|16755643084842860262</stp>
        <tr r="F73" s="1"/>
      </tp>
      <tp t="s">
        <v>#N/A Requesting Data...2306527847</v>
        <stp/>
        <stp>BDP|17172560091824853777</stp>
        <tr r="N29" s="1"/>
      </tp>
      <tp t="s">
        <v>#N/A Requesting Data...567747566</v>
        <stp/>
        <stp>BDP|10562811344070159483</stp>
        <tr r="N65" s="1"/>
      </tp>
      <tp t="s">
        <v>#N/A Requesting Data...1719457403</v>
        <stp/>
        <stp>BDP|15688244677441911945</stp>
        <tr r="N105" s="1"/>
      </tp>
      <tp t="s">
        <v>#N/A Requesting Data...1838505773</v>
        <stp/>
        <stp>BDP|12543089640438731628</stp>
        <tr r="E108" s="1"/>
      </tp>
      <tp t="s">
        <v>#N/A Requesting Data...1029534390</v>
        <stp/>
        <stp>BDP|11534877920644839720</stp>
        <tr r="G30" s="1"/>
      </tp>
      <tp t="s">
        <v>#N/A Requesting Data...3727258760</v>
        <stp/>
        <stp>BDP|10806063788113726397</stp>
        <tr r="F40" s="1"/>
      </tp>
      <tp t="s">
        <v>#N/A Requesting Data...1447797319</v>
        <stp/>
        <stp>BDP|14840124336816720800</stp>
        <tr r="H36" s="1"/>
      </tp>
      <tp t="s">
        <v>#N/A Requesting Data...4207971497</v>
        <stp/>
        <stp>BDP|14734491091243628227</stp>
        <tr r="L91" s="1"/>
      </tp>
      <tp t="s">
        <v>#N/A Requesting Data...2850413131</v>
        <stp/>
        <stp>BDP|17745203709089603454</stp>
        <tr r="M29" s="1"/>
      </tp>
      <tp t="s">
        <v>#N/A Requesting Data...1292817625</v>
        <stp/>
        <stp>BDP|17089979468913367301</stp>
        <tr r="E66" s="1"/>
      </tp>
      <tp t="s">
        <v>#N/A Requesting Data...4082711919</v>
        <stp/>
        <stp>BDP|13911601774773910984</stp>
        <tr r="E23" s="1"/>
        <tr r="D7" s="11"/>
      </tp>
      <tp t="s">
        <v>#N/A Requesting Data...1264553509</v>
        <stp/>
        <stp>BDP|16982841567527056757</stp>
        <tr r="H91" s="1"/>
      </tp>
      <tp t="s">
        <v>#N/A Requesting Data...2608010149</v>
        <stp/>
        <stp>BDP|17677180987444740216</stp>
        <tr r="F34" s="1"/>
      </tp>
      <tp t="s">
        <v>#N/A Requesting Data...2842159879</v>
        <stp/>
        <stp>BDP|10345110658475498907</stp>
        <tr r="B30" s="8"/>
      </tp>
      <tp t="s">
        <v>#N/A Requesting Data...663138796</v>
        <stp/>
        <stp>BDP|15932130116865382815</stp>
        <tr r="L44" s="1"/>
      </tp>
      <tp t="s">
        <v>#N/A Requesting Data...681687517</v>
        <stp/>
        <stp>BDP|18138582938736367038</stp>
        <tr r="G35" s="1"/>
      </tp>
      <tp t="s">
        <v>#N/A Requesting Data...1141170480</v>
        <stp/>
        <stp>BDP|14173898039534437345</stp>
        <tr r="N123" s="1"/>
      </tp>
      <tp t="s">
        <v>#N/A Requesting Data...3876832594</v>
        <stp/>
        <stp>BDP|11007148335148083300</stp>
        <tr r="E32" s="1"/>
      </tp>
      <tp t="s">
        <v>#N/A Requesting Data...3933346291</v>
        <stp/>
        <stp>BDP|13279251129519630296</stp>
        <tr r="F103" s="1"/>
      </tp>
      <tp t="s">
        <v>#N/A Requesting Data...1745390882</v>
        <stp/>
        <stp>BDP|15476777093734595750</stp>
        <tr r="I26" s="1"/>
      </tp>
      <tp t="s">
        <v>#N/A Requesting Data...4190616667</v>
        <stp/>
        <stp>BDP|17894532587595917764</stp>
        <tr r="B29" s="10"/>
        <tr r="B67" s="10"/>
      </tp>
      <tp t="s">
        <v>#N/A Requesting Data...403042425</v>
        <stp/>
        <stp>BDP|17389445285530645370</stp>
        <tr r="I54" s="1"/>
      </tp>
      <tp t="s">
        <v>#N/A Requesting Data...3929904360</v>
        <stp/>
        <stp>BDP|15739853140850109109</stp>
        <tr r="B39" s="10"/>
        <tr r="B77" s="10"/>
      </tp>
      <tp t="s">
        <v>#N/A Requesting Data...1931720520</v>
        <stp/>
        <stp>BDP|14313180991805874119</stp>
        <tr r="N35" s="1"/>
      </tp>
      <tp t="s">
        <v>#N/A Requesting Data...2085968834</v>
        <stp/>
        <stp>BDP|13165282986853878250</stp>
        <tr r="E17" s="1"/>
      </tp>
      <tp t="s">
        <v>#N/A Requesting Data...4255501298</v>
        <stp/>
        <stp>BDP|13421854035734097462</stp>
        <tr r="B10" s="10"/>
        <tr r="B48" s="10"/>
      </tp>
      <tp t="s">
        <v>#N/A Requesting Data...4160642190</v>
        <stp/>
        <stp>BDP|10672090579606015948</stp>
        <tr r="G76" s="1"/>
      </tp>
      <tp t="s">
        <v>#N/A Requesting Data...2917302063</v>
        <stp/>
        <stp>BDP|14928786097303284115</stp>
        <tr r="F44" s="1"/>
      </tp>
      <tp t="s">
        <v>#N/A Requesting Data...3181940063</v>
        <stp/>
        <stp>BDP|18264012963017067150</stp>
        <tr r="N23" s="1"/>
      </tp>
      <tp t="s">
        <v>#N/A Requesting Data...2260827881</v>
        <stp/>
        <stp>BDP|10746138347134403936</stp>
        <tr r="F4" s="8"/>
      </tp>
      <tp t="s">
        <v>#N/A Requesting Data...3579184883</v>
        <stp/>
        <stp>BDP|11123420173822450825</stp>
        <tr r="M2" s="1"/>
      </tp>
      <tp t="s">
        <v>#N/A Requesting Data...1010779497</v>
        <stp/>
        <stp>BDP|17579374031359031650</stp>
        <tr r="I120" s="1"/>
      </tp>
      <tp t="s">
        <v>#N/A Requesting Data...4048717160</v>
        <stp/>
        <stp>BDP|13748097867769709486</stp>
        <tr r="F19" s="8"/>
      </tp>
      <tp t="e">
        <v>#N/A</v>
        <stp/>
        <stp>BDH|14383059918549992453</stp>
        <tr r="K8" s="1"/>
      </tp>
      <tp t="s">
        <v>#N/A Requesting Data...1494256013</v>
        <stp/>
        <stp>BDP|15325460088635456507</stp>
        <tr r="C9" s="9"/>
      </tp>
      <tp t="s">
        <v>#N/A Requesting Data...964778845</v>
        <stp/>
        <stp>BDP|10403483883787422238</stp>
        <tr r="H113" s="1"/>
      </tp>
      <tp t="s">
        <v>#N/A Requesting Data...812841075</v>
        <stp/>
        <stp>BDP|11915414913795125823</stp>
        <tr r="E79" s="1"/>
      </tp>
      <tp t="s">
        <v>#N/A Requesting Data...517548875</v>
        <stp/>
        <stp>BDP|11931911837362515021</stp>
        <tr r="N20" s="1"/>
      </tp>
      <tp t="s">
        <v>#N/A Requesting Data...3652458293</v>
        <stp/>
        <stp>BDP|12742345631328928336</stp>
        <tr r="H33" s="1"/>
      </tp>
      <tp t="s">
        <v>#N/A Requesting Data...1213648850</v>
        <stp/>
        <stp>BDP|12034061485365915619</stp>
        <tr r="B21" s="8"/>
      </tp>
      <tp t="s">
        <v>#N/A Requesting Data...1530642997</v>
        <stp/>
        <stp>BDP|10711027371877923969</stp>
        <tr r="I116" s="1"/>
      </tp>
      <tp t="s">
        <v>#N/A Requesting Data...941891198</v>
        <stp/>
        <stp>BDP|14188398866079523162</stp>
        <tr r="B8" s="8"/>
      </tp>
      <tp t="s">
        <v>#N/A Requesting Data...3537013880</v>
        <stp/>
        <stp>BDP|11846360452118344634</stp>
        <tr r="N27" s="1"/>
      </tp>
      <tp t="s">
        <v>#N/A Requesting Data...736545102</v>
        <stp/>
        <stp>BDP|18083583436020470746</stp>
        <tr r="E106" s="1"/>
      </tp>
      <tp t="s">
        <v>#N/A Requesting Data...3419634325</v>
        <stp/>
        <stp>BDP|18291716265921133196</stp>
        <tr r="F2" s="9"/>
      </tp>
      <tp t="s">
        <v>#N/A Requesting Data...1253031206</v>
        <stp/>
        <stp>BDP|13525260403948436052</stp>
        <tr r="N99" s="1"/>
      </tp>
      <tp t="s">
        <v>#N/A Requesting Data...907665734</v>
        <stp/>
        <stp>BDP|10984280638408169093</stp>
        <tr r="I101" s="1"/>
      </tp>
      <tp t="s">
        <v>#N/A Requesting Data...880102046</v>
        <stp/>
        <stp>BDP|14279428355448678422</stp>
        <tr r="M91" s="1"/>
      </tp>
      <tp t="s">
        <v>#N/A Requesting Data...2974845198</v>
        <stp/>
        <stp>BDP|12149212361556443954</stp>
        <tr r="I11" s="1"/>
      </tp>
      <tp t="s">
        <v>#N/A Requesting Data...4200500956</v>
        <stp/>
        <stp>BDP|12090794906795908958</stp>
        <tr r="F93" s="1"/>
      </tp>
      <tp t="s">
        <v>#N/A Requesting Data...3286438000</v>
        <stp/>
        <stp>BDP|13700475822978905494</stp>
        <tr r="F99" s="1"/>
      </tp>
      <tp t="s">
        <v>#N/A Requesting Data...4289339107</v>
        <stp/>
        <stp>BDP|11062926404446223718</stp>
        <tr r="M96" s="1"/>
      </tp>
      <tp t="s">
        <v>#N/A Requesting Data...2719130454</v>
        <stp/>
        <stp>BDP|16711761849189851557</stp>
        <tr r="G120" s="1"/>
      </tp>
      <tp t="s">
        <v>#N/A Requesting Data...3823531441</v>
        <stp/>
        <stp>BDP|14813749092457141482</stp>
        <tr r="F5" s="9"/>
      </tp>
      <tp t="s">
        <v>#N/A Requesting Data...1072470325</v>
        <stp/>
        <stp>BDP|15734171167939263222</stp>
        <tr r="F74" s="1"/>
      </tp>
      <tp t="s">
        <v>#N/A Requesting Data...2781344142</v>
        <stp/>
        <stp>BDP|16422316607229168546</stp>
        <tr r="H7" s="1"/>
      </tp>
      <tp t="s">
        <v>#N/A Requesting Data...3787947678</v>
        <stp/>
        <stp>BDP|13173287184808344885</stp>
        <tr r="N62" s="1"/>
      </tp>
      <tp t="s">
        <v>#N/A Requesting Data...3119504324</v>
        <stp/>
        <stp>BDP|13615948064837289225</stp>
        <tr r="M80" s="1"/>
      </tp>
      <tp t="s">
        <v>#N/A Requesting Data...1368357723</v>
        <stp/>
        <stp>BDP|14779903704712359660</stp>
        <tr r="H92" s="1"/>
      </tp>
      <tp t="s">
        <v>#N/A Requesting Data...3565591542</v>
        <stp/>
        <stp>BDP|16126835056113577174</stp>
        <tr r="H103" s="1"/>
      </tp>
      <tp t="s">
        <v>#N/A Requesting Data...2298413158</v>
        <stp/>
        <stp>BDP|17192564783551552278</stp>
        <tr r="I84" s="1"/>
      </tp>
      <tp t="e">
        <v>#N/A</v>
        <stp/>
        <stp>BDH|17654174591105025316</stp>
        <tr r="K39" s="1"/>
      </tp>
      <tp t="e">
        <v>#N/A</v>
        <stp/>
        <stp>BDH|11416202703602166808</stp>
        <tr r="K46" s="1"/>
      </tp>
      <tp t="e">
        <v>#N/A</v>
        <stp/>
        <stp>BDH|15219216196833726482</stp>
        <tr r="K16" s="1"/>
      </tp>
      <tp t="s">
        <v>#N/A Requesting Data...1822989171</v>
        <stp/>
        <stp>BDP|16840649811468623723</stp>
        <tr r="F26" s="8"/>
      </tp>
      <tp t="s">
        <v>#N/A Requesting Data...784758246</v>
        <stp/>
        <stp>BDP|10655597440787525837</stp>
        <tr r="F67" s="1"/>
      </tp>
      <tp t="s">
        <v>#N/A Requesting Data...2646131989</v>
        <stp/>
        <stp>BDP|16620343398324452672</stp>
        <tr r="G33" s="1"/>
      </tp>
      <tp t="s">
        <v>#N/A Requesting Data...2814302029</v>
        <stp/>
        <stp>BDP|15884231070729724741</stp>
        <tr r="M68" s="1"/>
      </tp>
      <tp t="s">
        <v>#N/A Requesting Data...589923672</v>
        <stp/>
        <stp>BDP|15806633895263461726</stp>
        <tr r="N25" s="1"/>
      </tp>
      <tp t="s">
        <v>#N/A Requesting Data...3614450677</v>
        <stp/>
        <stp>BDP|14006355793285414594</stp>
        <tr r="F24" s="8"/>
      </tp>
      <tp t="s">
        <v>#N/A Requesting Data...3527245746</v>
        <stp/>
        <stp>BDP|11651968569339506964</stp>
        <tr r="H83" s="1"/>
      </tp>
      <tp t="s">
        <v>#N/A Requesting Data...3826881353</v>
        <stp/>
        <stp>BDP|12329977458547351727</stp>
        <tr r="F10" s="8"/>
      </tp>
      <tp t="s">
        <v>#N/A Requesting Data...4112839680</v>
        <stp/>
        <stp>BDP|17164687712216113869</stp>
        <tr r="F30" s="1"/>
      </tp>
      <tp t="s">
        <v>#N/A Requesting Data...4111120995</v>
        <stp/>
        <stp>BDP|10933710533349042373</stp>
        <tr r="N69" s="1"/>
      </tp>
      <tp t="s">
        <v>#N/A Requesting Data...3102144956</v>
        <stp/>
        <stp>BDP|10035705399255422530</stp>
        <tr r="H120" s="1"/>
      </tp>
      <tp t="s">
        <v>#N/A Requesting Data...1580386062</v>
        <stp/>
        <stp>BDP|13931698665815750818</stp>
        <tr r="H68" s="1"/>
      </tp>
      <tp t="s">
        <v>#N/A Requesting Data...635519891</v>
        <stp/>
        <stp>BDP|10641947972591763142</stp>
        <tr r="L29" s="1"/>
      </tp>
      <tp t="s">
        <v>#N/A Requesting Data...2927646782</v>
        <stp/>
        <stp>BDP|16075003346309647535</stp>
        <tr r="F11" s="1"/>
      </tp>
      <tp t="s">
        <v>#N/A Requesting Data...585422838</v>
        <stp/>
        <stp>BDP|13276227064820650909</stp>
        <tr r="H38" s="1"/>
      </tp>
      <tp t="s">
        <v>#N/A Requesting Data...3049504876</v>
        <stp/>
        <stp>BDP|17461831697709763152</stp>
        <tr r="I85" s="1"/>
      </tp>
      <tp t="s">
        <v>#N/A Requesting Data...3566169500</v>
        <stp/>
        <stp>BDP|11032984055365983618</stp>
        <tr r="L106" s="1"/>
      </tp>
      <tp t="s">
        <v>#N/A Requesting Data...2499358492</v>
        <stp/>
        <stp>BDP|17126958064121793739</stp>
        <tr r="N51" s="1"/>
      </tp>
      <tp t="s">
        <v>#N/A Requesting Data...3649793464</v>
        <stp/>
        <stp>BDP|18377456323084181407</stp>
        <tr r="G46" s="1"/>
      </tp>
      <tp t="s">
        <v>#N/A Requesting Data...2757386130</v>
        <stp/>
        <stp>BDP|14951600488651291576</stp>
        <tr r="H87" s="1"/>
      </tp>
      <tp t="s">
        <v>#N/A Requesting Data...2780892784</v>
        <stp/>
        <stp>BDP|10686521910793102936</stp>
        <tr r="G13" s="1"/>
      </tp>
      <tp t="s">
        <v>#N/A Requesting Data...1917310521</v>
        <stp/>
        <stp>BDP|16445472345929020103</stp>
        <tr r="I32" s="1"/>
      </tp>
      <tp t="e">
        <v>#N/A</v>
        <stp/>
        <stp>BDH|14198601735287568834</stp>
        <tr r="K21" s="1"/>
      </tp>
      <tp t="s">
        <v>#N/A Requesting Data...657001760</v>
        <stp/>
        <stp>BDP|15049780435578616628</stp>
        <tr r="E11" s="11"/>
      </tp>
      <tp t="s">
        <v>#N/A Requesting Data...3547067972</v>
        <stp/>
        <stp>BDP|16341864184221185899</stp>
        <tr r="D6" s="11"/>
      </tp>
      <tp t="s">
        <v>#N/A Requesting Data...1870171144</v>
        <stp/>
        <stp>BDP|16367522516774651980</stp>
        <tr r="I113" s="1"/>
      </tp>
      <tp t="s">
        <v>#N/A Requesting Data...643928498</v>
        <stp/>
        <stp>BDP|10872167483387417114</stp>
        <tr r="G16" s="1"/>
      </tp>
      <tp t="s">
        <v>#N/A Requesting Data...3584308629</v>
        <stp/>
        <stp>BDP|15193703549511364802</stp>
        <tr r="F65" s="1"/>
      </tp>
      <tp t="s">
        <v>#N/A Requesting Data...3188224387</v>
        <stp/>
        <stp>BDP|12141961475521026298</stp>
        <tr r="N52" s="1"/>
      </tp>
      <tp t="s">
        <v>#N/A Requesting Data...3818360243</v>
        <stp/>
        <stp>BDP|12414431458994406817</stp>
        <tr r="G97" s="1"/>
      </tp>
      <tp t="s">
        <v>#N/A Requesting Data...3025303649</v>
        <stp/>
        <stp>BDP|18441879519118767613</stp>
        <tr r="B31" s="10"/>
        <tr r="B69" s="10"/>
      </tp>
      <tp t="s">
        <v>#N/A Requesting Data...2715597517</v>
        <stp/>
        <stp>BDP|13861858147679222978</stp>
        <tr r="H94" s="1"/>
      </tp>
      <tp t="s">
        <v>#N/A Requesting Data...3333947484</v>
        <stp/>
        <stp>BDP|16831270299952980006</stp>
        <tr r="L24" s="1"/>
      </tp>
      <tp t="s">
        <v>#N/A Requesting Data...1623693948</v>
        <stp/>
        <stp>BDP|14798824219480124232</stp>
        <tr r="L45" s="1"/>
      </tp>
      <tp t="s">
        <v>#N/A Requesting Data...795813878</v>
        <stp/>
        <stp>BDP|11201286584747590350</stp>
        <tr r="F22" s="1"/>
      </tp>
      <tp t="s">
        <v>#N/A Requesting Data...3559321458</v>
        <stp/>
        <stp>BDP|15295977078075362100</stp>
        <tr r="L104" s="1"/>
      </tp>
      <tp t="s">
        <v>#N/A Requesting Data...4066279004</v>
        <stp/>
        <stp>BDP|16601459919028495404</stp>
        <tr r="I94" s="1"/>
      </tp>
      <tp t="s">
        <v>#N/A Requesting Data...1720979379</v>
        <stp/>
        <stp>BDP|15073670748121613973</stp>
        <tr r="I35" s="1"/>
      </tp>
      <tp t="s">
        <v>#N/A Requesting Data...964141382</v>
        <stp/>
        <stp>BDP|14249173835719105000</stp>
        <tr r="F41" s="1"/>
      </tp>
      <tp t="s">
        <v>#N/A Requesting Data...3508652739</v>
        <stp/>
        <stp>BDP|13355604864228120462</stp>
        <tr r="F22" s="8"/>
      </tp>
      <tp t="s">
        <v>#N/A Requesting Data...3425049225</v>
        <stp/>
        <stp>BDP|17095448826638459664</stp>
        <tr r="N77" s="1"/>
      </tp>
      <tp t="s">
        <v>#N/A Requesting Data...601079802</v>
        <stp/>
        <stp>BDP|14543282448474745910</stp>
        <tr r="G109" s="1"/>
      </tp>
      <tp t="s">
        <v>#N/A Requesting Data...2598179744</v>
        <stp/>
        <stp>BDP|14502405567810212925</stp>
        <tr r="I67" s="1"/>
      </tp>
      <tp t="s">
        <v>#N/A Requesting Data...2259516858</v>
        <stp/>
        <stp>BDP|13483671416608790377</stp>
        <tr r="H4" s="1"/>
        <tr r="H60" s="1"/>
      </tp>
      <tp t="s">
        <v>#N/A Requesting Data...3676469805</v>
        <stp/>
        <stp>BDP|14616616484841517439</stp>
        <tr r="N91" s="1"/>
      </tp>
      <tp t="s">
        <v>#N/A Requesting Data...2102080732</v>
        <stp/>
        <stp>BDP|13068955344256568735</stp>
        <tr r="G11" s="1"/>
      </tp>
      <tp t="s">
        <v>#N/A Requesting Data...2909223948</v>
        <stp/>
        <stp>BDP|17290151671379865782</stp>
        <tr r="F29" s="1"/>
      </tp>
      <tp t="s">
        <v>#N/A Requesting Data...1384943654</v>
        <stp/>
        <stp>BDP|11317724395422725256</stp>
        <tr r="E62" s="1"/>
      </tp>
      <tp t="e">
        <v>#N/A</v>
        <stp/>
        <stp>BDH|16383979006697391777</stp>
        <tr r="K75" s="1"/>
      </tp>
      <tp t="s">
        <v>#N/A Requesting Data...2747737487</v>
        <stp/>
        <stp>BDP|18238777516657824523</stp>
        <tr r="L19" s="1"/>
      </tp>
      <tp t="s">
        <v>#N/A Requesting Data...2355685634</v>
        <stp/>
        <stp>BDP|14307927366187731089</stp>
        <tr r="F57" s="1"/>
      </tp>
      <tp t="s">
        <v>#N/A Requesting Data...3892213719</v>
        <stp/>
        <stp>BDP|10523231532695834844</stp>
        <tr r="E22" s="1"/>
      </tp>
      <tp t="s">
        <v>#N/A Requesting Data...1135941657</v>
        <stp/>
        <stp>BDP|11954476585580458147</stp>
        <tr r="H25" s="1"/>
      </tp>
      <tp t="s">
        <v>#N/A Requesting Data...1372382915</v>
        <stp/>
        <stp>BDP|13026904068222566278</stp>
        <tr r="M6" s="1"/>
      </tp>
      <tp t="s">
        <v>#N/A Requesting Data...1120509305</v>
        <stp/>
        <stp>BDP|11509043693835658198</stp>
        <tr r="I19" s="1"/>
      </tp>
      <tp t="s">
        <v>#N/A Requesting Data...2329873336</v>
        <stp/>
        <stp>BDP|12858995967985820420</stp>
        <tr r="E118" s="1"/>
      </tp>
      <tp t="s">
        <v>#N/A Requesting Data...4270536633</v>
        <stp/>
        <stp>BDP|11638394112858075721</stp>
        <tr r="G2" s="1"/>
      </tp>
      <tp t="s">
        <v>#N/A Requesting Data...3504668517</v>
        <stp/>
        <stp>BDP|10440563819929438101</stp>
        <tr r="I81" s="1"/>
      </tp>
      <tp t="s">
        <v>#N/A Requesting Data...1185259160</v>
        <stp/>
        <stp>BDP|11720463195484205491</stp>
        <tr r="H119" s="1"/>
      </tp>
      <tp>
        <v>3.8328000000000002</v>
        <stp/>
        <stp>BDP|7420829064540794680|22</stp>
        <stp>DX1 Index</stp>
        <stp>CHG_PCT_YTD_RT</stp>
        <tr r="F8" s="9"/>
      </tp>
      <tp t="s">
        <v>#N/A Requesting Data...3011462017</v>
        <stp/>
        <stp>BDP|17069802025310617129</stp>
        <tr r="B29" s="8"/>
      </tp>
      <tp t="s">
        <v>#N/A Requesting Data...638187839</v>
        <stp/>
        <stp>BDP|15734697981883989475</stp>
        <tr r="M113" s="1"/>
      </tp>
      <tp t="s">
        <v>#N/A Requesting Data...1054720356</v>
        <stp/>
        <stp>BDP|14410689129429048552</stp>
        <tr r="N68" s="1"/>
      </tp>
      <tp t="s">
        <v>#N/A Requesting Data...3573453713</v>
        <stp/>
        <stp>BDP|17741083785304207781</stp>
        <tr r="N63" s="1"/>
      </tp>
      <tp t="s">
        <v>#N/A Requesting Data...1743392834</v>
        <stp/>
        <stp>BDP|14627171783209897884</stp>
        <tr r="I13" s="1"/>
      </tp>
      <tp t="s">
        <v>#N/A Requesting Data...996057738</v>
        <stp/>
        <stp>BDP|15659366261764305806</stp>
        <tr r="H28" s="1"/>
      </tp>
      <tp t="s">
        <v>#N/A Requesting Data...2570040723</v>
        <stp/>
        <stp>BDP|12145945816672353423</stp>
        <tr r="E13" s="1"/>
      </tp>
      <tp t="s">
        <v>#N/A Requesting Data...912757100</v>
        <stp/>
        <stp>BDP|15788899331765808752</stp>
        <tr r="M14" s="1"/>
      </tp>
      <tp t="s">
        <v>#N/A Requesting Data...2061601189</v>
        <stp/>
        <stp>BDP|14176936879513952576</stp>
        <tr r="M37" s="1"/>
      </tp>
      <tp t="s">
        <v>#N/A Requesting Data...2244338065</v>
        <stp/>
        <stp>BDP|12673047349878603299</stp>
        <tr r="G45" s="1"/>
      </tp>
      <tp t="s">
        <v>#N/A Requesting Data...2030783083</v>
        <stp/>
        <stp>BDP|12840480887130501260</stp>
        <tr r="B47" s="10"/>
        <tr r="B9" s="10"/>
      </tp>
      <tp t="s">
        <v>#N/A Requesting Data...1608490783</v>
        <stp/>
        <stp>BDP|17751544268291850946</stp>
        <tr r="N22" s="1"/>
      </tp>
      <tp t="s">
        <v>#N/A Requesting Data...882969624</v>
        <stp/>
        <stp>BDP|14735626210848057732</stp>
        <tr r="H81" s="1"/>
      </tp>
      <tp t="s">
        <v>#N/A Requesting Data...3808601599</v>
        <stp/>
        <stp>BDP|10998445343559047584</stp>
        <tr r="E37" s="1"/>
      </tp>
      <tp t="s">
        <v>#N/A Requesting Data...960745652</v>
        <stp/>
        <stp>BDP|16578303693980711075</stp>
        <tr r="L34" s="1"/>
      </tp>
      <tp t="s">
        <v>#N/A Requesting Data...3402661045</v>
        <stp/>
        <stp>BDP|11067912794908740540</stp>
        <tr r="M17" s="1"/>
      </tp>
      <tp t="e">
        <v>#N/A</v>
        <stp/>
        <stp>BDH|17026875475350129421</stp>
        <tr r="K53" s="1"/>
      </tp>
      <tp t="e">
        <v>#N/A</v>
        <stp/>
        <stp>BDH|16876633605119297596</stp>
        <tr r="K82" s="1"/>
      </tp>
      <tp t="s">
        <v>#N/A Requesting Data...3177306646</v>
        <stp/>
        <stp>BDP|13811429050939538670</stp>
        <tr r="L116" s="1"/>
      </tp>
      <tp t="s">
        <v>#N/A Requesting Data...2339747167</v>
        <stp/>
        <stp>BDP|18275496568765819203</stp>
        <tr r="F71" s="1"/>
      </tp>
      <tp t="s">
        <v>#N/A Requesting Data...4294502707</v>
        <stp/>
        <stp>BDP|14943758083967431102</stp>
        <tr r="N48" s="1"/>
      </tp>
      <tp t="s">
        <v>#N/A Requesting Data...4043560107</v>
        <stp/>
        <stp>BDP|11617721312552499886</stp>
        <tr r="M46" s="1"/>
      </tp>
      <tp t="s">
        <v>#N/A Requesting Data...1526519068</v>
        <stp/>
        <stp>BDP|16462390926929348323</stp>
        <tr r="I96" s="1"/>
      </tp>
      <tp t="s">
        <v>#N/A Requesting Data...1384458199</v>
        <stp/>
        <stp>BDP|10884214854453458943</stp>
        <tr r="F107" s="1"/>
      </tp>
      <tp t="s">
        <v>#N/A Requesting Data...2269220250</v>
        <stp/>
        <stp>BDP|11999733283810136352</stp>
        <tr r="E105" s="1"/>
      </tp>
      <tp t="s">
        <v>#N/A Requesting Data...2575925587</v>
        <stp/>
        <stp>BDP|11181490291076071758</stp>
        <tr r="E117" s="1"/>
      </tp>
      <tp t="s">
        <v>#N/A Requesting Data...1348026117</v>
        <stp/>
        <stp>BDP|15865892290020886958</stp>
        <tr r="L117" s="1"/>
      </tp>
      <tp t="s">
        <v>#N/A Requesting Data...863189851</v>
        <stp/>
        <stp>BDP|12957992000434789280</stp>
        <tr r="G73" s="1"/>
      </tp>
      <tp t="s">
        <v>#N/A Requesting Data...1267005702</v>
        <stp/>
        <stp>BDP|16583776558439502007</stp>
        <tr r="H82" s="1"/>
      </tp>
      <tp t="s">
        <v>#N/A Requesting Data...2344550654</v>
        <stp/>
        <stp>BDP|15310952863133330490</stp>
        <tr r="M81" s="1"/>
      </tp>
      <tp t="s">
        <v>#N/A Requesting Data...1400559765</v>
        <stp/>
        <stp>BDP|10722194581440176410</stp>
        <tr r="D2" s="11"/>
      </tp>
      <tp t="s">
        <v>#N/A Requesting Data...2935207926</v>
        <stp/>
        <stp>BDP|10604204670251154987</stp>
        <tr r="L82" s="1"/>
      </tp>
      <tp t="s">
        <v>#N/A Requesting Data...2062800826</v>
        <stp/>
        <stp>BDP|11297664788835593777</stp>
        <tr r="L3" s="1"/>
      </tp>
      <tp t="s">
        <v>#N/A Requesting Data...1211039677</v>
        <stp/>
        <stp>BDP|18114866799840403442</stp>
        <tr r="H117" s="1"/>
      </tp>
      <tp t="s">
        <v>#N/A Requesting Data...4053839603</v>
        <stp/>
        <stp>BDP|13785029543603270948</stp>
        <tr r="L9" s="1"/>
      </tp>
      <tp t="s">
        <v>#N/A Requesting Data...3531621445</v>
        <stp/>
        <stp>BDP|10886725313232954907</stp>
        <tr r="L108" s="1"/>
      </tp>
      <tp t="s">
        <v>#N/A Requesting Data...3787579028</v>
        <stp/>
        <stp>BDP|14658720915646066917</stp>
        <tr r="G114" s="1"/>
      </tp>
      <tp t="s">
        <v>#N/A Requesting Data...2788998761</v>
        <stp/>
        <stp>BDP|10619015889745876057</stp>
        <tr r="H77" s="1"/>
      </tp>
      <tp t="s">
        <v>#N/A Requesting Data...3610543178</v>
        <stp/>
        <stp>BDP|10830950078322076161</stp>
        <tr r="N102" s="1"/>
      </tp>
      <tp t="s">
        <v>#N/A Requesting Data...858249650</v>
        <stp/>
        <stp>BDP|18346171574290772359</stp>
        <tr r="M23" s="1"/>
      </tp>
      <tp t="s">
        <v>#N/A Requesting Data...3336134262</v>
        <stp/>
        <stp>BDP|11435898537414147398</stp>
        <tr r="H93" s="1"/>
      </tp>
      <tp t="s">
        <v>#N/A Requesting Data...4091552013</v>
        <stp/>
        <stp>BDP|18201051532200030677</stp>
        <tr r="M64" s="1"/>
      </tp>
      <tp t="s">
        <v>#N/A Requesting Data...3664343567</v>
        <stp/>
        <stp>BDP|10092210356972234874</stp>
        <tr r="B31" s="8"/>
      </tp>
      <tp t="s">
        <v>#N/A Requesting Data...3359590486</v>
        <stp/>
        <stp>BDP|13029009021879322504</stp>
        <tr r="L40" s="1"/>
      </tp>
      <tp t="s">
        <v>#N/A Requesting Data...2335558667</v>
        <stp/>
        <stp>BDP|12767707411961409861</stp>
        <tr r="I56" s="1"/>
      </tp>
      <tp t="s">
        <v>#N/A Requesting Data...3148796565</v>
        <stp/>
        <stp>BDP|11248618663868653423</stp>
        <tr r="G99" s="1"/>
      </tp>
      <tp t="s">
        <v>#N/A Requesting Data...3267013632</v>
        <stp/>
        <stp>BDP|17366453988144270284</stp>
        <tr r="G91" s="1"/>
      </tp>
      <tp t="s">
        <v>#N/A Requesting Data...2550788209</v>
        <stp/>
        <stp>BDP|16614137195626049579</stp>
        <tr r="L98" s="1"/>
      </tp>
      <tp t="s">
        <v>#N/A Requesting Data...2914035371</v>
        <stp/>
        <stp>BDP|15215821042903036758</stp>
        <tr r="G89" s="1"/>
      </tp>
      <tp t="s">
        <v>#N/A Requesting Data...1804021648</v>
        <stp/>
        <stp>BDP|10936382049249601385</stp>
        <tr r="B25" s="10"/>
        <tr r="B63" s="10"/>
      </tp>
      <tp t="e">
        <v>#N/A</v>
        <stp/>
        <stp>BDH|15208253493137063456</stp>
        <tr r="K40" s="1"/>
      </tp>
      <tp t="e">
        <v>#N/A</v>
        <stp/>
        <stp>BDH|13946548388217863481</stp>
        <tr r="K74" s="1"/>
      </tp>
      <tp t="e">
        <v>#N/A</v>
        <stp/>
        <stp>BDH|10688268357403424972</stp>
        <tr r="K25" s="1"/>
      </tp>
      <tp t="e">
        <v>#N/A</v>
        <stp/>
        <stp>BDH|11485737121828830198</stp>
        <tr r="K20" s="1"/>
      </tp>
      <tp t="e">
        <v>#N/A</v>
        <stp/>
        <stp>BDH|17898091511632942926</stp>
        <tr r="K123" s="1"/>
      </tp>
      <tp t="s">
        <v>#N/A Requesting Data...4084665255</v>
        <stp/>
        <stp>BDP|14061463446260072693</stp>
        <tr r="G6" s="9"/>
      </tp>
      <tp t="s">
        <v>#N/A Requesting Data...2880681739</v>
        <stp/>
        <stp>BDP|13703529960610419293</stp>
        <tr r="L59" s="1"/>
      </tp>
      <tp t="s">
        <v>#N/A Requesting Data...1827894787</v>
        <stp/>
        <stp>BDP|17208587113732225302</stp>
        <tr r="C8" s="9"/>
      </tp>
      <tp t="s">
        <v>#N/A Requesting Data...2558357602</v>
        <stp/>
        <stp>BDP|16021382381736701951</stp>
        <tr r="B2" s="8"/>
      </tp>
      <tp t="s">
        <v>#N/A Requesting Data...2537476662</v>
        <stp/>
        <stp>BDP|15014903713596081991</stp>
        <tr r="I37" s="1"/>
      </tp>
      <tp t="s">
        <v>#N/A Requesting Data...4215041750</v>
        <stp/>
        <stp>BDP|17654666465297189296</stp>
        <tr r="G2" s="9"/>
      </tp>
      <tp t="s">
        <v>#N/A Requesting Data...874205932</v>
        <stp/>
        <stp>BDP|14878707980429207079</stp>
        <tr r="B9" s="8"/>
      </tp>
      <tp t="s">
        <v>#N/A Requesting Data...2368836591</v>
        <stp/>
        <stp>BDP|14563752288978240175</stp>
        <tr r="I79" s="1"/>
      </tp>
      <tp t="s">
        <v>#N/A Requesting Data...2959591598</v>
        <stp/>
        <stp>BDP|16139470657507418286</stp>
        <tr r="H8" s="1"/>
      </tp>
      <tp t="s">
        <v>#N/A Requesting Data...4182838968</v>
        <stp/>
        <stp>BDP|18067831150094950374</stp>
        <tr r="I41" s="1"/>
      </tp>
      <tp t="s">
        <v>#N/A Requesting Data...3110198260</v>
        <stp/>
        <stp>BDP|17255070434920457692</stp>
        <tr r="N31" s="1"/>
      </tp>
      <tp t="s">
        <v>#N/A Requesting Data...1205748331</v>
        <stp/>
        <stp>BDP|14278104732606901255</stp>
        <tr r="M114" s="1"/>
      </tp>
      <tp t="s">
        <v>#N/A Requesting Data...2341487410</v>
        <stp/>
        <stp>BDP|17939828293037106361</stp>
        <tr r="B32" s="10"/>
        <tr r="B70" s="10"/>
      </tp>
      <tp t="s">
        <v>#N/A Requesting Data...2091496763</v>
        <stp/>
        <stp>BDP|11036984284830514267</stp>
        <tr r="L103" s="1"/>
      </tp>
      <tp t="s">
        <v>#N/A Requesting Data...2878504717</v>
        <stp/>
        <stp>BDP|12439703599789294703</stp>
        <tr r="F114" s="1"/>
      </tp>
      <tp t="s">
        <v>#N/A Requesting Data...1914291651</v>
        <stp/>
        <stp>BDP|12216618616194922327</stp>
        <tr r="I43" s="1"/>
      </tp>
      <tp t="s">
        <v>#N/A Requesting Data...2971824449</v>
        <stp/>
        <stp>BDP|13948170843701597566</stp>
        <tr r="E84" s="1"/>
      </tp>
      <tp t="s">
        <v>#N/A Requesting Data...3256116752</v>
        <stp/>
        <stp>BDP|14533643842534485064</stp>
        <tr r="F112" s="1"/>
      </tp>
      <tp t="s">
        <v>#N/A Requesting Data...3256881299</v>
        <stp/>
        <stp>BDP|10917621731160819731</stp>
        <tr r="C5" s="9"/>
      </tp>
      <tp t="s">
        <v>#N/A Requesting Data...2431407064</v>
        <stp/>
        <stp>BDP|12200441908853698791</stp>
        <tr r="G50" s="1"/>
      </tp>
      <tp t="s">
        <v>#N/A Requesting Data...4198459754</v>
        <stp/>
        <stp>BDP|14221167511066720028</stp>
        <tr r="M70" s="1"/>
      </tp>
      <tp t="s">
        <v>#N/A Requesting Data...2324240092</v>
        <stp/>
        <stp>BDP|10073070630794684527</stp>
        <tr r="E85" s="1"/>
      </tp>
      <tp t="s">
        <v>#N/A Requesting Data...4047749920</v>
        <stp/>
        <stp>BDP|16005471034536396525</stp>
        <tr r="I22" s="1"/>
      </tp>
      <tp t="s">
        <v>#N/A Requesting Data...1684329984</v>
        <stp/>
        <stp>BDP|11907985768619954524</stp>
        <tr r="L10" s="1"/>
      </tp>
      <tp t="s">
        <v>#N/A Requesting Data...1112603122</v>
        <stp/>
        <stp>BDP|12437042883961248943</stp>
        <tr r="E55" s="1"/>
      </tp>
      <tp t="s">
        <v>#N/A Requesting Data...3357190621</v>
        <stp/>
        <stp>BDP|10467408701434423245</stp>
        <tr r="G121" s="1"/>
      </tp>
      <tp t="s">
        <v>#N/A Requesting Data...1636740137</v>
        <stp/>
        <stp>BDP|14205342355719225946</stp>
        <tr r="F52" s="1"/>
      </tp>
      <tp t="s">
        <v>#N/A Requesting Data...1653512400</v>
        <stp/>
        <stp>BDP|16880050848121442157</stp>
        <tr r="I103" s="1"/>
      </tp>
      <tp t="s">
        <v>#N/A Requesting Data...3916707730</v>
        <stp/>
        <stp>BDP|15079337313024028141</stp>
        <tr r="E3" s="9"/>
      </tp>
      <tp t="s">
        <v>#N/A Requesting Data...1075178917</v>
        <stp/>
        <stp>BDP|10237706380924647937</stp>
        <tr r="H58" s="1"/>
      </tp>
      <tp t="s">
        <v>#N/A Requesting Data...2202066747</v>
        <stp/>
        <stp>BDP|13974693468183602297</stp>
        <tr r="D15" s="11"/>
        <tr r="E15" s="11"/>
        <tr r="E68" s="1"/>
      </tp>
      <tp t="s">
        <v>#N/A Requesting Data...1333639633</v>
        <stp/>
        <stp>BDP|18326063443476709862</stp>
        <tr r="B14" s="8"/>
      </tp>
      <tp t="s">
        <v>#N/A Requesting Data...2557244409</v>
        <stp/>
        <stp>BDP|13227074402315601461</stp>
        <tr r="E111" s="1"/>
      </tp>
      <tp t="s">
        <v>#N/A Requesting Data...3005799361</v>
        <stp/>
        <stp>BDP|16672605054504318377</stp>
        <tr r="G104" s="1"/>
      </tp>
      <tp t="s">
        <v>#N/A Requesting Data...3929420511</v>
        <stp/>
        <stp>BDP|16185665153602739558</stp>
        <tr r="L97" s="1"/>
      </tp>
      <tp t="s">
        <v>#N/A Requesting Data...1397511622</v>
        <stp/>
        <stp>BDP|16533604182118065214</stp>
        <tr r="E90" s="1"/>
      </tp>
      <tp t="e">
        <v>#N/A</v>
        <stp/>
        <stp>BDH|10601167121772367332</stp>
        <tr r="K99" s="1"/>
      </tp>
      <tp t="e">
        <v>#N/A</v>
        <stp/>
        <stp>BDH|14205556314113010104</stp>
        <tr r="K48" s="1"/>
      </tp>
      <tp t="e">
        <v>#N/A</v>
        <stp/>
        <stp>BDH|17681127577353703015</stp>
        <tr r="K26" s="1"/>
      </tp>
      <tp t="e">
        <v>#N/A</v>
        <stp/>
        <stp>BDH|14592331676480638222</stp>
        <tr r="K120" s="1"/>
      </tp>
      <tp t="e">
        <v>#N/A</v>
        <stp/>
        <stp>BDH|13678362802952891065</stp>
        <tr r="K60" s="1"/>
        <tr r="K4" s="1"/>
      </tp>
      <tp t="e">
        <v>#N/A</v>
        <stp/>
        <stp>BDH|14024560910415099796</stp>
        <tr r="K102" s="1"/>
      </tp>
      <tp t="s">
        <v>#N/A Requesting Data...3690439631</v>
        <stp/>
        <stp>BDP|16425128075246217581</stp>
        <tr r="G31" s="1"/>
      </tp>
      <tp t="s">
        <v>#N/A Requesting Data...2728396566</v>
        <stp/>
        <stp>BDP|10991208448620976517</stp>
        <tr r="G3" s="9"/>
      </tp>
      <tp t="s">
        <v>#N/A Requesting Data...3328346851</v>
        <stp/>
        <stp>BDP|14983274830771635733</stp>
        <tr r="F122" s="1"/>
      </tp>
      <tp t="s">
        <v>#N/A Requesting Data...2480755982</v>
        <stp/>
        <stp>BDP|11122584052366146474</stp>
        <tr r="E3" s="1"/>
      </tp>
      <tp t="s">
        <v>#N/A Requesting Data...2860691180</v>
        <stp/>
        <stp>BDP|12650934193790857120</stp>
        <tr r="B13" s="8"/>
      </tp>
      <tp t="s">
        <v>#N/A Requesting Data...1021301958</v>
        <stp/>
        <stp>BDP|11467404617997593099</stp>
        <tr r="H73" s="1"/>
      </tp>
      <tp t="s">
        <v>#N/A Requesting Data...1685688277</v>
        <stp/>
        <stp>BDP|11570677025296086082</stp>
        <tr r="G56" s="1"/>
      </tp>
      <tp t="s">
        <v>#N/A Requesting Data...2132370891</v>
        <stp/>
        <stp>BDP|14068501771327886263</stp>
        <tr r="M63" s="1"/>
      </tp>
      <tp t="s">
        <v>#N/A Requesting Data...2597785676</v>
        <stp/>
        <stp>BDP|13698832783626937602</stp>
        <tr r="G19" s="1"/>
      </tp>
      <tp t="s">
        <v>#N/A Requesting Data...1453443433</v>
        <stp/>
        <stp>BDP|16446687225236548735</stp>
        <tr r="E87" s="1"/>
      </tp>
      <tp t="s">
        <v>#N/A Requesting Data...2473047230</v>
        <stp/>
        <stp>BDP|18001344895844826568</stp>
        <tr r="M15" s="1"/>
      </tp>
      <tp t="s">
        <v>#N/A Requesting Data...1620267797</v>
        <stp/>
        <stp>BDP|11360586063477537623</stp>
        <tr r="E123" s="1"/>
      </tp>
      <tp t="s">
        <v>#N/A Requesting Data...1844457993</v>
        <stp/>
        <stp>BDP|12836615407444798377</stp>
        <tr r="L42" s="1"/>
      </tp>
      <tp t="s">
        <v>#N/A Requesting Data...3544855168</v>
        <stp/>
        <stp>BDP|14001294436102720499</stp>
        <tr r="M104" s="1"/>
      </tp>
      <tp t="s">
        <v>#N/A Requesting Data...1921216095</v>
        <stp/>
        <stp>BDP|14288311365252278052</stp>
        <tr r="G34" s="1"/>
      </tp>
      <tp t="s">
        <v>#N/A Requesting Data...2099711988</v>
        <stp/>
        <stp>BDP|11189750255392802289</stp>
        <tr r="F59" s="1"/>
      </tp>
      <tp t="s">
        <v>#N/A Requesting Data...1441043726</v>
        <stp/>
        <stp>BDP|17850727612714973603</stp>
        <tr r="N47" s="1"/>
      </tp>
      <tp t="s">
        <v>#N/A Requesting Data...3064677458</v>
        <stp/>
        <stp>BDP|13137163381940612902</stp>
        <tr r="G22" s="1"/>
      </tp>
      <tp t="s">
        <v>#N/A Requesting Data...2762956604</v>
        <stp/>
        <stp>BDP|14762750853050123501</stp>
        <tr r="F92" s="1"/>
      </tp>
      <tp t="s">
        <v>#N/A Requesting Data...3655278218</v>
        <stp/>
        <stp>BDP|10344418356304338647</stp>
        <tr r="G77" s="1"/>
      </tp>
      <tp t="s">
        <v>#N/A Requesting Data...4182202278</v>
        <stp/>
        <stp>BDP|13100373644266539145</stp>
        <tr r="M99" s="1"/>
      </tp>
      <tp t="s">
        <v>#N/A Requesting Data...2475709312</v>
        <stp/>
        <stp>BDP|16042191685474789893</stp>
        <tr r="B2" s="10"/>
        <tr r="B40" s="10"/>
      </tp>
      <tp t="s">
        <v>#N/A Requesting Data...2089022004</v>
        <stp/>
        <stp>BDP|17782932270829417329</stp>
        <tr r="H115" s="1"/>
      </tp>
      <tp t="s">
        <v>#N/A Requesting Data...3873877042</v>
        <stp/>
        <stp>BDP|12198774862126763616</stp>
        <tr r="B17" s="8"/>
      </tp>
      <tp t="s">
        <v>#N/A Requesting Data...4283790695</v>
        <stp/>
        <stp>BDP|18311285796262726286</stp>
        <tr r="N30" s="1"/>
      </tp>
      <tp t="s">
        <v>#N/A Requesting Data...3066832039</v>
        <stp/>
        <stp>BDP|10178478032256574242</stp>
        <tr r="I18" s="1"/>
      </tp>
      <tp t="s">
        <v>#N/A Requesting Data...2325794207</v>
        <stp/>
        <stp>BDP|16395970595165745032</stp>
        <tr r="E35" s="1"/>
        <tr r="D17" s="11"/>
        <tr r="E17" s="11"/>
      </tp>
      <tp t="s">
        <v>#N/A Requesting Data...3177125082</v>
        <stp/>
        <stp>BDP|15102972369921884834</stp>
        <tr r="F87" s="1"/>
      </tp>
      <tp t="s">
        <v>#N/A Requesting Data...4094390008</v>
        <stp/>
        <stp>BDP|14910789445190860489</stp>
        <tr r="L56" s="1"/>
      </tp>
      <tp t="s">
        <v>#N/A Requesting Data...2575400171</v>
        <stp/>
        <stp>BDP|15397788321215545684</stp>
        <tr r="F70" s="1"/>
      </tp>
      <tp t="s">
        <v>#N/A Requesting Data...1707862831</v>
        <stp/>
        <stp>BDP|10936921271415415897</stp>
        <tr r="B19" s="8"/>
      </tp>
      <tp t="s">
        <v>#N/A Requesting Data...1607911720</v>
        <stp/>
        <stp>BDP|13270259177576672301</stp>
        <tr r="B21" s="10"/>
        <tr r="B59" s="10"/>
      </tp>
      <tp t="s">
        <v>#N/A Requesting Data...3494377063</v>
        <stp/>
        <stp>BDP|15243632910428732903</stp>
        <tr r="I17" s="1"/>
      </tp>
      <tp t="s">
        <v>#N/A Requesting Data...2303627797</v>
        <stp/>
        <stp>BDP|14170661480031559842</stp>
        <tr r="N76" s="1"/>
      </tp>
      <tp t="e">
        <v>#N/A</v>
        <stp/>
        <stp>BDH|17549059941082020200</stp>
        <tr r="K50" s="1"/>
      </tp>
      <tp t="e">
        <v>#N/A</v>
        <stp/>
        <stp>BDH|11316068764907642364</stp>
        <tr r="K81" s="1"/>
      </tp>
      <tp t="e">
        <v>#N/A</v>
        <stp/>
        <stp>BDH|13870733060901118050</stp>
        <tr r="K106" s="1"/>
      </tp>
      <tp t="s">
        <v>#N/A Requesting Data...2012685034</v>
        <stp/>
        <stp>BDP|13252602813423808700</stp>
        <tr r="F54" s="1"/>
      </tp>
      <tp t="s">
        <v>#N/A Requesting Data...1928501228</v>
        <stp/>
        <stp>BDP|14937220060047719753</stp>
        <tr r="E115" s="1"/>
      </tp>
      <tp t="s">
        <v>#N/A Requesting Data...3044277472</v>
        <stp/>
        <stp>BDP|15191368739590012573</stp>
        <tr r="L16" s="1"/>
      </tp>
      <tp t="s">
        <v>#N/A Requesting Data...1721723809</v>
        <stp/>
        <stp>BDP|12217727720591869611</stp>
        <tr r="I29" s="1"/>
      </tp>
      <tp t="s">
        <v>#N/A Requesting Data...3769634347</v>
        <stp/>
        <stp>BDP|17393093209077277092</stp>
        <tr r="M75" s="1"/>
      </tp>
      <tp t="s">
        <v>#N/A Requesting Data...4239556535</v>
        <stp/>
        <stp>BDP|15921492252390806427</stp>
        <tr r="E77" s="1"/>
      </tp>
      <tp t="s">
        <v>#N/A Requesting Data...1420028604</v>
        <stp/>
        <stp>BDP|15140083565032611122</stp>
        <tr r="L28" s="1"/>
      </tp>
      <tp t="s">
        <v>#N/A Requesting Data...3864196526</v>
        <stp/>
        <stp>BDP|17899071416981578774</stp>
        <tr r="I36" s="1"/>
      </tp>
      <tp t="s">
        <v>#N/A Requesting Data...2985366208</v>
        <stp/>
        <stp>BDP|17964698679572168439</stp>
        <tr r="E104" s="1"/>
      </tp>
      <tp t="s">
        <v>#N/A Requesting Data...3849682030</v>
        <stp/>
        <stp>BDP|10840434724740002652</stp>
        <tr r="H116" s="1"/>
      </tp>
      <tp t="s">
        <v>#N/A Requesting Data...2053897975</v>
        <stp/>
        <stp>BDP|16893017535676319327</stp>
        <tr r="H97" s="1"/>
      </tp>
      <tp t="s">
        <v>#N/A Requesting Data...2734167325</v>
        <stp/>
        <stp>BDP|12715959292351962341</stp>
        <tr r="N118" s="1"/>
      </tp>
      <tp t="s">
        <v>#N/A Requesting Data...2597524881</v>
        <stp/>
        <stp>BDP|10309476700236835209</stp>
        <tr r="L26" s="1"/>
      </tp>
      <tp t="s">
        <v>#N/A Requesting Data...4149124072</v>
        <stp/>
        <stp>BDP|14059197980175628809</stp>
        <tr r="M93" s="1"/>
      </tp>
      <tp t="s">
        <v>#N/A Requesting Data...1869078666</v>
        <stp/>
        <stp>BDP|16132762793220902820</stp>
        <tr r="I40" s="1"/>
      </tp>
      <tp t="s">
        <v>#N/A Requesting Data...3434858951</v>
        <stp/>
        <stp>BDP|11412612199079373707</stp>
        <tr r="M65" s="1"/>
      </tp>
      <tp t="s">
        <v>#N/A Requesting Data...3901910675</v>
        <stp/>
        <stp>BDP|15445484008551835030</stp>
        <tr r="L111" s="1"/>
      </tp>
      <tp t="s">
        <v>#N/A Requesting Data...3884996611</v>
        <stp/>
        <stp>BDP|10135589708214752182</stp>
        <tr r="H2" s="1"/>
      </tp>
      <tp t="s">
        <v>#N/A Requesting Data...1905339367</v>
        <stp/>
        <stp>BDP|10724297782538559276</stp>
        <tr r="G122" s="1"/>
      </tp>
      <tp t="s">
        <v>#N/A Requesting Data...2251378767</v>
        <stp/>
        <stp>BDP|18009972626795195617</stp>
        <tr r="I65" s="1"/>
      </tp>
      <tp t="s">
        <v>#N/A Requesting Data...1692813025</v>
        <stp/>
        <stp>BDP|10278373772565757113</stp>
        <tr r="H105" s="1"/>
      </tp>
      <tp t="s">
        <v>#N/A Requesting Data...1503372267</v>
        <stp/>
        <stp>BDP|14149334125880539526</stp>
        <tr r="H18" s="1"/>
      </tp>
      <tp t="s">
        <v>#N/A Requesting Data...4196597167</v>
        <stp/>
        <stp>BDP|14506162246532008366</stp>
        <tr r="E48" s="1"/>
      </tp>
      <tp t="s">
        <v>#N/A Requesting Data...1896799339</v>
        <stp/>
        <stp>BDP|11253704867379099973</stp>
        <tr r="G8" s="1"/>
      </tp>
      <tp t="s">
        <v>#N/A Requesting Data...3274105215</v>
        <stp/>
        <stp>BDP|12670744849912904305</stp>
        <tr r="E64" s="1"/>
      </tp>
      <tp t="s">
        <v>#N/A Requesting Data...2812741610</v>
        <stp/>
        <stp>BDP|11744828374209408770</stp>
        <tr r="F25" s="1"/>
      </tp>
      <tp t="s">
        <v>#N/A Requesting Data...2490907384</v>
        <stp/>
        <stp>BDP|16040348437161282732</stp>
        <tr r="B13" s="10"/>
        <tr r="B51" s="10"/>
      </tp>
      <tp t="s">
        <v>#N/A Requesting Data...1241478164</v>
        <stp/>
        <stp>BDP|10379203761266708216</stp>
        <tr r="M108" s="1"/>
      </tp>
      <tp t="s">
        <v>#N/A Requesting Data...4113387851</v>
        <stp/>
        <stp>BDP|13404213763813677477</stp>
        <tr r="F33" s="1"/>
      </tp>
      <tp t="s">
        <v>#N/A Requesting Data...2500327811</v>
        <stp/>
        <stp>BDP|14024211112565584210</stp>
        <tr r="G98" s="1"/>
      </tp>
      <tp t="s">
        <v>#N/A Requesting Data...1938272392</v>
        <stp/>
        <stp>BDP|11311319857715219200</stp>
        <tr r="E19" s="1"/>
      </tp>
      <tp t="s">
        <v>#N/A Requesting Data...3477287774</v>
        <stp/>
        <stp>BDP|11290945634529639237</stp>
        <tr r="L32" s="1"/>
      </tp>
      <tp t="s">
        <v>#N/A Requesting Data...3615026150</v>
        <stp/>
        <stp>BDP|11835616597289116795</stp>
        <tr r="E97" s="1"/>
      </tp>
      <tp t="s">
        <v>#N/A Requesting Data...3411200473</v>
        <stp/>
        <stp>BDP|12057063719112999108</stp>
        <tr r="F48" s="1"/>
      </tp>
      <tp t="s">
        <v>#N/A Requesting Data...2237907811</v>
        <stp/>
        <stp>BDP|16510042533816583316</stp>
        <tr r="M44" s="1"/>
      </tp>
      <tp t="e">
        <v>#N/A</v>
        <stp/>
        <stp>BDH|11799104244372693639</stp>
        <tr r="K41" s="1"/>
      </tp>
      <tp t="e">
        <v>#N/A</v>
        <stp/>
        <stp>BDH|17444206482578573589</stp>
        <tr r="K66" s="1"/>
      </tp>
      <tp t="e">
        <v>#N/A</v>
        <stp/>
        <stp>BDH|18186654965299443196</stp>
        <tr r="K44" s="1"/>
      </tp>
      <tp t="e">
        <v>#N/A</v>
        <stp/>
        <stp>BDH|16664205043564838411</stp>
        <tr r="K69" s="1"/>
      </tp>
      <tp t="e">
        <v>#N/A</v>
        <stp/>
        <stp>BDH|16620534085019943260</stp>
        <tr r="K32" s="1"/>
      </tp>
      <tp t="s">
        <v>#N/A Requesting Data...3105611818</v>
        <stp/>
        <stp>BDP|13548690731680592702</stp>
        <tr r="N54" s="1"/>
      </tp>
      <tp t="s">
        <v>#N/A Requesting Data...2303724864</v>
        <stp/>
        <stp>BDP|11584346007401955276</stp>
        <tr r="M106" s="1"/>
      </tp>
      <tp t="s">
        <v>#N/A Requesting Data...3683075163</v>
        <stp/>
        <stp>BDP|13319418528176754258</stp>
        <tr r="H106" s="1"/>
      </tp>
      <tp t="s">
        <v>#N/A Requesting Data...1373246776</v>
        <stp/>
        <stp>BDP|14437644421340967129</stp>
        <tr r="E63" s="1"/>
      </tp>
      <tp t="s">
        <v>#N/A Requesting Data...2249099503</v>
        <stp/>
        <stp>BDP|11576472069164587644</stp>
        <tr r="G96" s="1"/>
      </tp>
      <tp t="s">
        <v>#N/A Requesting Data...2544865590</v>
        <stp/>
        <stp>BDP|16766766583511952969</stp>
        <tr r="E7" s="9"/>
      </tp>
      <tp t="s">
        <v>#N/A Requesting Data...3272334506</v>
        <stp/>
        <stp>BDP|16070699637710589260</stp>
        <tr r="N81" s="1"/>
      </tp>
      <tp t="s">
        <v>#N/A Requesting Data...2133216172</v>
        <stp/>
        <stp>BDP|14202440635826936464</stp>
        <tr r="L95" s="1"/>
      </tp>
      <tp t="s">
        <v>#N/A Requesting Data...4200200024</v>
        <stp/>
        <stp>BDP|10777159308005601508</stp>
        <tr r="G5" s="1"/>
      </tp>
      <tp t="s">
        <v>#N/A Requesting Data...1397294766</v>
        <stp/>
        <stp>BDP|18148653730488989421</stp>
        <tr r="H89" s="1"/>
      </tp>
      <tp t="s">
        <v>#N/A Requesting Data...3984478914</v>
        <stp/>
        <stp>BDP|13082786766130967385</stp>
        <tr r="L81" s="1"/>
      </tp>
      <tp t="s">
        <v>#N/A Requesting Data...3550578308</v>
        <stp/>
        <stp>BDP|17015629019718781937</stp>
        <tr r="N45" s="1"/>
      </tp>
      <tp t="s">
        <v>#N/A Requesting Data...2598191716</v>
        <stp/>
        <stp>BDP|10220092885670300937</stp>
        <tr r="B17" s="10"/>
        <tr r="B55" s="10"/>
      </tp>
      <tp t="s">
        <v>#N/A Requesting Data...3877563221</v>
        <stp/>
        <stp>BDP|14054411467122919514</stp>
        <tr r="B4" s="8"/>
      </tp>
      <tp t="s">
        <v>#N/A Requesting Data...2389908890</v>
        <stp/>
        <stp>BDP|16339857950319689316</stp>
        <tr r="B23" s="10"/>
        <tr r="B61" s="10"/>
      </tp>
      <tp t="s">
        <v>#N/A Requesting Data...2259473451</v>
        <stp/>
        <stp>BDP|15666216107440067612</stp>
        <tr r="H22" s="1"/>
      </tp>
      <tp t="s">
        <v>#N/A Requesting Data...2439277982</v>
        <stp/>
        <stp>BDP|13370033367953209756</stp>
        <tr r="N17" s="1"/>
      </tp>
      <tp t="s">
        <v>#N/A Requesting Data...1823725026</v>
        <stp/>
        <stp>BDP|18289389245196962866</stp>
        <tr r="I24" s="1"/>
      </tp>
      <tp t="s">
        <v>#N/A Requesting Data...3653626863</v>
        <stp/>
        <stp>BDP|14705545785229599139</stp>
        <tr r="L65" s="1"/>
      </tp>
      <tp t="s">
        <v>#N/A Requesting Data...3064640768</v>
        <stp/>
        <stp>BDP|14232271556117180514</stp>
        <tr r="N116" s="1"/>
      </tp>
      <tp t="s">
        <v>#N/A Requesting Data...3668565775</v>
        <stp/>
        <stp>BDP|17003139497499022778</stp>
        <tr r="L5" s="1"/>
      </tp>
      <tp t="s">
        <v>#N/A Requesting Data...2179266841</v>
        <stp/>
        <stp>BDP|13871218152802890719</stp>
        <tr r="N14" s="1"/>
      </tp>
      <tp t="s">
        <v>#N/A Requesting Data...2506618088</v>
        <stp/>
        <stp>BDP|15220800845950293874</stp>
        <tr r="H80" s="1"/>
      </tp>
      <tp t="s">
        <v>#N/A Requesting Data...3398543245</v>
        <stp/>
        <stp>BDP|14340080758537113705</stp>
        <tr r="I119" s="1"/>
      </tp>
      <tp t="s">
        <v>#N/A Requesting Data...1968479438</v>
        <stp/>
        <stp>BDP|15680811005984074874</stp>
        <tr r="L93" s="1"/>
      </tp>
      <tp t="s">
        <v>#N/A Requesting Data...2369836286</v>
        <stp/>
        <stp>BDP|15849545643427247281</stp>
        <tr r="I39" s="1"/>
      </tp>
      <tp t="s">
        <v>#N/A Requesting Data...2818669736</v>
        <stp/>
        <stp>BDP|13567193067385749089</stp>
        <tr r="F28" s="1"/>
      </tp>
      <tp t="s">
        <v>#N/A Requesting Data...2750917892</v>
        <stp/>
        <stp>BDP|10506929083549849986</stp>
        <tr r="M73" s="1"/>
      </tp>
      <tp t="s">
        <v>#N/A Requesting Data...3891190960</v>
        <stp/>
        <stp>BDP|17457538271681411566</stp>
        <tr r="F123" s="1"/>
      </tp>
      <tp t="s">
        <v>#N/A Requesting Data...3173013940</v>
        <stp/>
        <stp>BDP|18289651591944640248</stp>
        <tr r="L119" s="1"/>
      </tp>
      <tp t="s">
        <v>#N/A Requesting Data...1805604357</v>
        <stp/>
        <stp>BDP|12033155344023612537</stp>
        <tr r="N108" s="1"/>
      </tp>
      <tp t="s">
        <v>#N/A Requesting Data...3539714772</v>
        <stp/>
        <stp>BDP|10235770706572265457</stp>
        <tr r="N26" s="1"/>
      </tp>
      <tp t="s">
        <v>#N/A Requesting Data...2207242602</v>
        <stp/>
        <stp>BDP|17674745379623880544</stp>
        <tr r="L107" s="1"/>
      </tp>
      <tp t="s">
        <v>#N/A Requesting Data...2902037047</v>
        <stp/>
        <stp>BDP|12730117409181936318</stp>
        <tr r="G10" s="1"/>
      </tp>
      <tp t="s">
        <v>#N/A Requesting Data...3998217370</v>
        <stp/>
        <stp>BDP|13453679898294903952</stp>
        <tr r="L2" s="1"/>
      </tp>
      <tp t="s">
        <v>#N/A Requesting Data...1976290010</v>
        <stp/>
        <stp>BDP|16665705104354290479</stp>
        <tr r="G81" s="1"/>
      </tp>
      <tp t="s">
        <v>#N/A Requesting Data...2637181465</v>
        <stp/>
        <stp>BDP|12746338773727667070</stp>
        <tr r="G80" s="1"/>
      </tp>
      <tp t="s">
        <v>#N/A Requesting Data...3918674659</v>
        <stp/>
        <stp>BDP|13516024010726575545</stp>
        <tr r="E9" s="11"/>
      </tp>
      <tp t="e">
        <v>#N/A</v>
        <stp/>
        <stp>BDH|13099808988914903610</stp>
        <tr r="K118" s="1"/>
      </tp>
      <tp t="e">
        <v>#N/A</v>
        <stp/>
        <stp>BDH|11832397665310697599</stp>
        <tr r="K58" s="1"/>
      </tp>
      <tp t="e">
        <v>#N/A</v>
        <stp/>
        <stp>BDH|10807178826794251668</stp>
        <tr r="K89" s="1"/>
      </tp>
      <tp t="s">
        <v>#N/A Requesting Data...2637405229</v>
        <stp/>
        <stp>BDP|14146081471275291029</stp>
        <tr r="E80" s="1"/>
      </tp>
      <tp t="s">
        <v>#N/A Requesting Data...4107390149</v>
        <stp/>
        <stp>BDP|10365704465337863058</stp>
        <tr r="N75" s="1"/>
      </tp>
      <tp t="s">
        <v>#N/A Requesting Data...4089843801</v>
        <stp/>
        <stp>BDP|13922200420347329214</stp>
        <tr r="L75" s="1"/>
      </tp>
      <tp t="s">
        <v>#N/A Requesting Data...1618632530</v>
        <stp/>
        <stp>BDP|17804381934570798197</stp>
        <tr r="E83" s="1"/>
      </tp>
      <tp t="s">
        <v>#N/A Requesting Data...3921698679</v>
        <stp/>
        <stp>BDP|10581123766284303581</stp>
        <tr r="F35" s="1"/>
      </tp>
      <tp t="s">
        <v>#N/A Requesting Data...1497570957</v>
        <stp/>
        <stp>BDP|16614730949484367751</stp>
        <tr r="M50" s="1"/>
      </tp>
      <tp t="s">
        <v>#N/A Requesting Data...3968667125</v>
        <stp/>
        <stp>BDP|18444144232364030880</stp>
        <tr r="F19" s="1"/>
      </tp>
      <tp t="s">
        <v>#N/A Requesting Data...1747693372</v>
        <stp/>
        <stp>BDP|13472923762689080390</stp>
        <tr r="L85" s="1"/>
      </tp>
      <tp t="s">
        <v>#N/A Requesting Data...2542931608</v>
        <stp/>
        <stp>BDP|11698615515228679899</stp>
        <tr r="E13" s="11"/>
      </tp>
      <tp t="s">
        <v>#N/A Requesting Data...2751493641</v>
        <stp/>
        <stp>BDP|16725217212935837604</stp>
        <tr r="M117" s="1"/>
      </tp>
      <tp t="s">
        <v>#N/A Requesting Data...1785995205</v>
        <stp/>
        <stp>BDP|14051441823591202590</stp>
        <tr r="B26" s="8"/>
      </tp>
      <tp t="s">
        <v>#N/A Requesting Data...2814320926</v>
        <stp/>
        <stp>BDP|10195465863682836609</stp>
        <tr r="G42" s="1"/>
      </tp>
      <tp t="s">
        <v>#N/A Requesting Data...2767350715</v>
        <stp/>
        <stp>BDP|17659844158615729922</stp>
        <tr r="G93" s="1"/>
      </tp>
      <tp t="s">
        <v>#N/A Requesting Data...3658107955</v>
        <stp/>
        <stp>BDP|10934806822419573505</stp>
        <tr r="L11" s="1"/>
      </tp>
      <tp t="s">
        <v>#N/A Requesting Data...2906432979</v>
        <stp/>
        <stp>BDP|15310556503306150058</stp>
        <tr r="I57" s="1"/>
      </tp>
      <tp t="s">
        <v>#N/A Requesting Data...2899758075</v>
        <stp/>
        <stp>BDP|17424471835356453030</stp>
        <tr r="I64" s="1"/>
      </tp>
      <tp t="s">
        <v>#N/A Requesting Data...2554921934</v>
        <stp/>
        <stp>BDP|11828151652940640391</stp>
        <tr r="M32" s="1"/>
      </tp>
      <tp t="s">
        <v>#N/A Requesting Data...3909898408</v>
        <stp/>
        <stp>BDP|12497743546275291245</stp>
        <tr r="N111" s="1"/>
      </tp>
      <tp t="s">
        <v>#N/A Requesting Data...3436109872</v>
        <stp/>
        <stp>BDP|11407836885930727773</stp>
        <tr r="F53" s="1"/>
      </tp>
      <tp t="s">
        <v>#N/A Requesting Data...2607094779</v>
        <stp/>
        <stp>BDP|16586077331767832496</stp>
        <tr r="N64" s="1"/>
      </tp>
      <tp t="s">
        <v>#N/A Requesting Data...2886779297</v>
        <stp/>
        <stp>BDP|11457242874421068365</stp>
        <tr r="B46" s="10"/>
        <tr r="B8" s="10"/>
      </tp>
      <tp t="s">
        <v>#N/A Requesting Data...3617250688</v>
        <stp/>
        <stp>BDP|11598582296842618989</stp>
        <tr r="M95" s="1"/>
      </tp>
      <tp t="s">
        <v>#N/A Requesting Data...3393081475</v>
        <stp/>
        <stp>BDP|11410937146219700337</stp>
        <tr r="I44" s="1"/>
      </tp>
      <tp t="s">
        <v>#N/A Requesting Data...2020698165</v>
        <stp/>
        <stp>BDP|14771924660434686968</stp>
        <tr r="M85" s="1"/>
      </tp>
      <tp t="s">
        <v>#N/A Requesting Data...3871718675</v>
        <stp/>
        <stp>BDP|16251077772772678558</stp>
        <tr r="E46" s="1"/>
      </tp>
      <tp t="s">
        <v>#N/A Requesting Data...2190467398</v>
        <stp/>
        <stp>BDP|11628592000060825231</stp>
        <tr r="F63" s="1"/>
      </tp>
      <tp t="s">
        <v>#N/A Requesting Data...2632329440</v>
        <stp/>
        <stp>BDP|18263178995314246268</stp>
        <tr r="B45" s="10"/>
        <tr r="B7" s="10"/>
      </tp>
      <tp t="s">
        <v>#N/A Requesting Data...3246094537</v>
        <stp/>
        <stp>BDP|17386118014728209902</stp>
        <tr r="F69" s="1"/>
      </tp>
      <tp t="s">
        <v>#N/A Requesting Data...1929403227</v>
        <stp/>
        <stp>BDP|13369989424126151892</stp>
        <tr r="M25" s="1"/>
      </tp>
      <tp t="s">
        <v>#N/A Requesting Data...2505078329</v>
        <stp/>
        <stp>BDP|16108952285742482334</stp>
        <tr r="M61" s="1"/>
      </tp>
      <tp t="s">
        <v>#N/A Requesting Data...2985868113</v>
        <stp/>
        <stp>BDP|11376185476103330288</stp>
        <tr r="B20" s="10"/>
        <tr r="B58" s="10"/>
      </tp>
      <tp t="s">
        <v>#N/A Requesting Data...2018243514</v>
        <stp/>
        <stp>BDP|13840843745808689194</stp>
        <tr r="N11" s="1"/>
      </tp>
      <tp t="e">
        <v>#N/A</v>
        <stp/>
        <stp>BDH|13623178117412263787</stp>
        <tr r="K49" s="1"/>
      </tp>
      <tp t="e">
        <v>#N/A</v>
        <stp/>
        <stp>BDH|11365337706184974036</stp>
        <tr r="K119" s="1"/>
      </tp>
      <tp t="s">
        <v>#N/A Requesting Data...3823680940</v>
        <stp/>
        <stp>BDP|14545410769180017145</stp>
        <tr r="E65" s="1"/>
      </tp>
      <tp t="s">
        <v>#N/A Requesting Data...3407046805</v>
        <stp/>
        <stp>BDP|15979923203098636371</stp>
        <tr r="M66" s="1"/>
      </tp>
      <tp t="s">
        <v>#N/A Requesting Data...3066339339</v>
        <stp/>
        <stp>BDP|11698379260567806410</stp>
        <tr r="E71" s="1"/>
      </tp>
      <tp t="s">
        <v>#N/A Requesting Data...4082491315</v>
        <stp/>
        <stp>BDP|11693132052363849149</stp>
        <tr r="L20" s="1"/>
      </tp>
      <tp t="s">
        <v>#N/A Requesting Data...3090286632</v>
        <stp/>
        <stp>BDP|13256159861486858543</stp>
        <tr r="G43" s="1"/>
      </tp>
      <tp t="s">
        <v>#N/A Requesting Data...1989881435</v>
        <stp/>
        <stp>BDP|10949179257075664620</stp>
        <tr r="F116" s="1"/>
      </tp>
      <tp t="s">
        <v>#N/A Requesting Data...3224406346</v>
        <stp/>
        <stp>BDP|15329253593560018984</stp>
        <tr r="I102" s="1"/>
      </tp>
      <tp t="s">
        <v>#N/A Requesting Data...2327484878</v>
        <stp/>
        <stp>BDP|11253034231822941750</stp>
        <tr r="L100" s="1"/>
      </tp>
      <tp t="s">
        <v>#N/A Requesting Data...3394274898</v>
        <stp/>
        <stp>BDP|16631426098754439840</stp>
        <tr r="B12" s="8"/>
      </tp>
      <tp t="s">
        <v>#N/A Requesting Data...1949025082</v>
        <stp/>
        <stp>BDP|17209442846127834741</stp>
        <tr r="F7" s="1"/>
      </tp>
      <tp t="s">
        <v>#N/A Requesting Data...1559923183</v>
        <stp/>
        <stp>BDP|15296709446136827729</stp>
        <tr r="L96" s="1"/>
      </tp>
      <tp t="s">
        <v>#N/A Requesting Data...2372952012</v>
        <stp/>
        <stp>BDP|15930695888619790519</stp>
        <tr r="E102" s="1"/>
      </tp>
      <tp t="s">
        <v>#N/A Requesting Data...3717969307</v>
        <stp/>
        <stp>BDP|15732400124346860253</stp>
        <tr r="G38" s="1"/>
      </tp>
      <tp t="s">
        <v>#N/A Requesting Data...1691669597</v>
        <stp/>
        <stp>BDP|14039659900824070148</stp>
        <tr r="M77" s="1"/>
      </tp>
      <tp t="s">
        <v>#N/A Requesting Data...2530419132</v>
        <stp/>
        <stp>BDP|14210008650711712743</stp>
        <tr r="F27" s="1"/>
      </tp>
      <tp t="s">
        <v>#N/A Requesting Data...2306956384</v>
        <stp/>
        <stp>BDP|12611262807821448635</stp>
        <tr r="I111" s="1"/>
      </tp>
      <tp t="s">
        <v>#N/A Requesting Data...3452625926</v>
        <stp/>
        <stp>BDP|13523786851914510291</stp>
        <tr r="G61" s="1"/>
      </tp>
      <tp t="s">
        <v>#N/A Requesting Data...2079663261</v>
        <stp/>
        <stp>BDP|11255784349492154722</stp>
        <tr r="M120" s="1"/>
      </tp>
      <tp t="s">
        <v>#N/A Requesting Data...2149891747</v>
        <stp/>
        <stp>BDP|13743606715331976282</stp>
        <tr r="I48" s="1"/>
      </tp>
      <tp t="s">
        <v>#N/A Requesting Data...1819244865</v>
        <stp/>
        <stp>BDP|16655131527934448643</stp>
        <tr r="M122" s="1"/>
      </tp>
      <tp t="s">
        <v>#N/A Requesting Data...3015878377</v>
        <stp/>
        <stp>BDP|16482931840859661539</stp>
        <tr r="N8" s="1"/>
      </tp>
      <tp t="s">
        <v>#N/A Requesting Data...3435464110</v>
        <stp/>
        <stp>BDP|16018849966866355933</stp>
        <tr r="E99" s="1"/>
      </tp>
      <tp t="s">
        <v>#N/A Requesting Data...3759767023</v>
        <stp/>
        <stp>BDP|16015393725700806061</stp>
        <tr r="M101" s="1"/>
      </tp>
      <tp t="s">
        <v>#N/A Requesting Data...3002605081</v>
        <stp/>
        <stp>BDP|12197104185168078417</stp>
        <tr r="F76" s="1"/>
      </tp>
      <tp t="s">
        <v>#N/A Requesting Data...3750553716</v>
        <stp/>
        <stp>BDP|11111782216837384789</stp>
        <tr r="G86" s="1"/>
      </tp>
      <tp t="s">
        <v>#N/A Requesting Data...3702343029</v>
        <stp/>
        <stp>BDP|12978139231774426380</stp>
        <tr r="G88" s="1"/>
      </tp>
      <tp t="s">
        <v>#N/A Requesting Data...3874464643</v>
        <stp/>
        <stp>BDP|11646363064813595069</stp>
        <tr r="F117" s="1"/>
      </tp>
      <tp t="e">
        <v>#N/A</v>
        <stp/>
        <stp>BDH|17117989328718237371</stp>
        <tr r="K103" s="1"/>
      </tp>
      <tp t="e">
        <v>#N/A</v>
        <stp/>
        <stp>BDH|12830531529826160447</stp>
        <tr r="K24" s="1"/>
      </tp>
      <tp t="e">
        <v>#N/A</v>
        <stp/>
        <stp>BDH|13876787441952646514</stp>
        <tr r="K97" s="1"/>
      </tp>
      <tp t="e">
        <v>#N/A</v>
        <stp/>
        <stp>BDH|17439998912091237963</stp>
        <tr r="K14" s="1"/>
      </tp>
      <tp t="e">
        <v>#N/A</v>
        <stp/>
        <stp>BDH|13927080019713543617</stp>
        <tr r="K84" s="1"/>
      </tp>
      <tp t="e">
        <v>#N/A</v>
        <stp/>
        <stp>BDH|15137204944901302586</stp>
        <tr r="K63" s="1"/>
      </tp>
      <tp t="e">
        <v>#N/A</v>
        <stp/>
        <stp>BDH|12167974712684875923</stp>
        <tr r="K12" s="1"/>
      </tp>
      <tp t="s">
        <v>#N/A Requesting Data...2540902243</v>
        <stp/>
        <stp>BDP|16223514235786984265</stp>
        <tr r="I74" s="1"/>
      </tp>
      <tp t="s">
        <v>#N/A Requesting Data...1723330752</v>
        <stp/>
        <stp>BDP|12092371411350757496</stp>
        <tr r="H88" s="1"/>
      </tp>
      <tp t="s">
        <v>#N/A Requesting Data...3831705016</v>
        <stp/>
        <stp>BDP|15563752567722915262</stp>
        <tr r="L83" s="1"/>
      </tp>
      <tp t="s">
        <v>#N/A Requesting Data...2882731154</v>
        <stp/>
        <stp>BDP|10065718176137485380</stp>
        <tr r="M78" s="1"/>
      </tp>
      <tp t="s">
        <v>#N/A Requesting Data...2886458736</v>
        <stp/>
        <stp>BDP|13414393087284592855</stp>
        <tr r="N83" s="1"/>
      </tp>
      <tp t="s">
        <v>#N/A Requesting Data...2275201666</v>
        <stp/>
        <stp>BDP|11002753046355915302</stp>
        <tr r="H54" s="1"/>
      </tp>
      <tp t="s">
        <v>#N/A Requesting Data...2853455192</v>
        <stp/>
        <stp>BDP|10952820095484341103</stp>
        <tr r="E53" s="1"/>
      </tp>
      <tp t="s">
        <v>#N/A Requesting Data...4072157445</v>
        <stp/>
        <stp>BDP|15949349250993452444</stp>
        <tr r="F109" s="1"/>
      </tp>
      <tp t="s">
        <v>#N/A Requesting Data...3868217269</v>
        <stp/>
        <stp>BDP|13489219179900212220</stp>
        <tr r="L92" s="1"/>
      </tp>
      <tp t="s">
        <v>#N/A Requesting Data...1818377377</v>
        <stp/>
        <stp>BDP|15521360807495173799</stp>
        <tr r="N38" s="1"/>
      </tp>
      <tp t="s">
        <v>#N/A Requesting Data...3623438581</v>
        <stp/>
        <stp>BDP|16737003742816824024</stp>
        <tr r="F58" s="1"/>
      </tp>
      <tp t="s">
        <v>#N/A Requesting Data...3892689994</v>
        <stp/>
        <stp>BDP|11797585851167292239</stp>
        <tr r="G47" s="1"/>
      </tp>
      <tp t="s">
        <v>#N/A Requesting Data...1805237230</v>
        <stp/>
        <stp>BDP|12657889906537055964</stp>
        <tr r="F9" s="1"/>
      </tp>
      <tp t="s">
        <v>#N/A Requesting Data...2383405833</v>
        <stp/>
        <stp>BDP|17483888475254884801</stp>
        <tr r="G17" s="1"/>
      </tp>
      <tp t="s">
        <v>#N/A Requesting Data...1961149511</v>
        <stp/>
        <stp>BDP|12365299648848007830</stp>
        <tr r="N95" s="1"/>
      </tp>
      <tp t="s">
        <v>#N/A Requesting Data...3103231421</v>
        <stp/>
        <stp>BDP|12931649749791478507</stp>
        <tr r="I49" s="1"/>
      </tp>
      <tp t="s">
        <v>#N/A Requesting Data...2866441539</v>
        <stp/>
        <stp>BDP|11639492145393936630</stp>
        <tr r="G52" s="1"/>
      </tp>
      <tp t="s">
        <v>#N/A Requesting Data...3741602839</v>
        <stp/>
        <stp>BDP|12660616600378498805</stp>
        <tr r="H51" s="1"/>
      </tp>
      <tp t="s">
        <v>#N/A Requesting Data...3240724845</v>
        <stp/>
        <stp>BDP|17471562240313028114</stp>
        <tr r="F24" s="1"/>
      </tp>
      <tp t="s">
        <v>#N/A Requesting Data...4133755469</v>
        <stp/>
        <stp>BDP|11299226474734152403</stp>
        <tr r="F7" s="8"/>
      </tp>
      <tp t="s">
        <v>#N/A Requesting Data...2704610180</v>
        <stp/>
        <stp>BDP|17862507969041350166</stp>
        <tr r="H64" s="1"/>
      </tp>
      <tp t="s">
        <v>#N/A Requesting Data...2647725537</v>
        <stp/>
        <stp>BDP|17203479327902333768</stp>
        <tr r="F37" s="1"/>
      </tp>
      <tp t="s">
        <v>#N/A Requesting Data...3253412210</v>
        <stp/>
        <stp>BDP|12811171079919131915</stp>
        <tr r="B24" s="8"/>
      </tp>
      <tp t="s">
        <v>#N/A Requesting Data...1978826232</v>
        <stp/>
        <stp>BDP|10828898191163299641</stp>
        <tr r="M59" s="1"/>
      </tp>
      <tp t="s">
        <v>#N/A Requesting Data...2769684542</v>
        <stp/>
        <stp>BDP|17605435856053721125</stp>
        <tr r="F36" s="1"/>
      </tp>
      <tp t="e">
        <v>#N/A</v>
        <stp/>
        <stp>BDH|10469423196559886083</stp>
        <tr r="K105" s="1"/>
      </tp>
      <tp t="e">
        <v>#N/A</v>
        <stp/>
        <stp>BDH|16792064807460910243</stp>
        <tr r="K28" s="1"/>
      </tp>
      <tp t="e">
        <v>#N/A</v>
        <stp/>
        <stp>BDH|12541809881813398580</stp>
        <tr r="K77" s="1"/>
      </tp>
      <tp t="s">
        <v>#N/A Requesting Data...3821648807</v>
        <stp/>
        <stp>BDP|14584498670240754227</stp>
        <tr r="I12" s="1"/>
      </tp>
      <tp t="s">
        <v>#N/A Requesting Data...4030648461</v>
        <stp/>
        <stp>BDP|15836560374073704155</stp>
        <tr r="L47" s="1"/>
      </tp>
      <tp t="s">
        <v>#N/A Requesting Data...4266285098</v>
        <stp/>
        <stp>BDP|14807305775985736010</stp>
        <tr r="I123" s="1"/>
      </tp>
      <tp t="s">
        <v>#N/A Requesting Data...2503938611</v>
        <stp/>
        <stp>BDP|15528290558174853374</stp>
        <tr r="I8" s="1"/>
      </tp>
      <tp t="s">
        <v>#N/A Requesting Data...2469318219</v>
        <stp/>
        <stp>BDP|10332394463583130323</stp>
        <tr r="H3" s="1"/>
      </tp>
      <tp t="s">
        <v>#N/A Requesting Data...3728749315</v>
        <stp/>
        <stp>BDP|17451481640153177172</stp>
        <tr r="N56" s="1"/>
      </tp>
      <tp t="s">
        <v>#N/A Requesting Data...2927218759</v>
        <stp/>
        <stp>BDP|16571184660140782472</stp>
        <tr r="B27" s="8"/>
      </tp>
      <tp t="s">
        <v>#N/A Requesting Data...2340941425</v>
        <stp/>
        <stp>BDP|16693175229672137241</stp>
        <tr r="L6" s="1"/>
      </tp>
      <tp t="s">
        <v>#N/A Requesting Data...3229296099</v>
        <stp/>
        <stp>BDP|12692163668792344267</stp>
        <tr r="H84" s="1"/>
      </tp>
      <tp t="s">
        <v>#N/A Requesting Data...2933382874</v>
        <stp/>
        <stp>BDP|13738328826374610387</stp>
        <tr r="H30" s="1"/>
      </tp>
      <tp t="s">
        <v>#N/A Requesting Data...4153762818</v>
        <stp/>
        <stp>BDP|10252885355521736941</stp>
        <tr r="B6" s="8"/>
      </tp>
      <tp t="s">
        <v>#N/A Requesting Data...3116350261</v>
        <stp/>
        <stp>BDP|16748090253296676077</stp>
        <tr r="I86" s="1"/>
      </tp>
      <tp t="s">
        <v>#N/A Requesting Data...3731715631</v>
        <stp/>
        <stp>BDP|16869956421651326931</stp>
        <tr r="N37" s="1"/>
      </tp>
      <tp t="s">
        <v>#N/A Requesting Data...2787381623</v>
        <stp/>
        <stp>BDP|10689285563576999784</stp>
        <tr r="G67" s="1"/>
      </tp>
      <tp t="s">
        <v>#N/A Requesting Data...2378617230</v>
        <stp/>
        <stp>BDP|16936023121209706828</stp>
        <tr r="N78" s="1"/>
      </tp>
      <tp t="s">
        <v>#N/A Requesting Data...4008850217</v>
        <stp/>
        <stp>BDP|15647287025459382972</stp>
        <tr r="M56" s="1"/>
      </tp>
      <tp t="s">
        <v>#N/A Requesting Data...3813846668</v>
        <stp/>
        <stp>BDP|14996171044816043258</stp>
        <tr r="M13" s="1"/>
      </tp>
      <tp t="s">
        <v>#N/A Requesting Data...3071249498</v>
        <stp/>
        <stp>BDP|16247135369660739407</stp>
        <tr r="G101" s="1"/>
      </tp>
      <tp t="s">
        <v>#N/A Requesting Data...1764066418</v>
        <stp/>
        <stp>BDP|11416966812434984875</stp>
        <tr r="M48" s="1"/>
      </tp>
      <tp t="s">
        <v>#N/A Requesting Data...4159590528</v>
        <stp/>
        <stp>BDP|11310010440599373908</stp>
        <tr r="G82" s="1"/>
      </tp>
      <tp t="s">
        <v>#N/A Requesting Data...2669283951</v>
        <stp/>
        <stp>BDP|17674017353604381363</stp>
        <tr r="F3" s="1"/>
      </tp>
      <tp t="s">
        <v>#N/A Requesting Data...1851880045</v>
        <stp/>
        <stp>BDP|13664406430924284552</stp>
        <tr r="H55" s="1"/>
      </tp>
      <tp t="s">
        <v>#N/A Requesting Data...2562645538</v>
        <stp/>
        <stp>BDP|11324111613173071718</stp>
        <tr r="M111" s="1"/>
      </tp>
      <tp t="s">
        <v>#N/A Requesting Data...4290282627</v>
        <stp/>
        <stp>BDP|15211778526991162425</stp>
        <tr r="L46" s="1"/>
      </tp>
      <tp t="s">
        <v>#N/A Requesting Data...3658344430</v>
        <stp/>
        <stp>BDP|12439135832777653232</stp>
        <tr r="G4" s="1"/>
        <tr r="G60" s="1"/>
      </tp>
      <tp t="s">
        <v>#N/A Requesting Data...1784484158</v>
        <stp/>
        <stp>BDP|10596506686170381835</stp>
        <tr r="G39" s="1"/>
      </tp>
      <tp t="s">
        <v>#N/A Requesting Data...3128394015</v>
        <stp/>
        <stp>BDP|10202433970626151031</stp>
        <tr r="I21" s="1"/>
      </tp>
      <tp t="s">
        <v>#N/A Requesting Data...1987595029</v>
        <stp/>
        <stp>BDP|10639231127234187117</stp>
        <tr r="F50" s="1"/>
      </tp>
      <tp t="s">
        <v>#N/A Requesting Data...3147995555</v>
        <stp/>
        <stp>BDP|17181079453997049078</stp>
        <tr r="L52" s="1"/>
      </tp>
      <tp t="s">
        <v>#N/A Requesting Data...3629828796</v>
        <stp/>
        <stp>BDP|17102725389458876502</stp>
        <tr r="M121" s="1"/>
      </tp>
      <tp t="s">
        <v>#N/A Requesting Data...2949949875</v>
        <stp/>
        <stp>BDP|12749588442792935412</stp>
        <tr r="L25" s="1"/>
      </tp>
      <tp t="s">
        <v>#N/A Requesting Data...2766101993</v>
        <stp/>
        <stp>BDP|14252055409353990222</stp>
        <tr r="N94" s="1"/>
      </tp>
      <tp t="s">
        <v>#N/A Requesting Data...3240316625</v>
        <stp/>
        <stp>BDP|13342139410150288678</stp>
        <tr r="F90" s="1"/>
      </tp>
      <tp t="s">
        <v>#N/A Requesting Data...3130010762</v>
        <stp/>
        <stp>BDP|15324876795473155259</stp>
        <tr r="H9" s="1"/>
      </tp>
      <tp t="s">
        <v>#N/A Requesting Data...2661981897</v>
        <stp/>
        <stp>BDP|15248647600584799256</stp>
        <tr r="E42" s="1"/>
        <tr r="D10" s="11"/>
        <tr r="E4" s="11"/>
      </tp>
      <tp t="s">
        <v>#N/A Requesting Data...2150977445</v>
        <stp/>
        <stp>BDP|14262025778835504397</stp>
        <tr r="L51" s="1"/>
      </tp>
      <tp t="s">
        <v>#N/A Requesting Data...3888793567</v>
        <stp/>
        <stp>BDP|16646141464113171737</stp>
        <tr r="N72" s="1"/>
      </tp>
      <tp t="s">
        <v>#N/A Requesting Data...2645993666</v>
        <stp/>
        <stp>BDP|11080462879651823608</stp>
        <tr r="M109" s="1"/>
      </tp>
      <tp t="s">
        <v>#N/A Requesting Data...2707048034</v>
        <stp/>
        <stp>BDP|15686144105439177805</stp>
        <tr r="M74" s="1"/>
      </tp>
      <tp t="s">
        <v>#N/A Requesting Data...3162363831</v>
        <stp/>
        <stp>BDP|11714658325288317823</stp>
        <tr r="E36" s="1"/>
      </tp>
      <tp t="s">
        <v>#N/A Requesting Data...2521071808</v>
        <stp/>
        <stp>BDP|13619638056510020550</stp>
        <tr r="F118" s="1"/>
      </tp>
      <tp t="s">
        <v>#N/A Requesting Data...2910222076</v>
        <stp/>
        <stp>BDP|17294855888054058695</stp>
        <tr r="H21" s="1"/>
      </tp>
      <tp t="e">
        <v>#N/A</v>
        <stp/>
        <stp>BDH|14568129172135126257</stp>
        <tr r="K101" s="1"/>
      </tp>
      <tp t="e">
        <v>#N/A</v>
        <stp/>
        <stp>BDH|18427627707663865854</stp>
        <tr r="K122" s="1"/>
      </tp>
      <tp t="e">
        <v>#N/A</v>
        <stp/>
        <stp>BDH|11687921264629978261</stp>
        <tr r="K15" s="1"/>
      </tp>
      <tp t="e">
        <v>#N/A</v>
        <stp/>
        <stp>BDH|10838765703195394707</stp>
        <tr r="K52" s="1"/>
      </tp>
    </main>
    <main first="bofaddin.rtdserver">
      <tp t="s">
        <v>#N/A Requesting Data...3746735688</v>
        <stp/>
        <stp>BDP|7467426972298858</stp>
        <tr r="G123" s="1"/>
      </tp>
      <tp t="s">
        <v>#N/A Requesting Data...2302541912</v>
        <stp/>
        <stp>BDP|1594663748436281929</stp>
        <tr r="H12" s="1"/>
      </tp>
      <tp t="s">
        <v>#N/A Requesting Data...2485339383</v>
        <stp/>
        <stp>BDP|9944562677242235517</stp>
        <tr r="C6" s="9"/>
      </tp>
      <tp t="s">
        <v>#N/A Requesting Data...2550694351</v>
        <stp/>
        <stp>BDP|9164612699343372912</stp>
        <tr r="C2" s="9"/>
      </tp>
      <tp t="s">
        <v>#N/A Requesting Data...1915729205</v>
        <stp/>
        <stp>BDP|1015093925919393647</stp>
        <tr r="F119" s="1"/>
      </tp>
      <tp t="s">
        <v>#N/A Requesting Data...1950800963</v>
        <stp/>
        <stp>BDP|6765009866314010893</stp>
        <tr r="B33" s="10"/>
        <tr r="B71" s="10"/>
      </tp>
      <tp t="s">
        <v>#N/A Requesting Data...3752828573</v>
        <stp/>
        <stp>BDP|7666849747281557695</stp>
        <tr r="H95" s="1"/>
      </tp>
      <tp t="s">
        <v>#N/A Requesting Data...3210466342</v>
        <stp/>
        <stp>BDP|9514252059375386738</stp>
        <tr r="F26" s="1"/>
      </tp>
      <tp t="s">
        <v>#N/A Requesting Data...3838060095</v>
        <stp/>
        <stp>BDP|6329496059209883255</stp>
        <tr r="G51" s="1"/>
      </tp>
      <tp t="s">
        <v>#N/A Requesting Data...3029080650</v>
        <stp/>
        <stp>BDP|6025172883905930621</stp>
        <tr r="H50" s="1"/>
      </tp>
      <tp t="s">
        <v>#N/A Requesting Data...3244331882</v>
        <stp/>
        <stp>BDP|6569853727681006183</stp>
        <tr r="I31" s="1"/>
      </tp>
      <tp t="s">
        <v>#N/A Requesting Data...3562753213</v>
        <stp/>
        <stp>BDP|8174693672841659439</stp>
        <tr r="L58" s="1"/>
      </tp>
      <tp t="s">
        <v>#N/A Requesting Data...4257228636</v>
        <stp/>
        <stp>BDP|2742677270069702685</stp>
        <tr r="I90" s="1"/>
      </tp>
      <tp t="s">
        <v>#N/A Requesting Data...2103617610</v>
        <stp/>
        <stp>BDP|6146955925619889857</stp>
        <tr r="E45" s="1"/>
      </tp>
      <tp t="s">
        <v>#N/A Requesting Data...3387899136</v>
        <stp/>
        <stp>BDP|1597732902148960212</stp>
        <tr r="M22" s="1"/>
      </tp>
      <tp t="s">
        <v>#N/A Requesting Data...2978852371</v>
        <stp/>
        <stp>BDP|1762798995572714116</stp>
        <tr r="M115" s="1"/>
      </tp>
      <tp t="s">
        <v>#N/A Requesting Data...4208048215</v>
        <stp/>
        <stp>BDP|1694076432199565741</stp>
        <tr r="H24" s="1"/>
      </tp>
      <tp t="s">
        <v>#N/A Requesting Data...3586473604</v>
        <stp/>
        <stp>BDP|6682198438360762829</stp>
        <tr r="M34" s="1"/>
      </tp>
      <tp t="s">
        <v>#N/A Requesting Data...3244088990</v>
        <stp/>
        <stp>BDP|3174110742863673968</stp>
        <tr r="L94" s="1"/>
      </tp>
      <tp t="s">
        <v>#N/A Requesting Data...3138966268</v>
        <stp/>
        <stp>BDP|3000954779877960650</stp>
        <tr r="N89" s="1"/>
      </tp>
      <tp t="s">
        <v>#N/A Requesting Data...2683944696</v>
        <stp/>
        <stp>BDP|5396645988384913369</stp>
        <tr r="F91" s="1"/>
      </tp>
      <tp t="s">
        <v>#N/A Requesting Data...2749966722</v>
        <stp/>
        <stp>BDP|3301262567269430265</stp>
        <tr r="M67" s="1"/>
      </tp>
      <tp t="e">
        <v>#N/A</v>
        <stp/>
        <stp>BDH|5080283999661923380</stp>
        <tr r="K90" s="1"/>
      </tp>
      <tp t="s">
        <v>#N/A Requesting Data...2667444370</v>
        <stp/>
        <stp>BDP|3133341350879517013</stp>
        <tr r="L33" s="1"/>
      </tp>
      <tp t="s">
        <v>#N/A Requesting Data...2025449509</v>
        <stp/>
        <stp>BDP|3605678517169234120</stp>
        <tr r="I30" s="1"/>
      </tp>
      <tp t="s">
        <v>#N/A Requesting Data...2127057920</v>
        <stp/>
        <stp>BDP|3825189463410021852</stp>
        <tr r="M49" s="1"/>
      </tp>
      <tp t="s">
        <v>#N/A Requesting Data...4028917486</v>
        <stp/>
        <stp>BDP|2423324494963658729</stp>
        <tr r="F8" s="1"/>
      </tp>
      <tp t="s">
        <v>#N/A Requesting Data...2505829618</v>
        <stp/>
        <stp>BDP|4416422937909302650</stp>
        <tr r="I66" s="1"/>
      </tp>
      <tp t="s">
        <v>#N/A Requesting Data...3236105416</v>
        <stp/>
        <stp>BDP|1147117926219561742</stp>
        <tr r="I100" s="1"/>
      </tp>
      <tp t="s">
        <v>#N/A Requesting Data...2317445339</v>
        <stp/>
        <stp>BDP|7435938553863794476</stp>
        <tr r="L71" s="1"/>
      </tp>
      <tp t="s">
        <v>#N/A Requesting Data...2533459069</v>
        <stp/>
        <stp>BDP|2725805833564987187</stp>
        <tr r="H75" s="1"/>
      </tp>
      <tp t="s">
        <v>#N/A Requesting Data...3256062783</v>
        <stp/>
        <stp>BDP|8672095056970960153</stp>
        <tr r="E121" s="1"/>
      </tp>
      <tp t="s">
        <v>#N/A Requesting Data...2180486284</v>
        <stp/>
        <stp>BDP|4264139745195180807</stp>
        <tr r="F64" s="1"/>
      </tp>
      <tp t="s">
        <v>#N/A Requesting Data...3418443243</v>
        <stp/>
        <stp>BDP|2197790485707810608</stp>
        <tr r="E86" s="1"/>
      </tp>
      <tp t="e">
        <v>#N/A</v>
        <stp/>
        <stp>BDH|2312933059614536694</stp>
        <tr r="K107" s="1"/>
      </tp>
      <tp t="s">
        <v>#N/A Requesting Data...3779801854</v>
        <stp/>
        <stp>BDP|8010239306004892368</stp>
        <tr r="F14" s="8"/>
      </tp>
      <tp t="s">
        <v>#N/A Requesting Data...3413915603</v>
        <stp/>
        <stp>BDP|9763638958180279772</stp>
        <tr r="E33" s="1"/>
      </tp>
      <tp t="s">
        <v>#N/A Requesting Data...3060595079</v>
        <stp/>
        <stp>BDP|8620280861998411946</stp>
        <tr r="E98" s="1"/>
      </tp>
      <tp t="s">
        <v>#N/A Requesting Data...3924016852</v>
        <stp/>
        <stp>BDP|1163867448901315136</stp>
        <tr r="I93" s="1"/>
      </tp>
      <tp t="s">
        <v>#N/A Requesting Data...3594457782</v>
        <stp/>
        <stp>BDP|9205061806932778695</stp>
        <tr r="F10" s="9"/>
      </tp>
      <tp t="s">
        <v>#N/A Requesting Data...3812704059</v>
        <stp/>
        <stp>BDP|9729712462885976005</stp>
        <tr r="N103" s="1"/>
      </tp>
      <tp t="s">
        <v>#N/A Requesting Data...3455167375</v>
        <stp/>
        <stp>BDP|2081543772778252560</stp>
        <tr r="F4" s="1"/>
        <tr r="F60" s="1"/>
      </tp>
      <tp t="s">
        <v>#N/A Requesting Data...3598993075</v>
        <stp/>
        <stp>BDP|2770831297397877998</stp>
        <tr r="E9" s="1"/>
      </tp>
      <tp t="s">
        <v>#N/A Requesting Data...3359433847</v>
        <stp/>
        <stp>BDP|9841719832314916408</stp>
        <tr r="L99" s="1"/>
      </tp>
      <tp t="e">
        <v>#N/A</v>
        <stp/>
        <stp>BDH|7996895127865197558</stp>
        <tr r="K78" s="1"/>
      </tp>
      <tp t="s">
        <v>#N/A Requesting Data...2863696412</v>
        <stp/>
        <stp>BDP|5095787646769856268</stp>
        <tr r="I104" s="1"/>
      </tp>
      <tp t="s">
        <v>#N/A Requesting Data...2237578309</v>
        <stp/>
        <stp>BDP|8564843998515186195</stp>
        <tr r="L21" s="1"/>
      </tp>
      <tp t="s">
        <v>#N/A Requesting Data...4167042353</v>
        <stp/>
        <stp>BDP|6685025945067937891</stp>
        <tr r="F23" s="1"/>
      </tp>
      <tp t="s">
        <v>#N/A Requesting Data...3102445104</v>
        <stp/>
        <stp>BDP|5073273362978543418</stp>
        <tr r="E51" s="1"/>
      </tp>
      <tp t="s">
        <v>#N/A Requesting Data...2905054573</v>
        <stp/>
        <stp>BDP|3571391599215575115</stp>
        <tr r="D3" s="11"/>
      </tp>
      <tp t="s">
        <v>#N/A Requesting Data...2924675158</v>
        <stp/>
        <stp>BDP|8543967566163108923</stp>
        <tr r="F81" s="1"/>
      </tp>
      <tp t="s">
        <v>#N/A Requesting Data...3089970482</v>
        <stp/>
        <stp>BDP|4312605082402657516</stp>
        <tr r="H78" s="1"/>
      </tp>
      <tp t="e">
        <v>#N/A</v>
        <stp/>
        <stp>BDH|4469487018864136834</stp>
        <tr r="K87" s="1"/>
      </tp>
      <tp t="s">
        <v>#N/A Requesting Data...3986751385</v>
        <stp/>
        <stp>BDP|1426062117949609442</stp>
        <tr r="F111" s="1"/>
      </tp>
      <tp t="s">
        <v>#N/A Requesting Data...2126890027</v>
        <stp/>
        <stp>BDP|1117355140048593367</stp>
        <tr r="N104" s="1"/>
      </tp>
      <tp t="s">
        <v>#N/A Requesting Data...2363601309</v>
        <stp/>
        <stp>BDP|5152929873743532526</stp>
        <tr r="H96" s="1"/>
      </tp>
      <tp t="s">
        <v>#N/A Requesting Data...2249433607</v>
        <stp/>
        <stp>BDP|8491474460440574724</stp>
        <tr r="E4" s="1"/>
        <tr r="E60" s="1"/>
      </tp>
      <tp t="s">
        <v>#N/A Requesting Data...4017618029</v>
        <stp/>
        <stp>BDP|3256485281265860778</stp>
        <tr r="E14" s="1"/>
      </tp>
      <tp t="s">
        <v>#N/A Requesting Data...2054016410</v>
        <stp/>
        <stp>BDP|8294926404224524842</stp>
        <tr r="F108" s="1"/>
      </tp>
      <tp t="s">
        <v>#N/A Requesting Data...3719529819</v>
        <stp/>
        <stp>BDP|8016379265033182099</stp>
        <tr r="F16" s="8"/>
      </tp>
      <tp t="s">
        <v>#N/A Requesting Data...4002530221</v>
        <stp/>
        <stp>BDP|2952300047879449204</stp>
        <tr r="G87" s="1"/>
      </tp>
      <tp t="s">
        <v>#N/A Requesting Data...3264966567</v>
        <stp/>
        <stp>BDP|6578146049448299517</stp>
        <tr r="N59" s="1"/>
      </tp>
      <tp t="s">
        <v>#N/A Requesting Data...2293388566</v>
        <stp/>
        <stp>BDP|7366615768149972086</stp>
        <tr r="H118" s="1"/>
      </tp>
      <tp t="s">
        <v>#N/A Requesting Data...2169196082</v>
        <stp/>
        <stp>BDP|4589075463069174583</stp>
        <tr r="N41" s="1"/>
      </tp>
      <tp t="s">
        <v>#N/A Requesting Data...3152133775</v>
        <stp/>
        <stp>BDP|3139669534011827934</stp>
        <tr r="B25" s="8"/>
      </tp>
      <tp t="s">
        <v>#N/A Requesting Data...2784515398</v>
        <stp/>
        <stp>BDP|1965622069636901932</stp>
        <tr r="N112" s="1"/>
      </tp>
      <tp t="s">
        <v>#N/A Requesting Data...4048326830</v>
        <stp/>
        <stp>BDP|4176909219383347122</stp>
        <tr r="N96" s="1"/>
      </tp>
      <tp t="s">
        <v>#N/A Requesting Data...3735866906</v>
        <stp/>
        <stp>BDP|8027687143353244706</stp>
        <tr r="M10" s="1"/>
      </tp>
      <tp t="s">
        <v>#N/A Requesting Data...4223762123</v>
        <stp/>
        <stp>BDP|3643292966249321047</stp>
        <tr r="M12" s="1"/>
      </tp>
      <tp t="e">
        <v>#N/A</v>
        <stp/>
        <stp>BDH|9601337862932879015</stp>
        <tr r="K61" s="1"/>
      </tp>
      <tp t="s">
        <v>#N/A Requesting Data...4276635443</v>
        <stp/>
        <stp>BDP|2594220736008422590</stp>
        <tr r="M97" s="1"/>
      </tp>
      <tp t="s">
        <v>#N/A Requesting Data...4119433159</v>
        <stp/>
        <stp>BDP|4926197122511942875</stp>
        <tr r="M45" s="1"/>
      </tp>
      <tp t="s">
        <v>#N/A Requesting Data...2661965138</v>
        <stp/>
        <stp>BDP|7466384519543816808</stp>
        <tr r="B3" s="8"/>
      </tp>
      <tp t="s">
        <v>#N/A Requesting Data...2107522450</v>
        <stp/>
        <stp>BDP|6785843605143997324</stp>
        <tr r="G108" s="1"/>
      </tp>
      <tp t="s">
        <v>#N/A Requesting Data...3463920891</v>
        <stp/>
        <stp>BDP|1141419696141094348</stp>
        <tr r="E8" s="11"/>
      </tp>
      <tp t="s">
        <v>#N/A Requesting Data...2593246702</v>
        <stp/>
        <stp>BDP|6299119008340958909</stp>
        <tr r="B44" s="10"/>
        <tr r="B6" s="10"/>
      </tp>
      <tp t="s">
        <v>#N/A Requesting Data...3384643800</v>
        <stp/>
        <stp>BDP|7327392850019089697</stp>
        <tr r="N67" s="1"/>
      </tp>
      <tp t="s">
        <v>#N/A Requesting Data...3146077207</v>
        <stp/>
        <stp>BDP|2578476067606502832</stp>
        <tr r="G24" s="1"/>
      </tp>
      <tp t="s">
        <v>#N/A Requesting Data...3408976991</v>
        <stp/>
        <stp>BDP|1681133296623075420</stp>
        <tr r="E74" s="1"/>
        <tr r="D11" s="11"/>
        <tr r="E5" s="11"/>
      </tp>
      <tp t="s">
        <v>#N/A Requesting Data...2448999005</v>
        <stp/>
        <stp>BDP|5902477108377432832</stp>
        <tr r="E28" s="1"/>
      </tp>
      <tp t="s">
        <v>#N/A Requesting Data...4148522062</v>
        <stp/>
        <stp>BDP|1719450468268804537</stp>
        <tr r="I15" s="1"/>
      </tp>
      <tp t="s">
        <v>#N/A Requesting Data...3996869864</v>
        <stp/>
        <stp>BDP|2283359285856478101</stp>
        <tr r="F61" s="1"/>
      </tp>
      <tp t="s">
        <v>#N/A Requesting Data...3374104971</v>
        <stp/>
        <stp>BDP|7300870297028614033</stp>
        <tr r="M105" s="1"/>
      </tp>
      <tp t="s">
        <v>#N/A Requesting Data...4191593624</v>
        <stp/>
        <stp>BDP|3876122085410008494</stp>
        <tr r="E6" s="1"/>
        <tr r="D14" s="11"/>
        <tr r="E14" s="11"/>
      </tp>
      <tp t="s">
        <v>#N/A Requesting Data...3984416567</v>
        <stp/>
        <stp>BDP|8244533713083338173</stp>
        <tr r="F77" s="1"/>
      </tp>
      <tp t="s">
        <v>#N/A Requesting Data...3155407580</v>
        <stp/>
        <stp>BDP|3998520771517442894</stp>
        <tr r="H32" s="1"/>
      </tp>
      <tp t="s">
        <v>#N/A Requesting Data...2625230113</v>
        <stp/>
        <stp>BDP|3022371165750435812</stp>
        <tr r="L31" s="1"/>
      </tp>
      <tp t="s">
        <v>#N/A Requesting Data...2316208514</v>
        <stp/>
        <stp>BDP|8147378797535443919</stp>
        <tr r="I110" s="1"/>
      </tp>
      <tp t="s">
        <v>#N/A Requesting Data...3634185305</v>
        <stp/>
        <stp>BDP|9518376743530536006</stp>
        <tr r="F89" s="1"/>
      </tp>
      <tp t="s">
        <v>#N/A Requesting Data...3171978139</v>
        <stp/>
        <stp>BDP|7885453043438357183</stp>
        <tr r="L43" s="1"/>
      </tp>
      <tp t="s">
        <v>#N/A Requesting Data...4122801857</v>
        <stp/>
        <stp>BDP|6423895344030847447</stp>
        <tr r="L80" s="1"/>
      </tp>
      <tp t="s">
        <v>#N/A Requesting Data...2847348459</v>
        <stp/>
        <stp>BDP|1315643976929058749</stp>
        <tr r="C3" s="9"/>
      </tp>
      <tp t="s">
        <v>#N/A Requesting Data...2286623450</v>
        <stp/>
        <stp>BDP|3416916752071299009</stp>
        <tr r="I7" s="1"/>
      </tp>
      <tp t="s">
        <v>#N/A Requesting Data...3558136901</v>
        <stp/>
        <stp>BDP|5407540512907366849</stp>
        <tr r="M62" s="1"/>
      </tp>
      <tp t="e">
        <v>#N/A</v>
        <stp/>
        <stp>BDH|9418834217807020957</stp>
        <tr r="K30" s="1"/>
      </tp>
      <tp t="e">
        <v>#N/A</v>
        <stp/>
        <stp>BDH|75109038197040622</stp>
        <tr r="K88" s="1"/>
      </tp>
      <tp t="s">
        <v>#N/A Requesting Data...3755101015</v>
        <stp/>
        <stp>BDP|1865876671088011959</stp>
        <tr r="E25" s="1"/>
      </tp>
      <tp t="s">
        <v>#N/A Requesting Data...2626036537</v>
        <stp/>
        <stp>BDP|1699386095805816187</stp>
        <tr r="F2" s="1"/>
      </tp>
      <tp t="s">
        <v>#N/A Requesting Data...2857337108</v>
        <stp/>
        <stp>BDP|4106941363477446391</stp>
        <tr r="F97" s="1"/>
      </tp>
      <tp t="s">
        <v>#N/A Requesting Data...3666806067</v>
        <stp/>
        <stp>BDP|5087889398762315987</stp>
        <tr r="N9" s="1"/>
      </tp>
      <tp t="s">
        <v>#N/A Requesting Data...2459262533</v>
        <stp/>
        <stp>BDP|9945358336963430556</stp>
        <tr r="M102" s="1"/>
      </tp>
      <tp t="s">
        <v>#N/A Requesting Data...4101712369</v>
        <stp/>
        <stp>BDP|4008306038138788349</stp>
        <tr r="G40" s="1"/>
      </tp>
      <tp t="s">
        <v>#N/A Requesting Data...4282110017</v>
        <stp/>
        <stp>BDP|1076694014930620930</stp>
        <tr r="H102" s="1"/>
      </tp>
      <tp t="s">
        <v>#N/A Requesting Data...2803892580</v>
        <stp/>
        <stp>BDP|8573703601745954542</stp>
        <tr r="L105" s="1"/>
      </tp>
      <tp t="s">
        <v>#N/A Requesting Data...3893758166</v>
        <stp/>
        <stp>BDP|9172690249992108698</stp>
        <tr r="E109" s="1"/>
      </tp>
      <tp t="s">
        <v>#N/A Requesting Data...3184650914</v>
        <stp/>
        <stp>BDP|3603190554701761934</stp>
        <tr r="L30" s="1"/>
      </tp>
      <tp t="s">
        <v>#N/A Requesting Data...4153350482</v>
        <stp/>
        <stp>BDP|9708699913452624365</stp>
        <tr r="B24" s="10"/>
        <tr r="B62" s="10"/>
      </tp>
      <tp t="s">
        <v>#N/A Requesting Data...3111547577</v>
        <stp/>
        <stp>BDP|5565999769915958013</stp>
        <tr r="N87" s="1"/>
      </tp>
      <tp t="s">
        <v>#N/A Requesting Data...4229553609</v>
        <stp/>
        <stp>BDP|9138633317101150090</stp>
        <tr r="L62" s="1"/>
      </tp>
      <tp t="e">
        <v>#N/A</v>
        <stp/>
        <stp>BDH|9549564653105509379</stp>
        <tr r="K2" s="1"/>
      </tp>
      <tp t="s">
        <v>#N/A Requesting Data...3310846901</v>
        <stp/>
        <stp>BDP|5134948125145453475</stp>
        <tr r="G44" s="1"/>
      </tp>
      <tp t="s">
        <v>#N/A Requesting Data...4094066156</v>
        <stp/>
        <stp>BDP|9201000212844008339</stp>
        <tr r="G4" s="9"/>
      </tp>
      <tp t="e">
        <v>#N/A</v>
        <stp/>
        <stp>BDH|2628890918241473502</stp>
        <tr r="K108" s="1"/>
      </tp>
      <tp t="s">
        <v>#N/A Requesting Data...2562386777</v>
        <stp/>
        <stp>BDP|3523455482441686141</stp>
        <tr r="F78" s="1"/>
      </tp>
      <tp t="s">
        <v>#N/A Requesting Data...2309255545</v>
        <stp/>
        <stp>BDP|9251315334422073472</stp>
        <tr r="I73" s="1"/>
      </tp>
      <tp t="e">
        <v>#N/A</v>
        <stp/>
        <stp>BDH|7256752085242237503</stp>
        <tr r="K57" s="1"/>
      </tp>
      <tp t="s">
        <v>#N/A Requesting Data...2506587164</v>
        <stp/>
        <stp>BDP|5154312737919749318</stp>
        <tr r="I95" s="1"/>
      </tp>
      <tp t="s">
        <v>#N/A Requesting Data...3785105522</v>
        <stp/>
        <stp>BDP|3198398765418560197</stp>
        <tr r="M79" s="1"/>
      </tp>
      <tp t="s">
        <v>#N/A Requesting Data...2389539992</v>
        <stp/>
        <stp>BDP|8073970529269930519</stp>
        <tr r="H109" s="1"/>
      </tp>
      <tp t="s">
        <v>#N/A Requesting Data...3610183790</v>
        <stp/>
        <stp>BDP|8077061361485774467</stp>
        <tr r="B34" s="10"/>
        <tr r="B72" s="10"/>
      </tp>
      <tp t="s">
        <v>#N/A Requesting Data...3690172372</v>
        <stp/>
        <stp>BDP|7499383020480298992</stp>
        <tr r="N117" s="1"/>
      </tp>
      <tp t="s">
        <v>#N/A Requesting Data...3298229720</v>
        <stp/>
        <stp>BDP|5567876205456560456</stp>
        <tr r="N3" s="1"/>
      </tp>
      <tp t="s">
        <v>#N/A Requesting Data...3994081026</v>
        <stp/>
        <stp>BDP|2022307424939560557</stp>
        <tr r="H11" s="1"/>
      </tp>
      <tp t="s">
        <v>#N/A Requesting Data...2615590504</v>
        <stp/>
        <stp>BDP|2070413508959623752</stp>
        <tr r="N21" s="1"/>
      </tp>
      <tp t="s">
        <v>#N/A Requesting Data...3382212373</v>
        <stp/>
        <stp>BDP|1498000289308386943</stp>
        <tr r="N40" s="1"/>
      </tp>
      <tp t="e">
        <v>#N/A</v>
        <stp/>
        <stp>BDH|9604203198368389277</stp>
        <tr r="K65" s="1"/>
      </tp>
      <tp t="e">
        <v>#N/A</v>
        <stp/>
        <stp>BDH|2740053999214912793</stp>
        <tr r="K34" s="1"/>
      </tp>
      <tp t="e">
        <v>#N/A</v>
        <stp/>
        <stp>BDH|4465896012376284360</stp>
        <tr r="K55" s="1"/>
      </tp>
      <tp t="s">
        <v>#N/A Requesting Data...3759738995</v>
        <stp/>
        <stp>BDP|7712382877922715962</stp>
        <tr r="L121" s="1"/>
      </tp>
      <tp t="s">
        <v>#N/A Requesting Data...2821984815</v>
        <stp/>
        <stp>BDP|7249397337357063856</stp>
        <tr r="E16" s="1"/>
      </tp>
      <tp t="s">
        <v>#N/A Requesting Data...3630760704</v>
        <stp/>
        <stp>BDP|2931886319894753710</stp>
        <tr r="I71" s="1"/>
      </tp>
      <tp t="s">
        <v>#N/A Requesting Data...3979769957</v>
        <stp/>
        <stp>BDP|3828062327709671018</stp>
        <tr r="F15" s="1"/>
      </tp>
      <tp t="s">
        <v>#N/A Requesting Data...3994985927</v>
        <stp/>
        <stp>BDP|2405954529576754714</stp>
        <tr r="L35" s="1"/>
      </tp>
      <tp t="s">
        <v>#N/A Requesting Data...2402306350</v>
        <stp/>
        <stp>BDP|3025900024001348196</stp>
        <tr r="M82" s="1"/>
      </tp>
      <tp t="e">
        <v>#N/A</v>
        <stp/>
        <stp>BDH|8724955103459917063</stp>
        <tr r="K68" s="1"/>
      </tp>
      <tp t="s">
        <v>#N/A Requesting Data...3145474489</v>
        <stp/>
        <stp>BDP|5658593484467616723</stp>
        <tr r="E114" s="1"/>
      </tp>
      <tp t="s">
        <v>#N/A Requesting Data...3355785928</v>
        <stp/>
        <stp>BDP|9921741407811009759</stp>
        <tr r="N86" s="1"/>
      </tp>
      <tp t="s">
        <v>#N/A Requesting Data...3018233781</v>
        <stp/>
        <stp>BDP|3327359983445808528</stp>
        <tr r="M31" s="1"/>
      </tp>
      <tp t="s">
        <v>#N/A Requesting Data...3768385122</v>
        <stp/>
        <stp>BDP|1416169648194154870</stp>
        <tr r="F4" s="9"/>
      </tp>
      <tp t="s">
        <v>#N/A Requesting Data...2946484758</v>
        <stp/>
        <stp>BDP|4976151055588051057</stp>
        <tr r="L12" s="1"/>
      </tp>
      <tp t="s">
        <v>#N/A Requesting Data...2894272378</v>
        <stp/>
        <stp>BDP|5549383766251425937</stp>
        <tr r="G111" s="1"/>
      </tp>
      <tp t="s">
        <v>#N/A Requesting Data...2966100630</v>
        <stp/>
        <stp>BDP|5953306143149308357</stp>
        <tr r="H16" s="1"/>
      </tp>
      <tp t="s">
        <v>#N/A Requesting Data...4163208960</v>
        <stp/>
        <stp>BDP|2050482986113574577</stp>
        <tr r="E67" s="1"/>
      </tp>
      <tp t="s">
        <v>#N/A Requesting Data...4049688456</v>
        <stp/>
        <stp>BDP|9746685827135506006</stp>
        <tr r="F2" s="8"/>
      </tp>
      <tp t="s">
        <v>#N/A Requesting Data...2869024552</v>
        <stp/>
        <stp>BDP|1649160383872279230</stp>
        <tr r="E57" s="1"/>
      </tp>
      <tp t="s">
        <v>#N/A Requesting Data...4090753368</v>
        <stp/>
        <stp>BDP|5141448704430523961</stp>
        <tr r="M18" s="1"/>
      </tp>
      <tp t="s">
        <v>#N/A Requesting Data...3084663707</v>
        <stp/>
        <stp>BDP|3240311541175387936</stp>
        <tr r="G36" s="1"/>
      </tp>
      <tp t="s">
        <v>#N/A Requesting Data...4177529581</v>
        <stp/>
        <stp>BDP|3469113125958047026</stp>
        <tr r="F11" s="8"/>
      </tp>
      <tp t="s">
        <v>#N/A Requesting Data...4209591620</v>
        <stp/>
        <stp>BDP|3253865442780275765</stp>
        <tr r="F98" s="1"/>
      </tp>
      <tp t="s">
        <v>#N/A Requesting Data...2788673698</v>
        <stp/>
        <stp>BDP|8158483752495074493</stp>
        <tr r="H27" s="1"/>
      </tp>
      <tp t="s">
        <v>#N/A Requesting Data...3339214546</v>
        <stp/>
        <stp>BDP|7618315512125072865</stp>
        <tr r="G65" s="1"/>
      </tp>
      <tp t="s">
        <v>#N/A Requesting Data...3106575232</v>
        <stp/>
        <stp>BDP|2979555892335984370</stp>
        <tr r="F31" s="8"/>
      </tp>
      <tp t="s">
        <v>#N/A Requesting Data...4067997479</v>
        <stp/>
        <stp>BDP|5798105795596101334</stp>
        <tr r="G53" s="1"/>
      </tp>
      <tp t="s">
        <v>#N/A Requesting Data...3602528392</v>
        <stp/>
        <stp>BDP|7629432217719228309</stp>
        <tr r="N100" s="1"/>
      </tp>
      <tp t="s">
        <v>#N/A Requesting Data...2593550784</v>
        <stp/>
        <stp>BDP|4709916156261825197</stp>
        <tr r="E54" s="1"/>
      </tp>
      <tp t="s">
        <v>#N/A Requesting Data...3553503568</v>
        <stp/>
        <stp>BDP|2602112087355040613</stp>
        <tr r="I23" s="1"/>
      </tp>
      <tp t="e">
        <v>#N/A</v>
        <stp/>
        <stp>BDH|9122433567394493705</stp>
        <tr r="K38" s="1"/>
      </tp>
      <tp t="s">
        <v>#N/A Requesting Data...2870812584</v>
        <stp/>
        <stp>BDP|6465530289000980310</stp>
        <tr r="E31" s="1"/>
        <tr r="D9" s="11"/>
        <tr r="E3" s="11"/>
      </tp>
      <tp t="s">
        <v>#N/A Requesting Data...3423023334</v>
        <stp/>
        <stp>BDP|5736122405248063461</stp>
        <tr r="L53" s="1"/>
      </tp>
      <tp t="s">
        <v>#N/A Requesting Data...2643034792</v>
        <stp/>
        <stp>BDP|7214504221808334069</stp>
        <tr r="L86" s="1"/>
      </tp>
      <tp t="s">
        <v>#N/A Requesting Data...4165079376</v>
        <stp/>
        <stp>BDP|5037275446969247242</stp>
        <tr r="I51" s="1"/>
      </tp>
      <tp t="s">
        <v>#N/A Requesting Data...2680428249</v>
        <stp/>
        <stp>BDP|1205778462329733172</stp>
        <tr r="F43" s="1"/>
      </tp>
      <tp t="s">
        <v>#N/A Requesting Data...3709933115</v>
        <stp/>
        <stp>BDP|4683399983250996729</stp>
        <tr r="M11" s="1"/>
      </tp>
      <tp t="s">
        <v>#N/A Requesting Data...3316928699</v>
        <stp/>
        <stp>BDP|7501145870120020965</stp>
        <tr r="L120" s="1"/>
      </tp>
      <tp t="s">
        <v>#N/A Requesting Data...3959791346</v>
        <stp/>
        <stp>BDP|5308162340991451957</stp>
        <tr r="E12" s="11"/>
      </tp>
      <tp t="s">
        <v>#N/A Requesting Data...2849435057</v>
        <stp/>
        <stp>BDP|2471911134735713520</stp>
        <tr r="I2" s="1"/>
      </tp>
      <tp t="s">
        <v>#N/A Requesting Data...3159917073</v>
        <stp/>
        <stp>BDP|2747393468166751940</stp>
        <tr r="F12" s="8"/>
      </tp>
      <tp t="s">
        <v>#N/A Requesting Data...3273030008</v>
        <stp/>
        <stp>BDP|9352232799528792342</stp>
        <tr r="N88" s="1"/>
      </tp>
      <tp t="s">
        <v>#N/A Requesting Data...3390564121</v>
        <stp/>
        <stp>BDP|6979831631815614171</stp>
        <tr r="I4" s="1"/>
        <tr r="I60" s="1"/>
      </tp>
      <tp t="s">
        <v>#N/A Requesting Data...3554624857</v>
        <stp/>
        <stp>BDP|2850170255278173705</stp>
        <tr r="L109" s="1"/>
      </tp>
      <tp t="e">
        <v>#N/A</v>
        <stp/>
        <stp>BDH|9785794767931757066</stp>
        <tr r="K76" s="1"/>
      </tp>
      <tp t="s">
        <v>#N/A Requesting Data...4013795722</v>
        <stp/>
        <stp>BDP|5221973617490324483</stp>
        <tr r="H47" s="1"/>
      </tp>
      <tp t="e">
        <v>#N/A</v>
        <stp/>
        <stp>BDH|8193106948626448241</stp>
        <tr r="K85" s="1"/>
      </tp>
      <tp t="s">
        <v>#N/A Requesting Data...4131138357</v>
        <stp/>
        <stp>BDP|5146186876789228337</stp>
        <tr r="F45" s="1"/>
      </tp>
      <tp t="s">
        <v>#N/A Requesting Data...3175413000</v>
        <stp/>
        <stp>BDP|8935426447892383312</stp>
        <tr r="L118" s="1"/>
      </tp>
      <tp t="s">
        <v>#N/A Requesting Data...2587799071</v>
        <stp/>
        <stp>BDP|8187316519910599337</stp>
        <tr r="M116" s="1"/>
      </tp>
      <tp t="s">
        <v>#N/A Requesting Data...4017616137</v>
        <stp/>
        <stp>BDP|2897314327172238804</stp>
        <tr r="M47" s="1"/>
      </tp>
      <tp t="s">
        <v>#N/A Requesting Data...4073571379</v>
        <stp/>
        <stp>BDP|4869936798104986973</stp>
        <tr r="B16" s="8"/>
      </tp>
      <tp t="s">
        <v>#N/A Requesting Data...3922068248</v>
        <stp/>
        <stp>BDP|8291696710687425126</stp>
        <tr r="M20" s="1"/>
      </tp>
      <tp t="s">
        <v>#N/A Requesting Data...3395240112</v>
        <stp/>
        <stp>BDP|7377834265741998112</stp>
        <tr r="N49" s="1"/>
      </tp>
      <tp t="s">
        <v>#N/A Requesting Data...2929639157</v>
        <stp/>
        <stp>BDP|9248296237827363623</stp>
        <tr r="M8" s="1"/>
      </tp>
      <tp t="s">
        <v>#N/A Requesting Data...3544842890</v>
        <stp/>
        <stp>BDP|5104708907823993828</stp>
        <tr r="E8" s="9"/>
      </tp>
      <tp t="s">
        <v>#N/A Requesting Data...4099890747</v>
        <stp/>
        <stp>BDP|7264963649933032008</stp>
        <tr r="B30" s="10"/>
        <tr r="B68" s="10"/>
      </tp>
      <tp t="s">
        <v>#N/A Requesting Data...2963476225</v>
        <stp/>
        <stp>BDP|6509103663160116856</stp>
        <tr r="H100" s="1"/>
      </tp>
      <tp t="s">
        <v>#N/A Requesting Data...4192416915</v>
        <stp/>
        <stp>BDP|3974033128920322839</stp>
        <tr r="G5" s="9"/>
      </tp>
      <tp t="s">
        <v>#N/A Requesting Data...3009884118</v>
        <stp/>
        <stp>BDP|9786962136653738934</stp>
        <tr r="M3" s="1"/>
      </tp>
      <tp t="s">
        <v>#N/A Requesting Data...3396684647</v>
        <stp/>
        <stp>BDP|9525527966973437061</stp>
        <tr r="C10" s="9"/>
      </tp>
      <tp t="s">
        <v>#N/A Requesting Data...3310622779</v>
        <stp/>
        <stp>BDP|5342802963382499044</stp>
        <tr r="H61" s="1"/>
      </tp>
      <tp t="s">
        <v>#N/A Requesting Data...2953634567</v>
        <stp/>
        <stp>BDP|8942465539904460224</stp>
        <tr r="B37" s="10"/>
        <tr r="B75" s="10"/>
      </tp>
      <tp t="s">
        <v>#N/A Requesting Data...3570907515</v>
        <stp/>
        <stp>BDP|5685836052715030475</stp>
        <tr r="M54" s="1"/>
      </tp>
      <tp t="s">
        <v>#N/A Requesting Data...3998063944</v>
        <stp/>
        <stp>BDP|9545180958965379176</stp>
        <tr r="E78" s="1"/>
      </tp>
      <tp t="s">
        <v>#N/A Requesting Data...3016787545</v>
        <stp/>
        <stp>BDP|4824447068448083758</stp>
        <tr r="F49" s="1"/>
      </tp>
      <tp t="s">
        <v>#N/A Requesting Data...2992889769</v>
        <stp/>
        <stp>BDP|5910682489911988302</stp>
        <tr r="F104" s="1"/>
      </tp>
      <tp t="s">
        <v>#N/A Requesting Data...3451418955</v>
        <stp/>
        <stp>BDP|3431445990465717260</stp>
        <tr r="E2" s="9"/>
      </tp>
      <tp t="s">
        <v>#N/A Requesting Data...2725661032</v>
        <stp/>
        <stp>BDP|6657234777202787833</stp>
        <tr r="B10" s="8"/>
      </tp>
      <tp t="s">
        <v>#N/A Requesting Data...3473206967</v>
        <stp/>
        <stp>BDP|7151815235544724143</stp>
        <tr r="M76" s="1"/>
      </tp>
      <tp t="s">
        <v>#N/A Requesting Data...3245105758</v>
        <stp/>
        <stp>BDP|1013215591706690513</stp>
        <tr r="E18" s="1"/>
      </tp>
      <tp t="e">
        <v>#N/A</v>
        <stp/>
        <stp>BDH|1430629335744724934</stp>
        <tr r="K86" s="1"/>
      </tp>
      <tp t="s">
        <v>#N/A Requesting Data...3413739467</v>
        <stp/>
        <stp>BDP|1504266404408547263</stp>
        <tr r="G62" s="1"/>
      </tp>
      <tp t="s">
        <v>#N/A Requesting Data...3283716931</v>
        <stp/>
        <stp>BDP|9259071829324937613</stp>
        <tr r="H46" s="1"/>
      </tp>
      <tp t="s">
        <v>#N/A Requesting Data...3522670016</v>
        <stp/>
        <stp>BDP|4595416785352585303</stp>
        <tr r="E61" s="1"/>
      </tp>
      <tp t="s">
        <v>#N/A Requesting Data...3194572078</v>
        <stp/>
        <stp>BDP|9803585905497514246</stp>
        <tr r="H71" s="1"/>
      </tp>
      <tp t="s">
        <v>#N/A Requesting Data...3178648328</v>
        <stp/>
        <stp>BDP|5533944475294488654</stp>
        <tr r="L17" s="1"/>
      </tp>
      <tp t="s">
        <v>#N/A Requesting Data...3474886316</v>
        <stp/>
        <stp>BDP|3198223104739465163</stp>
        <tr r="L87" s="1"/>
      </tp>
      <tp t="e">
        <v>#N/A</v>
        <stp/>
        <stp>BDH|3178200798650877141</stp>
        <tr r="K93" s="1"/>
      </tp>
      <tp t="s">
        <v>#N/A Requesting Data...3631291079</v>
        <stp/>
        <stp>BDP|5190092596351732737</stp>
        <tr r="M4" s="1"/>
        <tr r="M60" s="1"/>
      </tp>
      <tp t="s">
        <v>#N/A Requesting Data...3839816723</v>
        <stp/>
        <stp>BDP|8970123773461404564</stp>
        <tr r="N119" s="1"/>
      </tp>
      <tp t="s">
        <v>#N/A Requesting Data...3334214805</v>
        <stp/>
        <stp>BDP|8041275072700967764</stp>
        <tr r="L115" s="1"/>
      </tp>
      <tp t="s">
        <v>#N/A Requesting Data...3733132505</v>
        <stp/>
        <stp>BDP|4915718623549575253</stp>
        <tr r="I97" s="1"/>
      </tp>
      <tp t="s">
        <v>#N/A Requesting Data...3542188193</v>
        <stp/>
        <stp>BDP|8284946409758463302</stp>
        <tr r="M72" s="1"/>
      </tp>
      <tp t="s">
        <v>#N/A Requesting Data...4133428766</v>
        <stp/>
        <stp>BDP|5858655377529332723</stp>
        <tr r="I59" s="1"/>
      </tp>
      <tp t="s">
        <v>#N/A Requesting Data...3033524927</v>
        <stp/>
        <stp>BDP|7081657298826068451</stp>
        <tr r="H19" s="1"/>
      </tp>
      <tp t="s">
        <v>#N/A Requesting Data...3461088811</v>
        <stp/>
        <stp>BDP|6424165630959992722</stp>
        <tr r="L18" s="1"/>
      </tp>
      <tp t="s">
        <v>#N/A Requesting Data...3347365770</v>
        <stp/>
        <stp>BDP|3723443771109949355</stp>
        <tr r="H5" s="1"/>
      </tp>
      <tp t="e">
        <v>#N/A</v>
        <stp/>
        <stp>BDH|1083918454162922528</stp>
        <tr r="K18" s="1"/>
      </tp>
      <tp t="s">
        <v>#N/A Requesting Data...3274775171</v>
        <stp/>
        <stp>BDP|4014773920528123397</stp>
        <tr r="L76" s="1"/>
      </tp>
      <tp t="s">
        <v>#N/A Requesting Data...3368815462</v>
        <stp/>
        <stp>BDP|4681548387765964635</stp>
        <tr r="F100" s="1"/>
      </tp>
      <tp t="s">
        <v>#N/A Requesting Data...3074723256</v>
        <stp/>
        <stp>BDP|7662280582021336638</stp>
        <tr r="L114" s="1"/>
      </tp>
      <tp t="s">
        <v>#N/A Requesting Data...2754961823</v>
        <stp/>
        <stp>BDP|7519679173824538880</stp>
        <tr r="E38" s="1"/>
      </tp>
      <tp t="s">
        <v>#N/A Requesting Data...3464837065</v>
        <stp/>
        <stp>BDP|7031107240498533091</stp>
        <tr r="N7" s="1"/>
      </tp>
      <tp t="e">
        <v>#N/A</v>
        <stp/>
        <stp>BDH|6625542191022656291</stp>
        <tr r="K59" s="1"/>
      </tp>
      <tp t="s">
        <v>#N/A Requesting Data...4022800510</v>
        <stp/>
        <stp>BDP|3248007200598554152</stp>
        <tr r="I62" s="1"/>
      </tp>
      <tp t="s">
        <v>#N/A Requesting Data...3947771784</v>
        <stp/>
        <stp>BDP|4160284960192355885</stp>
        <tr r="G75" s="1"/>
      </tp>
      <tp t="s">
        <v>#N/A Requesting Data...3301371050</v>
        <stp/>
        <stp>BDP|5968360691532447781</stp>
        <tr r="N4" s="1"/>
        <tr r="N60" s="1"/>
      </tp>
      <tp t="s">
        <v>#N/A Requesting Data...3465281449</v>
        <stp/>
        <stp>BDP|3580983599351084879</stp>
        <tr r="F18" s="1"/>
      </tp>
      <tp t="s">
        <v>#N/A Requesting Data...4241618095</v>
        <stp/>
        <stp>BDP|2222218298721153294</stp>
        <tr r="N61" s="1"/>
      </tp>
      <tp t="s">
        <v>#N/A Requesting Data...4145139944</v>
        <stp/>
        <stp>BDP|9427611416894685058</stp>
        <tr r="H14" s="1"/>
      </tp>
      <tp t="s">
        <v>#N/A Requesting Data...3391318940</v>
        <stp/>
        <stp>BDP|5561846506317339047</stp>
        <tr r="L84" s="1"/>
      </tp>
      <tp t="s">
        <v>#N/A Requesting Data...3455905399</v>
        <stp/>
        <stp>BDP|6031808864840627226</stp>
        <tr r="M7" s="1"/>
      </tp>
      <tp t="e">
        <v>#N/A</v>
        <stp/>
        <stp>BDH|8641089920038938875</stp>
        <tr r="K111" s="1"/>
      </tp>
      <tp t="s">
        <v>#N/A Requesting Data...2971302755</v>
        <stp/>
        <stp>BDP|6677286264189341188</stp>
        <tr r="I83" s="1"/>
      </tp>
      <tp t="s">
        <v>#N/A Requesting Data...3011003044</v>
        <stp/>
        <stp>BDP|2708607280986042013</stp>
        <tr r="M98" s="1"/>
      </tp>
      <tp t="s">
        <v>#N/A Requesting Data...3876676303</v>
        <stp/>
        <stp>BDP|8712635109244393087</stp>
        <tr r="L14" s="1"/>
      </tp>
      <tp t="s">
        <v>#N/A Requesting Data...3502220995</v>
        <stp/>
        <stp>BDP|6797501530473413955</stp>
        <tr r="M42" s="1"/>
      </tp>
      <tp t="s">
        <v>#N/A Requesting Data...3503021584</v>
        <stp/>
        <stp>BDP|1248410291260581607</stp>
        <tr r="N82" s="1"/>
      </tp>
      <tp t="s">
        <v>#N/A Requesting Data...4079516693</v>
        <stp/>
        <stp>BDP|3437971843635098176</stp>
        <tr r="G21" s="1"/>
      </tp>
      <tp t="s">
        <v>#N/A Requesting Data...3700992334</v>
        <stp/>
        <stp>BDP|8942115908750562318</stp>
        <tr r="E116" s="1"/>
      </tp>
      <tp t="s">
        <v>#N/A Requesting Data...3226699104</v>
        <stp/>
        <stp>BDP|7638563075618743765</stp>
        <tr r="E24" s="1"/>
      </tp>
      <tp t="s">
        <v>#N/A Requesting Data...3267137959</v>
        <stp/>
        <stp>BDP|4959203058860467908</stp>
        <tr r="M90" s="1"/>
      </tp>
      <tp t="e">
        <v>#N/A</v>
        <stp/>
        <stp>BDH|9286056663627727268</stp>
        <tr r="K98" s="1"/>
      </tp>
      <tp t="e">
        <v>#N/A</v>
        <stp/>
        <stp>BDH|7636346433824195953</stp>
        <tr r="K43" s="1"/>
      </tp>
      <tp t="s">
        <v>#N/A Requesting Data...3522490249</v>
        <stp/>
        <stp>BDP|9094210512000965105</stp>
        <tr r="L68" s="1"/>
      </tp>
      <tp t="s">
        <v>#N/A Requesting Data...3215289306</v>
        <stp/>
        <stp>BDP|4231187806998325650</stp>
        <tr r="B22" s="8"/>
      </tp>
      <tp t="e">
        <v>#N/A</v>
        <stp/>
        <stp>BDH|4361111589252208437</stp>
        <tr r="K117" s="1"/>
      </tp>
      <tp t="s">
        <v>#N/A Requesting Data...3076230683</v>
        <stp/>
        <stp>BDP|7888343251423558931</stp>
        <tr r="L13" s="1"/>
      </tp>
      <tp t="s">
        <v>#N/A Requesting Data...4120450280</v>
        <stp/>
        <stp>BDP|9033654307512810611</stp>
        <tr r="F9" s="8"/>
      </tp>
      <tp t="e">
        <v>#N/A</v>
        <stp/>
        <stp>BDH|3989267380253225167</stp>
        <tr r="K100" s="1"/>
      </tp>
      <tp t="s">
        <v>#N/A Requesting Data...3253664429</v>
        <stp/>
        <stp>BDP|7736582639222781880</stp>
        <tr r="H56" s="1"/>
      </tp>
      <tp t="s">
        <v>#N/A Requesting Data...2967359913</v>
        <stp/>
        <stp>BDP|8678738829075467315</stp>
        <tr r="L88" s="1"/>
      </tp>
      <tp t="s">
        <v>#N/A Requesting Data...3674456943</v>
        <stp/>
        <stp>BDP|6381223460520885909</stp>
        <tr r="G112" s="1"/>
      </tp>
      <tp t="e">
        <v>#N/A</v>
        <stp/>
        <stp>BDH|3341588964702200947</stp>
        <tr r="K73" s="1"/>
      </tp>
      <tp t="s">
        <v>#N/A Requesting Data...4200549025</v>
        <stp/>
        <stp>BDP|8988981039659510037</stp>
        <tr r="M21" s="1"/>
      </tp>
      <tp t="s">
        <v>#N/A Requesting Data...3453458023</v>
        <stp/>
        <stp>BDP|5607839871020320195</stp>
        <tr r="H69" s="1"/>
      </tp>
      <tp t="s">
        <v>#N/A Requesting Data...3119640170</v>
        <stp/>
        <stp>BDP|3946688397727826012</stp>
        <tr r="I109" s="1"/>
      </tp>
      <tp t="s">
        <v>#N/A Requesting Data...4005210822</v>
        <stp/>
        <stp>BDP|4466889241213327013</stp>
        <tr r="G9" s="9"/>
      </tp>
      <tp t="s">
        <v>#N/A Requesting Data...3718010732</v>
        <stp/>
        <stp>BDP|6191938605630861404</stp>
        <tr r="E7" s="1"/>
      </tp>
      <tp t="s">
        <v>#N/A Requesting Data...3820066615</v>
        <stp/>
        <stp>BDP|4972858951390588272</stp>
        <tr r="M39" s="1"/>
      </tp>
      <tp t="s">
        <v>#N/A Requesting Data...3021628444</v>
        <stp/>
        <stp>BDP|6548505499939507857</stp>
        <tr r="H37" s="1"/>
      </tp>
      <tp t="s">
        <v>#N/A Requesting Data...3820014496</v>
        <stp/>
        <stp>BDP|5275595882447511404</stp>
        <tr r="N71" s="1"/>
      </tp>
      <tp t="s">
        <v>#N/A Requesting Data...3521935673</v>
        <stp/>
        <stp>BDP|1837027907182403851</stp>
        <tr r="H72" s="1"/>
      </tp>
      <tp t="s">
        <v>#N/A Requesting Data...3262252005</v>
        <stp/>
        <stp>BDP|8612356619845591432</stp>
        <tr r="E59" s="1"/>
      </tp>
      <tp t="e">
        <v>#N/A</v>
        <stp/>
        <stp>BDH|7879019595316403348</stp>
        <tr r="K23" s="1"/>
      </tp>
      <tp t="s">
        <v>#N/A Requesting Data...3929894472</v>
        <stp/>
        <stp>BDP|7469232088954515276</stp>
        <tr r="G7" s="1"/>
      </tp>
      <tp t="s">
        <v>#N/A Requesting Data...4051513486</v>
        <stp/>
        <stp>BDP|6092933517136313351</stp>
        <tr r="H63" s="1"/>
      </tp>
      <tp t="s">
        <v>#N/A Requesting Data...3104819763</v>
        <stp/>
        <stp>BDP|1252484065841530980</stp>
        <tr r="G83" s="1"/>
      </tp>
      <tp t="s">
        <v>#N/A Requesting Data...3803377073</v>
        <stp/>
        <stp>BDP|8319819218583924904</stp>
        <tr r="G103" s="1"/>
      </tp>
      <tp t="s">
        <v>#N/A Requesting Data...3959151516</v>
        <stp/>
        <stp>BDP|5421837238854501190</stp>
        <tr r="B11" s="8"/>
      </tp>
      <tp t="s">
        <v>#N/A Requesting Data...2977946041</v>
        <stp/>
        <stp>BDP|5818196115568527623</stp>
        <tr r="G71" s="1"/>
      </tp>
      <tp t="s">
        <v>#N/A Requesting Data...3820920559</v>
        <stp/>
        <stp>BDP|6390706487612575014</stp>
        <tr r="N73" s="1"/>
      </tp>
      <tp t="s">
        <v>#N/A Requesting Data...4097705747</v>
        <stp/>
        <stp>BDP|2738598871329846271</stp>
        <tr r="F96" s="1"/>
      </tp>
      <tp t="s">
        <v>#N/A Requesting Data...4218498276</v>
        <stp/>
        <stp>BDP|7989527994361829173</stp>
        <tr r="M41" s="1"/>
      </tp>
      <tp t="s">
        <v>#N/A Requesting Data...3549687970</v>
        <stp/>
        <stp>BDP|1903710773929888331</stp>
        <tr r="L78" s="1"/>
      </tp>
      <tp t="s">
        <v>#N/A Requesting Data...3817867695</v>
        <stp/>
        <stp>BDP|9358560049204536794</stp>
        <tr r="L101" s="1"/>
      </tp>
      <tp t="s">
        <v>#N/A Requesting Data...3234440971</v>
        <stp/>
        <stp>BDP|3174538523088462733</stp>
        <tr r="M103" s="1"/>
      </tp>
      <tp t="s">
        <v>#N/A Requesting Data...4145157091</v>
        <stp/>
        <stp>BDP|8761667849358953976</stp>
        <tr r="I108" s="1"/>
      </tp>
      <tp t="e">
        <v>#N/A</v>
        <stp/>
        <stp>BDH|3004816307169078904</stp>
        <tr r="K35" s="1"/>
      </tp>
      <tp t="s">
        <v>#N/A Requesting Data...4146568548</v>
        <stp/>
        <stp>BDP|7770098788424880092</stp>
        <tr r="G41" s="1"/>
      </tp>
      <tp t="s">
        <v>#N/A Requesting Data...3078696186</v>
        <stp/>
        <stp>BDP|5407138389720090792</stp>
        <tr r="F13" s="1"/>
      </tp>
      <tp t="s">
        <v>#N/A Requesting Data...3550151765</v>
        <stp/>
        <stp>BDP|2474587382365912139</stp>
        <tr r="G27" s="1"/>
      </tp>
      <tp t="s">
        <v>#N/A Requesting Data...3663445310</v>
        <stp/>
        <stp>BDP|8763293347513477698</stp>
        <tr r="I63" s="1"/>
      </tp>
      <tp t="s">
        <v>#N/A Requesting Data...3358726436</v>
        <stp/>
        <stp>BDP|3525902235336771433</stp>
        <tr r="N43" s="1"/>
      </tp>
      <tp t="s">
        <v>#N/A Requesting Data...3000810602</v>
        <stp/>
        <stp>BDP|8320528497358480767</stp>
        <tr r="E107" s="1"/>
      </tp>
      <tp t="s">
        <v>#N/A Requesting Data...3996289271</v>
        <stp/>
        <stp>BDP|2578733924625439927</stp>
        <tr r="G59" s="1"/>
      </tp>
      <tp t="s">
        <v>#N/A Requesting Data...3909279405</v>
        <stp/>
        <stp>BDP|1541878303910704237</stp>
        <tr r="E101" s="1"/>
      </tp>
      <tp t="s">
        <v>#N/A Requesting Data...3973928867</v>
        <stp/>
        <stp>BDP|8302573981226654866</stp>
        <tr r="E5" s="1"/>
      </tp>
      <tp t="s">
        <v>#N/A Requesting Data...3173588446</v>
        <stp/>
        <stp>BDP|2010630401039510624</stp>
        <tr r="M69" s="1"/>
      </tp>
      <tp t="s">
        <v>#N/A Requesting Data...3895058544</v>
        <stp/>
        <stp>BDP|8590572137027096205</stp>
        <tr r="H112" s="1"/>
      </tp>
      <tp t="s">
        <v>#N/A Requesting Data...3522953770</v>
        <stp/>
        <stp>BDP|3055088800454169333</stp>
        <tr r="N13" s="1"/>
      </tp>
      <tp t="s">
        <v>#N/A Requesting Data...3232770288</v>
        <stp/>
        <stp>BDP|4492177239675187711</stp>
        <tr r="D8" s="11"/>
        <tr r="E2" s="11"/>
        <tr r="E30" s="1"/>
      </tp>
      <tp t="s">
        <v>#N/A Requesting Data...3552980638</v>
        <stp/>
        <stp>BDP|6847317636090749227</stp>
        <tr r="E76" s="1"/>
      </tp>
      <tp t="e">
        <v>#N/A</v>
        <stp/>
        <stp>BDH|1900860887380422560</stp>
        <tr r="K95" s="1"/>
      </tp>
      <tp t="s">
        <v>#N/A Requesting Data...3943800011</v>
        <stp/>
        <stp>BDP|4567403620050687683</stp>
        <tr r="N55" s="1"/>
      </tp>
      <tp t="s">
        <v>#N/A Requesting Data...3400465029</v>
        <stp/>
        <stp>BDP|3020779347185815135</stp>
        <tr r="H99" s="1"/>
      </tp>
      <tp t="s">
        <v>#N/A Requesting Data...3770607281</v>
        <stp/>
        <stp>BDP|9600481333213702911</stp>
        <tr r="N46" s="1"/>
      </tp>
      <tp t="e">
        <v>#N/A</v>
        <stp/>
        <stp>BDH|4969834936878283353</stp>
        <tr r="K109" s="1"/>
      </tp>
      <tp t="s">
        <v>#N/A Requesting Data...3893179149</v>
        <stp/>
        <stp>BDP|5799391067302627674</stp>
        <tr r="L7" s="1"/>
      </tp>
      <tp t="s">
        <v>#N/A Requesting Data...3518578492</v>
        <stp/>
        <stp>BDP|4626854493948085982</stp>
        <tr r="B18" s="10"/>
        <tr r="B56" s="10"/>
      </tp>
      <tp t="s">
        <v>#N/A Requesting Data...3817827819</v>
        <stp/>
        <stp>BDP|8958924306493601632</stp>
        <tr r="H121" s="1"/>
      </tp>
      <tp t="e">
        <v>#N/A</v>
        <stp/>
        <stp>BDH|3350063435342056688</stp>
        <tr r="K96" s="1"/>
      </tp>
      <tp t="s">
        <v>#N/A Requesting Data...4265180831</v>
        <stp/>
        <stp>BDP|9875475150968731418</stp>
        <tr r="L61" s="1"/>
      </tp>
      <tp t="s">
        <v>#N/A Requesting Data...3292230085</v>
        <stp/>
        <stp>BDP|1839618174523131759</stp>
        <tr r="E100" s="1"/>
      </tp>
      <tp t="s">
        <v>#N/A Requesting Data...4152368323</v>
        <stp/>
        <stp>BDP|2354537234029897922</stp>
        <tr r="G94" s="1"/>
      </tp>
      <tp t="s">
        <v>#N/A Requesting Data...4114160474</v>
        <stp/>
        <stp>BDP|9798887042078597964</stp>
        <tr r="M51" s="1"/>
      </tp>
      <tp t="s">
        <v>#N/A Requesting Data...3679001570</v>
        <stp/>
        <stp>BDP|3462137826991965572</stp>
        <tr r="N53" s="1"/>
      </tp>
      <tp t="s">
        <v>#N/A Requesting Data...4060104628</v>
        <stp/>
        <stp>BDP|9113334645562195895</stp>
        <tr r="L112" s="1"/>
      </tp>
      <tp t="e">
        <v>#N/A</v>
        <stp/>
        <stp>BDH|2922719156602159604</stp>
        <tr r="K9" s="1"/>
      </tp>
      <tp t="s">
        <v>#N/A Requesting Data...3861154436</v>
        <stp/>
        <stp>BDP|7917462362309103800</stp>
        <tr r="L69" s="1"/>
      </tp>
      <tp t="s">
        <v>#N/A Requesting Data...4223155932</v>
        <stp/>
        <stp>BDP|7734418474753074304</stp>
        <tr r="I121" s="1"/>
      </tp>
      <tp t="s">
        <v>#N/A Requesting Data...3254704551</v>
        <stp/>
        <stp>BDP|6664281545431125582</stp>
        <tr r="I114" s="1"/>
      </tp>
      <tp t="s">
        <v>#N/A Requesting Data...3980271355</v>
        <stp/>
        <stp>BDP|4511737363288462937</stp>
        <tr r="H57" s="1"/>
      </tp>
      <tp t="s">
        <v>#N/A Requesting Data...3334384041</v>
        <stp/>
        <stp>BDP|9268678042838533701</stp>
        <tr r="B16" s="10"/>
        <tr r="B54" s="10"/>
      </tp>
      <tp t="s">
        <v>#N/A Requesting Data...3102761506</v>
        <stp/>
        <stp>BDP|4130858924052002831</stp>
        <tr r="G117" s="1"/>
      </tp>
      <tp t="s">
        <v>#N/A Requesting Data...3536678024</v>
        <stp/>
        <stp>BDP|9340653277634250808</stp>
        <tr r="G14" s="1"/>
      </tp>
      <tp t="s">
        <v>#N/A Requesting Data...3583379034</v>
        <stp/>
        <stp>BDP|2213174442403749035</stp>
        <tr r="M110" s="1"/>
      </tp>
      <tp t="s">
        <v>#N/A Requesting Data...3207213287</v>
        <stp/>
        <stp>BDP|4036719366379352845</stp>
        <tr r="G15" s="1"/>
      </tp>
      <tp t="s">
        <v>#N/A Requesting Data...4286977451</v>
        <stp/>
        <stp>BDP|6392070914950195315</stp>
        <tr r="L70" s="1"/>
      </tp>
      <tp t="e">
        <v>#N/A</v>
        <stp/>
        <stp>BDH|5506418501296217375</stp>
        <tr r="K51" s="1"/>
      </tp>
      <tp t="s">
        <v>#N/A Requesting Data...3118245892</v>
        <stp/>
        <stp>BDP|6411199204252860104</stp>
        <tr r="M112" s="1"/>
      </tp>
      <tp t="s">
        <v>#N/A Requesting Data...4099596783</v>
        <stp/>
        <stp>BDP|9938832675505787794</stp>
        <tr r="C7" s="9"/>
      </tp>
      <tp t="s">
        <v>#N/A Requesting Data...3402652370</v>
        <stp/>
        <stp>BDP|6151816167305381926</stp>
        <tr r="B18" s="8"/>
      </tp>
      <tp t="s">
        <v>#N/A Requesting Data...3305700474</v>
        <stp/>
        <stp>BDP|2912189862874452514</stp>
        <tr r="N115" s="1"/>
      </tp>
      <tp t="s">
        <v>#N/A Requesting Data...4153090099</v>
        <stp/>
        <stp>BDP|1492369907871594763</stp>
        <tr r="E95" s="1"/>
      </tp>
      <tp t="s">
        <v>#N/A Requesting Data...3479037584</v>
        <stp/>
        <stp>BDP|5550525979653010082</stp>
        <tr r="E49" s="1"/>
      </tp>
      <tp t="s">
        <v>#N/A Requesting Data...3201197536</v>
        <stp/>
        <stp>BDP|8018146410744063807</stp>
        <tr r="M71" s="1"/>
      </tp>
      <tp t="s">
        <v>#N/A Requesting Data...4110235706</v>
        <stp/>
        <stp>BDP|4652343628322982379</stp>
        <tr r="L39" s="1"/>
      </tp>
      <tp t="s">
        <v>#N/A Requesting Data...3681646547</v>
        <stp/>
        <stp>BDP|2259150838115842134</stp>
        <tr r="N110" s="1"/>
      </tp>
      <tp t="s">
        <v>#N/A Requesting Data...3440512626</v>
        <stp/>
        <stp>BDP|5704987144854870869</stp>
        <tr r="E6" s="9"/>
      </tp>
      <tp t="s">
        <v>#N/A Requesting Data...3517625307</v>
        <stp/>
        <stp>BDP|1012566148682284699</stp>
        <tr r="E96" s="1"/>
      </tp>
      <tp t="s">
        <v>#N/A Requesting Data...4139862418</v>
        <stp/>
        <stp>BDP|3196147602363085526</stp>
        <tr r="I61" s="1"/>
      </tp>
      <tp t="s">
        <v>#N/A Requesting Data...4004783498</v>
        <stp/>
        <stp>BDP|6675822734170319967</stp>
        <tr r="E41" s="1"/>
      </tp>
      <tp t="s">
        <v>#N/A Requesting Data...3210519911</v>
        <stp/>
        <stp>BDP|6469163339030674171</stp>
        <tr r="I80" s="1"/>
      </tp>
      <tp t="e">
        <v>#N/A</v>
        <stp/>
        <stp>BDH|6856384239730661359</stp>
        <tr r="K79" s="1"/>
      </tp>
      <tp t="s">
        <v>#N/A Requesting Data...3692401660</v>
        <stp/>
        <stp>BDP|4532724618191730630</stp>
        <tr r="L63" s="1"/>
      </tp>
      <tp t="s">
        <v>#N/A Requesting Data...3435741130</v>
        <stp/>
        <stp>BDP|7043267118881401022</stp>
        <tr r="I72" s="1"/>
      </tp>
      <tp t="s">
        <v>#N/A Requesting Data...3497032123</v>
        <stp/>
        <stp>BDP|5862749610775339370</stp>
        <tr r="B26" s="10"/>
        <tr r="B64" s="10"/>
      </tp>
      <tp t="s">
        <v>#N/A Requesting Data...3639068207</v>
        <stp/>
        <stp>BDP|4760589978865636698</stp>
        <tr r="G12" s="1"/>
      </tp>
      <tp t="s">
        <v>#N/A Requesting Data...3246719767</v>
        <stp/>
        <stp>BDP|7820287560670173695</stp>
        <tr r="N16" s="1"/>
      </tp>
      <tp t="e">
        <v>#N/A</v>
        <stp/>
        <stp>BDH|6620052965767815267</stp>
        <tr r="K116" s="1"/>
      </tp>
      <tp t="s">
        <v>#N/A Requesting Data...3779195486</v>
        <stp/>
        <stp>BDP|1389444136737867405</stp>
        <tr r="G100" s="1"/>
      </tp>
      <tp t="s">
        <v>#N/A Requesting Data...3643320925</v>
        <stp/>
        <stp>BDP|6248054156926844007</stp>
        <tr r="I115" s="1"/>
      </tp>
      <tp t="s">
        <v>#N/A Requesting Data...4242031248</v>
        <stp/>
        <stp>BDP|3552656378762429558</stp>
        <tr r="G26" s="1"/>
      </tp>
      <tp t="s">
        <v>#N/A Requesting Data...3645500513</v>
        <stp/>
        <stp>BDP|2774715314895345480</stp>
        <tr r="G115" s="1"/>
      </tp>
      <tp t="s">
        <v>#N/A Requesting Data...3551063385</v>
        <stp/>
        <stp>BDP|3959228404861024566</stp>
        <tr r="G3" s="1"/>
      </tp>
      <tp t="s">
        <v>#N/A Requesting Data...3819941255</v>
        <stp/>
        <stp>BDP|3878605450032237731</stp>
        <tr r="G58" s="1"/>
      </tp>
      <tp t="s">
        <v>#N/A Requesting Data...3231757922</v>
        <stp/>
        <stp>BDP|7529657346270075088</stp>
        <tr r="N50" s="1"/>
      </tp>
      <tp t="e">
        <v>#N/A</v>
        <stp/>
        <stp>BDH|3438994352392324824</stp>
        <tr r="K47" s="1"/>
      </tp>
      <tp t="s">
        <v>#N/A Requesting Data...3826966236</v>
        <stp/>
        <stp>BDP|5873719476853364309</stp>
        <tr r="N109" s="1"/>
      </tp>
      <tp t="s">
        <v>#N/A Requesting Data...4249660246</v>
        <stp/>
        <stp>BDP|3586447019364647724</stp>
        <tr r="L23" s="1"/>
      </tp>
      <tp t="s">
        <v>#N/A Requesting Data...3778755617</v>
        <stp/>
        <stp>BDP|8976817904716197318</stp>
        <tr r="I76" s="1"/>
      </tp>
      <tp t="s">
        <v>#N/A Requesting Data...3254262462</v>
        <stp/>
        <stp>BDP|7925412158411975240</stp>
        <tr r="F62" s="1"/>
      </tp>
      <tp t="s">
        <v>#N/A Requesting Data...3652384663</v>
        <stp/>
        <stp>BDP|7733564583297836870</stp>
        <tr r="N101" s="1"/>
      </tp>
      <tp t="s">
        <v>#N/A Requesting Data...4274485896</v>
        <stp/>
        <stp>BDP|7586296827004988604</stp>
        <tr r="H23" s="1"/>
      </tp>
      <tp t="s">
        <v>#N/A Requesting Data...3333835335</v>
        <stp/>
        <stp>BDP|5034097175113783487</stp>
        <tr r="F28" s="8"/>
      </tp>
      <tp t="s">
        <v>#N/A Requesting Data...3832031348</v>
        <stp/>
        <stp>BDP|9590682771544671993</stp>
        <tr r="L15" s="1"/>
      </tp>
      <tp t="s">
        <v>#N/A Requesting Data...3619838893</v>
        <stp/>
        <stp>BDP|8604962058726004785</stp>
        <tr r="G110" s="1"/>
      </tp>
      <tp t="s">
        <v>#N/A Requesting Data...3959861182</v>
        <stp/>
        <stp>BDP|6759636135774983288</stp>
        <tr r="N58" s="1"/>
      </tp>
      <tp t="s">
        <v>#N/A Requesting Data...3849956454</v>
        <stp/>
        <stp>BDP|1621244420947606349</stp>
        <tr r="I105" s="1"/>
      </tp>
      <tp t="s">
        <v>#N/A Requesting Data...3267223540</v>
        <stp/>
        <stp>BDP|5421630666614797472</stp>
        <tr r="N85" s="1"/>
      </tp>
      <tp t="s">
        <v>#N/A Requesting Data...3464057739</v>
        <stp/>
        <stp>BDP|8503969450412209303</stp>
        <tr r="F9" s="9"/>
      </tp>
      <tp t="s">
        <v>#N/A Requesting Data...3972748066</v>
        <stp/>
        <stp>BDP|9248510670156585878</stp>
        <tr r="N5" s="1"/>
      </tp>
      <tp t="s">
        <v>#N/A Requesting Data...3596895972</v>
        <stp/>
        <stp>BDP|5303445653604269573</stp>
        <tr r="F88" s="1"/>
      </tp>
      <tp t="e">
        <v>#N/A</v>
        <stp/>
        <stp>BDH|2399402177647157341</stp>
        <tr r="K72" s="1"/>
      </tp>
      <tp>
        <v>6.9640000000000004</v>
        <stp/>
        <stp>BDP|12126831548574152719|22</stp>
        <stp>ES1 Index</stp>
        <stp>CHG_PCT_YTD_RT</stp>
        <tr r="G8" s="9"/>
      </tp>
      <tp t="s">
        <v>#N/A Requesting Data...3863410247</v>
        <stp/>
        <stp>BDP|6291700130816747138</stp>
        <tr r="M84" s="1"/>
      </tp>
      <tp t="s">
        <v>#N/A Requesting Data...3810206477</v>
        <stp/>
        <stp>BDP|3994081522815750139</stp>
        <tr r="M87" s="1"/>
      </tp>
      <tp t="s">
        <v>#N/A Requesting Data...4018426026</v>
        <stp/>
        <stp>BDP|9952810438467072070</stp>
        <tr r="I75" s="1"/>
      </tp>
      <tp t="s">
        <v>#N/A Requesting Data...3668151188</v>
        <stp/>
        <stp>BDP|7092901146869029620</stp>
        <tr r="N10" s="1"/>
      </tp>
      <tp t="s">
        <v>#N/A Requesting Data...3735643199</v>
        <stp/>
        <stp>BDP|7064086315066252658</stp>
        <tr r="I28" s="1"/>
      </tp>
      <tp t="s">
        <v>#N/A Requesting Data...4114436318</v>
        <stp/>
        <stp>BDP|1598077065305406490</stp>
        <tr r="F121" s="1"/>
      </tp>
      <tp t="s">
        <v>#N/A Requesting Data...3515148586</v>
        <stp/>
        <stp>BDP|3480310190419999661</stp>
        <tr r="G95" s="1"/>
      </tp>
      <tp t="s">
        <v>#N/A Requesting Data...3933121098</v>
        <stp/>
        <stp>BDP|5246000516834876670</stp>
        <tr r="G72" s="1"/>
      </tp>
      <tp t="s">
        <v>#N/A Requesting Data...3797825482</v>
        <stp/>
        <stp>BDP|3310103005342889662</stp>
        <tr r="I34" s="1"/>
      </tp>
      <tp t="s">
        <v>#N/A Requesting Data...4120513480</v>
        <stp/>
        <stp>BDP|3726270444437490488</stp>
        <tr r="N42" s="1"/>
      </tp>
      <tp t="s">
        <v>#N/A Requesting Data...4027828304</v>
        <stp/>
        <stp>BDP|6126445839996780123</stp>
        <tr r="L49" s="1"/>
      </tp>
      <tp t="s">
        <v>#N/A Requesting Data...3491237247</v>
        <stp/>
        <stp>BDP|9788335655361951866</stp>
        <tr r="I89" s="1"/>
      </tp>
      <tp t="s">
        <v>#N/A Requesting Data...4293982049</v>
        <stp/>
        <stp>BDP|7275490304710379526</stp>
        <tr r="H111" s="1"/>
      </tp>
      <tp t="s">
        <v>#N/A Requesting Data...3526972968</v>
        <stp/>
        <stp>BDP|5483505525214680090</stp>
        <tr r="F16" s="1"/>
      </tp>
      <tp t="s">
        <v>#N/A Requesting Data...4067509698</v>
        <stp/>
        <stp>BDP|8408553044876993925</stp>
        <tr r="I14" s="1"/>
      </tp>
      <tp t="s">
        <v>#N/A Requesting Data...4075662425</v>
        <stp/>
        <stp>BDP|3711037659516457659</stp>
        <tr r="I99" s="1"/>
      </tp>
      <tp t="s">
        <v>#N/A Requesting Data...3654625647</v>
        <stp/>
        <stp>BDP|8925960637002333673</stp>
        <tr r="L123" s="1"/>
      </tp>
      <tp t="s">
        <v>#N/A Requesting Data...3395636662</v>
        <stp/>
        <stp>BDP|1944010904076807197</stp>
        <tr r="G118" s="1"/>
      </tp>
      <tp t="s">
        <v>#N/A Requesting Data...4012972009</v>
        <stp/>
        <stp>BDP|3561273415563848520</stp>
        <tr r="F38" s="1"/>
      </tp>
      <tp t="s">
        <v>#N/A Requesting Data...4031239238</v>
        <stp/>
        <stp>BDP|5454101478947024219</stp>
        <tr r="N79" s="1"/>
      </tp>
      <tp t="s">
        <v>#N/A Requesting Data...3949898131</v>
        <stp/>
        <stp>BDP|2015945788313708694</stp>
        <tr r="L79" s="1"/>
      </tp>
      <tp t="s">
        <v>#N/A Requesting Data...3711041220</v>
        <stp/>
        <stp>BDP|3517747722282446254</stp>
        <tr r="E9" s="9"/>
      </tp>
      <tp t="s">
        <v>#N/A Requesting Data...3377184255</v>
        <stp/>
        <stp>BDP|8455567982101172230</stp>
        <tr r="G10" s="9"/>
      </tp>
      <tp t="s">
        <v>#N/A Requesting Data...3595363048</v>
        <stp/>
        <stp>BDP|8379883495046973943</stp>
        <tr r="H43" s="1"/>
      </tp>
      <tp t="s">
        <v>#N/A Requesting Data...3679134511</v>
        <stp/>
        <stp>BDP|2710771828167355686</stp>
        <tr r="L4" s="1"/>
        <tr r="L60" s="1"/>
      </tp>
      <tp t="e">
        <v>#N/A</v>
        <stp/>
        <stp>BDH|3865955511125632892</stp>
        <tr r="K11" s="1"/>
      </tp>
      <tp t="e">
        <v>#N/A</v>
        <stp/>
        <stp>BDH|6795191008879010856</stp>
        <tr r="K6" s="1"/>
      </tp>
      <tp t="s">
        <v>#N/A Requesting Data...4157094725</v>
        <stp/>
        <stp>BDP|4976687338941870616</stp>
        <tr r="G102" s="1"/>
      </tp>
      <tp t="s">
        <v>#N/A Requesting Data...3522734912</v>
        <stp/>
        <stp>BDP|4042929383771232233</stp>
        <tr r="F7" s="9"/>
      </tp>
      <tp t="s">
        <v>#N/A Requesting Data...4230813117</v>
        <stp/>
        <stp>BDP|4453069681199119321</stp>
        <tr r="G113" s="1"/>
      </tp>
      <tp t="s">
        <v>#N/A Requesting Data...4271444634</v>
        <stp/>
        <stp>BDP|5796233966260656741</stp>
        <tr r="E21" s="1"/>
      </tp>
      <tp t="s">
        <v>#N/A Requesting Data...3926992164</v>
        <stp/>
        <stp>BDP|1887709450086818300</stp>
        <tr r="E119" s="1"/>
      </tp>
      <tp t="s">
        <v>#N/A Requesting Data...3707109175</v>
        <stp/>
        <stp>BDP|9151927111657137032</stp>
        <tr r="F82" s="1"/>
      </tp>
      <tp t="s">
        <v>#N/A Requesting Data...3613168546</v>
        <stp/>
        <stp>BDP|6544844731103569852</stp>
        <tr r="G92" s="1"/>
      </tp>
      <tp t="s">
        <v>#N/A Requesting Data...3897580229</v>
        <stp/>
        <stp>BDP|6324188405329712880</stp>
        <tr r="G119" s="1"/>
      </tp>
      <tp t="s">
        <v>#N/A Requesting Data...3489638506</v>
        <stp/>
        <stp>BDP|3591305369475511583</stp>
        <tr r="I10" s="1"/>
      </tp>
      <tp t="s">
        <v>#N/A Requesting Data...3367595467</v>
        <stp/>
        <stp>BDP|5789249337430667237</stp>
        <tr r="F79" s="1"/>
      </tp>
      <tp t="s">
        <v>#N/A Requesting Data...4239078405</v>
        <stp/>
        <stp>BDP|4539561641106131527</stp>
        <tr r="M119" s="1"/>
      </tp>
      <tp t="s">
        <v>#N/A Requesting Data...3800464018</v>
        <stp/>
        <stp>BDP|6373620867467006775</stp>
        <tr r="F105" s="1"/>
      </tp>
      <tp t="e">
        <v>#N/A</v>
        <stp/>
        <stp>BDH|3384072217653385715</stp>
        <tr r="K33" s="1"/>
      </tp>
      <tp t="s">
        <v>#N/A Requesting Data...3854223499</v>
        <stp/>
        <stp>BDP|5444638542319276800</stp>
        <tr r="N19" s="1"/>
      </tp>
      <tp t="s">
        <v>#N/A Requesting Data...3367873708</v>
        <stp/>
        <stp>BDP|6089588627390013788</stp>
        <tr r="M27" s="1"/>
      </tp>
      <tp t="s">
        <v>#N/A Requesting Data...3923262512</v>
        <stp/>
        <stp>BDP|2264819426658264601</stp>
        <tr r="N113" s="1"/>
      </tp>
      <tp t="s">
        <v>#N/A Requesting Data...3369152249</v>
        <stp/>
        <stp>BDP|9319762485560467036</stp>
        <tr r="H123" s="1"/>
      </tp>
      <tp t="s">
        <v>#N/A Requesting Data...3440535048</v>
        <stp/>
        <stp>BDP|6811694344514344628</stp>
        <tr r="M40" s="1"/>
      </tp>
      <tp t="s">
        <v>#N/A Requesting Data...3832633747</v>
        <stp/>
        <stp>BDP|5256421161819049841</stp>
        <tr r="E26" s="1"/>
      </tp>
      <tp t="s">
        <v>#N/A Requesting Data...4187955208</v>
        <stp/>
        <stp>BDP|5685241563580492702</stp>
        <tr r="H34" s="1"/>
      </tp>
      <tp t="s">
        <v>#N/A Requesting Data...3690340833</v>
        <stp/>
        <stp>BDP|2765077728647546185</stp>
        <tr r="G106" s="1"/>
      </tp>
      <tp t="s">
        <v>#N/A Requesting Data...3799137399</v>
        <stp/>
        <stp>BDP|3101225159002825183</stp>
        <tr r="H98" s="1"/>
      </tp>
      <tp t="s">
        <v>#N/A Requesting Data...3932998465</v>
        <stp/>
        <stp>BDP|3692606424154806415</stp>
        <tr r="E10" s="9"/>
      </tp>
      <tp t="s">
        <v>#N/A Requesting Data...3980946967</v>
        <stp/>
        <stp>BDP|8292489521238008131</stp>
        <tr r="H79" s="1"/>
      </tp>
      <tp t="s">
        <v>#N/A Requesting Data...3765515528</v>
        <stp/>
        <stp>BDP|4850727936414423318</stp>
        <tr r="I122" s="1"/>
      </tp>
      <tp t="s">
        <v>#N/A Requesting Data...4002282460</v>
        <stp/>
        <stp>BDP|5676308138543565122</stp>
        <tr r="F25" s="8"/>
      </tp>
      <tp t="s">
        <v>#N/A Requesting Data...4025598680</v>
        <stp/>
        <stp>BDP|5450838864415533983</stp>
        <tr r="N93" s="1"/>
      </tp>
      <tp t="s">
        <v>#N/A Requesting Data...3569575529</v>
        <stp/>
        <stp>BDP|9673909961902180386</stp>
        <tr r="M88" s="1"/>
      </tp>
      <tp t="s">
        <v>#N/A Requesting Data...4103625619</v>
        <stp/>
        <stp>BDP|9757283589114154096</stp>
        <tr r="G84" s="1"/>
      </tp>
      <tp t="s">
        <v>#N/A Requesting Data...3573389342</v>
        <stp/>
        <stp>BDP|3811701835166384613</stp>
        <tr r="L66" s="1"/>
      </tp>
      <tp t="s">
        <v>#N/A Requesting Data...3741692057</v>
        <stp/>
        <stp>BDP|4314889887604702740</stp>
        <tr r="E27" s="1"/>
      </tp>
      <tp t="s">
        <v>#N/A Requesting Data...4021346416</v>
        <stp/>
        <stp>BDP|6921438434751410759</stp>
        <tr r="F27" s="8"/>
      </tp>
      <tp t="s">
        <v>#N/A Requesting Data...3913301489</v>
        <stp/>
        <stp>BDP|1018288179765488697</stp>
        <tr r="E44" s="1"/>
        <tr r="E18" s="11"/>
      </tp>
      <tp t="s">
        <v>#N/A Requesting Data...3975097754</v>
        <stp/>
        <stp>BDP|7476201179716665377</stp>
        <tr r="F20" s="1"/>
      </tp>
      <tp t="s">
        <v>#N/A Requesting Data...3712059254</v>
        <stp/>
        <stp>BDP|2755692018175250784</stp>
        <tr r="E110" s="1"/>
      </tp>
      <tp t="s">
        <v>#N/A Requesting Data...3863922955</v>
        <stp/>
        <stp>BDP|6226114069236099074</stp>
        <tr r="L64" s="1"/>
      </tp>
      <tp t="s">
        <v>#N/A Requesting Data...4159290851</v>
        <stp/>
        <stp>BDP|7286915984474933537</stp>
        <tr r="E40" s="1"/>
      </tp>
      <tp t="s">
        <v>#N/A Requesting Data...4238268593</v>
        <stp/>
        <stp>BDP|8011322403324965852</stp>
        <tr r="F14" s="1"/>
      </tp>
      <tp t="s">
        <v>#N/A Requesting Data...4093061320</v>
        <stp/>
        <stp>BDP|4136878287525279610</stp>
        <tr r="N36" s="1"/>
      </tp>
      <tp t="s">
        <v>#N/A Requesting Data...3628306654</v>
        <stp/>
        <stp>BDP|7115051269305980371</stp>
        <tr r="N84" s="1"/>
      </tp>
      <tp t="s">
        <v>#N/A Requesting Data...3967349471</v>
        <stp/>
        <stp>BDP|8766244644188417101</stp>
        <tr r="F30" s="8"/>
      </tp>
      <tp t="s">
        <v>#N/A Requesting Data...3656067784</v>
        <stp/>
        <stp>BDP|7502619921636167244</stp>
        <tr r="L122" s="1"/>
      </tp>
      <tp t="s">
        <v>#N/A Requesting Data...4037222147</v>
        <stp/>
        <stp>BDP|2138650703770588320</stp>
        <tr r="F75" s="1"/>
      </tp>
      <tp t="s">
        <v>#N/A Requesting Data...4228160214</v>
        <stp/>
        <stp>BDP|4818617268470205332</stp>
        <tr r="I50" s="1"/>
      </tp>
      <tp t="e">
        <v>#N/A</v>
        <stp/>
        <stp>BDH|9507557526670212949</stp>
        <tr r="K94" s="1"/>
      </tp>
      <tp t="s">
        <v>#N/A Requesting Data...3985503262</v>
        <stp/>
        <stp>BDP|7040580984845815854</stp>
        <tr r="I87" s="1"/>
      </tp>
      <tp t="s">
        <v>#N/A Requesting Data...3534913166</v>
        <stp/>
        <stp>BDP|9951186197062210428</stp>
        <tr r="H65" s="1"/>
      </tp>
      <tp t="s">
        <v>#N/A Requesting Data...3708823017</v>
        <stp/>
        <stp>BDP|5446103151214782241</stp>
        <tr r="E58" s="1"/>
      </tp>
      <tp t="s">
        <v>#N/A Requesting Data...3701723388</v>
        <stp/>
        <stp>BDP|2743361343004618620</stp>
        <tr r="I68" s="1"/>
      </tp>
      <tp t="e">
        <v>#N/A</v>
        <stp/>
        <stp>BDH|3226779102342748166</stp>
        <tr r="K37" s="1"/>
      </tp>
      <tp t="s">
        <v>#N/A Requesting Data...3464767432</v>
        <stp/>
        <stp>BDP|8802588949408812662</stp>
        <tr r="G20" s="1"/>
      </tp>
      <tp t="s">
        <v>#N/A Requesting Data...4051812677</v>
        <stp/>
        <stp>BDP|1036255827994460221</stp>
        <tr r="M123" s="1"/>
      </tp>
      <tp t="s">
        <v>#N/A Requesting Data...3964132706</v>
        <stp/>
        <stp>BDP|7292753202135867288</stp>
        <tr r="H49" s="1"/>
      </tp>
      <tp t="s">
        <v>#N/A Requesting Data...4196643272</v>
        <stp/>
        <stp>BDP|6780896195212105507</stp>
        <tr r="E94" s="1"/>
      </tp>
      <tp t="s">
        <v>#N/A Requesting Data...4138950363</v>
        <stp/>
        <stp>BDP|5760731708784723613</stp>
        <tr r="E70" s="1"/>
      </tp>
      <tp t="e">
        <v>#N/A</v>
        <stp/>
        <stp>BDH|3228595860775018510</stp>
        <tr r="K56" s="1"/>
      </tp>
      <tp t="e">
        <v>#N/A</v>
        <stp/>
        <stp>BDH|2543424001317831144</stp>
        <tr r="K71" s="1"/>
      </tp>
      <tp t="s">
        <v>#N/A Requesting Data...3659408530</v>
        <stp/>
        <stp>BDP|1052551816024864108</stp>
        <tr r="N44" s="1"/>
      </tp>
      <tp t="s">
        <v>#N/A Requesting Data...4098595146</v>
        <stp/>
        <stp>BDP|7650088377250321036</stp>
        <tr r="H45" s="1"/>
      </tp>
      <tp t="s">
        <v>#N/A Requesting Data...3563602871</v>
        <stp/>
        <stp>BDP|3451248153532244682</stp>
        <tr r="H114" s="1"/>
      </tp>
      <tp t="s">
        <v>#N/A Requesting Data...3933942324</v>
        <stp/>
        <stp>BDP|9864942412716754705</stp>
        <tr r="F101" s="1"/>
      </tp>
      <tp t="s">
        <v>#N/A Requesting Data...3636428338</v>
        <stp/>
        <stp>BDP|2176536457404303682</stp>
        <tr r="H39" s="1"/>
      </tp>
      <tp t="s">
        <v>#N/A Requesting Data...3853942094</v>
        <stp/>
        <stp>BDP|8961435061372136845</stp>
        <tr r="F47" s="1"/>
      </tp>
      <tp t="s">
        <v>#N/A Requesting Data...3649221451</v>
        <stp/>
        <stp>BDP|3983145945446084079</stp>
        <tr r="H20" s="1"/>
      </tp>
      <tp t="s">
        <v>#N/A Requesting Data...3958945061</v>
        <stp/>
        <stp>BDP|8589908954445937179</stp>
        <tr r="G69" s="1"/>
      </tp>
      <tp t="s">
        <v>#N/A Requesting Data...4282837194</v>
        <stp/>
        <stp>BDP|7430789743855350136</stp>
        <tr r="G64" s="1"/>
      </tp>
      <tp t="s">
        <v>#N/A Requesting Data...3621978459</v>
        <stp/>
        <stp>BDP|6741370272544832652</stp>
        <tr r="I47" s="1"/>
      </tp>
      <tp t="s">
        <v>#N/A Requesting Data...3668817911</v>
        <stp/>
        <stp>BDP|7193228824503938417</stp>
        <tr r="I38" s="1"/>
      </tp>
      <tp t="s">
        <v>#N/A Requesting Data...3879489023</v>
        <stp/>
        <stp>BDP|7726458258734331268</stp>
        <tr r="M107" s="1"/>
      </tp>
      <tp t="e">
        <v>#N/A</v>
        <stp/>
        <stp>BDH|1930690806770047791</stp>
        <tr r="K104" s="1"/>
      </tp>
      <tp t="s">
        <v>#N/A Requesting Data...4160221638</v>
        <stp/>
        <stp>BDP|1812701594159353634</stp>
        <tr r="E56" s="1"/>
      </tp>
      <tp t="s">
        <v>#N/A Requesting Data...3847531148</v>
        <stp/>
        <stp>BDP|8705683195142461521</stp>
        <tr r="L50" s="1"/>
      </tp>
      <tp t="s">
        <v>#N/A Requesting Data...3794174884</v>
        <stp/>
        <stp>BDP|5610587602475233539</stp>
        <tr r="B20" s="8"/>
      </tp>
      <tp t="s">
        <v>#N/A Requesting Data...4040223435</v>
        <stp/>
        <stp>BDP|6480203124302888457</stp>
        <tr r="N97" s="1"/>
      </tp>
      <tp t="s">
        <v>#N/A Requesting Data...3960973152</v>
        <stp/>
        <stp>BDP|1130770020613442701</stp>
        <tr r="E12" s="1"/>
      </tp>
      <tp t="e">
        <v>#N/A</v>
        <stp/>
        <stp>BDH|2292784846523885265</stp>
        <tr r="K67" s="1"/>
      </tp>
      <tp t="s">
        <v>#N/A Requesting Data...4044153766</v>
        <stp/>
        <stp>BDP|5792029020314784317</stp>
        <tr r="B15" s="8"/>
      </tp>
      <tp t="e">
        <v>#N/A</v>
        <stp/>
        <stp>BDH|8882011721363861934</stp>
        <tr r="K19" s="1"/>
      </tp>
      <tp t="e">
        <v>#N/A</v>
        <stp/>
        <stp>BDH|4890545189648057165</stp>
        <tr r="K13" s="1"/>
      </tp>
      <tp t="s">
        <v>#N/A Requesting Data...4106474663</v>
        <stp/>
        <stp>BDP|1576525519877680289</stp>
        <tr r="I33" s="1"/>
      </tp>
      <tp t="s">
        <v>#N/A Requesting Data...4047670599</v>
        <stp/>
        <stp>BDP|7110055548851481286</stp>
        <tr r="E47" s="1"/>
        <tr r="E19" s="11"/>
      </tp>
      <tp t="s">
        <v>#N/A Requesting Data...3782786436</v>
        <stp/>
        <stp>BDP|4496009338426459185</stp>
        <tr r="M94" s="1"/>
      </tp>
      <tp t="s">
        <v>#N/A Requesting Data...3755212021</v>
        <stp/>
        <stp>BDP|4453964386505428016</stp>
        <tr r="E2" s="1"/>
        <tr r="E20" s="11"/>
      </tp>
      <tp t="s">
        <v>#N/A Requesting Data...3895481284</v>
        <stp/>
        <stp>BDP|3256431040343721076</stp>
        <tr r="I46" s="1"/>
      </tp>
      <tp t="s">
        <v>#N/A Requesting Data...3926445261</v>
        <stp/>
        <stp>BDP|3895321261203549584</stp>
        <tr r="B14" s="10"/>
        <tr r="B52" s="10"/>
      </tp>
      <tp t="s">
        <v>#N/A Requesting Data...4102940619</v>
        <stp/>
        <stp>BDP|5889709172161866449</stp>
        <tr r="E73" s="1"/>
      </tp>
      <tp t="s">
        <v>#N/A Requesting Data...3777014444</v>
        <stp/>
        <stp>BDP|1515277844065470246</stp>
        <tr r="N70" s="1"/>
      </tp>
      <tp t="s">
        <v>#N/A Requesting Data...4062537183</v>
        <stp/>
        <stp>BDP|7743257255680857089</stp>
        <tr r="F102" s="1"/>
      </tp>
      <tp t="s">
        <v>#N/A Requesting Data...4024841941</v>
        <stp/>
        <stp>BDP|4724964196781816589</stp>
        <tr r="F84" s="1"/>
      </tp>
      <tp t="s">
        <v>#N/A Requesting Data...4144966210</v>
        <stp/>
        <stp>BDP|3759537457546364579</stp>
        <tr r="G48" s="1"/>
      </tp>
      <tp t="s">
        <v>#N/A Requesting Data...3636538229</v>
        <stp/>
        <stp>BDP|1673713072692268308</stp>
        <tr r="L36" s="1"/>
      </tp>
      <tp t="s">
        <v>#N/A Requesting Data...3622838257</v>
        <stp/>
        <stp>BDP|3935146276535525091</stp>
        <tr r="E10" s="11"/>
      </tp>
      <tp t="s">
        <v>#N/A Requesting Data...3614128450</v>
        <stp/>
        <stp>BDP|8841826098808404118</stp>
        <tr r="F23" s="8"/>
      </tp>
      <tp t="e">
        <v>#N/A</v>
        <stp/>
        <stp>BDH|5334247427604527128</stp>
        <tr r="K112" s="1"/>
      </tp>
      <tp t="s">
        <v>#N/A Requesting Data...4146103455</v>
        <stp/>
        <stp>BDP|2259452819007891027</stp>
        <tr r="D4" s="11"/>
      </tp>
      <tp t="s">
        <v>#N/A Requesting Data...3666877407</v>
        <stp/>
        <stp>BDP|5755410677736094056</stp>
        <tr r="M83" s="1"/>
      </tp>
      <tp t="s">
        <v>#N/A Requesting Data...3850617887</v>
        <stp/>
        <stp>BDP|3539818981100587343</stp>
        <tr r="E72" s="1"/>
      </tp>
      <tp t="s">
        <v>#N/A Requesting Data...4239799210</v>
        <stp/>
        <stp>BDP|6941976088363127432</stp>
        <tr r="H108" s="1"/>
      </tp>
      <tp t="s">
        <v>#N/A Requesting Data...4143411958</v>
        <stp/>
        <stp>BDP|2543624553597592659</stp>
        <tr r="M52" s="1"/>
      </tp>
      <tp t="s">
        <v>#N/A Requesting Data...4252392273</v>
        <stp/>
        <stp>BDP|3497396908600554050</stp>
        <tr r="F17" s="8"/>
      </tp>
      <tp t="s">
        <v>#N/A Requesting Data...4291803180</v>
        <stp/>
        <stp>BDP|4073377906062262563</stp>
        <tr r="H44" s="1"/>
      </tp>
      <tp t="s">
        <v>#N/A Requesting Data...3645018339</v>
        <stp/>
        <stp>BDP|4875942594101556585</stp>
        <tr r="N6" s="1"/>
      </tp>
      <tp t="e">
        <v>#N/A</v>
        <stp/>
        <stp>BDH|7875027924491367489</stp>
        <tr r="K92" s="1"/>
      </tp>
      <tp t="s">
        <v>#N/A Requesting Data...4046665485</v>
        <stp/>
        <stp>BDP|4956073595475884995</stp>
        <tr r="E10" s="1"/>
      </tp>
      <tp t="s">
        <v>#N/A Requesting Data...4208607227</v>
        <stp/>
        <stp>BDP|1660096658244894140</stp>
        <tr r="B28" s="8"/>
      </tp>
      <tp t="s">
        <v>#N/A Requesting Data...4021496713</v>
        <stp/>
        <stp>BDP|5351989952978414064</stp>
        <tr r="B4" s="10"/>
        <tr r="B42" s="10"/>
      </tp>
      <tp t="s">
        <v>#N/A Requesting Data...4094915472</v>
        <stp/>
        <stp>BDP|2016720411652869705</stp>
        <tr r="E15" s="1"/>
        <tr r="D12" s="11"/>
        <tr r="E6" s="11"/>
      </tp>
      <tp t="s">
        <v>#N/A Requesting Data...3815868975</v>
        <stp/>
        <stp>BDP|3495041222934162480</stp>
        <tr r="I91" s="1"/>
      </tp>
      <tp t="s">
        <v>#N/A Requesting Data...3885820326</v>
        <stp/>
        <stp>BDP|4644300126741930519</stp>
        <tr r="I82" s="1"/>
      </tp>
      <tp t="s">
        <v>#N/A Requesting Data...4194917574</v>
        <stp/>
        <stp>BDP|2382106522383127382</stp>
        <tr r="H13" s="1"/>
      </tp>
      <tp t="s">
        <v>#N/A Requesting Data...4294503279</v>
        <stp/>
        <stp>BDP|6891348448492473298</stp>
        <tr r="F15" s="8"/>
      </tp>
      <tp t="s">
        <v>#N/A Requesting Data...4062264398</v>
        <stp/>
        <stp>BDP|3213087875125638000</stp>
        <tr r="C4" s="9"/>
      </tp>
      <tp t="s">
        <v>#N/A Requesting Data...3884929494</v>
        <stp/>
        <stp>BDP|5444931642590892930</stp>
        <tr r="N114" s="1"/>
      </tp>
      <tp t="s">
        <v>#N/A Requesting Data...3770103659</v>
        <stp/>
        <stp>BDP|5104326585637987812</stp>
        <tr r="N107" s="1"/>
      </tp>
      <tp t="s">
        <v>#N/A Requesting Data...3862689304</v>
        <stp/>
        <stp>BDP|2317143710606945501</stp>
        <tr r="F5" s="1"/>
      </tp>
      <tp t="s">
        <v>#N/A Requesting Data...4230067608</v>
        <stp/>
        <stp>BDP|5885826777642235901</stp>
        <tr r="H48" s="1"/>
      </tp>
      <tp t="s">
        <v>#N/A Requesting Data...3992643871</v>
        <stp/>
        <stp>BDP|1916154454763088778</stp>
        <tr r="L73" s="1"/>
      </tp>
      <tp t="e">
        <v>#N/A</v>
        <stp/>
        <stp>BDH|8630147728573039964</stp>
        <tr r="K80" s="1"/>
      </tp>
      <tp t="s">
        <v>#N/A Requesting Data...3955993670</v>
        <stp/>
        <stp>BDP|6033856744349941258</stp>
        <tr r="L90" s="1"/>
      </tp>
      <tp t="s">
        <v>#N/A Requesting Data...3867464415</v>
        <stp/>
        <stp>BDP|7750042749587472534</stp>
        <tr r="M35" s="1"/>
      </tp>
      <tp t="s">
        <v>#N/A Requesting Data...3787365573</v>
        <stp/>
        <stp>BDP|7659515036030551097</stp>
        <tr r="H66" s="1"/>
      </tp>
      <tp t="s">
        <v>#N/A Requesting Data...3690024249</v>
        <stp/>
        <stp>BDP|4439271257047129586</stp>
        <tr r="G37" s="1"/>
      </tp>
      <tp t="s">
        <v>#N/A Requesting Data...3948000628</v>
        <stp/>
        <stp>BDP|2918131063645996124</stp>
        <tr r="F42" s="1"/>
      </tp>
      <tp t="s">
        <v>#N/A Requesting Data...3970230682</v>
        <stp/>
        <stp>BDP|1394912843325136824</stp>
        <tr r="E103" s="1"/>
      </tp>
      <tp t="s">
        <v>#N/A Requesting Data...4174592293</v>
        <stp/>
        <stp>BDP|1559554226784131345</stp>
        <tr r="F12" s="1"/>
      </tp>
      <tp t="s">
        <v>#N/A Requesting Data...4238708907</v>
        <stp/>
        <stp>BDP|2651526478717781689</stp>
        <tr r="B43" s="10"/>
        <tr r="B5" s="10"/>
      </tp>
      <tp t="s">
        <v>#N/A Requesting Data...4006509665</v>
        <stp/>
        <stp>BDP|3389406431030838599</stp>
        <tr r="I9" s="1"/>
      </tp>
      <tp t="s">
        <v>#N/A Requesting Data...3911604812</v>
        <stp/>
        <stp>BDP|3185244027317701569</stp>
        <tr r="F17" s="1"/>
      </tp>
      <tp t="s">
        <v>#N/A Requesting Data...3950236342</v>
        <stp/>
        <stp>BDP|2400116959951969657</stp>
        <tr r="M9" s="1"/>
      </tp>
      <tp t="e">
        <v>#N/A</v>
        <stp/>
        <stp>BDH|4297517936800222379</stp>
        <tr r="K3" s="1"/>
      </tp>
      <tp t="s">
        <v>#N/A Requesting Data...3990474414</v>
        <stp/>
        <stp>BDP|2946540646907371594</stp>
        <tr r="G28" s="1"/>
      </tp>
      <tp t="s">
        <v>#N/A Requesting Data...4196876793</v>
        <stp/>
        <stp>BDP|5475224412146765124</stp>
        <tr r="G23" s="1"/>
      </tp>
      <tp t="s">
        <v>#N/A Requesting Data...3780196822</v>
        <stp/>
        <stp>BDP|9821850970605474283</stp>
        <tr r="I88" s="1"/>
      </tp>
      <tp t="s">
        <v>#N/A Requesting Data...3785286446</v>
        <stp/>
        <stp>BDP|9113756513496142871</stp>
        <tr r="L48" s="1"/>
      </tp>
      <tp t="s">
        <v>#N/A Requesting Data...4173634763</v>
        <stp/>
        <stp>BDP|9175949932403201133</stp>
        <tr r="N24" s="1"/>
      </tp>
      <tp t="s">
        <v>#N/A Requesting Data...4142036828</v>
        <stp/>
        <stp>BDP|7373762278974244294</stp>
        <tr r="N33" s="1"/>
      </tp>
      <tp t="s">
        <v>#N/A Requesting Data...4032020467</v>
        <stp/>
        <stp>BDP|2652668816083763775</stp>
        <tr r="E112" s="1"/>
      </tp>
      <tp t="s">
        <v>#N/A Requesting Data...4281083172</v>
        <stp/>
        <stp>BDP|5087654497958707334</stp>
        <tr r="I52" s="1"/>
      </tp>
      <tp t="s">
        <v>#N/A Requesting Data...4162363667</v>
        <stp/>
        <stp>BDP|5110840431617129835</stp>
        <tr r="I58" s="1"/>
      </tp>
      <tp t="s">
        <v>#N/A Requesting Data...3765305955</v>
        <stp/>
        <stp>BDP|1678131134744275655</stp>
        <tr r="E69" s="1"/>
        <tr r="D16" s="11"/>
        <tr r="E16" s="11"/>
      </tp>
      <tp t="s">
        <v>#N/A Requesting Data...3822160845</v>
        <stp/>
        <stp>BDP|6848362618041127411</stp>
        <tr r="L27" s="1"/>
      </tp>
      <tp t="s">
        <v>#N/A Requesting Data...3740736178</v>
        <stp/>
        <stp>BDP|9546223594114569707</stp>
        <tr r="F115" s="1"/>
      </tp>
      <tp t="e">
        <v>#N/A</v>
        <stp/>
        <stp>BDH|6940927952893911865</stp>
        <tr r="K36" s="1"/>
      </tp>
      <tp t="s">
        <v>#N/A Requesting Data...3852458668</v>
        <stp/>
        <stp>BDP|8126365222451683942</stp>
        <tr r="H70" s="1"/>
      </tp>
      <tp t="s">
        <v>#N/A Requesting Data...4098468029</v>
        <stp/>
        <stp>BDP|5135025842484785414</stp>
        <tr r="I53" s="1"/>
      </tp>
      <tp t="s">
        <v>#N/A Requesting Data...3991446009</v>
        <stp/>
        <stp>BDP|2037304013027037646</stp>
        <tr r="M43" s="1"/>
      </tp>
      <tp t="s">
        <v>#N/A Requesting Data...4104812380</v>
        <stp/>
        <stp>BDP|2009986489882096060</stp>
        <tr r="N15" s="1"/>
      </tp>
      <tp t="s">
        <v>#N/A Requesting Data...3819785086</v>
        <stp/>
        <stp>BDP|9407712432934226811</stp>
        <tr r="I117" s="1"/>
      </tp>
      <tp t="s">
        <v>#N/A Requesting Data...3891589904</v>
        <stp/>
        <stp>BDP|9274097946468169486</stp>
        <tr r="I45" s="1"/>
      </tp>
      <tp t="s">
        <v>#N/A Requesting Data...3773751731</v>
        <stp/>
        <stp>BDP|3850428569959546927</stp>
        <tr r="N98" s="1"/>
      </tp>
      <tp t="s">
        <v>#N/A Requesting Data...3896729658</v>
        <stp/>
        <stp>BDP|5245976754910011840</stp>
        <tr r="L57" s="1"/>
      </tp>
      <tp t="s">
        <v>#N/A Requesting Data...4149510813</v>
        <stp/>
        <stp>BDP|7059465611697589471</stp>
        <tr r="I78" s="1"/>
      </tp>
      <tp t="s">
        <v>#N/A Requesting Data...4073790977</v>
        <stp/>
        <stp>BDP|1196106774487817273</stp>
        <tr r="E7" s="11"/>
        <tr r="E39" s="1"/>
        <tr r="D13" s="11"/>
      </tp>
      <tp t="s">
        <v>#N/A Requesting Data...4053525577</v>
        <stp/>
        <stp>BDP|2714362636247595785</stp>
        <tr r="F8" s="8"/>
      </tp>
      <tp t="s">
        <v>#N/A Requesting Data...3868529912</v>
        <stp/>
        <stp>BDP|8785571758642299801</stp>
        <tr r="E29" s="1"/>
      </tp>
      <tp t="s">
        <v>#N/A Requesting Data...4280542806</v>
        <stp/>
        <stp>BDP|7601968283090938411</stp>
        <tr r="N106" s="1"/>
      </tp>
      <tp t="s">
        <v>#N/A Requesting Data...4113414768</v>
        <stp/>
        <stp>BDP|7504002432311990759</stp>
        <tr r="E5" s="9"/>
      </tp>
      <tp t="s">
        <v>#N/A Requesting Data...3901589510</v>
        <stp/>
        <stp>BDP|4842746137182236018</stp>
        <tr r="I3" s="1"/>
      </tp>
      <tp t="s">
        <v>#N/A Requesting Data...3986698325</v>
        <stp/>
        <stp>BDP|4442786060697492006</stp>
        <tr r="L77" s="1"/>
      </tp>
      <tp t="s">
        <v>#N/A Requesting Data...4055270455</v>
        <stp/>
        <stp>BDP|6190793864804589110</stp>
        <tr r="L74" s="1"/>
      </tp>
      <tp t="s">
        <v>#N/A Requesting Data...3863581926</v>
        <stp/>
        <stp>BDP|5828107751810309335</stp>
        <tr r="E89" s="1"/>
      </tp>
      <tp t="s">
        <v>#N/A Requesting Data...3959247125</v>
        <stp/>
        <stp>BDP|2080270368186637207</stp>
        <tr r="H62" s="1"/>
      </tp>
      <tp t="s">
        <v>#N/A Requesting Data...4093201191</v>
        <stp/>
        <stp>BDP|4827704420330085313</stp>
        <tr r="L55" s="1"/>
      </tp>
      <tp t="s">
        <v>#N/A Requesting Data...3989790731</v>
        <stp/>
        <stp>BDP|5890150664245645514</stp>
        <tr r="L102" s="1"/>
      </tp>
      <tp t="s">
        <v>#N/A Requesting Data...4095447555</v>
        <stp/>
        <stp>BDP|3384435547044167585</stp>
        <tr r="H17" s="1"/>
      </tp>
      <tp t="e">
        <v>#N/A</v>
        <stp/>
        <stp>BDH|1680038767970510597</stp>
        <tr r="K42" s="1"/>
      </tp>
      <tp t="s">
        <v>#N/A Requesting Data...4062041664</v>
        <stp/>
        <stp>BDP|3748323064337888367</stp>
        <tr r="H67" s="1"/>
      </tp>
      <tp t="s">
        <v>#N/A Requesting Data...4237264901</v>
        <stp/>
        <stp>BDP|9512713323798087681</stp>
        <tr r="H59" s="1"/>
      </tp>
      <tp t="s">
        <v>#N/A Requesting Data...4024383942</v>
        <stp/>
        <stp>BDP|1459173433368832977</stp>
        <tr r="N92" s="1"/>
      </tp>
      <tp t="e">
        <v>#N/A</v>
        <stp/>
        <stp>BDH|9702259245349013489</stp>
        <tr r="K7" s="1"/>
      </tp>
      <tp t="s">
        <v>#N/A Requesting Data...4208708806</v>
        <stp/>
        <stp>BDP|3135224848492448534</stp>
        <tr r="F120" s="1"/>
      </tp>
      <tp t="e">
        <v>#N/A</v>
        <stp/>
        <stp>BDH|7858372152503577046</stp>
        <tr r="K31" s="1"/>
      </tp>
      <tp t="e">
        <v>#N/A</v>
        <stp/>
        <stp>BDH|5314355902576137294</stp>
        <tr r="K121" s="1"/>
      </tp>
      <tp t="s">
        <v>#N/A Requesting Data...4061629058</v>
        <stp/>
        <stp>BDP|3409690516873045567</stp>
        <tr r="H104" s="1"/>
      </tp>
      <tp t="s">
        <v>#N/A Requesting Data...4217496183</v>
        <stp/>
        <stp>BDP|4225598753591624730</stp>
        <tr r="I107" s="1"/>
      </tp>
      <tp t="s">
        <v>#N/A Requesting Data...4260156598</v>
        <stp/>
        <stp>BDP|7454262820491798489</stp>
        <tr r="F39" s="1"/>
      </tp>
      <tp t="s">
        <v>#N/A Requesting Data...3907951804</v>
        <stp/>
        <stp>BDP|5604759463797897150</stp>
        <tr r="H52" s="1"/>
      </tp>
      <tp t="s">
        <v>#N/A Requesting Data...4182451013</v>
        <stp/>
        <stp>BDP|4041101763913061213</stp>
        <tr r="M5" s="1"/>
      </tp>
      <tp t="s">
        <v>#N/A Requesting Data...4170903407</v>
        <stp/>
        <stp>BDP|6096262458436939556</stp>
        <tr r="B23" s="8"/>
      </tp>
      <tp t="s">
        <v>#N/A Requesting Data...3977115879</v>
        <stp/>
        <stp>BDP|9545739420988003649</stp>
        <tr r="L89" s="1"/>
      </tp>
      <tp t="s">
        <v>#N/A Requesting Data...3927655842</v>
        <stp/>
        <stp>BDP|2957034388568240021</stp>
        <tr r="G49" s="1"/>
      </tp>
      <tp t="s">
        <v>#N/A Requesting Data...4051160860</v>
        <stp/>
        <stp>BDP|9169595515358725780</stp>
        <tr r="E75" s="1"/>
      </tp>
      <tp t="s">
        <v>#N/A Requesting Data...4149155910</v>
        <stp/>
        <stp>BDP|2914789704341647601</stp>
        <tr r="I55" s="1"/>
      </tp>
      <tp t="s">
        <v>#N/A Requesting Data...4291060100</v>
        <stp/>
        <stp>BDP|2420700275153113335</stp>
        <tr r="E93" s="1"/>
      </tp>
      <tp t="s">
        <v>#N/A Requesting Data...4085544995</v>
        <stp/>
        <stp>BDP|3184681031194172093</stp>
        <tr r="M53" s="1"/>
      </tp>
      <tp t="e">
        <v>#N/A</v>
        <stp/>
        <stp>BDH|6410829348978990063</stp>
        <tr r="K45" s="1"/>
      </tp>
      <tp t="s">
        <v>#N/A Requesting Data...3940070673</v>
        <stp/>
        <stp>BDP|6404622659324939312</stp>
        <tr r="F106" s="1"/>
      </tp>
      <tp t="s">
        <v>#N/A Requesting Data...3933930260</v>
        <stp/>
        <stp>BDP|3217529962244798626</stp>
        <tr r="F31" s="1"/>
      </tp>
      <tp t="s">
        <v>#N/A Requesting Data...3974832400</v>
        <stp/>
        <stp>BDP|5804781969991813751</stp>
        <tr r="M58" s="1"/>
      </tp>
      <tp t="s">
        <v>#N/A Requesting Data...4170518173</v>
        <stp/>
        <stp>BDP|4496035639056907334</stp>
        <tr r="G29" s="1"/>
      </tp>
      <tp t="s">
        <v>#N/A Requesting Data...3961995252</v>
        <stp/>
        <stp>BDP|2403123237475380765</stp>
        <tr r="H76" s="1"/>
      </tp>
      <tp t="s">
        <v>#N/A Requesting Data...3885307501</v>
        <stp/>
        <stp>BDP|2646288949101790743</stp>
        <tr r="G85" s="1"/>
      </tp>
      <tp t="s">
        <v>#N/A Requesting Data...4082954960</v>
        <stp/>
        <stp>BDP|4447609016197060674</stp>
        <tr r="F94" s="1"/>
      </tp>
      <tp t="e">
        <v>#N/A</v>
        <stp/>
        <stp>BDH|5021045720056639378</stp>
        <tr r="K64" s="1"/>
      </tp>
      <tp t="s">
        <v>#N/A Requesting Data...4197842029</v>
        <stp/>
        <stp>BDP|2699682556961489360</stp>
        <tr r="H122" s="1"/>
      </tp>
      <tp t="s">
        <v>#N/A Requesting Data...4183619373</v>
        <stp/>
        <stp>BDP|9662184473115778908</stp>
        <tr r="H86" s="1"/>
      </tp>
      <tp t="e">
        <v>#N/A</v>
        <stp/>
        <stp>BDH|6523642786443905847</stp>
        <tr r="K115" s="1"/>
      </tp>
      <tp t="s">
        <v>#N/A Requesting Data...4154932414</v>
        <stp/>
        <stp>BDP|4635138078051254043</stp>
        <tr r="L67" s="1"/>
      </tp>
      <tp t="s">
        <v>#N/A Requesting Data...4285795334</v>
        <stp/>
        <stp>BDP|2997729463866620656</stp>
        <tr r="E11" s="1"/>
      </tp>
      <tp t="s">
        <v>#N/A Requesting Data...4065187356</v>
        <stp/>
        <stp>BDP|3154208041385889339</stp>
        <tr r="M30" s="1"/>
      </tp>
      <tp t="s">
        <v>#N/A Requesting Data...4144141822</v>
        <stp/>
        <stp>BDP|1873113232968711840</stp>
        <tr r="F95" s="1"/>
      </tp>
      <tp t="s">
        <v>#N/A Requesting Data...4276371619</v>
        <stp/>
        <stp>BDP|8887394875277912853</stp>
        <tr r="F3" s="8"/>
      </tp>
      <tp t="s">
        <v>#N/A Requesting Data...4023763397</v>
        <stp/>
        <stp>BDP|2032196494279606032</stp>
        <tr r="E82" s="1"/>
      </tp>
      <tp t="s">
        <v>#N/A Requesting Data...4176462502</v>
        <stp/>
        <stp>BDP|2945523818714314199</stp>
        <tr r="B7" s="8"/>
      </tp>
      <tp t="s">
        <v>#N/A Requesting Data...3960930318</v>
        <stp/>
        <stp>BDP|2394324845271588789</stp>
        <tr r="I112" s="1"/>
      </tp>
      <tp t="s">
        <v>#N/A Requesting Data...4201910318</v>
        <stp/>
        <stp>BDP|5694948796216438095</stp>
        <tr r="N34" s="1"/>
      </tp>
      <tp t="s">
        <v>#N/A Requesting Data...4185122518</v>
        <stp/>
        <stp>BDP|7722570626554949710</stp>
        <tr r="F6" s="9"/>
      </tp>
      <tp t="s">
        <v>#N/A Requesting Data...4113015272</v>
        <stp/>
        <stp>BDP|3792897259334842902</stp>
        <tr r="N12" s="1"/>
      </tp>
      <tp t="s">
        <v>#N/A Requesting Data...4151239084</v>
        <stp/>
        <stp>BDP|6584296296586755822</stp>
        <tr r="F6" s="8"/>
      </tp>
      <tp t="s">
        <v>#N/A Requesting Data...4193002473</v>
        <stp/>
        <stp>BDP|9412841302163931145</stp>
        <tr r="N28" s="1"/>
      </tp>
      <tp t="e">
        <v>#N/A</v>
        <stp/>
        <stp>BDH|1239101049035240269</stp>
        <tr r="K17" s="1"/>
      </tp>
      <tp t="s">
        <v>#N/A Requesting Data...4081725446</v>
        <stp/>
        <stp>BDP|1865146412052190033</stp>
        <tr r="I5" s="1"/>
      </tp>
      <tp t="s">
        <v>#N/A Requesting Data...3992408348</v>
        <stp/>
        <stp>BDP|6058515320166966440</stp>
        <tr r="G55" s="1"/>
      </tp>
      <tp t="e">
        <v>#N/A</v>
        <stp/>
        <stp>BDH|7937154663806548560</stp>
        <tr r="K5" s="1"/>
      </tp>
      <tp t="s">
        <v>#N/A Requesting Data...3997818623</v>
        <stp/>
        <stp>BDP|9156280680162160258</stp>
        <tr r="G7" s="9"/>
      </tp>
      <tp t="s">
        <v>#N/A Requesting Data...4210358636</v>
        <stp/>
        <stp>BDP|7887037516410062509</stp>
        <tr r="F32" s="1"/>
      </tp>
      <tp t="s">
        <v>#N/A Requesting Data...4023061139</v>
        <stp/>
        <stp>BDP|9314667584957084338</stp>
        <tr r="H15" s="1"/>
      </tp>
      <tp t="s">
        <v>#N/A Requesting Data...3964973992</v>
        <stp/>
        <stp>BDP|9928035914303834847</stp>
        <tr r="B3" s="10"/>
        <tr r="B41" s="10"/>
      </tp>
      <tp t="s">
        <v>#N/A Requesting Data...4200814860</v>
        <stp/>
        <stp>BDP|8436401830155587924</stp>
        <tr r="M38" s="1"/>
      </tp>
      <tp t="s">
        <v>#N/A Requesting Data...4149064380</v>
        <stp/>
        <stp>BDP|5624679129510215291</stp>
        <tr r="M57" s="1"/>
      </tp>
      <tp t="e">
        <v>#N/A</v>
        <stp/>
        <stp>BDH|9948060117972934928</stp>
        <tr r="K114" s="1"/>
      </tp>
      <tp t="s">
        <v>#N/A Requesting Data...4054545297</v>
        <stp/>
        <stp>BDP|7719819101018595428</stp>
        <tr r="G9" s="1"/>
      </tp>
      <tp t="s">
        <v>#N/A Requesting Data...4226499192</v>
        <stp/>
        <stp>BDP|8394024507613209842</stp>
        <tr r="M100" s="1"/>
      </tp>
      <tp t="s">
        <v>#N/A Requesting Data...3995427464</v>
        <stp/>
        <stp>BDP|6441356923141787551</stp>
        <tr r="B15" s="10"/>
        <tr r="B53" s="10"/>
      </tp>
      <tp t="s">
        <v>#N/A Requesting Data...4189469143</v>
        <stp/>
        <stp>BDP|5362557903827234475</stp>
        <tr r="I70" s="1"/>
      </tp>
      <tp t="s">
        <v>#N/A Requesting Data...4018579554</v>
        <stp/>
        <stp>BDP|8626280348794359953</stp>
        <tr r="F110" s="1"/>
      </tp>
      <tp t="s">
        <v>#N/A Requesting Data...4273785456</v>
        <stp/>
        <stp>BDP|7879102072243955128</stp>
        <tr r="M55" s="1"/>
      </tp>
      <tp t="s">
        <v>#N/A Requesting Data...4031690020</v>
        <stp/>
        <stp>BDP|8588206214779049176</stp>
        <tr r="N80" s="1"/>
      </tp>
      <tp t="s">
        <v>#N/A Requesting Data...4106122052</v>
        <stp/>
        <stp>BDP|7711939102644215921</stp>
        <tr r="L72" s="1"/>
      </tp>
      <tp t="e">
        <v>#N/A</v>
        <stp/>
        <stp>BDH|9101454352992672969</stp>
        <tr r="K29" s="1"/>
      </tp>
      <tp t="s">
        <v>#N/A Requesting Data...4102272810</v>
        <stp/>
        <stp>BDP|1462122140213595446</stp>
        <tr r="B12" s="10"/>
        <tr r="B50" s="10"/>
      </tp>
      <tp t="s">
        <v>#N/A Requesting Data...4092716793</v>
        <stp/>
        <stp>BDP|5625460375462707750</stp>
        <tr r="I42" s="1"/>
      </tp>
      <tp t="s">
        <v>#N/A Requesting Data...4086775705</v>
        <stp/>
        <stp>BDP|4324673206052289347</stp>
        <tr r="L110" s="1"/>
      </tp>
      <tp t="s">
        <v>#N/A Requesting Data...4254721978</v>
        <stp/>
        <stp>BDP|2358270725142282367</stp>
        <tr r="I20" s="1"/>
      </tp>
      <tp t="s">
        <v>#N/A Requesting Data...4234107196</v>
        <stp/>
        <stp>BDP|6974086492358653408</stp>
        <tr r="L38" s="1"/>
      </tp>
      <tp t="s">
        <v>#N/A Requesting Data...4016415036</v>
        <stp/>
        <stp>BDP|5790636867473370553</stp>
        <tr r="N120" s="1"/>
      </tp>
      <tp t="s">
        <v>#N/A Requesting Data...4074801495</v>
        <stp/>
        <stp>BDP|9545099588193786161</stp>
        <tr r="E91" s="1"/>
      </tp>
      <tp t="s">
        <v>#N/A Requesting Data...4035160484</v>
        <stp/>
        <stp>BDP|6052069959940938032</stp>
        <tr r="I25" s="1"/>
      </tp>
      <tp t="s">
        <v>#N/A Requesting Data...4253835974</v>
        <stp/>
        <stp>BDP|8108731221729790718</stp>
        <tr r="H35" s="1"/>
      </tp>
      <tp t="e">
        <v>#N/A</v>
        <stp/>
        <stp>BDH|9000925272196526203</stp>
        <tr r="K54" s="1"/>
      </tp>
      <tp t="s">
        <v>#N/A Requesting Data...4242370023</v>
        <stp/>
        <stp>BDP|73136947129484002</stp>
        <tr r="M118" s="1"/>
      </tp>
      <tp t="s">
        <v>#N/A Requesting Data...4268443781</v>
        <stp/>
        <stp>BDP|58607303592639587</stp>
        <tr r="F113" s="1"/>
      </tp>
      <tp t="s">
        <v>#N/A Requesting Data...4078427723</v>
        <stp/>
        <stp>BDP|66304492880716933</stp>
        <tr r="I98" s="1"/>
      </tp>
      <tp t="s">
        <v>#N/A Requesting Data...4073429850</v>
        <stp/>
        <stp>BDP|72551668861622759</stp>
        <tr r="F13" s="8"/>
      </tp>
      <tp t="s">
        <v>#N/A Requesting Data...4157423333</v>
        <stp/>
        <stp>BDP|26056844412160291</stp>
        <tr r="E52" s="1"/>
      </tp>
      <tp t="s">
        <v>#N/A Requesting Data...4230165852</v>
        <stp/>
        <stp>BDP|33626159170941578</stp>
        <tr r="L113" s="1"/>
      </tp>
      <tp t="s">
        <v>#N/A Requesting Data...4124727789</v>
        <stp/>
        <stp>BDP|79074306632455456</stp>
        <tr r="G68" s="1"/>
      </tp>
      <tp t="s">
        <v>#N/A Requesting Data...4245925007</v>
        <stp/>
        <stp>BDP|713469605211206083</stp>
        <tr r="G90" s="1"/>
      </tp>
      <tp t="s">
        <v>#N/A Requesting Data...4095268108</v>
        <stp/>
        <stp>BDP|150073443963020204</stp>
        <tr r="N39" s="1"/>
      </tp>
      <tp t="s">
        <v>#N/A Requesting Data...4143819102</v>
        <stp/>
        <stp>BDP|420368720140704402</stp>
        <tr r="N74" s="1"/>
      </tp>
      <tp t="s">
        <v>#N/A Requesting Data...4069313125</v>
        <stp/>
        <stp>BDP|647847222008050752</stp>
        <tr r="F51" s="1"/>
      </tp>
      <tp t="e">
        <v>#N/A</v>
        <stp/>
        <stp>BDH|572354913185612241</stp>
        <tr r="K62" s="1"/>
      </tp>
      <tp t="s">
        <v>#N/A Requesting Data...4270532599</v>
        <stp/>
        <stp>BDP|306540775093293437</stp>
        <tr r="E81" s="1"/>
      </tp>
      <tp t="s">
        <v>#N/A Requesting Data...4200693388</v>
        <stp/>
        <stp>BDP|115067192205798856</stp>
        <tr r="F55" s="1"/>
      </tp>
      <tp t="s">
        <v>#N/A Requesting Data...4200305160</v>
        <stp/>
        <stp>BDP|382727411632399043</stp>
        <tr r="G57" s="1"/>
      </tp>
    </main>
    <main first="bofaddin.rtdserver">
      <tp t="s">
        <v>#N/A Requesting Data...4204014813</v>
        <stp/>
        <stp>BDP|280158466210725023</stp>
        <tr r="N66" s="1"/>
      </tp>
      <tp t="s">
        <v>#N/A Requesting Data...4160789576</v>
        <stp/>
        <stp>BDP|712566102427226514</stp>
        <tr r="F18" s="8"/>
      </tp>
      <tp t="s">
        <v>#N/A Requesting Data...4165408372</v>
        <stp/>
        <stp>BDP|748014197516233808</stp>
        <tr r="H85" s="1"/>
      </tp>
      <tp t="s">
        <v>#N/A Requesting Data...4220125490</v>
        <stp/>
        <stp>BDP|117437737475584446</stp>
        <tr r="B22" s="10"/>
        <tr r="B60" s="10"/>
      </tp>
      <tp t="s">
        <v>#N/A Requesting Data...4168316493</v>
        <stp/>
        <stp>BDP|349190973375855510</stp>
        <tr r="L22" s="1"/>
      </tp>
      <tp t="s">
        <v>#N/A Requesting Data...4212516125</v>
        <stp/>
        <stp>BDP|569679869167398664</stp>
        <tr r="N122" s="1"/>
      </tp>
      <tp t="e">
        <v>#N/A</v>
        <stp/>
        <stp>BDH|462367822755798586</stp>
        <tr r="K22" s="1"/>
      </tp>
      <tp t="s">
        <v>#N/A Requesting Data...4234808837</v>
        <stp/>
        <stp>BDP|434380223311806182</stp>
        <tr r="H53" s="1"/>
      </tp>
      <tp t="e">
        <v>#N/A</v>
        <stp/>
        <stp>BDH|753065251741961501</stp>
        <tr r="K91" s="1"/>
      </tp>
      <tp t="s">
        <v>#N/A Requesting Data...4219929558</v>
        <stp/>
        <stp>BDP|364643526195345027</stp>
        <tr r="F56" s="1"/>
      </tp>
      <tp t="s">
        <v>#N/A Requesting Data...4162148219</v>
        <stp/>
        <stp>BDP|920579552977236717</stp>
        <tr r="G78" s="1"/>
      </tp>
      <tp t="s">
        <v>#N/A Requesting Data...4207317833</v>
        <stp/>
        <stp>BDP|990517743929360881</stp>
        <tr r="L41" s="1"/>
      </tp>
      <tp t="s">
        <v>#N/A Requesting Data...4217138524</v>
        <stp/>
        <stp>BDP|443492005312448516</stp>
        <tr r="I69" s="1"/>
      </tp>
      <tp t="s">
        <v>#N/A Requesting Data...4186193002</v>
        <stp/>
        <stp>BDP|213355059413614632</stp>
        <tr r="H74" s="1"/>
      </tp>
      <tp t="s">
        <v>#N/A Requesting Data...4260504964</v>
        <stp/>
        <stp>BDP|589198077857433294</stp>
        <tr r="I16" s="1"/>
      </tp>
      <tp t="s">
        <v>#N/A Requesting Data...4205992070</v>
        <stp/>
        <stp>BDP|910583334727342207</stp>
        <tr r="B36" s="10"/>
        <tr r="B74" s="10"/>
      </tp>
      <tp t="s">
        <v>#N/A Requesting Data...4280777316</v>
        <stp/>
        <stp>BDP|358307593450823991</stp>
        <tr r="B19" s="10"/>
        <tr r="B57" s="10"/>
      </tp>
      <tp t="s">
        <v>#N/A Requesting Data...4234092256</v>
        <stp/>
        <stp>BDP|914469678983864206</stp>
        <tr r="F6" s="1"/>
      </tp>
      <tp t="s">
        <v>#N/A Requesting Data...4193877236</v>
        <stp/>
        <stp>BDP|126225117355801475</stp>
        <tr r="M89" s="1"/>
      </tp>
      <tp t="s">
        <v>#N/A Requesting Data...4270711868</v>
        <stp/>
        <stp>BDP|820476749816553470</stp>
        <tr r="G79" s="1"/>
      </tp>
      <tp t="s">
        <v>#N/A Requesting Data...4285811852</v>
        <stp/>
        <stp>BDP|263580519981784890</stp>
        <tr r="M33" s="1"/>
      </tp>
      <tp t="s">
        <v>#N/A Requesting Data...4227494676</v>
        <stp/>
        <stp>BDP|713381982667849147</stp>
        <tr r="H110" s="1"/>
      </tp>
      <tp t="s">
        <v>#N/A Requesting Data...4263406725</v>
        <stp/>
        <stp>BDP|371267889672262419</stp>
        <tr r="N57" s="1"/>
      </tp>
      <tp t="s">
        <v>#N/A Requesting Data...4185737475</v>
        <stp/>
        <stp>BDP|589284586220293668</stp>
        <tr r="G70" s="1"/>
      </tp>
      <tp t="s">
        <v>#N/A Requesting Data...4215869421</v>
        <stp/>
        <stp>BDP|807508598357655799</stp>
        <tr r="N32" s="1"/>
      </tp>
      <tp t="s">
        <v>#N/A Requesting Data...4243304690</v>
        <stp/>
        <stp>BDP|980474207180106813</stp>
        <tr r="G32" s="1"/>
      </tp>
      <tp t="s">
        <v>#N/A Requesting Data...4294719333</v>
        <stp/>
        <stp>BDP|670774331043644894</stp>
        <tr r="F21" s="8"/>
      </tp>
      <tp t="s">
        <v>#N/A Requesting Data...4243906835</v>
        <stp/>
        <stp>BDP|910076820198711490</stp>
        <tr r="L37" s="1"/>
      </tp>
      <tp t="e">
        <v>#N/A</v>
        <stp/>
        <stp>BDH|649805316235368216</stp>
        <tr r="K70" s="1"/>
      </tp>
      <tp t="e">
        <v>#N/A</v>
        <stp/>
        <stp>BDH|568044887660902124</stp>
        <tr r="K10" s="1"/>
      </tp>
      <tp t="s">
        <v>#N/A Requesting Data...4235898762</v>
        <stp/>
        <stp>BDP|750701129734891814</stp>
        <tr r="F66" s="1"/>
      </tp>
      <tp t="s">
        <v>#N/A Requesting Data...4225746643</v>
        <stp/>
        <stp>BDP|265127398860178079</stp>
        <tr r="G107" s="1"/>
      </tp>
      <tp t="s">
        <v>#N/A Requesting Data...4241318069</v>
        <stp/>
        <stp>BDP|424670171231828812</stp>
        <tr r="M24" s="1"/>
      </tp>
      <tp t="s">
        <v>#N/A Requesting Data...4234480516</v>
        <stp/>
        <stp>BDP|529054838279472106</stp>
        <tr r="F83" s="1"/>
      </tp>
      <tp t="s">
        <v>#N/A Requesting Data...4272555281</v>
        <stp/>
        <stp>BDP|554849638078590843</stp>
        <tr r="G116" s="1"/>
      </tp>
      <tp t="s">
        <v>#N/A Requesting Data...4258475347</v>
        <stp/>
        <stp>BDP|523706210008385533</stp>
        <tr r="B38" s="10"/>
        <tr r="B76" s="10"/>
      </tp>
      <tp t="e">
        <v>#N/A</v>
        <stp/>
        <stp>BDH|251829416610049242</stp>
        <tr r="K83" s="1"/>
      </tp>
      <tp t="s">
        <v>#N/A Requesting Data...4239197174</v>
        <stp/>
        <stp>BDP|510843776425978045</stp>
        <tr r="F80" s="1"/>
      </tp>
      <tp t="s">
        <v>#N/A Requesting Data...4221755031</v>
        <stp/>
        <stp>BDP|220150215222564836</stp>
        <tr r="B35" s="10"/>
        <tr r="B73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985"/>
  <sheetViews>
    <sheetView workbookViewId="0">
      <selection activeCell="F2" sqref="F2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2.5703125" bestFit="1" customWidth="1"/>
    <col min="4" max="4" width="9.7109375" bestFit="1" customWidth="1"/>
    <col min="5" max="5" width="23.85546875" bestFit="1" customWidth="1"/>
    <col min="6" max="6" width="25.85546875" bestFit="1" customWidth="1"/>
    <col min="7" max="7" width="16.28515625" bestFit="1" customWidth="1"/>
    <col min="8" max="8" width="32.7109375" bestFit="1" customWidth="1"/>
    <col min="9" max="9" width="35.5703125" bestFit="1" customWidth="1"/>
    <col min="10" max="10" width="17.42578125" bestFit="1" customWidth="1"/>
    <col min="11" max="11" width="10.7109375" bestFit="1" customWidth="1"/>
    <col min="12" max="12" width="17.42578125" bestFit="1" customWidth="1"/>
    <col min="14" max="14" width="15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14</v>
      </c>
      <c r="F1" s="3" t="s">
        <v>126</v>
      </c>
      <c r="G1" s="3" t="s">
        <v>138</v>
      </c>
      <c r="H1" s="3" t="s">
        <v>180</v>
      </c>
      <c r="I1" s="3" t="s">
        <v>434</v>
      </c>
      <c r="J1" s="3" t="s">
        <v>127</v>
      </c>
      <c r="K1" s="25" t="s">
        <v>282</v>
      </c>
      <c r="L1" s="25" t="s">
        <v>297</v>
      </c>
      <c r="M1" s="25" t="s">
        <v>296</v>
      </c>
      <c r="N1" s="25" t="s">
        <v>311</v>
      </c>
    </row>
    <row r="2" spans="1:14" x14ac:dyDescent="0.25">
      <c r="A2" s="32" t="s">
        <v>18</v>
      </c>
      <c r="B2" s="6">
        <v>1</v>
      </c>
      <c r="C2" s="6">
        <v>0.5</v>
      </c>
      <c r="D2" s="6">
        <f t="shared" ref="D2:D34" si="0">B2+C2</f>
        <v>1.5</v>
      </c>
      <c r="E2" s="2" t="str">
        <f>_xll.BDP(A2, "SHORT NAME")</f>
        <v>#N/A Requesting Data...</v>
      </c>
      <c r="F2" s="2" t="str">
        <f>_xll.BDP(SUBSTITUTE(A2,"1","A"), "SHORT NAME")</f>
        <v>#N/A Requesting Data...</v>
      </c>
      <c r="G2" s="14" t="str">
        <f>_xll.BDP(SUBSTITUTE(A2,"1","A"), "EXCH_CODE")</f>
        <v>#N/A Requesting Data...</v>
      </c>
      <c r="H2" s="12" t="str">
        <f>_xll.BDP(SUBSTITUTE(A2,"1","A"), "FUT_EXCH_NAME_LONG")</f>
        <v>#N/A Requesting Data...</v>
      </c>
      <c r="I2" s="12" t="str">
        <f>_xll.BDP(SUBSTITUTE(A2,"1","A"), "AIFMD_EXPOSURE_RPT_AST_TYP")</f>
        <v>#N/A Requesting Data...</v>
      </c>
      <c r="J2" s="1"/>
      <c r="K2" s="33">
        <f>_xll.BDH(A2, "PX_LAST", "10/01/2005", "10/01/2005")</f>
        <v>97.754999999999995</v>
      </c>
      <c r="L2" s="33" t="str">
        <f>_xll.BDP(A2, "LAST_TRADEABLE_DT")</f>
        <v>#N/A Requesting Data...</v>
      </c>
      <c r="M2" t="str">
        <f>_xll.BDP(A2, "PX_LAST")</f>
        <v>#N/A Requesting Data...</v>
      </c>
      <c r="N2" t="e">
        <f>_xll.BDP(A2, "VOLUME_AVG_30D")/30</f>
        <v>#VALUE!</v>
      </c>
    </row>
    <row r="3" spans="1:14" x14ac:dyDescent="0.25">
      <c r="A3" s="17" t="s">
        <v>39</v>
      </c>
      <c r="B3" s="6">
        <v>1</v>
      </c>
      <c r="C3" s="6">
        <v>0.5</v>
      </c>
      <c r="D3" s="6">
        <f t="shared" si="0"/>
        <v>1.5</v>
      </c>
      <c r="E3" s="2" t="str">
        <f>_xll.BDP(A3, "SHORT NAME")</f>
        <v>#N/A Requesting Data...</v>
      </c>
      <c r="F3" s="2" t="str">
        <f>_xll.BDP(SUBSTITUTE(A3,"1","A"), "SHORT NAME")</f>
        <v>#N/A Requesting Data...</v>
      </c>
      <c r="G3" s="13" t="str">
        <f>_xll.BDP(SUBSTITUTE(A3,"1","A"), "EXCH_CODE")</f>
        <v>#N/A Requesting Data...</v>
      </c>
      <c r="H3" s="13" t="str">
        <f>_xll.BDP(SUBSTITUTE(A3,"1","A"), "FUT_EXCH_NAME_LONG")</f>
        <v>#N/A Requesting Data...</v>
      </c>
      <c r="I3" s="12" t="str">
        <f>_xll.BDP(SUBSTITUTE(A3,"1","A"), "AIFMD_EXPOSURE_RPT_AST_TYP")</f>
        <v>#N/A Requesting Data...</v>
      </c>
      <c r="K3" s="33">
        <f>_xll.BDH(A3, "PX_LAST", "10/01/2005", "10/01/2005")</f>
        <v>93.27</v>
      </c>
      <c r="L3" s="33" t="str">
        <f>_xll.BDP(A3, "LAST_TRADEABLE_DT")</f>
        <v>#N/A Requesting Data...</v>
      </c>
      <c r="M3" t="str">
        <f>_xll.BDP(A3, "PX_LAST")</f>
        <v>#N/A Requesting Data...</v>
      </c>
      <c r="N3" t="e">
        <f>_xll.BDP(A3, "VOLUME_AVG_30D")/30</f>
        <v>#VALUE!</v>
      </c>
    </row>
    <row r="4" spans="1:14" x14ac:dyDescent="0.25">
      <c r="A4" s="17" t="s">
        <v>120</v>
      </c>
      <c r="B4" s="6">
        <v>1</v>
      </c>
      <c r="C4" s="6">
        <v>0.5</v>
      </c>
      <c r="D4" s="6">
        <f t="shared" ref="D4" si="1">B4+C4</f>
        <v>1.5</v>
      </c>
      <c r="E4" s="2" t="str">
        <f>_xll.BDP(A4, "SHORT NAME")</f>
        <v>#N/A Requesting Data...</v>
      </c>
      <c r="F4" s="2" t="str">
        <f>_xll.BDP(SUBSTITUTE(A4,"1","A"), "SHORT NAME")</f>
        <v>BANK ACCEPT FUTR  Jun24</v>
      </c>
      <c r="G4" s="13" t="str">
        <f>_xll.BDP(SUBSTITUTE(A4,"1","A"), "EXCH_CODE")</f>
        <v>MSE</v>
      </c>
      <c r="H4" s="13" t="str">
        <f>_xll.BDP(SUBSTITUTE(A4,"1","A"), "FUT_EXCH_NAME_LONG")</f>
        <v>Montreal Exchange</v>
      </c>
      <c r="I4" s="12" t="str">
        <f>_xll.BDP(SUBSTITUTE(A4,"1","A"), "AIFMD_EXPOSURE_RPT_AST_TYP")</f>
        <v>DER_IRD</v>
      </c>
      <c r="K4" s="33">
        <f>_xll.BDH(A4, "PX_LAST", "10/01/2005", "10/01/2005")</f>
        <v>97.305000000000007</v>
      </c>
      <c r="L4" s="33" t="str">
        <f>_xll.BDP(A4, "LAST_TRADEABLE_DT")</f>
        <v>#N/A Requesting Data...</v>
      </c>
      <c r="M4" t="str">
        <f>_xll.BDP(A4, "PX_LAST")</f>
        <v>#N/A Requesting Data...</v>
      </c>
      <c r="N4" t="e">
        <f>_xll.BDP(A4, "VOLUME_AVG_30D")/30</f>
        <v>#VALUE!</v>
      </c>
    </row>
    <row r="5" spans="1:14" x14ac:dyDescent="0.25">
      <c r="A5" s="17" t="s">
        <v>293</v>
      </c>
      <c r="B5" s="6">
        <v>1</v>
      </c>
      <c r="C5" s="6">
        <v>0.5</v>
      </c>
      <c r="D5" s="6">
        <f t="shared" ref="D5" si="2">B5+C5</f>
        <v>1.5</v>
      </c>
      <c r="E5" s="2" t="str">
        <f>_xll.BDP(A5, "SHORT NAME")</f>
        <v>#N/A Requesting Data...</v>
      </c>
      <c r="F5" s="2" t="str">
        <f>_xll.BDP(SUBSTITUTE(A5,"1","A"), "SHORT NAME")</f>
        <v>#N/A Requesting Data...</v>
      </c>
      <c r="G5" s="14" t="str">
        <f>_xll.BDP(SUBSTITUTE(A5,"1","A"), "EXCH_CODE")</f>
        <v>#N/A Requesting Data...</v>
      </c>
      <c r="H5" s="12" t="str">
        <f>_xll.BDP(SUBSTITUTE(A5,"1","A"), "FUT_EXCH_NAME_LONG")</f>
        <v>#N/A Requesting Data...</v>
      </c>
      <c r="I5" s="12" t="str">
        <f>_xll.BDP(SUBSTITUTE(A5,"1","A"), "AIFMD_EXPOSURE_RPT_AST_TYP")</f>
        <v>#N/A Requesting Data...</v>
      </c>
      <c r="K5" s="33" t="str">
        <f>_xll.BDH(A5, "PX_LAST", "10/01/2005", "10/01/2005")</f>
        <v>#N/A N/A</v>
      </c>
      <c r="L5" s="33" t="str">
        <f>_xll.BDP(A5, "LAST_TRADEABLE_DT")</f>
        <v>#N/A Requesting Data...</v>
      </c>
      <c r="M5" t="str">
        <f>_xll.BDP(A5, "PX_LAST")</f>
        <v>#N/A Requesting Data...</v>
      </c>
      <c r="N5" t="e">
        <f>_xll.BDP(A5, "VOLUME_AVG_30D")/30</f>
        <v>#VALUE!</v>
      </c>
    </row>
    <row r="6" spans="1:14" x14ac:dyDescent="0.25">
      <c r="A6" s="17" t="s">
        <v>12</v>
      </c>
      <c r="B6" s="6">
        <v>1</v>
      </c>
      <c r="C6" s="6">
        <v>0.5</v>
      </c>
      <c r="D6" s="6">
        <f t="shared" si="0"/>
        <v>1.5</v>
      </c>
      <c r="E6" s="2" t="str">
        <f>_xll.BDP(A6, "SHORT NAME")</f>
        <v>#N/A Requesting Data...</v>
      </c>
      <c r="F6" s="2" t="str">
        <f>_xll.BDP(SUBSTITUTE(A6,"1","A"), "SHORT NAME")</f>
        <v>90DAY EURO$ FUTR  Mar32</v>
      </c>
      <c r="G6" s="14" t="s">
        <v>130</v>
      </c>
      <c r="H6" s="12" t="s">
        <v>435</v>
      </c>
      <c r="I6" s="12" t="s">
        <v>436</v>
      </c>
      <c r="K6" s="33">
        <f>_xll.BDH(A6, "PX_LAST", "10/01/2005", "10/01/2005")</f>
        <v>97.04</v>
      </c>
      <c r="L6" s="33" t="str">
        <f>_xll.BDP(A6, "LAST_TRADEABLE_DT")</f>
        <v>#N/A Requesting Data...</v>
      </c>
      <c r="M6" t="str">
        <f>_xll.BDP(A6, "PX_LAST")</f>
        <v>#N/A Requesting Data...</v>
      </c>
      <c r="N6" t="e">
        <f>_xll.BDP(A6, "VOLUME_AVG_30D")/30</f>
        <v>#VALUE!</v>
      </c>
    </row>
    <row r="7" spans="1:14" x14ac:dyDescent="0.25">
      <c r="A7" s="17" t="s">
        <v>38</v>
      </c>
      <c r="B7" s="6">
        <v>1</v>
      </c>
      <c r="C7" s="6">
        <v>0.5</v>
      </c>
      <c r="D7" s="6">
        <f t="shared" si="0"/>
        <v>1.5</v>
      </c>
      <c r="E7" s="2" t="str">
        <f>_xll.BDP(A7, "SHORT NAME")</f>
        <v>#N/A Requesting Data...</v>
      </c>
      <c r="F7" s="2" t="str">
        <f>_xll.BDP(SUBSTITUTE(A7,"1","A"), "SHORT NAME")</f>
        <v>#N/A Requesting Data...</v>
      </c>
      <c r="G7" s="13" t="str">
        <f>_xll.BDP(SUBSTITUTE(A7,"1","A"), "EXCH_CODE")</f>
        <v>#N/A Requesting Data...</v>
      </c>
      <c r="H7" s="13" t="str">
        <f>_xll.BDP(SUBSTITUTE(A7,"1","A"), "FUT_EXCH_NAME_LONG")</f>
        <v>#N/A Requesting Data...</v>
      </c>
      <c r="I7" s="12" t="str">
        <f>_xll.BDP(SUBSTITUTE(A7,"1","A"), "AIFMD_EXPOSURE_RPT_AST_TYP")</f>
        <v>#N/A Requesting Data...</v>
      </c>
      <c r="K7" s="33">
        <f>_xll.BDH(A7, "PX_LAST", "10/01/2005", "10/01/2005")</f>
        <v>94.754999999999995</v>
      </c>
      <c r="L7" s="33" t="str">
        <f>_xll.BDP(A7, "LAST_TRADEABLE_DT")</f>
        <v>#N/A Requesting Data...</v>
      </c>
      <c r="M7" t="str">
        <f>_xll.BDP(A7, "PX_LAST")</f>
        <v>#N/A Requesting Data...</v>
      </c>
      <c r="N7" t="e">
        <f>_xll.BDP(A7, "VOLUME_AVG_30D")/30</f>
        <v>#VALUE!</v>
      </c>
    </row>
    <row r="8" spans="1:14" x14ac:dyDescent="0.25">
      <c r="A8" s="17" t="s">
        <v>122</v>
      </c>
      <c r="B8" s="6">
        <v>1</v>
      </c>
      <c r="C8" s="6">
        <v>0.5</v>
      </c>
      <c r="D8" s="6">
        <f t="shared" si="0"/>
        <v>1.5</v>
      </c>
      <c r="E8" s="2" t="str">
        <f>_xll.BDP(A8, "SHORT NAME")</f>
        <v>#N/A Requesting Data...</v>
      </c>
      <c r="F8" s="2" t="str">
        <f>_xll.BDP(SUBSTITUTE(A8,"1","A"), "SHORT NAME")</f>
        <v>#N/A Requesting Data...</v>
      </c>
      <c r="G8" s="12" t="str">
        <f>_xll.BDP(SUBSTITUTE(A8,"1","A"), "EXCH_CODE")</f>
        <v>#N/A Requesting Data...</v>
      </c>
      <c r="H8" s="12" t="str">
        <f>_xll.BDP(SUBSTITUTE(A8,"1","A"), "FUT_EXCH_NAME_LONG")</f>
        <v>#N/A Requesting Data...</v>
      </c>
      <c r="I8" s="12" t="str">
        <f>_xll.BDP(SUBSTITUTE(A8,"1","A"), "AIFMD_EXPOSURE_RPT_AST_TYP")</f>
        <v>#N/A Requesting Data...</v>
      </c>
      <c r="K8" s="33">
        <f>_xll.BDH(A8, "PX_LAST", "10/01/2005", "10/01/2005")</f>
        <v>97.825000000000003</v>
      </c>
      <c r="L8" s="33" t="str">
        <f>_xll.BDP(A8, "LAST_TRADEABLE_DT")</f>
        <v>#N/A Requesting Data...</v>
      </c>
      <c r="M8" t="str">
        <f>_xll.BDP(A8, "PX_LAST")</f>
        <v>#N/A Requesting Data...</v>
      </c>
      <c r="N8" t="e">
        <f>_xll.BDP(A8, "VOLUME_AVG_30D")/30</f>
        <v>#VALUE!</v>
      </c>
    </row>
    <row r="9" spans="1:14" x14ac:dyDescent="0.25">
      <c r="A9" s="17" t="s">
        <v>37</v>
      </c>
      <c r="B9" s="6">
        <v>1</v>
      </c>
      <c r="C9" s="6">
        <v>0.5</v>
      </c>
      <c r="D9" s="6">
        <f t="shared" si="0"/>
        <v>1.5</v>
      </c>
      <c r="E9" s="2" t="str">
        <f>_xll.BDP(A9, "SHORT NAME")</f>
        <v>#N/A Requesting Data...</v>
      </c>
      <c r="F9" s="2" t="str">
        <f>_xll.BDP(SUBSTITUTE(A9,"1","A"), "SHORT NAME")</f>
        <v>#N/A Requesting Data...</v>
      </c>
      <c r="G9" s="13" t="str">
        <f>_xll.BDP(SUBSTITUTE(A9,"1","A"), "EXCH_CODE")</f>
        <v>#N/A Requesting Data...</v>
      </c>
      <c r="H9" s="13" t="str">
        <f>_xll.BDP(SUBSTITUTE(A9,"1","A"), "FUT_EXCH_NAME_LONG")</f>
        <v>#N/A Requesting Data...</v>
      </c>
      <c r="I9" s="12" t="str">
        <f>_xll.BDP(SUBSTITUTE(A9,"1","A"), "AIFMD_EXPOSURE_RPT_AST_TYP")</f>
        <v>#N/A Requesting Data...</v>
      </c>
      <c r="K9" s="33">
        <f>_xll.BDH(A9, "PX_LAST", "10/01/2005", "10/01/2005")</f>
        <v>94.62</v>
      </c>
      <c r="L9" s="33" t="str">
        <f>_xll.BDP(A9, "LAST_TRADEABLE_DT")</f>
        <v>#N/A Requesting Data...</v>
      </c>
      <c r="M9" t="str">
        <f>_xll.BDP(A9, "PX_LAST")</f>
        <v>#N/A Requesting Data...</v>
      </c>
      <c r="N9" t="e">
        <f>_xll.BDP(A9, "VOLUME_AVG_30D")/30</f>
        <v>#VALUE!</v>
      </c>
    </row>
    <row r="10" spans="1:14" x14ac:dyDescent="0.25">
      <c r="A10" s="18" t="s">
        <v>57</v>
      </c>
      <c r="B10" s="5">
        <v>1</v>
      </c>
      <c r="C10" s="5">
        <v>0.5</v>
      </c>
      <c r="D10" s="5">
        <f t="shared" si="0"/>
        <v>1.5</v>
      </c>
      <c r="E10" s="2" t="str">
        <f>_xll.BDP(A10, "SHORT NAME")</f>
        <v>#N/A Requesting Data...</v>
      </c>
      <c r="F10" s="2" t="str">
        <f>_xll.BDP(SUBSTITUTE(A10,"1","A"), "SHORT NAME")</f>
        <v>#N/A Requesting Data...</v>
      </c>
      <c r="G10" s="14" t="str">
        <f>_xll.BDP(SUBSTITUTE(A10,"1","A"), "EXCH_CODE")</f>
        <v>#N/A Requesting Data...</v>
      </c>
      <c r="H10" s="12" t="str">
        <f>_xll.BDP(SUBSTITUTE(A10,"1","A"), "FUT_EXCH_NAME_LONG")</f>
        <v>#N/A Requesting Data...</v>
      </c>
      <c r="I10" s="12" t="str">
        <f>_xll.BDP(SUBSTITUTE(A10,"1","A"), "AIFMD_EXPOSURE_RPT_AST_TYP")</f>
        <v>#N/A Requesting Data...</v>
      </c>
      <c r="K10" s="33">
        <f>_xll.BDH(A10, "PX_LAST", "10/01/2005", "10/01/2005")</f>
        <v>104.825</v>
      </c>
      <c r="L10" s="33" t="str">
        <f>_xll.BDP(A10, "LAST_TRADEABLE_DT")</f>
        <v>#N/A Requesting Data...</v>
      </c>
      <c r="M10" t="str">
        <f>_xll.BDP(A10, "PX_LAST")</f>
        <v>#N/A Requesting Data...</v>
      </c>
      <c r="N10" t="e">
        <f>_xll.BDP(A10, "VOLUME_AVG_30D")/30</f>
        <v>#VALUE!</v>
      </c>
    </row>
    <row r="11" spans="1:14" x14ac:dyDescent="0.25">
      <c r="A11" s="18" t="s">
        <v>51</v>
      </c>
      <c r="B11" s="5">
        <v>1</v>
      </c>
      <c r="C11" s="5">
        <v>0.5</v>
      </c>
      <c r="D11" s="5">
        <f t="shared" si="0"/>
        <v>1.5</v>
      </c>
      <c r="E11" s="2" t="str">
        <f>_xll.BDP(A11, "SHORT NAME")</f>
        <v>#N/A Requesting Data...</v>
      </c>
      <c r="F11" s="2" t="str">
        <f>_xll.BDP(SUBSTITUTE(A11,"1","A"), "SHORT NAME")</f>
        <v>CORN FUTURE       May24</v>
      </c>
      <c r="G11" s="14" t="str">
        <f>_xll.BDP(SUBSTITUTE(A11,"1","A"), "EXCH_CODE")</f>
        <v>CBT</v>
      </c>
      <c r="H11" s="12" t="str">
        <f>_xll.BDP(SUBSTITUTE(A11,"1","A"), "FUT_EXCH_NAME_LONG")</f>
        <v>Chicago Board of Trade</v>
      </c>
      <c r="I11" s="12" t="str">
        <f>_xll.BDP(SUBSTITUTE(A11,"1","A"), "AIFMD_EXPOSURE_RPT_AST_TYP")</f>
        <v>DER_CTY</v>
      </c>
      <c r="J11" s="1" t="s">
        <v>131</v>
      </c>
      <c r="K11" s="33">
        <f>_xll.BDH(A11, "PX_LAST", "10/01/2005", "10/01/2005")</f>
        <v>206.75</v>
      </c>
      <c r="L11" s="33" t="str">
        <f>_xll.BDP(A11, "LAST_TRADEABLE_DT")</f>
        <v>#N/A Requesting Data...</v>
      </c>
      <c r="M11" t="str">
        <f>_xll.BDP(A11, "PX_LAST")</f>
        <v>#N/A Requesting Data...</v>
      </c>
      <c r="N11" t="e">
        <f>_xll.BDP(A11, "VOLUME_AVG_30D")/30</f>
        <v>#VALUE!</v>
      </c>
    </row>
    <row r="12" spans="1:14" x14ac:dyDescent="0.25">
      <c r="A12" s="18" t="s">
        <v>56</v>
      </c>
      <c r="B12" s="5">
        <v>1</v>
      </c>
      <c r="C12" s="5">
        <v>0.5</v>
      </c>
      <c r="D12" s="5">
        <f t="shared" si="0"/>
        <v>1.5</v>
      </c>
      <c r="E12" s="2" t="str">
        <f>_xll.BDP(A12, "SHORT NAME")</f>
        <v>#N/A Requesting Data...</v>
      </c>
      <c r="F12" s="2" t="str">
        <f>_xll.BDP(SUBSTITUTE(A12,"1","A"), "SHORT NAME")</f>
        <v>#N/A Requesting Data...</v>
      </c>
      <c r="G12" s="14" t="str">
        <f>_xll.BDP(SUBSTITUTE(A12,"1","A"), "EXCH_CODE")</f>
        <v>#N/A Requesting Data...</v>
      </c>
      <c r="H12" s="12" t="str">
        <f>_xll.BDP(SUBSTITUTE(A12,"1","A"), "FUT_EXCH_NAME_LONG")</f>
        <v>#N/A Requesting Data...</v>
      </c>
      <c r="I12" s="12" t="str">
        <f>_xll.BDP(SUBSTITUTE(A12,"1","A"), "AIFMD_EXPOSURE_RPT_AST_TYP")</f>
        <v>#N/A Requesting Data...</v>
      </c>
      <c r="K12" s="33">
        <f>_xll.BDH(A12, "PX_LAST", "10/01/2005", "10/01/2005")</f>
        <v>339.25</v>
      </c>
      <c r="L12" s="33" t="str">
        <f>_xll.BDP(A12, "LAST_TRADEABLE_DT")</f>
        <v>#N/A Requesting Data...</v>
      </c>
      <c r="M12" t="str">
        <f>_xll.BDP(A12, "PX_LAST")</f>
        <v>#N/A Requesting Data...</v>
      </c>
      <c r="N12" t="e">
        <f>_xll.BDP(A12, "VOLUME_AVG_30D")/30</f>
        <v>#VALUE!</v>
      </c>
    </row>
    <row r="13" spans="1:14" x14ac:dyDescent="0.25">
      <c r="A13" s="18" t="s">
        <v>58</v>
      </c>
      <c r="B13" s="5">
        <v>1</v>
      </c>
      <c r="C13" s="5">
        <v>0.5</v>
      </c>
      <c r="D13" s="5">
        <f t="shared" si="0"/>
        <v>1.5</v>
      </c>
      <c r="E13" s="2" t="str">
        <f>_xll.BDP(A13, "SHORT NAME")</f>
        <v>#N/A Requesting Data...</v>
      </c>
      <c r="F13" s="2" t="str">
        <f>_xll.BDP(SUBSTITUTE(A13,"1","A"), "SHORT NAME")</f>
        <v>LEAN HOGS FUTURE  Jun24</v>
      </c>
      <c r="G13" s="14" t="str">
        <f>_xll.BDP(SUBSTITUTE(A13,"1","A"), "EXCH_CODE")</f>
        <v>CME</v>
      </c>
      <c r="H13" s="12" t="str">
        <f>_xll.BDP(SUBSTITUTE(A13,"1","A"), "FUT_EXCH_NAME_LONG")</f>
        <v>Chicago Mercantile Exchange</v>
      </c>
      <c r="I13" s="12" t="str">
        <f>_xll.BDP(SUBSTITUTE(A13,"1","A"), "AIFMD_EXPOSURE_RPT_AST_TYP")</f>
        <v>DER_CTY</v>
      </c>
      <c r="K13" s="33">
        <f>_xll.BDH(A13, "PX_LAST", "10/01/2005", "10/01/2005")</f>
        <v>75.05</v>
      </c>
      <c r="L13" s="33" t="str">
        <f>_xll.BDP(A13, "LAST_TRADEABLE_DT")</f>
        <v>#N/A Requesting Data...</v>
      </c>
      <c r="M13" t="str">
        <f>_xll.BDP(A13, "PX_LAST")</f>
        <v>#N/A Requesting Data...</v>
      </c>
      <c r="N13" t="e">
        <f>_xll.BDP(A13, "VOLUME_AVG_30D")/30</f>
        <v>#VALUE!</v>
      </c>
    </row>
    <row r="14" spans="1:14" x14ac:dyDescent="0.25">
      <c r="A14" s="18" t="s">
        <v>59</v>
      </c>
      <c r="B14" s="5">
        <v>1</v>
      </c>
      <c r="C14" s="5">
        <v>0.5</v>
      </c>
      <c r="D14" s="5">
        <f t="shared" si="0"/>
        <v>1.5</v>
      </c>
      <c r="E14" s="2" t="str">
        <f>_xll.BDP(A14, "SHORT NAME")</f>
        <v>#N/A Requesting Data...</v>
      </c>
      <c r="F14" s="2" t="str">
        <f>_xll.BDP(SUBSTITUTE(A14,"1","A"), "SHORT NAME")</f>
        <v>LIVE CATTLE FUTR  Jun24</v>
      </c>
      <c r="G14" s="14" t="str">
        <f>_xll.BDP(SUBSTITUTE(A14,"1","A"), "EXCH_CODE")</f>
        <v>CME</v>
      </c>
      <c r="H14" s="12" t="str">
        <f>_xll.BDP(SUBSTITUTE(A14,"1","A"), "FUT_EXCH_NAME_LONG")</f>
        <v>Chicago Mercantile Exchange</v>
      </c>
      <c r="I14" s="12" t="str">
        <f>_xll.BDP(SUBSTITUTE(A14,"1","A"), "AIFMD_EXPOSURE_RPT_AST_TYP")</f>
        <v>DER_CTY</v>
      </c>
      <c r="K14" s="33">
        <f>_xll.BDH(A14, "PX_LAST", "10/01/2005", "10/01/2005")</f>
        <v>90.55</v>
      </c>
      <c r="L14" s="33" t="str">
        <f>_xll.BDP(A14, "LAST_TRADEABLE_DT")</f>
        <v>#N/A Requesting Data...</v>
      </c>
      <c r="M14" t="str">
        <f>_xll.BDP(A14, "PX_LAST")</f>
        <v>#N/A Requesting Data...</v>
      </c>
      <c r="N14" t="e">
        <f>_xll.BDP(A14, "VOLUME_AVG_30D")/30</f>
        <v>#VALUE!</v>
      </c>
    </row>
    <row r="15" spans="1:14" x14ac:dyDescent="0.25">
      <c r="A15" s="18" t="s">
        <v>22</v>
      </c>
      <c r="B15" s="5">
        <v>1</v>
      </c>
      <c r="C15" s="5">
        <v>0.5</v>
      </c>
      <c r="D15" s="5">
        <f t="shared" si="0"/>
        <v>1.5</v>
      </c>
      <c r="E15" s="2" t="str">
        <f>_xll.BDP(A15, "SHORT NAME")</f>
        <v>#N/A Requesting Data...</v>
      </c>
      <c r="F15" s="2" t="str">
        <f>_xll.BDP(SUBSTITUTE(A15,"1","A"), "SHORT NAME")</f>
        <v>#N/A Requesting Data...</v>
      </c>
      <c r="G15" s="14" t="str">
        <f>_xll.BDP(SUBSTITUTE(A15,"1","A"), "EXCH_CODE")</f>
        <v>#N/A Requesting Data...</v>
      </c>
      <c r="H15" s="12" t="str">
        <f>_xll.BDP(SUBSTITUTE(A15,"1","A"), "FUT_EXCH_NAME_LONG")</f>
        <v>#N/A Requesting Data...</v>
      </c>
      <c r="I15" s="12" t="str">
        <f>_xll.BDP(SUBSTITUTE(A15,"1","A"), "AIFMD_EXPOSURE_RPT_AST_TYP")</f>
        <v>#N/A Requesting Data...</v>
      </c>
      <c r="K15" s="33">
        <f>_xll.BDH(A15, "PX_LAST", "10/01/2005", "10/01/2005")</f>
        <v>6.1589999999999998</v>
      </c>
      <c r="L15" s="33" t="str">
        <f>_xll.BDP(A15, "LAST_TRADEABLE_DT")</f>
        <v>#N/A Requesting Data...</v>
      </c>
      <c r="M15" t="str">
        <f>_xll.BDP(A15, "PX_LAST")</f>
        <v>#N/A Requesting Data...</v>
      </c>
      <c r="N15" t="e">
        <f>_xll.BDP(A15, "VOLUME_AVG_30D")/30</f>
        <v>#VALUE!</v>
      </c>
    </row>
    <row r="16" spans="1:14" x14ac:dyDescent="0.25">
      <c r="A16" s="18" t="s">
        <v>68</v>
      </c>
      <c r="B16" s="5">
        <v>1</v>
      </c>
      <c r="C16" s="5">
        <v>0.5</v>
      </c>
      <c r="D16" s="5">
        <f t="shared" si="0"/>
        <v>1.5</v>
      </c>
      <c r="E16" s="2" t="str">
        <f>_xll.BDP(A16, "SHORT NAME")</f>
        <v>#N/A Requesting Data...</v>
      </c>
      <c r="F16" s="2" t="str">
        <f>_xll.BDP(SUBSTITUTE(A16,"1","A"), "SHORT NAME")</f>
        <v>#N/A Requesting Data...</v>
      </c>
      <c r="G16" s="14" t="str">
        <f>_xll.BDP(SUBSTITUTE(A16,"1","A"), "EXCH_CODE")</f>
        <v>#N/A Requesting Data...</v>
      </c>
      <c r="H16" s="12" t="str">
        <f>_xll.BDP(SUBSTITUTE(A16,"1","A"), "FUT_EXCH_NAME_LONG")</f>
        <v>#N/A Requesting Data...</v>
      </c>
      <c r="I16" s="12" t="str">
        <f>_xll.BDP(SUBSTITUTE(A16,"1","A"), "AIFMD_EXPOSURE_RPT_AST_TYP")</f>
        <v>#N/A Requesting Data...</v>
      </c>
      <c r="K16" s="33">
        <f>_xll.BDH(A16, "PX_LAST", "10/01/2005", "10/01/2005")</f>
        <v>127.63</v>
      </c>
      <c r="L16" s="33" t="str">
        <f>_xll.BDP(A16, "LAST_TRADEABLE_DT")</f>
        <v>#N/A Requesting Data...</v>
      </c>
      <c r="M16" t="str">
        <f>_xll.BDP(A16, "PX_LAST")</f>
        <v>#N/A Requesting Data...</v>
      </c>
      <c r="N16" t="e">
        <f>_xll.BDP(A16, "VOLUME_AVG_30D")/30</f>
        <v>#VALUE!</v>
      </c>
    </row>
    <row r="17" spans="1:14" x14ac:dyDescent="0.25">
      <c r="A17" s="18" t="s">
        <v>64</v>
      </c>
      <c r="B17" s="5">
        <v>1</v>
      </c>
      <c r="C17" s="5">
        <v>0.5</v>
      </c>
      <c r="D17" s="5">
        <f t="shared" si="0"/>
        <v>1.5</v>
      </c>
      <c r="E17" s="2" t="str">
        <f>_xll.BDP(A17, "SHORT NAME")</f>
        <v>#N/A Requesting Data...</v>
      </c>
      <c r="F17" s="2" t="str">
        <f>_xll.BDP(SUBSTITUTE(A17,"1","A"), "SHORT NAME")</f>
        <v>#N/A Requesting Data...</v>
      </c>
      <c r="G17" s="14" t="str">
        <f>_xll.BDP(SUBSTITUTE(A17,"1","A"), "EXCH_CODE")</f>
        <v>#N/A Requesting Data...</v>
      </c>
      <c r="H17" s="12" t="str">
        <f>_xll.BDP(SUBSTITUTE(A17,"1","A"), "FUT_EXCH_NAME_LONG")</f>
        <v>#N/A Requesting Data...</v>
      </c>
      <c r="I17" s="12" t="str">
        <f>_xll.BDP(SUBSTITUTE(A17,"1","A"), "AIFMD_EXPOSURE_RPT_AST_TYP")</f>
        <v>#N/A Requesting Data...</v>
      </c>
      <c r="K17" s="33">
        <f>_xll.BDH(A17, "PX_LAST", "10/01/2005", "10/01/2005")</f>
        <v>191.6</v>
      </c>
      <c r="L17" s="33" t="str">
        <f>_xll.BDP(A17, "LAST_TRADEABLE_DT")</f>
        <v>#N/A Requesting Data...</v>
      </c>
      <c r="M17" t="str">
        <f>_xll.BDP(A17, "PX_LAST")</f>
        <v>#N/A Requesting Data...</v>
      </c>
      <c r="N17" t="e">
        <f>_xll.BDP(A17, "VOLUME_AVG_30D")/30</f>
        <v>#VALUE!</v>
      </c>
    </row>
    <row r="18" spans="1:14" x14ac:dyDescent="0.25">
      <c r="A18" s="18" t="s">
        <v>63</v>
      </c>
      <c r="B18" s="5">
        <v>1</v>
      </c>
      <c r="C18" s="5">
        <v>0.5</v>
      </c>
      <c r="D18" s="5">
        <f t="shared" si="0"/>
        <v>1.5</v>
      </c>
      <c r="E18" s="2" t="str">
        <f>_xll.BDP(A18, "SHORT NAME")</f>
        <v>#N/A Requesting Data...</v>
      </c>
      <c r="F18" s="2" t="str">
        <f>_xll.BDP(SUBSTITUTE(A18,"1","A"), "SHORT NAME")</f>
        <v>#N/A Requesting Data...</v>
      </c>
      <c r="G18" s="14" t="str">
        <f>_xll.BDP(SUBSTITUTE(A18,"1","A"), "EXCH_CODE")</f>
        <v>#N/A Requesting Data...</v>
      </c>
      <c r="H18" s="12" t="str">
        <f>_xll.BDP(SUBSTITUTE(A18,"1","A"), "FUT_EXCH_NAME_LONG")</f>
        <v>#N/A Requesting Data...</v>
      </c>
      <c r="I18" s="12" t="str">
        <f>_xll.BDP(SUBSTITUTE(A18,"1","A"), "AIFMD_EXPOSURE_RPT_AST_TYP")</f>
        <v>#N/A Requesting Data...</v>
      </c>
      <c r="K18" s="33">
        <f>_xll.BDH(A18, "PX_LAST", "10/01/2005", "10/01/2005")</f>
        <v>846.9</v>
      </c>
      <c r="L18" s="33" t="str">
        <f>_xll.BDP(A18, "LAST_TRADEABLE_DT")</f>
        <v>#N/A Requesting Data...</v>
      </c>
      <c r="M18" t="str">
        <f>_xll.BDP(A18, "PX_LAST")</f>
        <v>#N/A Requesting Data...</v>
      </c>
      <c r="N18" t="e">
        <f>_xll.BDP(A18, "VOLUME_AVG_30D")/30</f>
        <v>#VALUE!</v>
      </c>
    </row>
    <row r="19" spans="1:14" x14ac:dyDescent="0.25">
      <c r="A19" s="18" t="s">
        <v>52</v>
      </c>
      <c r="B19" s="5">
        <v>1</v>
      </c>
      <c r="C19" s="5">
        <v>0.5</v>
      </c>
      <c r="D19" s="5">
        <f t="shared" si="0"/>
        <v>1.5</v>
      </c>
      <c r="E19" s="2" t="str">
        <f>_xll.BDP(A19, "SHORT NAME")</f>
        <v>#N/A Requesting Data...</v>
      </c>
      <c r="F19" s="2" t="str">
        <f>_xll.BDP(SUBSTITUTE(A19,"1","A"), "SHORT NAME")</f>
        <v>SOYBEAN FUTURE    May24</v>
      </c>
      <c r="G19" s="14" t="str">
        <f>_xll.BDP(SUBSTITUTE(A19,"1","A"), "EXCH_CODE")</f>
        <v>CBT</v>
      </c>
      <c r="H19" s="12" t="str">
        <f>_xll.BDP(SUBSTITUTE(A19,"1","A"), "FUT_EXCH_NAME_LONG")</f>
        <v>Chicago Board of Trade</v>
      </c>
      <c r="I19" s="12" t="str">
        <f>_xll.BDP(SUBSTITUTE(A19,"1","A"), "AIFMD_EXPOSURE_RPT_AST_TYP")</f>
        <v>DER_CTY</v>
      </c>
      <c r="K19" s="33">
        <f>_xll.BDH(A19, "PX_LAST", "10/01/2005", "10/01/2005")</f>
        <v>548.5</v>
      </c>
      <c r="L19" s="33" t="str">
        <f>_xll.BDP(A19, "LAST_TRADEABLE_DT")</f>
        <v>#N/A Requesting Data...</v>
      </c>
      <c r="M19" t="str">
        <f>_xll.BDP(A19, "PX_LAST")</f>
        <v>#N/A Requesting Data...</v>
      </c>
      <c r="N19" t="e">
        <f>_xll.BDP(A19, "VOLUME_AVG_30D")/30</f>
        <v>#VALUE!</v>
      </c>
    </row>
    <row r="20" spans="1:14" x14ac:dyDescent="0.25">
      <c r="A20" s="18" t="s">
        <v>53</v>
      </c>
      <c r="B20" s="5">
        <v>1</v>
      </c>
      <c r="C20" s="5">
        <v>0.5</v>
      </c>
      <c r="D20" s="5">
        <f t="shared" si="0"/>
        <v>1.5</v>
      </c>
      <c r="E20" s="2" t="str">
        <f>_xll.BDP(A20, "SHORT NAME")</f>
        <v>#N/A Requesting Data...</v>
      </c>
      <c r="F20" s="2" t="str">
        <f>_xll.BDP(SUBSTITUTE(A20,"1","A"), "SHORT NAME")</f>
        <v>SOYBEAN MEAL FUTR May24</v>
      </c>
      <c r="G20" s="14" t="str">
        <f>_xll.BDP(SUBSTITUTE(A20,"1","A"), "EXCH_CODE")</f>
        <v>CBT</v>
      </c>
      <c r="H20" s="12" t="str">
        <f>_xll.BDP(SUBSTITUTE(A20,"1","A"), "FUT_EXCH_NAME_LONG")</f>
        <v>Chicago Board of Trade</v>
      </c>
      <c r="I20" s="12" t="str">
        <f>_xll.BDP(SUBSTITUTE(A20,"1","A"), "AIFMD_EXPOSURE_RPT_AST_TYP")</f>
        <v>DER_CTY</v>
      </c>
      <c r="K20" s="33">
        <f>_xll.BDH(A20, "PX_LAST", "10/01/2005", "10/01/2005")</f>
        <v>166.5</v>
      </c>
      <c r="L20" s="33" t="str">
        <f>_xll.BDP(A20, "LAST_TRADEABLE_DT")</f>
        <v>#N/A Requesting Data...</v>
      </c>
      <c r="M20" t="str">
        <f>_xll.BDP(A20, "PX_LAST")</f>
        <v>#N/A Requesting Data...</v>
      </c>
      <c r="N20" t="e">
        <f>_xll.BDP(A20, "VOLUME_AVG_30D")/30</f>
        <v>#VALUE!</v>
      </c>
    </row>
    <row r="21" spans="1:14" x14ac:dyDescent="0.25">
      <c r="A21" s="18" t="s">
        <v>54</v>
      </c>
      <c r="B21" s="5">
        <v>1</v>
      </c>
      <c r="C21" s="5">
        <v>0.5</v>
      </c>
      <c r="D21" s="5">
        <f t="shared" si="0"/>
        <v>1.5</v>
      </c>
      <c r="E21" s="2" t="str">
        <f>_xll.BDP(A21, "SHORT NAME")</f>
        <v>#N/A Requesting Data...</v>
      </c>
      <c r="F21" s="2" t="str">
        <f>_xll.BDP(SUBSTITUTE(A21,"1","A"), "SHORT NAME")</f>
        <v>#N/A Requesting Data...</v>
      </c>
      <c r="G21" s="14" t="str">
        <f>_xll.BDP(SUBSTITUTE(A21,"1","A"), "EXCH_CODE")</f>
        <v>#N/A Requesting Data...</v>
      </c>
      <c r="H21" s="12" t="str">
        <f>_xll.BDP(SUBSTITUTE(A21,"1","A"), "FUT_EXCH_NAME_LONG")</f>
        <v>#N/A Requesting Data...</v>
      </c>
      <c r="I21" s="12" t="str">
        <f>_xll.BDP(SUBSTITUTE(A21,"1","A"), "AIFMD_EXPOSURE_RPT_AST_TYP")</f>
        <v>#N/A Requesting Data...</v>
      </c>
      <c r="K21" s="33">
        <f>_xll.BDH(A21, "PX_LAST", "10/01/2005", "10/01/2005")</f>
        <v>20.27</v>
      </c>
      <c r="L21" s="33" t="str">
        <f>_xll.BDP(A21, "LAST_TRADEABLE_DT")</f>
        <v>#N/A Requesting Data...</v>
      </c>
      <c r="M21" t="str">
        <f>_xll.BDP(A21, "PX_LAST")</f>
        <v>#N/A Requesting Data...</v>
      </c>
      <c r="N21" t="e">
        <f>_xll.BDP(A21, "VOLUME_AVG_30D")/30</f>
        <v>#VALUE!</v>
      </c>
    </row>
    <row r="22" spans="1:14" x14ac:dyDescent="0.25">
      <c r="A22" s="18" t="s">
        <v>55</v>
      </c>
      <c r="B22" s="5">
        <v>1</v>
      </c>
      <c r="C22" s="5">
        <v>0.5</v>
      </c>
      <c r="D22" s="5">
        <f t="shared" si="0"/>
        <v>1.5</v>
      </c>
      <c r="E22" s="2" t="str">
        <f>_xll.BDP(A22, "SHORT NAME")</f>
        <v>#N/A Requesting Data...</v>
      </c>
      <c r="F22" s="2" t="str">
        <f>_xll.BDP(SUBSTITUTE(A22,"1","A"), "SHORT NAME")</f>
        <v>#N/A Requesting Data...</v>
      </c>
      <c r="G22" s="14" t="str">
        <f>_xll.BDP(SUBSTITUTE(A22,"1","A"), "EXCH_CODE")</f>
        <v>#N/A Requesting Data...</v>
      </c>
      <c r="H22" s="12" t="str">
        <f>_xll.BDP(SUBSTITUTE(A22,"1","A"), "FUT_EXCH_NAME_LONG")</f>
        <v>#N/A Requesting Data...</v>
      </c>
      <c r="I22" s="12" t="str">
        <f>_xll.BDP(SUBSTITUTE(A22,"1","A"), "AIFMD_EXPOSURE_RPT_AST_TYP")</f>
        <v>#N/A Requesting Data...</v>
      </c>
      <c r="K22" s="33">
        <f>_xll.BDH(A22, "PX_LAST", "10/01/2005", "10/01/2005")</f>
        <v>307.75</v>
      </c>
      <c r="L22" s="33" t="str">
        <f>_xll.BDP(A22, "LAST_TRADEABLE_DT")</f>
        <v>#N/A Requesting Data...</v>
      </c>
      <c r="M22" t="str">
        <f>_xll.BDP(A22, "PX_LAST")</f>
        <v>#N/A Requesting Data...</v>
      </c>
      <c r="N22" t="e">
        <f>_xll.BDP(A22, "VOLUME_AVG_30D")/30</f>
        <v>#VALUE!</v>
      </c>
    </row>
    <row r="23" spans="1:14" x14ac:dyDescent="0.25">
      <c r="A23" s="18" t="s">
        <v>21</v>
      </c>
      <c r="B23" s="5">
        <v>1</v>
      </c>
      <c r="C23" s="5">
        <v>0.5</v>
      </c>
      <c r="D23" s="5">
        <f t="shared" si="0"/>
        <v>1.5</v>
      </c>
      <c r="E23" s="2" t="str">
        <f>_xll.BDP(A23, "SHORT NAME")</f>
        <v>#N/A Requesting Data...</v>
      </c>
      <c r="F23" s="2" t="str">
        <f>_xll.BDP(SUBSTITUTE(A23,"1","A"), "SHORT NAME")</f>
        <v>#N/A Requesting Data...</v>
      </c>
      <c r="G23" s="14" t="str">
        <f>_xll.BDP(SUBSTITUTE(A23,"1","A"), "EXCH_CODE")</f>
        <v>#N/A Requesting Data...</v>
      </c>
      <c r="H23" s="12" t="str">
        <f>_xll.BDP(SUBSTITUTE(A23,"1","A"), "FUT_EXCH_NAME_LONG")</f>
        <v>#N/A Requesting Data...</v>
      </c>
      <c r="I23" s="12" t="str">
        <f>_xll.BDP(SUBSTITUTE(A23,"1","A"), "AIFMD_EXPOSURE_RPT_AST_TYP")</f>
        <v>#N/A Requesting Data...</v>
      </c>
      <c r="K23" s="33">
        <f>_xll.BDH(A23, "PX_LAST", "10/01/2005", "10/01/2005")</f>
        <v>45.33</v>
      </c>
      <c r="L23" s="33" t="str">
        <f>_xll.BDP(A23, "LAST_TRADEABLE_DT")</f>
        <v>#N/A Requesting Data...</v>
      </c>
      <c r="M23" t="str">
        <f>_xll.BDP(A23, "PX_LAST")</f>
        <v>#N/A Requesting Data...</v>
      </c>
      <c r="N23" t="e">
        <f>_xll.BDP(A23, "VOLUME_AVG_30D")/30</f>
        <v>#VALUE!</v>
      </c>
    </row>
    <row r="24" spans="1:14" x14ac:dyDescent="0.25">
      <c r="A24" s="18" t="s">
        <v>61</v>
      </c>
      <c r="B24" s="5">
        <v>1</v>
      </c>
      <c r="C24" s="5">
        <v>0.5</v>
      </c>
      <c r="D24" s="5">
        <f t="shared" si="0"/>
        <v>1.5</v>
      </c>
      <c r="E24" s="2" t="str">
        <f>_xll.BDP(A24, "SHORT NAME")</f>
        <v>#N/A Requesting Data...</v>
      </c>
      <c r="F24" s="2" t="str">
        <f>_xll.BDP(SUBSTITUTE(A24,"1","A"), "SHORT NAME")</f>
        <v>#N/A Requesting Data...</v>
      </c>
      <c r="G24" s="13" t="str">
        <f>_xll.BDP(SUBSTITUTE(A24,"1","A"), "EXCH_CODE")</f>
        <v>#N/A Requesting Data...</v>
      </c>
      <c r="H24" s="13" t="str">
        <f>_xll.BDP(SUBSTITUTE(A24,"1","A"), "FUT_EXCH_NAME_LONG")</f>
        <v>#N/A Requesting Data...</v>
      </c>
      <c r="I24" s="12" t="str">
        <f>_xll.BDP(SUBSTITUTE(A24,"1","A"), "AIFMD_EXPOSURE_RPT_AST_TYP")</f>
        <v>#N/A Requesting Data...</v>
      </c>
      <c r="K24" s="33">
        <f>_xll.BDH(A24, "PX_LAST", "10/01/2005", "10/01/2005")</f>
        <v>1466</v>
      </c>
      <c r="L24" s="33" t="str">
        <f>_xll.BDP(A24, "LAST_TRADEABLE_DT")</f>
        <v>#N/A Requesting Data...</v>
      </c>
      <c r="M24" t="str">
        <f>_xll.BDP(A24, "PX_LAST")</f>
        <v>#N/A Requesting Data...</v>
      </c>
      <c r="N24" t="e">
        <f>_xll.BDP(A24, "VOLUME_AVG_30D")/30</f>
        <v>#VALUE!</v>
      </c>
    </row>
    <row r="25" spans="1:14" x14ac:dyDescent="0.25">
      <c r="A25" s="18" t="s">
        <v>60</v>
      </c>
      <c r="B25" s="5">
        <v>1</v>
      </c>
      <c r="C25" s="5">
        <v>0.5</v>
      </c>
      <c r="D25" s="5">
        <f t="shared" si="0"/>
        <v>1.5</v>
      </c>
      <c r="E25" s="2" t="str">
        <f>_xll.BDP(A25, "SHORT NAME")</f>
        <v>#N/A Requesting Data...</v>
      </c>
      <c r="F25" s="2" t="str">
        <f>_xll.BDP(SUBSTITUTE(A25,"1","A"), "SHORT NAME")</f>
        <v>COFF ROBUSTA 10tn May24</v>
      </c>
      <c r="G25" s="13" t="str">
        <f>_xll.BDP(SUBSTITUTE(A25,"1","A"), "EXCH_CODE")</f>
        <v>ICE</v>
      </c>
      <c r="H25" s="13" t="str">
        <f>_xll.BDP(SUBSTITUTE(A25,"1","A"), "FUT_EXCH_NAME_LONG")</f>
        <v>ICE Futures Europe Commodities</v>
      </c>
      <c r="I25" s="12" t="str">
        <f>_xll.BDP(SUBSTITUTE(A25,"1","A"), "AIFMD_EXPOSURE_RPT_AST_TYP")</f>
        <v>DER_CTY</v>
      </c>
      <c r="K25" s="33" t="str">
        <f>_xll.BDH(A25, "PX_LAST", "10/01/2005", "10/01/2005")</f>
        <v>#N/A N/A</v>
      </c>
      <c r="L25" s="33" t="str">
        <f>_xll.BDP(A25, "LAST_TRADEABLE_DT")</f>
        <v>#N/A Requesting Data...</v>
      </c>
      <c r="M25" t="str">
        <f>_xll.BDP(A25, "PX_LAST")</f>
        <v>#N/A Requesting Data...</v>
      </c>
      <c r="N25" t="e">
        <f>_xll.BDP(A25, "VOLUME_AVG_30D")/30</f>
        <v>#VALUE!</v>
      </c>
    </row>
    <row r="26" spans="1:14" x14ac:dyDescent="0.25">
      <c r="A26" s="18" t="s">
        <v>65</v>
      </c>
      <c r="B26" s="5">
        <v>1</v>
      </c>
      <c r="C26" s="5">
        <v>0.5</v>
      </c>
      <c r="D26" s="5">
        <f t="shared" si="0"/>
        <v>1.5</v>
      </c>
      <c r="E26" s="2" t="str">
        <f>_xll.BDP(A26, "SHORT NAME")</f>
        <v>#N/A Requesting Data...</v>
      </c>
      <c r="F26" s="2" t="str">
        <f>_xll.BDP(SUBSTITUTE(A26,"1","A"), "SHORT NAME")</f>
        <v>#N/A Requesting Data...</v>
      </c>
      <c r="G26" s="13" t="str">
        <f>_xll.BDP(SUBSTITUTE(A26,"1","A"), "EXCH_CODE")</f>
        <v>#N/A Requesting Data...</v>
      </c>
      <c r="H26" s="13" t="str">
        <f>_xll.BDP(SUBSTITUTE(A26,"1","A"), "FUT_EXCH_NAME_LONG")</f>
        <v>#N/A Requesting Data...</v>
      </c>
      <c r="I26" s="12" t="str">
        <f>_xll.BDP(SUBSTITUTE(A26,"1","A"), "AIFMD_EXPOSURE_RPT_AST_TYP")</f>
        <v>#N/A Requesting Data...</v>
      </c>
      <c r="K26" s="33">
        <f>_xll.BDH(A26, "PX_LAST", "10/01/2005", "10/01/2005")</f>
        <v>136.94999999999999</v>
      </c>
      <c r="L26" s="33" t="str">
        <f>_xll.BDP(A26, "LAST_TRADEABLE_DT")</f>
        <v>#N/A Requesting Data...</v>
      </c>
      <c r="M26" t="str">
        <f>_xll.BDP(A26, "PX_LAST")</f>
        <v>#N/A Requesting Data...</v>
      </c>
      <c r="N26" t="e">
        <f>_xll.BDP(A26, "VOLUME_AVG_30D")/30</f>
        <v>#VALUE!</v>
      </c>
    </row>
    <row r="27" spans="1:14" x14ac:dyDescent="0.25">
      <c r="A27" s="18" t="s">
        <v>67</v>
      </c>
      <c r="B27" s="5">
        <v>1</v>
      </c>
      <c r="C27" s="5">
        <v>0.5</v>
      </c>
      <c r="D27" s="5">
        <f t="shared" si="0"/>
        <v>1.5</v>
      </c>
      <c r="E27" s="2" t="str">
        <f>_xll.BDP(A27, "SHORT NAME")</f>
        <v>#N/A Requesting Data...</v>
      </c>
      <c r="F27" s="2" t="str">
        <f>_xll.BDP(SUBSTITUTE(A27,"1","A"), "SHORT NAME")</f>
        <v>#N/A Requesting Data...</v>
      </c>
      <c r="G27" s="13" t="str">
        <f>_xll.BDP(SUBSTITUTE(A27,"1","A"), "EXCH_CODE")</f>
        <v>#N/A Requesting Data...</v>
      </c>
      <c r="H27" s="13" t="str">
        <f>_xll.BDP(SUBSTITUTE(A27,"1","A"), "FUT_EXCH_NAME_LONG")</f>
        <v>#N/A Requesting Data...</v>
      </c>
      <c r="I27" s="12" t="str">
        <f>_xll.BDP(SUBSTITUTE(A27,"1","A"), "AIFMD_EXPOSURE_RPT_AST_TYP")</f>
        <v>#N/A Requesting Data...</v>
      </c>
      <c r="K27" s="33">
        <f>_xll.BDH(A27, "PX_LAST", "10/01/2005", "10/01/2005")</f>
        <v>419.7</v>
      </c>
      <c r="L27" s="33" t="str">
        <f>_xll.BDP(A27, "LAST_TRADEABLE_DT")</f>
        <v>#N/A Requesting Data...</v>
      </c>
      <c r="M27" t="str">
        <f>_xll.BDP(A27, "PX_LAST")</f>
        <v>#N/A Requesting Data...</v>
      </c>
      <c r="N27" t="e">
        <f>_xll.BDP(A27, "VOLUME_AVG_30D")/30</f>
        <v>#VALUE!</v>
      </c>
    </row>
    <row r="28" spans="1:14" x14ac:dyDescent="0.25">
      <c r="A28" s="18" t="s">
        <v>66</v>
      </c>
      <c r="B28" s="5">
        <v>1</v>
      </c>
      <c r="C28" s="5">
        <v>0.5</v>
      </c>
      <c r="D28" s="5">
        <f t="shared" si="0"/>
        <v>1.5</v>
      </c>
      <c r="E28" s="2" t="str">
        <f>_xll.BDP(A28, "SHORT NAME")</f>
        <v>#N/A Requesting Data...</v>
      </c>
      <c r="F28" s="2" t="str">
        <f>_xll.BDP(SUBSTITUTE(A28,"1","A"), "SHORT NAME")</f>
        <v>#N/A Requesting Data...</v>
      </c>
      <c r="G28" s="13" t="str">
        <f>_xll.BDP(SUBSTITUTE(A28,"1","A"), "EXCH_CODE")</f>
        <v>#N/A Requesting Data...</v>
      </c>
      <c r="H28" s="13" t="str">
        <f>_xll.BDP(SUBSTITUTE(A28,"1","A"), "FUT_EXCH_NAME_LONG")</f>
        <v>#N/A Requesting Data...</v>
      </c>
      <c r="I28" s="12" t="str">
        <f>_xll.BDP(SUBSTITUTE(A28,"1","A"), "AIFMD_EXPOSURE_RPT_AST_TYP")</f>
        <v>#N/A Requesting Data...</v>
      </c>
      <c r="K28" s="33">
        <f>_xll.BDH(A28, "PX_LAST", "10/01/2005", "10/01/2005")</f>
        <v>6.45</v>
      </c>
      <c r="L28" s="33" t="str">
        <f>_xll.BDP(A28, "LAST_TRADEABLE_DT")</f>
        <v>#N/A Requesting Data...</v>
      </c>
      <c r="M28" t="str">
        <f>_xll.BDP(A28, "PX_LAST")</f>
        <v>#N/A Requesting Data...</v>
      </c>
      <c r="N28" t="e">
        <f>_xll.BDP(A28, "VOLUME_AVG_30D")/30</f>
        <v>#VALUE!</v>
      </c>
    </row>
    <row r="29" spans="1:14" x14ac:dyDescent="0.25">
      <c r="A29" s="18" t="s">
        <v>62</v>
      </c>
      <c r="B29" s="5">
        <v>1</v>
      </c>
      <c r="C29" s="5">
        <v>0.5</v>
      </c>
      <c r="D29" s="5">
        <f t="shared" si="0"/>
        <v>1.5</v>
      </c>
      <c r="E29" s="2" t="str">
        <f>_xll.BDP(A29, "SHORT NAME")</f>
        <v>#N/A Requesting Data...</v>
      </c>
      <c r="F29" s="2" t="str">
        <f>_xll.BDP(SUBSTITUTE(A29,"1","A"), "SHORT NAME")</f>
        <v>#N/A Requesting Data...</v>
      </c>
      <c r="G29" s="13" t="str">
        <f>_xll.BDP(SUBSTITUTE(A29,"1","A"), "EXCH_CODE")</f>
        <v>#N/A Requesting Data...</v>
      </c>
      <c r="H29" s="13" t="str">
        <f>_xll.BDP(SUBSTITUTE(A29,"1","A"), "FUT_EXCH_NAME_LONG")</f>
        <v>#N/A Requesting Data...</v>
      </c>
      <c r="I29" s="12" t="str">
        <f>_xll.BDP(SUBSTITUTE(A29,"1","A"), "AIFMD_EXPOSURE_RPT_AST_TYP")</f>
        <v>#N/A Requesting Data...</v>
      </c>
      <c r="K29" s="33" t="str">
        <f>_xll.BDH(A29, "PX_LAST", "10/01/2005", "10/01/2005")</f>
        <v>#N/A N/A</v>
      </c>
      <c r="L29" s="33" t="str">
        <f>_xll.BDP(A29, "LAST_TRADEABLE_DT")</f>
        <v>#N/A Requesting Data...</v>
      </c>
      <c r="M29" t="str">
        <f>_xll.BDP(A29, "PX_LAST")</f>
        <v>#N/A Requesting Data...</v>
      </c>
      <c r="N29" t="e">
        <f>_xll.BDP(A29, "VOLUME_AVG_30D")/30</f>
        <v>#VALUE!</v>
      </c>
    </row>
    <row r="30" spans="1:14" x14ac:dyDescent="0.25">
      <c r="A30" s="19" t="s">
        <v>47</v>
      </c>
      <c r="B30" s="10">
        <v>1</v>
      </c>
      <c r="C30" s="10">
        <v>0.5</v>
      </c>
      <c r="D30" s="10">
        <f t="shared" si="0"/>
        <v>1.5</v>
      </c>
      <c r="E30" s="2" t="str">
        <f>_xll.BDP(A30, "SHORT NAME")</f>
        <v>#N/A Requesting Data...</v>
      </c>
      <c r="F30" s="2" t="str">
        <f>_xll.BDP(SUBSTITUTE(A30,"1","A"), "SHORT NAME")</f>
        <v>#N/A Requesting Data...</v>
      </c>
      <c r="G30" s="14" t="str">
        <f>_xll.BDP(SUBSTITUTE(A30,"1","A"), "EXCH_CODE")</f>
        <v>#N/A Requesting Data...</v>
      </c>
      <c r="H30" s="12" t="str">
        <f>_xll.BDP(SUBSTITUTE(A30,"1","A"), "FUT_EXCH_NAME_LONG")</f>
        <v>#N/A Requesting Data...</v>
      </c>
      <c r="I30" s="12" t="str">
        <f>_xll.BDP(SUBSTITUTE(A30,"1","A"), "AIFMD_EXPOSURE_RPT_AST_TYP")</f>
        <v>#N/A Requesting Data...</v>
      </c>
      <c r="K30" s="33">
        <f>_xll.BDH(A30, "PX_LAST", "10/01/2005", "10/01/2005")</f>
        <v>75.45</v>
      </c>
      <c r="L30" s="33" t="str">
        <f>_xll.BDP(A30, "LAST_TRADEABLE_DT")</f>
        <v>#N/A Requesting Data...</v>
      </c>
      <c r="M30" t="str">
        <f>_xll.BDP(A30, "PX_LAST")</f>
        <v>#N/A Requesting Data...</v>
      </c>
      <c r="N30" t="e">
        <f>_xll.BDP(A30, "VOLUME_AVG_30D")/30</f>
        <v>#VALUE!</v>
      </c>
    </row>
    <row r="31" spans="1:14" x14ac:dyDescent="0.25">
      <c r="A31" s="19" t="s">
        <v>46</v>
      </c>
      <c r="B31" s="10">
        <v>1</v>
      </c>
      <c r="C31" s="10">
        <v>0.5</v>
      </c>
      <c r="D31" s="10">
        <f t="shared" si="0"/>
        <v>1.5</v>
      </c>
      <c r="E31" s="2" t="str">
        <f>_xll.BDP(A31, "SHORT NAME")</f>
        <v>#N/A Requesting Data...</v>
      </c>
      <c r="F31" s="2" t="str">
        <f>_xll.BDP(SUBSTITUTE(A31,"1","A"), "SHORT NAME")</f>
        <v>#N/A Requesting Data...</v>
      </c>
      <c r="G31" s="14" t="str">
        <f>_xll.BDP(SUBSTITUTE(A31,"1","A"), "EXCH_CODE")</f>
        <v>#N/A Requesting Data...</v>
      </c>
      <c r="H31" s="12" t="str">
        <f>_xll.BDP(SUBSTITUTE(A31,"1","A"), "FUT_EXCH_NAME_LONG")</f>
        <v>#N/A Requesting Data...</v>
      </c>
      <c r="I31" s="12" t="str">
        <f>_xll.BDP(SUBSTITUTE(A31,"1","A"), "AIFMD_EXPOSURE_RPT_AST_TYP")</f>
        <v>#N/A Requesting Data...</v>
      </c>
      <c r="K31" s="33">
        <f>_xll.BDH(A31, "PX_LAST", "10/01/2005", "10/01/2005")</f>
        <v>186.89</v>
      </c>
      <c r="L31" s="33" t="str">
        <f>_xll.BDP(A31, "LAST_TRADEABLE_DT")</f>
        <v>#N/A Requesting Data...</v>
      </c>
      <c r="M31" t="str">
        <f>_xll.BDP(A31, "PX_LAST")</f>
        <v>#N/A Requesting Data...</v>
      </c>
      <c r="N31" t="e">
        <f>_xll.BDP(A31, "VOLUME_AVG_30D")/30</f>
        <v>#VALUE!</v>
      </c>
    </row>
    <row r="32" spans="1:14" x14ac:dyDescent="0.25">
      <c r="A32" s="19" t="s">
        <v>143</v>
      </c>
      <c r="B32" s="10">
        <v>1</v>
      </c>
      <c r="C32" s="10">
        <v>0.5</v>
      </c>
      <c r="D32" s="10">
        <f t="shared" si="0"/>
        <v>1.5</v>
      </c>
      <c r="E32" s="2" t="str">
        <f>_xll.BDP(A32, "SHORT NAME")</f>
        <v>#N/A Requesting Data...</v>
      </c>
      <c r="F32" s="2" t="str">
        <f>_xll.BDP(SUBSTITUTE(A32,"1","A"), "SHORT NAME")</f>
        <v>#N/A Requesting Data...</v>
      </c>
      <c r="G32" s="14" t="str">
        <f>_xll.BDP(SUBSTITUTE(A32,"1","A"), "EXCH_CODE")</f>
        <v>#N/A Requesting Data...</v>
      </c>
      <c r="H32" s="12" t="str">
        <f>_xll.BDP(SUBSTITUTE(A32,"1","A"), "FUT_EXCH_NAME_LONG")</f>
        <v>#N/A Requesting Data...</v>
      </c>
      <c r="I32" s="12" t="str">
        <f>_xll.BDP(SUBSTITUTE(A32,"1","A"), "AIFMD_EXPOSURE_RPT_AST_TYP")</f>
        <v>#N/A Requesting Data...</v>
      </c>
      <c r="K32" s="33">
        <f>_xll.BDH(A32, "PX_LAST", "10/01/2005", "10/01/2005")</f>
        <v>36.68</v>
      </c>
      <c r="L32" s="33" t="str">
        <f>_xll.BDP(A32, "LAST_TRADEABLE_DT")</f>
        <v>#N/A Requesting Data...</v>
      </c>
      <c r="M32" t="str">
        <f>_xll.BDP(A32, "PX_LAST")</f>
        <v>#N/A Requesting Data...</v>
      </c>
      <c r="N32" t="e">
        <f>_xll.BDP(A32, "VOLUME_AVG_30D")/30</f>
        <v>#VALUE!</v>
      </c>
    </row>
    <row r="33" spans="1:14" x14ac:dyDescent="0.25">
      <c r="A33" s="19" t="s">
        <v>45</v>
      </c>
      <c r="B33" s="10">
        <v>1</v>
      </c>
      <c r="C33" s="10">
        <v>0.5</v>
      </c>
      <c r="D33" s="10">
        <f t="shared" si="0"/>
        <v>1.5</v>
      </c>
      <c r="E33" s="2" t="str">
        <f>_xll.BDP(A33, "SHORT NAME")</f>
        <v>#N/A Requesting Data...</v>
      </c>
      <c r="F33" s="2" t="str">
        <f>_xll.BDP(SUBSTITUTE(A33,"1","A"), "SHORT NAME")</f>
        <v>#N/A Requesting Data...</v>
      </c>
      <c r="G33" s="14" t="str">
        <f>_xll.BDP(SUBSTITUTE(A33,"1","A"), "EXCH_CODE")</f>
        <v>#N/A Requesting Data...</v>
      </c>
      <c r="H33" s="12" t="str">
        <f>_xll.BDP(SUBSTITUTE(A33,"1","A"), "FUT_EXCH_NAME_LONG")</f>
        <v>#N/A Requesting Data...</v>
      </c>
      <c r="I33" s="12" t="str">
        <f>_xll.BDP(SUBSTITUTE(A33,"1","A"), "AIFMD_EXPOSURE_RPT_AST_TYP")</f>
        <v>#N/A Requesting Data...</v>
      </c>
      <c r="K33" s="33">
        <f>_xll.BDH(A33, "PX_LAST", "10/01/2005", "10/01/2005")</f>
        <v>81.84</v>
      </c>
      <c r="L33" s="33" t="str">
        <f>_xll.BDP(A33, "LAST_TRADEABLE_DT")</f>
        <v>#N/A Requesting Data...</v>
      </c>
      <c r="M33" t="str">
        <f>_xll.BDP(A33, "PX_LAST")</f>
        <v>#N/A Requesting Data...</v>
      </c>
      <c r="N33" t="e">
        <f>_xll.BDP(A33, "VOLUME_AVG_30D")/30</f>
        <v>#VALUE!</v>
      </c>
    </row>
    <row r="34" spans="1:14" x14ac:dyDescent="0.25">
      <c r="A34" s="19" t="s">
        <v>41</v>
      </c>
      <c r="B34" s="10">
        <v>1</v>
      </c>
      <c r="C34" s="10">
        <v>0.5</v>
      </c>
      <c r="D34" s="10">
        <f t="shared" si="0"/>
        <v>1.5</v>
      </c>
      <c r="E34" s="2" t="str">
        <f>_xll.BDP(A34, "SHORT NAME")</f>
        <v>#N/A Requesting Data...</v>
      </c>
      <c r="F34" s="2" t="str">
        <f>_xll.BDP(SUBSTITUTE(A34,"1","A"), "SHORT NAME")</f>
        <v>#N/A Requesting Data...</v>
      </c>
      <c r="G34" s="14" t="str">
        <f>_xll.BDP(SUBSTITUTE(A34,"1","A"), "EXCH_CODE")</f>
        <v>#N/A Requesting Data...</v>
      </c>
      <c r="H34" s="12" t="str">
        <f>_xll.BDP(SUBSTITUTE(A34,"1","A"), "FUT_EXCH_NAME_LONG")</f>
        <v>#N/A Requesting Data...</v>
      </c>
      <c r="I34" s="12" t="str">
        <f>_xll.BDP(SUBSTITUTE(A34,"1","A"), "AIFMD_EXPOSURE_RPT_AST_TYP")</f>
        <v>#N/A Requesting Data...</v>
      </c>
      <c r="K34" s="33">
        <f>_xll.BDH(A34, "PX_LAST", "10/01/2005", "10/01/2005")</f>
        <v>84.85</v>
      </c>
      <c r="L34" s="33" t="str">
        <f>_xll.BDP(A34, "LAST_TRADEABLE_DT")</f>
        <v>#N/A Requesting Data...</v>
      </c>
      <c r="M34" t="str">
        <f>_xll.BDP(A34, "PX_LAST")</f>
        <v>#N/A Requesting Data...</v>
      </c>
      <c r="N34" t="e">
        <f>_xll.BDP(A34, "VOLUME_AVG_30D")/30</f>
        <v>#VALUE!</v>
      </c>
    </row>
    <row r="35" spans="1:14" x14ac:dyDescent="0.25">
      <c r="A35" s="19" t="s">
        <v>20</v>
      </c>
      <c r="B35" s="10">
        <v>1</v>
      </c>
      <c r="C35" s="10">
        <v>0.5</v>
      </c>
      <c r="D35" s="10">
        <f t="shared" ref="D35:D65" si="3">B35+C35</f>
        <v>1.5</v>
      </c>
      <c r="E35" s="2" t="str">
        <f>_xll.BDP(A35, "SHORT NAME")</f>
        <v>#N/A Requesting Data...</v>
      </c>
      <c r="F35" s="2" t="str">
        <f>_xll.BDP(SUBSTITUTE(A35,"1","A"), "SHORT NAME")</f>
        <v>#N/A Requesting Data...</v>
      </c>
      <c r="G35" s="14" t="str">
        <f>_xll.BDP(SUBSTITUTE(A35,"1","A"), "EXCH_CODE")</f>
        <v>#N/A Requesting Data...</v>
      </c>
      <c r="H35" s="12" t="str">
        <f>_xll.BDP(SUBSTITUTE(A35,"1","A"), "FUT_EXCH_NAME_LONG")</f>
        <v>#N/A Requesting Data...</v>
      </c>
      <c r="I35" s="12" t="str">
        <f>_xll.BDP(SUBSTITUTE(A35,"1","A"), "AIFMD_EXPOSURE_RPT_AST_TYP")</f>
        <v>#N/A Requesting Data...</v>
      </c>
      <c r="K35" s="33">
        <f>_xll.BDH(A35, "PX_LAST", "10/01/2005", "10/01/2005")</f>
        <v>1.3098000000000001</v>
      </c>
      <c r="L35" s="33" t="str">
        <f>_xll.BDP(A35, "LAST_TRADEABLE_DT")</f>
        <v>#N/A Requesting Data...</v>
      </c>
      <c r="M35" t="str">
        <f>_xll.BDP(A35, "PX_LAST")</f>
        <v>#N/A Requesting Data...</v>
      </c>
      <c r="N35" t="e">
        <f>_xll.BDP(A35, "VOLUME_AVG_30D")/30</f>
        <v>#VALUE!</v>
      </c>
    </row>
    <row r="36" spans="1:14" x14ac:dyDescent="0.25">
      <c r="A36" s="19" t="s">
        <v>44</v>
      </c>
      <c r="B36" s="10">
        <v>1</v>
      </c>
      <c r="C36" s="10">
        <v>0.5</v>
      </c>
      <c r="D36" s="10">
        <f t="shared" si="3"/>
        <v>1.5</v>
      </c>
      <c r="E36" s="2" t="str">
        <f>_xll.BDP(A36, "SHORT NAME")</f>
        <v>#N/A Requesting Data...</v>
      </c>
      <c r="F36" s="2" t="str">
        <f>_xll.BDP(SUBSTITUTE(A36,"1","A"), "SHORT NAME")</f>
        <v>#N/A Requesting Data...</v>
      </c>
      <c r="G36" s="14" t="str">
        <f>_xll.BDP(SUBSTITUTE(A36,"1","A"), "EXCH_CODE")</f>
        <v>#N/A Requesting Data...</v>
      </c>
      <c r="H36" s="12" t="str">
        <f>_xll.BDP(SUBSTITUTE(A36,"1","A"), "FUT_EXCH_NAME_LONG")</f>
        <v>#N/A Requesting Data...</v>
      </c>
      <c r="I36" s="12" t="str">
        <f>_xll.BDP(SUBSTITUTE(A36,"1","A"), "AIFMD_EXPOSURE_RPT_AST_TYP")</f>
        <v>#N/A Requesting Data...</v>
      </c>
      <c r="K36" s="33">
        <f>_xll.BDH(A36, "PX_LAST", "10/01/2005", "10/01/2005")</f>
        <v>96.41</v>
      </c>
      <c r="L36" s="33" t="str">
        <f>_xll.BDP(A36, "LAST_TRADEABLE_DT")</f>
        <v>#N/A Requesting Data...</v>
      </c>
      <c r="M36" t="str">
        <f>_xll.BDP(A36, "PX_LAST")</f>
        <v>#N/A Requesting Data...</v>
      </c>
      <c r="N36" t="e">
        <f>_xll.BDP(A36, "VOLUME_AVG_30D")/30</f>
        <v>#VALUE!</v>
      </c>
    </row>
    <row r="37" spans="1:14" x14ac:dyDescent="0.25">
      <c r="A37" s="19" t="s">
        <v>43</v>
      </c>
      <c r="B37" s="10">
        <v>1</v>
      </c>
      <c r="C37" s="10">
        <v>0.5</v>
      </c>
      <c r="D37" s="10">
        <f t="shared" si="3"/>
        <v>1.5</v>
      </c>
      <c r="E37" s="2" t="str">
        <f>_xll.BDP(A37, "SHORT NAME")</f>
        <v>#N/A Requesting Data...</v>
      </c>
      <c r="F37" s="2" t="str">
        <f>_xll.BDP(SUBSTITUTE(A37,"1","A"), "SHORT NAME")</f>
        <v>#N/A Requesting Data...</v>
      </c>
      <c r="G37" s="14" t="str">
        <f>_xll.BDP(SUBSTITUTE(A37,"1","A"), "EXCH_CODE")</f>
        <v>#N/A Requesting Data...</v>
      </c>
      <c r="H37" s="12" t="str">
        <f>_xll.BDP(SUBSTITUTE(A37,"1","A"), "FUT_EXCH_NAME_LONG")</f>
        <v>#N/A Requesting Data...</v>
      </c>
      <c r="I37" s="12" t="str">
        <f>_xll.BDP(SUBSTITUTE(A37,"1","A"), "AIFMD_EXPOSURE_RPT_AST_TYP")</f>
        <v>#N/A Requesting Data...</v>
      </c>
      <c r="K37" s="33">
        <f>_xll.BDH(A37, "PX_LAST", "10/01/2005", "10/01/2005")</f>
        <v>8.7974999999999994</v>
      </c>
      <c r="L37" s="33" t="str">
        <f>_xll.BDP(A37, "LAST_TRADEABLE_DT")</f>
        <v>#N/A Requesting Data...</v>
      </c>
      <c r="M37" t="str">
        <f>_xll.BDP(A37, "PX_LAST")</f>
        <v>#N/A Requesting Data...</v>
      </c>
      <c r="N37" t="e">
        <f>_xll.BDP(A37, "VOLUME_AVG_30D")/30</f>
        <v>#VALUE!</v>
      </c>
    </row>
    <row r="38" spans="1:14" x14ac:dyDescent="0.25">
      <c r="A38" s="19" t="s">
        <v>42</v>
      </c>
      <c r="B38" s="10">
        <v>1</v>
      </c>
      <c r="C38" s="10">
        <v>0.5</v>
      </c>
      <c r="D38" s="10">
        <f t="shared" si="3"/>
        <v>1.5</v>
      </c>
      <c r="E38" s="2" t="str">
        <f>_xll.BDP(A38, "SHORT NAME")</f>
        <v>#N/A Requesting Data...</v>
      </c>
      <c r="F38" s="2" t="str">
        <f>_xll.BDP(SUBSTITUTE(A38,"1","A"), "SHORT NAME")</f>
        <v>#N/A Requesting Data...</v>
      </c>
      <c r="G38" s="14" t="str">
        <f>_xll.BDP(SUBSTITUTE(A38,"1","A"), "EXCH_CODE")</f>
        <v>#N/A Requesting Data...</v>
      </c>
      <c r="H38" s="12" t="str">
        <f>_xll.BDP(SUBSTITUTE(A38,"1","A"), "FUT_EXCH_NAME_LONG")</f>
        <v>#N/A Requesting Data...</v>
      </c>
      <c r="I38" s="12" t="str">
        <f>_xll.BDP(SUBSTITUTE(A38,"1","A"), "AIFMD_EXPOSURE_RPT_AST_TYP")</f>
        <v>#N/A Requesting Data...</v>
      </c>
      <c r="K38" s="33">
        <f>_xll.BDH(A38, "PX_LAST", "10/01/2005", "10/01/2005")</f>
        <v>68.95</v>
      </c>
      <c r="L38" s="33" t="str">
        <f>_xll.BDP(A38, "LAST_TRADEABLE_DT")</f>
        <v>#N/A Requesting Data...</v>
      </c>
      <c r="M38" t="str">
        <f>_xll.BDP(A38, "PX_LAST")</f>
        <v>#N/A Requesting Data...</v>
      </c>
      <c r="N38" t="e">
        <f>_xll.BDP(A38, "VOLUME_AVG_30D")/30</f>
        <v>#VALUE!</v>
      </c>
    </row>
    <row r="39" spans="1:14" x14ac:dyDescent="0.25">
      <c r="A39" s="19" t="s">
        <v>49</v>
      </c>
      <c r="B39" s="10">
        <v>1</v>
      </c>
      <c r="C39" s="10">
        <v>0.5</v>
      </c>
      <c r="D39" s="10">
        <f t="shared" si="3"/>
        <v>1.5</v>
      </c>
      <c r="E39" s="2" t="str">
        <f>_xll.BDP(A39, "SHORT NAME")</f>
        <v>#N/A Requesting Data...</v>
      </c>
      <c r="F39" s="2" t="str">
        <f>_xll.BDP(SUBSTITUTE(A39,"1","A"), "SHORT NAME")</f>
        <v>RUSSIAN RUBLE FUT Jun24</v>
      </c>
      <c r="G39" s="14" t="str">
        <f>_xll.BDP(SUBSTITUTE(A39,"1","A"), "EXCH_CODE")</f>
        <v>CME</v>
      </c>
      <c r="H39" s="12" t="str">
        <f>_xll.BDP(SUBSTITUTE(A39,"1","A"), "FUT_EXCH_NAME_LONG")</f>
        <v>Chicago Mercantile Exchange</v>
      </c>
      <c r="I39" s="12" t="str">
        <f>_xll.BDP(SUBSTITUTE(A39,"1","A"), "AIFMD_EXPOSURE_RPT_AST_TYP")</f>
        <v>DER_FEX</v>
      </c>
      <c r="K39" s="33">
        <f>_xll.BDH(A39, "PX_LAST", "10/01/2005", "10/01/2005")</f>
        <v>3.62</v>
      </c>
      <c r="L39" s="33" t="str">
        <f>_xll.BDP(A39, "LAST_TRADEABLE_DT")</f>
        <v>#N/A Requesting Data...</v>
      </c>
      <c r="M39" t="str">
        <f>_xll.BDP(A39, "PX_LAST")</f>
        <v>#N/A Requesting Data...</v>
      </c>
      <c r="N39" t="e">
        <f>_xll.BDP(A39, "VOLUME_AVG_30D")/30</f>
        <v>#VALUE!</v>
      </c>
    </row>
    <row r="40" spans="1:14" x14ac:dyDescent="0.25">
      <c r="A40" s="19" t="s">
        <v>48</v>
      </c>
      <c r="B40" s="10">
        <v>1</v>
      </c>
      <c r="C40" s="10">
        <v>0.5</v>
      </c>
      <c r="D40" s="10">
        <f t="shared" si="3"/>
        <v>1.5</v>
      </c>
      <c r="E40" s="2" t="str">
        <f>_xll.BDP(A40, "SHORT NAME")</f>
        <v>#N/A Requesting Data...</v>
      </c>
      <c r="F40" s="2" t="str">
        <f>_xll.BDP(SUBSTITUTE(A40,"1","A"), "SHORT NAME")</f>
        <v>#N/A Requesting Data...</v>
      </c>
      <c r="G40" s="14" t="str">
        <f>_xll.BDP(SUBSTITUTE(A40,"1","A"), "EXCH_CODE")</f>
        <v>#N/A Requesting Data...</v>
      </c>
      <c r="H40" s="12" t="str">
        <f>_xll.BDP(SUBSTITUTE(A40,"1","A"), "FUT_EXCH_NAME_LONG")</f>
        <v>#N/A Requesting Data...</v>
      </c>
      <c r="I40" s="12" t="str">
        <f>_xll.BDP(SUBSTITUTE(A40,"1","A"), "AIFMD_EXPOSURE_RPT_AST_TYP")</f>
        <v>#N/A Requesting Data...</v>
      </c>
      <c r="K40" s="33">
        <f>_xll.BDH(A40, "PX_LAST", "10/01/2005", "10/01/2005")</f>
        <v>16.664999999999999</v>
      </c>
      <c r="L40" s="33" t="str">
        <f>_xll.BDP(A40, "LAST_TRADEABLE_DT")</f>
        <v>#N/A Requesting Data...</v>
      </c>
      <c r="M40" t="str">
        <f>_xll.BDP(A40, "PX_LAST")</f>
        <v>#N/A Requesting Data...</v>
      </c>
      <c r="N40" t="e">
        <f>_xll.BDP(A40, "VOLUME_AVG_30D")/30</f>
        <v>#VALUE!</v>
      </c>
    </row>
    <row r="41" spans="1:14" x14ac:dyDescent="0.25">
      <c r="A41" s="19" t="s">
        <v>50</v>
      </c>
      <c r="B41" s="10">
        <v>1</v>
      </c>
      <c r="C41" s="10">
        <v>0.5</v>
      </c>
      <c r="D41" s="10">
        <f t="shared" si="3"/>
        <v>1.5</v>
      </c>
      <c r="E41" s="2" t="str">
        <f>_xll.BDP(A41, "SHORT NAME")</f>
        <v>#N/A Requesting Data...</v>
      </c>
      <c r="F41" s="2" t="str">
        <f>_xll.BDP(SUBSTITUTE(A41,"1","A"), "SHORT NAME")</f>
        <v>DOLLAR INDEX      Jun24</v>
      </c>
      <c r="G41" s="13" t="str">
        <f>_xll.BDP(SUBSTITUTE(A41,"1","A"), "EXCH_CODE")</f>
        <v>FNX</v>
      </c>
      <c r="H41" s="13" t="str">
        <f>_xll.BDP(SUBSTITUTE(A41,"1","A"), "FUT_EXCH_NAME_LONG")</f>
        <v>ICE Futures US Currencies</v>
      </c>
      <c r="I41" s="12" t="str">
        <f>_xll.BDP(SUBSTITUTE(A41,"1","A"), "AIFMD_EXPOSURE_RPT_AST_TYP")</f>
        <v>DER_FEX</v>
      </c>
      <c r="K41" s="33">
        <f>_xll.BDH(A41, "PX_LAST", "10/01/2005", "10/01/2005")</f>
        <v>83.36</v>
      </c>
      <c r="L41" s="33" t="str">
        <f>_xll.BDP(A41, "LAST_TRADEABLE_DT")</f>
        <v>#N/A Requesting Data...</v>
      </c>
      <c r="M41" t="str">
        <f>_xll.BDP(A41, "PX_LAST")</f>
        <v>#N/A Requesting Data...</v>
      </c>
      <c r="N41" t="e">
        <f>_xll.BDP(A41, "VOLUME_AVG_30D")/30</f>
        <v>#VALUE!</v>
      </c>
    </row>
    <row r="42" spans="1:14" x14ac:dyDescent="0.25">
      <c r="A42" s="16" t="s">
        <v>27</v>
      </c>
      <c r="B42" s="4">
        <v>1</v>
      </c>
      <c r="C42" s="4">
        <v>0.5</v>
      </c>
      <c r="D42" s="4">
        <f t="shared" si="3"/>
        <v>1.5</v>
      </c>
      <c r="E42" s="2" t="str">
        <f>_xll.BDP(A42, "SHORT NAME")</f>
        <v>#N/A Requesting Data...</v>
      </c>
      <c r="F42" s="2" t="str">
        <f>_xll.BDP(SUBSTITUTE(A42,"1","A"), "SHORT NAME")</f>
        <v>#N/A Requesting Data...</v>
      </c>
      <c r="G42" s="14" t="str">
        <f>_xll.BDP(SUBSTITUTE(A42,"1","A"), "EXCH_CODE")</f>
        <v>#N/A Requesting Data...</v>
      </c>
      <c r="H42" s="12" t="str">
        <f>_xll.BDP(SUBSTITUTE(A42,"1","A"), "FUT_EXCH_NAME_LONG")</f>
        <v>#N/A Requesting Data...</v>
      </c>
      <c r="I42" s="12" t="str">
        <f>_xll.BDP(SUBSTITUTE(A42,"1","A"), "AIFMD_EXPOSURE_RPT_AST_TYP")</f>
        <v>#N/A Requesting Data...</v>
      </c>
      <c r="K42" s="33">
        <f>_xll.BDH(A42, "PX_LAST", "10/01/2005", "10/01/2005")</f>
        <v>113.22</v>
      </c>
      <c r="L42" s="33" t="str">
        <f>_xll.BDP(A42, "LAST_TRADEABLE_DT")</f>
        <v>#N/A Requesting Data...</v>
      </c>
      <c r="M42" t="str">
        <f>_xll.BDP(A42, "PX_LAST")</f>
        <v>#N/A Requesting Data...</v>
      </c>
      <c r="N42" t="e">
        <f>_xll.BDP(A42, "VOLUME_AVG_30D")/30</f>
        <v>#VALUE!</v>
      </c>
    </row>
    <row r="43" spans="1:14" x14ac:dyDescent="0.25">
      <c r="A43" s="16" t="s">
        <v>19</v>
      </c>
      <c r="B43" s="4">
        <v>1</v>
      </c>
      <c r="C43" s="4">
        <v>0.5</v>
      </c>
      <c r="D43" s="4">
        <f t="shared" si="3"/>
        <v>1.5</v>
      </c>
      <c r="E43" s="2" t="str">
        <f>_xll.BDP(A43, "SHORT NAME")</f>
        <v>#N/A Requesting Data...</v>
      </c>
      <c r="F43" s="2" t="str">
        <f>_xll.BDP(SUBSTITUTE(A43,"1","A"), "SHORT NAME")</f>
        <v>#N/A Requesting Data...</v>
      </c>
      <c r="G43" s="14" t="str">
        <f>_xll.BDP(SUBSTITUTE(A43,"1","A"), "EXCH_CODE")</f>
        <v>#N/A Requesting Data...</v>
      </c>
      <c r="H43" s="12" t="str">
        <f>_xll.BDP(SUBSTITUTE(A43,"1","A"), "FUT_EXCH_NAME_LONG")</f>
        <v>#N/A Requesting Data...</v>
      </c>
      <c r="I43" s="12" t="str">
        <f>_xll.BDP(SUBSTITUTE(A43,"1","A"), "AIFMD_EXPOSURE_RPT_AST_TYP")</f>
        <v>#N/A Requesting Data...</v>
      </c>
      <c r="K43" s="33" t="str">
        <f>_xll.BDH(A43, "PX_LAST", "10/01/2005", "10/01/2005")</f>
        <v>#N/A N/A</v>
      </c>
      <c r="L43" s="33" t="str">
        <f>_xll.BDP(A43, "LAST_TRADEABLE_DT")</f>
        <v>#N/A Requesting Data...</v>
      </c>
      <c r="M43" t="str">
        <f>_xll.BDP(A43, "PX_LAST")</f>
        <v>#N/A Requesting Data...</v>
      </c>
      <c r="N43" t="e">
        <f>_xll.BDP(A43, "VOLUME_AVG_30D")/30</f>
        <v>#VALUE!</v>
      </c>
    </row>
    <row r="44" spans="1:14" x14ac:dyDescent="0.25">
      <c r="A44" s="16" t="s">
        <v>6</v>
      </c>
      <c r="B44" s="4">
        <v>0.22</v>
      </c>
      <c r="C44" s="4">
        <v>0.25</v>
      </c>
      <c r="D44" s="4">
        <f t="shared" si="3"/>
        <v>0.47</v>
      </c>
      <c r="E44" s="2" t="str">
        <f>_xll.BDP(A44, "SHORT NAME")</f>
        <v>#N/A Requesting Data...</v>
      </c>
      <c r="F44" s="2" t="str">
        <f>_xll.BDP(SUBSTITUTE(A44,"1","A"), "SHORT NAME")</f>
        <v>#N/A Requesting Data...</v>
      </c>
      <c r="G44" s="14" t="str">
        <f>_xll.BDP(SUBSTITUTE(A44,"1","A"), "EXCH_CODE")</f>
        <v>#N/A Requesting Data...</v>
      </c>
      <c r="H44" s="12" t="str">
        <f>_xll.BDP(SUBSTITUTE(A44,"1","A"), "FUT_EXCH_NAME_LONG")</f>
        <v>#N/A Requesting Data...</v>
      </c>
      <c r="I44" s="12" t="str">
        <f>_xll.BDP(SUBSTITUTE(A44,"1","A"), "AIFMD_EXPOSURE_RPT_AST_TYP")</f>
        <v>#N/A Requesting Data...</v>
      </c>
      <c r="K44" s="33">
        <f>_xll.BDH(A44, "PX_LAST", "10/01/2005", "10/01/2005")</f>
        <v>119.33</v>
      </c>
      <c r="L44" s="33" t="str">
        <f>_xll.BDP(A44, "LAST_TRADEABLE_DT")</f>
        <v>#N/A Requesting Data...</v>
      </c>
      <c r="M44" t="str">
        <f>_xll.BDP(A44, "PX_LAST")</f>
        <v>#N/A Requesting Data...</v>
      </c>
      <c r="N44" t="e">
        <f>_xll.BDP(A44, "VOLUME_AVG_30D")/30</f>
        <v>#VALUE!</v>
      </c>
    </row>
    <row r="45" spans="1:14" x14ac:dyDescent="0.25">
      <c r="A45" s="16" t="s">
        <v>31</v>
      </c>
      <c r="B45" s="4">
        <v>1</v>
      </c>
      <c r="C45" s="4">
        <v>0.5</v>
      </c>
      <c r="D45" s="4">
        <f t="shared" si="3"/>
        <v>1.5</v>
      </c>
      <c r="E45" s="2" t="str">
        <f>_xll.BDP(A45, "SHORT NAME")</f>
        <v>#N/A Requesting Data...</v>
      </c>
      <c r="F45" s="2" t="str">
        <f>_xll.BDP(SUBSTITUTE(A45,"1","A"), "SHORT NAME")</f>
        <v>#N/A Requesting Data...</v>
      </c>
      <c r="G45" s="14" t="str">
        <f>_xll.BDP(SUBSTITUTE(A45,"1","A"), "EXCH_CODE")</f>
        <v>#N/A Requesting Data...</v>
      </c>
      <c r="H45" s="12" t="str">
        <f>_xll.BDP(SUBSTITUTE(A45,"1","A"), "FUT_EXCH_NAME_LONG")</f>
        <v>#N/A Requesting Data...</v>
      </c>
      <c r="I45" s="12" t="str">
        <f>_xll.BDP(SUBSTITUTE(A45,"1","A"), "AIFMD_EXPOSURE_RPT_AST_TYP")</f>
        <v>#N/A Requesting Data...</v>
      </c>
      <c r="K45" s="33">
        <f>_xll.BDH(A45, "PX_LAST", "10/01/2005", "10/01/2005")</f>
        <v>96.893039999999999</v>
      </c>
      <c r="L45" s="33" t="str">
        <f>_xll.BDP(A45, "LAST_TRADEABLE_DT")</f>
        <v>#N/A Requesting Data...</v>
      </c>
      <c r="M45" t="str">
        <f>_xll.BDP(A45, "PX_LAST")</f>
        <v>#N/A Requesting Data...</v>
      </c>
      <c r="N45" t="e">
        <f>_xll.BDP(A45, "VOLUME_AVG_30D")/30</f>
        <v>#VALUE!</v>
      </c>
    </row>
    <row r="46" spans="1:14" x14ac:dyDescent="0.25">
      <c r="A46" s="16" t="s">
        <v>29</v>
      </c>
      <c r="B46" s="4">
        <v>1</v>
      </c>
      <c r="C46" s="4">
        <v>0.5</v>
      </c>
      <c r="D46" s="4">
        <f t="shared" si="3"/>
        <v>1.5</v>
      </c>
      <c r="E46" s="2" t="str">
        <f>_xll.BDP(A46, "SHORT NAME")</f>
        <v>#N/A Requesting Data...</v>
      </c>
      <c r="F46" s="2" t="str">
        <f>_xll.BDP(SUBSTITUTE(A46,"1","A"), "SHORT NAME")</f>
        <v>#N/A Requesting Data...</v>
      </c>
      <c r="G46" s="14" t="str">
        <f>_xll.BDP(SUBSTITUTE(A46,"1","A"), "EXCH_CODE")</f>
        <v>#N/A Requesting Data...</v>
      </c>
      <c r="H46" s="12" t="str">
        <f>_xll.BDP(SUBSTITUTE(A46,"1","A"), "FUT_EXCH_NAME_LONG")</f>
        <v>#N/A Requesting Data...</v>
      </c>
      <c r="I46" s="12" t="str">
        <f>_xll.BDP(SUBSTITUTE(A46,"1","A"), "AIFMD_EXPOSURE_RPT_AST_TYP")</f>
        <v>#N/A Requesting Data...</v>
      </c>
      <c r="K46" s="33" t="str">
        <f>_xll.BDH(A46, "PX_LAST", "10/01/2005", "10/01/2005")</f>
        <v>#N/A N/A</v>
      </c>
      <c r="L46" s="33" t="str">
        <f>_xll.BDP(A46, "LAST_TRADEABLE_DT")</f>
        <v>#N/A Requesting Data...</v>
      </c>
      <c r="M46" t="str">
        <f>_xll.BDP(A46, "PX_LAST")</f>
        <v>#N/A Requesting Data...</v>
      </c>
      <c r="N46" t="e">
        <f>_xll.BDP(A46, "VOLUME_AVG_30D")/30</f>
        <v>#VALUE!</v>
      </c>
    </row>
    <row r="47" spans="1:14" x14ac:dyDescent="0.25">
      <c r="A47" s="16" t="s">
        <v>28</v>
      </c>
      <c r="B47" s="4">
        <v>1</v>
      </c>
      <c r="C47" s="4">
        <v>0.5</v>
      </c>
      <c r="D47" s="4">
        <f t="shared" si="3"/>
        <v>1.5</v>
      </c>
      <c r="E47" s="2" t="str">
        <f>_xll.BDP(A47, "SHORT NAME")</f>
        <v>#N/A Requesting Data...</v>
      </c>
      <c r="F47" s="2" t="str">
        <f>_xll.BDP(SUBSTITUTE(A47,"1","A"), "SHORT NAME")</f>
        <v>EURO-SCHATZ FUT   Jun24</v>
      </c>
      <c r="G47" s="14" t="str">
        <f>_xll.BDP(SUBSTITUTE(A47,"1","A"), "EXCH_CODE")</f>
        <v>EUX</v>
      </c>
      <c r="H47" s="12" t="str">
        <f>_xll.BDP(SUBSTITUTE(A47,"1","A"), "FUT_EXCH_NAME_LONG")</f>
        <v>Eurex</v>
      </c>
      <c r="I47" s="12" t="str">
        <f>_xll.BDP(SUBSTITUTE(A47,"1","A"), "AIFMD_EXPOSURE_RPT_AST_TYP")</f>
        <v>DER_FID</v>
      </c>
      <c r="K47" s="33">
        <f>_xll.BDH(A47, "PX_LAST", "10/01/2005", "10/01/2005")</f>
        <v>106.13</v>
      </c>
      <c r="L47" s="33" t="str">
        <f>_xll.BDP(A47, "LAST_TRADEABLE_DT")</f>
        <v>#N/A Requesting Data...</v>
      </c>
      <c r="M47" t="str">
        <f>_xll.BDP(A47, "PX_LAST")</f>
        <v>#N/A Requesting Data...</v>
      </c>
      <c r="N47" t="e">
        <f>_xll.BDP(A47, "VOLUME_AVG_30D")/30</f>
        <v>#VALUE!</v>
      </c>
    </row>
    <row r="48" spans="1:14" x14ac:dyDescent="0.25">
      <c r="A48" s="16" t="s">
        <v>33</v>
      </c>
      <c r="B48" s="4">
        <v>1</v>
      </c>
      <c r="C48" s="4">
        <v>0.5</v>
      </c>
      <c r="D48" s="4">
        <f t="shared" si="3"/>
        <v>1.5</v>
      </c>
      <c r="E48" s="2" t="str">
        <f>_xll.BDP(A48, "SHORT NAME")</f>
        <v>#N/A Requesting Data...</v>
      </c>
      <c r="F48" s="2" t="str">
        <f>_xll.BDP(SUBSTITUTE(A48,"1","A"), "SHORT NAME")</f>
        <v>#N/A Requesting Data...</v>
      </c>
      <c r="G48" s="14" t="str">
        <f>_xll.BDP(SUBSTITUTE(A48,"1","A"), "EXCH_CODE")</f>
        <v>#N/A Requesting Data...</v>
      </c>
      <c r="H48" s="12" t="str">
        <f>_xll.BDP(SUBSTITUTE(A48,"1","A"), "FUT_EXCH_NAME_LONG")</f>
        <v>#N/A Requesting Data...</v>
      </c>
      <c r="I48" s="12" t="str">
        <f>_xll.BDP(SUBSTITUTE(A48,"1","A"), "AIFMD_EXPOSURE_RPT_AST_TYP")</f>
        <v>#N/A Requesting Data...</v>
      </c>
      <c r="K48" s="33" t="str">
        <f>_xll.BDH(A48, "PX_LAST", "10/01/2005", "10/01/2005")</f>
        <v>#N/A N/A</v>
      </c>
      <c r="L48" s="33" t="str">
        <f>_xll.BDP(A48, "LAST_TRADEABLE_DT")</f>
        <v>#N/A Requesting Data...</v>
      </c>
      <c r="M48" t="str">
        <f>_xll.BDP(A48, "PX_LAST")</f>
        <v>#N/A Requesting Data...</v>
      </c>
      <c r="N48" t="e">
        <f>_xll.BDP(A48, "VOLUME_AVG_30D")/30</f>
        <v>#VALUE!</v>
      </c>
    </row>
    <row r="49" spans="1:14" x14ac:dyDescent="0.25">
      <c r="A49" s="16" t="s">
        <v>34</v>
      </c>
      <c r="B49" s="4">
        <v>1</v>
      </c>
      <c r="C49" s="4">
        <v>0.5</v>
      </c>
      <c r="D49" s="4">
        <f t="shared" si="3"/>
        <v>1.5</v>
      </c>
      <c r="E49" s="2" t="str">
        <f>_xll.BDP(A49, "SHORT NAME")</f>
        <v>#N/A Requesting Data...</v>
      </c>
      <c r="F49" s="2" t="str">
        <f>_xll.BDP(SUBSTITUTE(A49,"1","A"), "SHORT NAME")</f>
        <v>#N/A Requesting Data...</v>
      </c>
      <c r="G49" s="14" t="str">
        <f>_xll.BDP(SUBSTITUTE(A49,"1","A"), "EXCH_CODE")</f>
        <v>#N/A Requesting Data...</v>
      </c>
      <c r="H49" s="12" t="str">
        <f>_xll.BDP(SUBSTITUTE(A49,"1","A"), "FUT_EXCH_NAME_LONG")</f>
        <v>#N/A Requesting Data...</v>
      </c>
      <c r="I49" s="12" t="str">
        <f>_xll.BDP(SUBSTITUTE(A49,"1","A"), "AIFMD_EXPOSURE_RPT_AST_TYP")</f>
        <v>#N/A Requesting Data...</v>
      </c>
      <c r="K49" s="33" t="str">
        <f>_xll.BDH(A49, "PX_LAST", "10/01/2005", "10/01/2005")</f>
        <v>#N/A N/A</v>
      </c>
      <c r="L49" s="33" t="str">
        <f>_xll.BDP(A49, "LAST_TRADEABLE_DT")</f>
        <v>#N/A Requesting Data...</v>
      </c>
      <c r="M49" t="str">
        <f>_xll.BDP(A49, "PX_LAST")</f>
        <v>#N/A Requesting Data...</v>
      </c>
      <c r="N49" t="e">
        <f>_xll.BDP(A49, "VOLUME_AVG_30D")/30</f>
        <v>#VALUE!</v>
      </c>
    </row>
    <row r="50" spans="1:14" x14ac:dyDescent="0.25">
      <c r="A50" s="16" t="s">
        <v>30</v>
      </c>
      <c r="B50" s="4">
        <v>1</v>
      </c>
      <c r="C50" s="4">
        <v>0.5</v>
      </c>
      <c r="D50" s="4">
        <f t="shared" si="3"/>
        <v>1.5</v>
      </c>
      <c r="E50" s="2" t="str">
        <f>_xll.BDP(A50, "SHORT NAME")</f>
        <v>#N/A Requesting Data...</v>
      </c>
      <c r="F50" s="2" t="str">
        <f>_xll.BDP(SUBSTITUTE(A50,"1","A"), "SHORT NAME")</f>
        <v>#N/A Requesting Data...</v>
      </c>
      <c r="G50" s="14" t="str">
        <f>_xll.BDP(SUBSTITUTE(A50,"1","A"), "EXCH_CODE")</f>
        <v>#N/A Requesting Data...</v>
      </c>
      <c r="H50" s="12" t="str">
        <f>_xll.BDP(SUBSTITUTE(A50,"1","A"), "FUT_EXCH_NAME_LONG")</f>
        <v>#N/A Requesting Data...</v>
      </c>
      <c r="I50" s="12" t="str">
        <f>_xll.BDP(SUBSTITUTE(A50,"1","A"), "AIFMD_EXPOSURE_RPT_AST_TYP")</f>
        <v>#N/A Requesting Data...</v>
      </c>
      <c r="K50" s="33" t="str">
        <f>_xll.BDH(A50, "PX_LAST", "10/01/2005", "10/01/2005")</f>
        <v>#N/A N/A</v>
      </c>
      <c r="L50" s="33" t="str">
        <f>_xll.BDP(A50, "LAST_TRADEABLE_DT")</f>
        <v>#N/A Requesting Data...</v>
      </c>
      <c r="M50" t="str">
        <f>_xll.BDP(A50, "PX_LAST")</f>
        <v>#N/A Requesting Data...</v>
      </c>
      <c r="N50" t="e">
        <f>_xll.BDP(A50, "VOLUME_AVG_30D")/30</f>
        <v>#VALUE!</v>
      </c>
    </row>
    <row r="51" spans="1:14" x14ac:dyDescent="0.25">
      <c r="A51" s="16" t="s">
        <v>32</v>
      </c>
      <c r="B51" s="4">
        <v>1</v>
      </c>
      <c r="C51" s="4">
        <v>0.5</v>
      </c>
      <c r="D51" s="4">
        <f t="shared" si="3"/>
        <v>1.5</v>
      </c>
      <c r="E51" s="2" t="str">
        <f>_xll.BDP(A51, "SHORT NAME")</f>
        <v>#N/A Requesting Data...</v>
      </c>
      <c r="F51" s="2" t="str">
        <f>_xll.BDP(SUBSTITUTE(A51,"1","A"), "SHORT NAME")</f>
        <v>#N/A Requesting Data...</v>
      </c>
      <c r="G51" s="14" t="str">
        <f>_xll.BDP(SUBSTITUTE(A51,"1","A"), "EXCH_CODE")</f>
        <v>#N/A Requesting Data...</v>
      </c>
      <c r="H51" s="12" t="str">
        <f>_xll.BDP(SUBSTITUTE(A51,"1","A"), "FUT_EXCH_NAME_LONG")</f>
        <v>#N/A Requesting Data...</v>
      </c>
      <c r="I51" s="12" t="str">
        <f>_xll.BDP(SUBSTITUTE(A51,"1","A"), "AIFMD_EXPOSURE_RPT_AST_TYP")</f>
        <v>#N/A Requesting Data...</v>
      </c>
      <c r="K51" s="33">
        <f>_xll.BDH(A51, "PX_LAST", "10/01/2005", "10/01/2005")</f>
        <v>131.78</v>
      </c>
      <c r="L51" s="33" t="str">
        <f>_xll.BDP(A51, "LAST_TRADEABLE_DT")</f>
        <v>#N/A Requesting Data...</v>
      </c>
      <c r="M51" t="str">
        <f>_xll.BDP(A51, "PX_LAST")</f>
        <v>#N/A Requesting Data...</v>
      </c>
      <c r="N51" t="e">
        <f>_xll.BDP(A51, "VOLUME_AVG_30D")/30</f>
        <v>#VALUE!</v>
      </c>
    </row>
    <row r="52" spans="1:14" x14ac:dyDescent="0.25">
      <c r="A52" s="16" t="s">
        <v>7</v>
      </c>
      <c r="B52" s="4">
        <v>0.77</v>
      </c>
      <c r="C52" s="4">
        <v>1.37</v>
      </c>
      <c r="D52" s="4">
        <f t="shared" si="3"/>
        <v>2.14</v>
      </c>
      <c r="E52" s="2" t="str">
        <f>_xll.BDP(A52, "SHORT NAME")</f>
        <v>#N/A Requesting Data...</v>
      </c>
      <c r="F52" s="2" t="str">
        <f>_xll.BDP(SUBSTITUTE(A52,"1","A"), "SHORT NAME")</f>
        <v>#N/A Requesting Data...</v>
      </c>
      <c r="G52" s="14" t="str">
        <f>_xll.BDP(SUBSTITUTE(A52,"1","A"), "EXCH_CODE")</f>
        <v>#N/A Requesting Data...</v>
      </c>
      <c r="H52" s="12" t="str">
        <f>_xll.BDP(SUBSTITUTE(A52,"1","A"), "FUT_EXCH_NAME_LONG")</f>
        <v>#N/A Requesting Data...</v>
      </c>
      <c r="I52" s="12" t="str">
        <f>_xll.BDP(SUBSTITUTE(A52,"1","A"), "AIFMD_EXPOSURE_RPT_AST_TYP")</f>
        <v>#N/A Requesting Data...</v>
      </c>
      <c r="J52" s="1" t="s">
        <v>129</v>
      </c>
      <c r="K52" s="33">
        <f>_xll.BDH(A52, "PX_LAST", "10/01/2005", "10/01/2005")</f>
        <v>111.39060000000001</v>
      </c>
      <c r="L52" s="33" t="str">
        <f>_xll.BDP(A52, "LAST_TRADEABLE_DT")</f>
        <v>#N/A Requesting Data...</v>
      </c>
      <c r="M52" t="str">
        <f>_xll.BDP(A52, "PX_LAST")</f>
        <v>#N/A Requesting Data...</v>
      </c>
      <c r="N52" t="e">
        <f>_xll.BDP(A52, "VOLUME_AVG_30D")/30</f>
        <v>#VALUE!</v>
      </c>
    </row>
    <row r="53" spans="1:14" x14ac:dyDescent="0.25">
      <c r="A53" s="16" t="s">
        <v>284</v>
      </c>
      <c r="B53" s="4">
        <v>1</v>
      </c>
      <c r="C53" s="4">
        <v>0.5</v>
      </c>
      <c r="D53" s="4">
        <f t="shared" si="3"/>
        <v>1.5</v>
      </c>
      <c r="E53" s="2" t="str">
        <f>_xll.BDP(A53, "SHORT NAME")</f>
        <v>#N/A Requesting Data...</v>
      </c>
      <c r="F53" s="2" t="str">
        <f>_xll.BDP(SUBSTITUTE(A53,"1","A"), "SHORT NAME")</f>
        <v>#N/A Requesting Data...</v>
      </c>
      <c r="G53" s="14" t="str">
        <f>_xll.BDP(SUBSTITUTE(A53,"1","A"), "EXCH_CODE")</f>
        <v>#N/A Requesting Data...</v>
      </c>
      <c r="H53" s="12" t="str">
        <f>_xll.BDP(SUBSTITUTE(A53,"1","A"), "FUT_EXCH_NAME_LONG")</f>
        <v>#N/A Requesting Data...</v>
      </c>
      <c r="I53" s="12" t="str">
        <f>_xll.BDP(SUBSTITUTE(A53,"1","A"), "AIFMD_EXPOSURE_RPT_AST_TYP")</f>
        <v>#N/A Requesting Data...</v>
      </c>
      <c r="J53" s="1"/>
      <c r="K53" s="33">
        <f>_xll.BDH(A53, "PX_LAST", "10/01/2005", "10/01/2005")</f>
        <v>112.3438</v>
      </c>
      <c r="L53" s="33" t="str">
        <f>_xll.BDP(A53, "LAST_TRADEABLE_DT")</f>
        <v>#N/A Requesting Data...</v>
      </c>
      <c r="M53" t="str">
        <f>_xll.BDP(A53, "PX_LAST")</f>
        <v>#N/A Requesting Data...</v>
      </c>
      <c r="N53" t="e">
        <f>_xll.BDP(A53, "VOLUME_AVG_30D")/30</f>
        <v>#VALUE!</v>
      </c>
    </row>
    <row r="54" spans="1:14" x14ac:dyDescent="0.25">
      <c r="A54" s="16" t="s">
        <v>119</v>
      </c>
      <c r="B54" s="4">
        <v>1</v>
      </c>
      <c r="C54" s="4">
        <v>0.5</v>
      </c>
      <c r="D54" s="4">
        <f t="shared" si="3"/>
        <v>1.5</v>
      </c>
      <c r="E54" s="2" t="str">
        <f>_xll.BDP(A54, "SHORT NAME")</f>
        <v>#N/A Requesting Data...</v>
      </c>
      <c r="F54" s="2" t="str">
        <f>_xll.BDP(SUBSTITUTE(A54,"1","A"), "SHORT NAME")</f>
        <v>#N/A Requesting Data...</v>
      </c>
      <c r="G54" s="14" t="str">
        <f>_xll.BDP(SUBSTITUTE(A54,"1","A"), "EXCH_CODE")</f>
        <v>#N/A Requesting Data...</v>
      </c>
      <c r="H54" s="12" t="str">
        <f>_xll.BDP(SUBSTITUTE(A54,"1","A"), "FUT_EXCH_NAME_LONG")</f>
        <v>#N/A Requesting Data...</v>
      </c>
      <c r="I54" s="12" t="str">
        <f>_xll.BDP(SUBSTITUTE(A54,"1","A"), "AIFMD_EXPOSURE_RPT_AST_TYP")</f>
        <v>#N/A Requesting Data...</v>
      </c>
      <c r="J54" s="1" t="s">
        <v>137</v>
      </c>
      <c r="K54" s="33" t="str">
        <f>_xll.BDH(A54, "PX_LAST", "10/01/2005", "10/01/2005")</f>
        <v>#N/A N/A</v>
      </c>
      <c r="L54" s="33" t="str">
        <f>_xll.BDP(A54, "LAST_TRADEABLE_DT")</f>
        <v>#N/A Requesting Data...</v>
      </c>
      <c r="M54" t="str">
        <f>_xll.BDP(A54, "PX_LAST")</f>
        <v>#N/A Requesting Data...</v>
      </c>
      <c r="N54" t="e">
        <f>_xll.BDP(A54, "VOLUME_AVG_30D")/30</f>
        <v>#VALUE!</v>
      </c>
    </row>
    <row r="55" spans="1:14" x14ac:dyDescent="0.25">
      <c r="A55" s="16" t="s">
        <v>16</v>
      </c>
      <c r="B55" s="4">
        <v>1</v>
      </c>
      <c r="C55" s="4">
        <v>0.5</v>
      </c>
      <c r="D55" s="4">
        <f t="shared" si="3"/>
        <v>1.5</v>
      </c>
      <c r="E55" s="2" t="str">
        <f>_xll.BDP(A55, "SHORT NAME")</f>
        <v>#N/A Requesting Data...</v>
      </c>
      <c r="F55" s="2" t="str">
        <f>_xll.BDP(SUBSTITUTE(A55,"1","A"), "SHORT NAME")</f>
        <v>#N/A Requesting Data...</v>
      </c>
      <c r="G55" s="14" t="str">
        <f>_xll.BDP(SUBSTITUTE(A55,"1","A"), "EXCH_CODE")</f>
        <v>#N/A Requesting Data...</v>
      </c>
      <c r="H55" s="12" t="str">
        <f>_xll.BDP(SUBSTITUTE(A55,"1","A"), "FUT_EXCH_NAME_LONG")</f>
        <v>#N/A Requesting Data...</v>
      </c>
      <c r="I55" s="12" t="str">
        <f>_xll.BDP(SUBSTITUTE(A55,"1","A"), "AIFMD_EXPOSURE_RPT_AST_TYP")</f>
        <v>#N/A Requesting Data...</v>
      </c>
      <c r="J55" s="1" t="s">
        <v>130</v>
      </c>
      <c r="K55" s="33">
        <f>_xll.BDH(A55, "PX_LAST", "10/01/2005", "10/01/2005")</f>
        <v>104.5234</v>
      </c>
      <c r="L55" s="33" t="str">
        <f>_xll.BDP(A55, "LAST_TRADEABLE_DT")</f>
        <v>#N/A Requesting Data...</v>
      </c>
      <c r="M55" t="str">
        <f>_xll.BDP(A55, "PX_LAST")</f>
        <v>#N/A Requesting Data...</v>
      </c>
      <c r="N55" t="e">
        <f>_xll.BDP(A55, "VOLUME_AVG_30D")/30</f>
        <v>#VALUE!</v>
      </c>
    </row>
    <row r="56" spans="1:14" x14ac:dyDescent="0.25">
      <c r="A56" s="16" t="s">
        <v>118</v>
      </c>
      <c r="B56" s="4">
        <v>1</v>
      </c>
      <c r="C56" s="4">
        <v>0.5</v>
      </c>
      <c r="D56" s="4">
        <f t="shared" si="3"/>
        <v>1.5</v>
      </c>
      <c r="E56" s="2" t="str">
        <f>_xll.BDP(A56, "SHORT NAME")</f>
        <v>#N/A Requesting Data...</v>
      </c>
      <c r="F56" s="2" t="str">
        <f>_xll.BDP(SUBSTITUTE(A56,"1","A"), "SHORT NAME")</f>
        <v>#N/A Requesting Data...</v>
      </c>
      <c r="G56" s="14" t="str">
        <f>_xll.BDP(SUBSTITUTE(A56,"1","A"), "EXCH_CODE")</f>
        <v>#N/A Requesting Data...</v>
      </c>
      <c r="H56" s="12" t="str">
        <f>_xll.BDP(SUBSTITUTE(A56,"1","A"), "FUT_EXCH_NAME_LONG")</f>
        <v>#N/A Requesting Data...</v>
      </c>
      <c r="I56" s="12" t="str">
        <f>_xll.BDP(SUBSTITUTE(A56,"1","A"), "AIFMD_EXPOSURE_RPT_AST_TYP")</f>
        <v>#N/A Requesting Data...</v>
      </c>
      <c r="J56" s="1" t="s">
        <v>132</v>
      </c>
      <c r="K56" s="33">
        <f>_xll.BDH(A56, "PX_LAST", "10/01/2005", "10/01/2005")</f>
        <v>108.95310000000001</v>
      </c>
      <c r="L56" s="33" t="str">
        <f>_xll.BDP(A56, "LAST_TRADEABLE_DT")</f>
        <v>#N/A Requesting Data...</v>
      </c>
      <c r="M56" t="str">
        <f>_xll.BDP(A56, "PX_LAST")</f>
        <v>#N/A Requesting Data...</v>
      </c>
      <c r="N56" t="e">
        <f>_xll.BDP(A56, "VOLUME_AVG_30D")/30</f>
        <v>#VALUE!</v>
      </c>
    </row>
    <row r="57" spans="1:14" x14ac:dyDescent="0.25">
      <c r="A57" s="16" t="s">
        <v>17</v>
      </c>
      <c r="B57" s="4">
        <v>1</v>
      </c>
      <c r="C57" s="4">
        <v>0.5</v>
      </c>
      <c r="D57" s="4">
        <f t="shared" si="3"/>
        <v>1.5</v>
      </c>
      <c r="E57" s="2" t="str">
        <f>_xll.BDP(A57, "SHORT NAME")</f>
        <v>#N/A Requesting Data...</v>
      </c>
      <c r="F57" s="2" t="str">
        <f>_xll.BDP(SUBSTITUTE(A57,"1","A"), "SHORT NAME")</f>
        <v>#N/A Requesting Data...</v>
      </c>
      <c r="G57" s="14" t="str">
        <f>_xll.BDP(SUBSTITUTE(A57,"1","A"), "EXCH_CODE")</f>
        <v>#N/A Requesting Data...</v>
      </c>
      <c r="H57" s="12" t="str">
        <f>_xll.BDP(SUBSTITUTE(A57,"1","A"), "FUT_EXCH_NAME_LONG")</f>
        <v>#N/A Requesting Data...</v>
      </c>
      <c r="I57" s="12" t="str">
        <f>_xll.BDP(SUBSTITUTE(A57,"1","A"), "AIFMD_EXPOSURE_RPT_AST_TYP")</f>
        <v>#N/A Requesting Data...</v>
      </c>
      <c r="J57" s="1" t="s">
        <v>128</v>
      </c>
      <c r="K57" s="33" t="str">
        <f>_xll.BDH(A57, "PX_LAST", "10/01/2005", "10/01/2005")</f>
        <v>#N/A N/A</v>
      </c>
      <c r="L57" s="33" t="str">
        <f>_xll.BDP(A57, "LAST_TRADEABLE_DT")</f>
        <v>#N/A Requesting Data...</v>
      </c>
      <c r="M57" t="str">
        <f>_xll.BDP(A57, "PX_LAST")</f>
        <v>#N/A Requesting Data...</v>
      </c>
      <c r="N57" t="e">
        <f>_xll.BDP(A57, "VOLUME_AVG_30D")/30</f>
        <v>#VALUE!</v>
      </c>
    </row>
    <row r="58" spans="1:14" x14ac:dyDescent="0.25">
      <c r="A58" s="16" t="s">
        <v>35</v>
      </c>
      <c r="B58" s="4">
        <v>1</v>
      </c>
      <c r="C58" s="4">
        <v>0.5</v>
      </c>
      <c r="D58" s="4">
        <f t="shared" si="3"/>
        <v>1.5</v>
      </c>
      <c r="E58" s="2" t="str">
        <f>_xll.BDP(A58, "SHORT NAME")</f>
        <v>#N/A Requesting Data...</v>
      </c>
      <c r="F58" s="2" t="str">
        <f>_xll.BDP(SUBSTITUTE(A58,"1","A"), "SHORT NAME")</f>
        <v>#N/A Requesting Data...</v>
      </c>
      <c r="G58" s="13" t="str">
        <f>_xll.BDP(SUBSTITUTE(A58,"1","A"), "EXCH_CODE")</f>
        <v>#N/A Requesting Data...</v>
      </c>
      <c r="H58" s="13" t="str">
        <f>_xll.BDP(SUBSTITUTE(A58,"1","A"), "FUT_EXCH_NAME_LONG")</f>
        <v>#N/A Requesting Data...</v>
      </c>
      <c r="I58" s="12" t="str">
        <f>_xll.BDP(SUBSTITUTE(A58,"1","A"), "AIFMD_EXPOSURE_RPT_AST_TYP")</f>
        <v>#N/A Requesting Data...</v>
      </c>
      <c r="K58" s="33">
        <f>_xll.BDH(A58, "PX_LAST", "10/01/2005", "10/01/2005")</f>
        <v>94.584999999999994</v>
      </c>
      <c r="L58" s="33" t="str">
        <f>_xll.BDP(A58, "LAST_TRADEABLE_DT")</f>
        <v>#N/A Requesting Data...</v>
      </c>
      <c r="M58" t="str">
        <f>_xll.BDP(A58, "PX_LAST")</f>
        <v>#N/A Requesting Data...</v>
      </c>
      <c r="N58" t="e">
        <f>_xll.BDP(A58, "VOLUME_AVG_30D")/30</f>
        <v>#VALUE!</v>
      </c>
    </row>
    <row r="59" spans="1:14" x14ac:dyDescent="0.25">
      <c r="A59" s="16" t="s">
        <v>36</v>
      </c>
      <c r="B59" s="4">
        <v>1</v>
      </c>
      <c r="C59" s="4">
        <v>0.5</v>
      </c>
      <c r="D59" s="4">
        <f t="shared" si="3"/>
        <v>1.5</v>
      </c>
      <c r="E59" s="2" t="str">
        <f>_xll.BDP(A59, "SHORT NAME")</f>
        <v>#N/A Requesting Data...</v>
      </c>
      <c r="F59" s="2" t="str">
        <f>_xll.BDP(SUBSTITUTE(A59,"1","A"), "SHORT NAME")</f>
        <v>#N/A Requesting Data...</v>
      </c>
      <c r="G59" s="13" t="str">
        <f>_xll.BDP(SUBSTITUTE(A59,"1","A"), "EXCH_CODE")</f>
        <v>#N/A Requesting Data...</v>
      </c>
      <c r="H59" s="13" t="str">
        <f>_xll.BDP(SUBSTITUTE(A59,"1","A"), "FUT_EXCH_NAME_LONG")</f>
        <v>#N/A Requesting Data...</v>
      </c>
      <c r="I59" s="12" t="str">
        <f>_xll.BDP(SUBSTITUTE(A59,"1","A"), "AIFMD_EXPOSURE_RPT_AST_TYP")</f>
        <v>#N/A Requesting Data...</v>
      </c>
      <c r="K59" s="33">
        <f>_xll.BDH(A59, "PX_LAST", "10/01/2005", "10/01/2005")</f>
        <v>94.77</v>
      </c>
      <c r="L59" s="33" t="str">
        <f>_xll.BDP(A59, "LAST_TRADEABLE_DT")</f>
        <v>#N/A Requesting Data...</v>
      </c>
      <c r="M59" t="str">
        <f>_xll.BDP(A59, "PX_LAST")</f>
        <v>#N/A Requesting Data...</v>
      </c>
      <c r="N59" t="e">
        <f>_xll.BDP(A59, "VOLUME_AVG_30D")/30</f>
        <v>#VALUE!</v>
      </c>
    </row>
    <row r="60" spans="1:14" x14ac:dyDescent="0.25">
      <c r="A60" s="16" t="s">
        <v>120</v>
      </c>
      <c r="B60" s="4">
        <v>1</v>
      </c>
      <c r="C60" s="4">
        <v>0.5</v>
      </c>
      <c r="D60" s="4">
        <f t="shared" si="3"/>
        <v>1.5</v>
      </c>
      <c r="E60" s="2" t="str">
        <f>_xll.BDP(A60, "SHORT NAME")</f>
        <v>#N/A Requesting Data...</v>
      </c>
      <c r="F60" s="2" t="str">
        <f>_xll.BDP(SUBSTITUTE(A60,"1","A"), "SHORT NAME")</f>
        <v>BANK ACCEPT FUTR  Jun24</v>
      </c>
      <c r="G60" s="13" t="str">
        <f>_xll.BDP(SUBSTITUTE(A60,"1","A"), "EXCH_CODE")</f>
        <v>MSE</v>
      </c>
      <c r="H60" s="13" t="str">
        <f>_xll.BDP(SUBSTITUTE(A60,"1","A"), "FUT_EXCH_NAME_LONG")</f>
        <v>Montreal Exchange</v>
      </c>
      <c r="I60" s="12" t="str">
        <f>_xll.BDP(SUBSTITUTE(A60,"1","A"), "AIFMD_EXPOSURE_RPT_AST_TYP")</f>
        <v>DER_IRD</v>
      </c>
      <c r="K60" s="33">
        <f>_xll.BDH(A60, "PX_LAST", "10/01/2005", "10/01/2005")</f>
        <v>97.305000000000007</v>
      </c>
      <c r="L60" s="33" t="str">
        <f>_xll.BDP(A60, "LAST_TRADEABLE_DT")</f>
        <v>#N/A Requesting Data...</v>
      </c>
      <c r="M60" t="str">
        <f>_xll.BDP(A60, "PX_LAST")</f>
        <v>#N/A Requesting Data...</v>
      </c>
      <c r="N60" t="e">
        <f>_xll.BDP(A60, "VOLUME_AVG_30D")/30</f>
        <v>#VALUE!</v>
      </c>
    </row>
    <row r="61" spans="1:14" x14ac:dyDescent="0.25">
      <c r="A61" s="16" t="s">
        <v>121</v>
      </c>
      <c r="B61" s="4">
        <v>1</v>
      </c>
      <c r="C61" s="4">
        <v>0.5</v>
      </c>
      <c r="D61" s="4">
        <f t="shared" si="3"/>
        <v>1.5</v>
      </c>
      <c r="E61" s="2" t="str">
        <f>_xll.BDP(A61, "SHORT NAME")</f>
        <v>#N/A Requesting Data...</v>
      </c>
      <c r="F61" s="2" t="str">
        <f>_xll.BDP(SUBSTITUTE(A61,"1","A"), "SHORT NAME")</f>
        <v>CAN 10YR BOND FUT Jun24</v>
      </c>
      <c r="G61" s="13" t="str">
        <f>_xll.BDP(SUBSTITUTE(A61,"1","A"), "EXCH_CODE")</f>
        <v>MSE</v>
      </c>
      <c r="H61" s="13" t="str">
        <f>_xll.BDP(SUBSTITUTE(A61,"1","A"), "FUT_EXCH_NAME_LONG")</f>
        <v>Montreal Exchange</v>
      </c>
      <c r="I61" s="12" t="str">
        <f>_xll.BDP(SUBSTITUTE(A61,"1","A"), "AIFMD_EXPOSURE_RPT_AST_TYP")</f>
        <v>DER_FID</v>
      </c>
      <c r="K61" s="33">
        <f>_xll.BDH(A61, "PX_LAST", "10/01/2005", "10/01/2005")</f>
        <v>111.54</v>
      </c>
      <c r="L61" s="33" t="str">
        <f>_xll.BDP(A61, "LAST_TRADEABLE_DT")</f>
        <v>#N/A Requesting Data...</v>
      </c>
      <c r="M61" t="str">
        <f>_xll.BDP(A61, "PX_LAST")</f>
        <v>#N/A Requesting Data...</v>
      </c>
      <c r="N61" t="e">
        <f>_xll.BDP(A61, "VOLUME_AVG_30D")/30</f>
        <v>#VALUE!</v>
      </c>
    </row>
    <row r="62" spans="1:14" x14ac:dyDescent="0.25">
      <c r="A62" s="16" t="s">
        <v>40</v>
      </c>
      <c r="B62" s="4">
        <v>1</v>
      </c>
      <c r="C62" s="4">
        <v>0.5</v>
      </c>
      <c r="D62" s="4">
        <f t="shared" si="3"/>
        <v>1.5</v>
      </c>
      <c r="E62" s="2" t="str">
        <f>_xll.BDP(A62, "SHORT NAME")</f>
        <v>#N/A Requesting Data...</v>
      </c>
      <c r="F62" s="2" t="str">
        <f>_xll.BDP(SUBSTITUTE(A62,"1","A"), "SHORT NAME")</f>
        <v>#N/A Requesting Data...</v>
      </c>
      <c r="G62" s="13" t="str">
        <f>_xll.BDP(SUBSTITUTE(A62,"1","A"), "EXCH_CODE")</f>
        <v>#N/A Requesting Data...</v>
      </c>
      <c r="H62" s="13" t="str">
        <f>_xll.BDP(SUBSTITUTE(A62,"1","A"), "FUT_EXCH_NAME_LONG")</f>
        <v>#N/A Requesting Data...</v>
      </c>
      <c r="I62" s="12" t="str">
        <f>_xll.BDP(SUBSTITUTE(A62,"1","A"), "AIFMD_EXPOSURE_RPT_AST_TYP")</f>
        <v>#N/A Requesting Data...</v>
      </c>
      <c r="K62" s="33" t="str">
        <f>_xll.BDH(A62, "PX_LAST", "10/01/2005", "10/01/2005")</f>
        <v>#N/A N/A</v>
      </c>
      <c r="L62" s="33" t="str">
        <f>_xll.BDP(A62, "LAST_TRADEABLE_DT")</f>
        <v>#N/A Requesting Data...</v>
      </c>
      <c r="M62" t="str">
        <f>_xll.BDP(A62, "PX_LAST")</f>
        <v>#N/A Requesting Data...</v>
      </c>
      <c r="N62" t="e">
        <f>_xll.BDP(A62, "VOLUME_AVG_30D")/30</f>
        <v>#VALUE!</v>
      </c>
    </row>
    <row r="63" spans="1:14" x14ac:dyDescent="0.25">
      <c r="A63" s="16" t="s">
        <v>24</v>
      </c>
      <c r="B63" s="4">
        <v>1</v>
      </c>
      <c r="C63" s="4">
        <v>0.5</v>
      </c>
      <c r="D63" s="4">
        <f t="shared" si="3"/>
        <v>1.5</v>
      </c>
      <c r="E63" s="2" t="str">
        <f>_xll.BDP(A63, "SHORT NAME")</f>
        <v>#N/A Requesting Data...</v>
      </c>
      <c r="F63" s="2" t="str">
        <f>_xll.BDP(SUBSTITUTE(A63,"1","A"), "SHORT NAME")</f>
        <v>LONG GILT FUTURE  Jun24</v>
      </c>
      <c r="G63" s="12" t="str">
        <f>_xll.BDP(SUBSTITUTE(A63,"1","A"), "EXCH_CODE")</f>
        <v>ICF</v>
      </c>
      <c r="H63" s="12" t="str">
        <f>_xll.BDP(SUBSTITUTE(A63,"1","A"), "FUT_EXCH_NAME_LONG")</f>
        <v>ICE Futures Europe Financials</v>
      </c>
      <c r="I63" s="12" t="str">
        <f>_xll.BDP(SUBSTITUTE(A63,"1","A"), "AIFMD_EXPOSURE_RPT_AST_TYP")</f>
        <v>DER_FID</v>
      </c>
      <c r="K63" s="33">
        <f>_xll.BDH(A63, "PX_LAST", "10/01/2005", "10/01/2005")</f>
        <v>111.83</v>
      </c>
      <c r="L63" s="33" t="str">
        <f>_xll.BDP(A63, "LAST_TRADEABLE_DT")</f>
        <v>#N/A Requesting Data...</v>
      </c>
      <c r="M63" t="str">
        <f>_xll.BDP(A63, "PX_LAST")</f>
        <v>#N/A Requesting Data...</v>
      </c>
      <c r="N63" t="e">
        <f>_xll.BDP(A63, "VOLUME_AVG_30D")/30</f>
        <v>#VALUE!</v>
      </c>
    </row>
    <row r="64" spans="1:14" x14ac:dyDescent="0.25">
      <c r="A64" s="16" t="s">
        <v>25</v>
      </c>
      <c r="B64" s="4">
        <v>1</v>
      </c>
      <c r="C64" s="4">
        <v>0.5</v>
      </c>
      <c r="D64" s="4">
        <f t="shared" si="3"/>
        <v>1.5</v>
      </c>
      <c r="E64" s="2" t="str">
        <f>_xll.BDP(A64, "SHORT NAME")</f>
        <v>#N/A Requesting Data...</v>
      </c>
      <c r="F64" s="2" t="str">
        <f>_xll.BDP(SUBSTITUTE(A64,"1","A"), "SHORT NAME")</f>
        <v>#N/A Requesting Data...</v>
      </c>
      <c r="G64" s="12" t="str">
        <f>_xll.BDP(SUBSTITUTE(A64,"1","A"), "EXCH_CODE")</f>
        <v>#N/A Requesting Data...</v>
      </c>
      <c r="H64" s="12" t="str">
        <f>_xll.BDP(SUBSTITUTE(A64,"1","A"), "FUT_EXCH_NAME_LONG")</f>
        <v>#N/A Requesting Data...</v>
      </c>
      <c r="I64" s="12" t="str">
        <f>_xll.BDP(SUBSTITUTE(A64,"1","A"), "AIFMD_EXPOSURE_RPT_AST_TYP")</f>
        <v>#N/A Requesting Data...</v>
      </c>
      <c r="K64" s="33" t="str">
        <f>_xll.BDH(A64, "PX_LAST", "10/01/2005", "10/01/2005")</f>
        <v>#N/A N/A</v>
      </c>
      <c r="L64" s="33" t="str">
        <f>_xll.BDP(A64, "LAST_TRADEABLE_DT")</f>
        <v>#N/A Requesting Data...</v>
      </c>
      <c r="M64" t="str">
        <f>_xll.BDP(A64, "PX_LAST")</f>
        <v>#N/A Requesting Data...</v>
      </c>
      <c r="N64" t="e">
        <f>_xll.BDP(A64, "VOLUME_AVG_30D")/30</f>
        <v>#VALUE!</v>
      </c>
    </row>
    <row r="65" spans="1:14" x14ac:dyDescent="0.25">
      <c r="A65" s="16" t="s">
        <v>26</v>
      </c>
      <c r="B65" s="4">
        <v>1</v>
      </c>
      <c r="C65" s="4">
        <v>0.5</v>
      </c>
      <c r="D65" s="4">
        <f t="shared" si="3"/>
        <v>1.5</v>
      </c>
      <c r="E65" s="2" t="str">
        <f>_xll.BDP(A65, "SHORT NAME")</f>
        <v>#N/A Requesting Data...</v>
      </c>
      <c r="F65" s="2" t="str">
        <f>_xll.BDP(SUBSTITUTE(A65,"1","A"), "SHORT NAME")</f>
        <v>SHORT GILT FUTURE Jun24</v>
      </c>
      <c r="G65" s="12" t="str">
        <f>_xll.BDP(SUBSTITUTE(A65,"1","A"), "EXCH_CODE")</f>
        <v>ICF</v>
      </c>
      <c r="H65" s="12" t="str">
        <f>_xll.BDP(SUBSTITUTE(A65,"1","A"), "FUT_EXCH_NAME_LONG")</f>
        <v>ICE Futures Europe Financials</v>
      </c>
      <c r="I65" s="12" t="str">
        <f>_xll.BDP(SUBSTITUTE(A65,"1","A"), "AIFMD_EXPOSURE_RPT_AST_TYP")</f>
        <v>DER_FID</v>
      </c>
      <c r="K65" s="33" t="str">
        <f>_xll.BDH(A65, "PX_LAST", "10/01/2005", "10/01/2005")</f>
        <v>#N/A N/A</v>
      </c>
      <c r="L65" s="33" t="str">
        <f>_xll.BDP(A65, "LAST_TRADEABLE_DT")</f>
        <v>#N/A Requesting Data...</v>
      </c>
      <c r="M65" t="str">
        <f>_xll.BDP(A65, "PX_LAST")</f>
        <v>#N/A Requesting Data...</v>
      </c>
      <c r="N65" t="e">
        <f>_xll.BDP(A65, "VOLUME_AVG_30D")/30</f>
        <v>#VALUE!</v>
      </c>
    </row>
    <row r="66" spans="1:14" s="1" customFormat="1" x14ac:dyDescent="0.25">
      <c r="A66" s="16" t="s">
        <v>286</v>
      </c>
      <c r="B66" s="4">
        <v>1</v>
      </c>
      <c r="C66" s="4">
        <v>0.5</v>
      </c>
      <c r="D66" s="4">
        <f t="shared" ref="D66:D94" si="4">B66+C66</f>
        <v>1.5</v>
      </c>
      <c r="E66" s="2" t="str">
        <f>_xll.BDP(A66, "SHORT NAME")</f>
        <v>#N/A Requesting Data...</v>
      </c>
      <c r="F66" s="2" t="str">
        <f>_xll.BDP(SUBSTITUTE(A66,"1","A"), "SHORT NAME")</f>
        <v>#N/A Requesting Data...</v>
      </c>
      <c r="G66" s="12" t="str">
        <f>_xll.BDP(SUBSTITUTE(A66,"1","A"), "EXCH_CODE")</f>
        <v>#N/A Requesting Data...</v>
      </c>
      <c r="H66" s="12" t="str">
        <f>_xll.BDP(SUBSTITUTE(A66,"1","A"), "FUT_EXCH_NAME_LONG")</f>
        <v>#N/A Requesting Data...</v>
      </c>
      <c r="I66" s="12" t="str">
        <f>_xll.BDP(SUBSTITUTE(A66,"1","A"), "AIFMD_EXPOSURE_RPT_AST_TYP")</f>
        <v>#N/A Requesting Data...</v>
      </c>
      <c r="J66"/>
      <c r="K66" s="33">
        <f>_xll.BDH(A66, "PX_LAST", "10/01/2005", "10/01/2005")</f>
        <v>317.10000000000002</v>
      </c>
      <c r="L66" s="33" t="str">
        <f>_xll.BDP(A66, "LAST_TRADEABLE_DT")</f>
        <v>#N/A Requesting Data...</v>
      </c>
      <c r="M66" t="str">
        <f>_xll.BDP(A66, "PX_LAST")</f>
        <v>#N/A Requesting Data...</v>
      </c>
      <c r="N66" t="e">
        <f>_xll.BDP(A66, "VOLUME_AVG_30D")/30</f>
        <v>#VALUE!</v>
      </c>
    </row>
    <row r="67" spans="1:14" x14ac:dyDescent="0.25">
      <c r="A67" s="15" t="s">
        <v>4</v>
      </c>
      <c r="B67" s="2">
        <v>0.3</v>
      </c>
      <c r="C67" s="2">
        <v>0.45</v>
      </c>
      <c r="D67" s="2">
        <f t="shared" si="4"/>
        <v>0.75</v>
      </c>
      <c r="E67" s="2" t="str">
        <f>_xll.BDP(A67, "SHORT NAME")</f>
        <v>#N/A Requesting Data...</v>
      </c>
      <c r="F67" s="2" t="str">
        <f>_xll.BDP(SUBSTITUTE(A67,"1","A"), "SHORT NAME")</f>
        <v>#N/A Requesting Data...</v>
      </c>
      <c r="G67" s="14" t="str">
        <f>_xll.BDP(SUBSTITUTE(A67,"1","A"), "EXCH_CODE")</f>
        <v>#N/A Requesting Data...</v>
      </c>
      <c r="H67" s="12" t="str">
        <f>_xll.BDP(SUBSTITUTE(A67,"1","A"), "FUT_EXCH_NAME_LONG")</f>
        <v>#N/A Requesting Data...</v>
      </c>
      <c r="I67" s="12" t="str">
        <f>_xll.BDP(SUBSTITUTE(A67,"1","A"), "AIFMD_EXPOSURE_RPT_AST_TYP")</f>
        <v>#N/A Requesting Data...</v>
      </c>
      <c r="K67" s="33">
        <f>_xll.BDH(A67, "PX_LAST", "10/01/2005", "10/01/2005")</f>
        <v>3880</v>
      </c>
      <c r="L67" s="33" t="str">
        <f>_xll.BDP(A67, "LAST_TRADEABLE_DT")</f>
        <v>#N/A Requesting Data...</v>
      </c>
      <c r="M67" t="str">
        <f>_xll.BDP(A67, "PX_LAST")</f>
        <v>#N/A Requesting Data...</v>
      </c>
      <c r="N67" t="e">
        <f>_xll.BDP(A67, "VOLUME_AVG_30D")/30</f>
        <v>#VALUE!</v>
      </c>
    </row>
    <row r="68" spans="1:14" x14ac:dyDescent="0.25">
      <c r="A68" s="15" t="s">
        <v>8</v>
      </c>
      <c r="B68" s="2">
        <v>1.58</v>
      </c>
      <c r="C68" s="2">
        <v>1.5</v>
      </c>
      <c r="D68" s="2">
        <f>B68+C68</f>
        <v>3.08</v>
      </c>
      <c r="E68" s="2" t="str">
        <f>_xll.BDP(A68, "SHORT NAME")</f>
        <v>#N/A Requesting Data...</v>
      </c>
      <c r="F68" s="2" t="str">
        <f>_xll.BDP(SUBSTITUTE(A68,"1","A"), "SHORT NAME")</f>
        <v>#N/A Requesting Data...</v>
      </c>
      <c r="G68" s="14" t="str">
        <f>_xll.BDP(SUBSTITUTE(A68,"1","A"), "EXCH_CODE")</f>
        <v>#N/A Requesting Data...</v>
      </c>
      <c r="H68" s="12" t="str">
        <f>_xll.BDP(SUBSTITUTE(A68,"1","A"), "FUT_EXCH_NAME_LONG")</f>
        <v>#N/A Requesting Data...</v>
      </c>
      <c r="I68" s="12" t="str">
        <f>_xll.BDP(SUBSTITUTE(A68,"1","A"), "AIFMD_EXPOSURE_RPT_AST_TYP")</f>
        <v>#N/A Requesting Data...</v>
      </c>
      <c r="J68" s="1" t="s">
        <v>135</v>
      </c>
      <c r="K68" s="33">
        <f>_xll.BDH(A68, "PX_LAST", "10/01/2005", "10/01/2005")</f>
        <v>13.59</v>
      </c>
      <c r="L68" s="33" t="str">
        <f>_xll.BDP(A68, "LAST_TRADEABLE_DT")</f>
        <v>#N/A Requesting Data...</v>
      </c>
      <c r="M68" t="str">
        <f>_xll.BDP(A68, "PX_LAST")</f>
        <v>#N/A Requesting Data...</v>
      </c>
      <c r="N68" t="e">
        <f>_xll.BDP(A68, "VOLUME_AVG_30D")/30</f>
        <v>#VALUE!</v>
      </c>
    </row>
    <row r="69" spans="1:14" x14ac:dyDescent="0.25">
      <c r="A69" s="15" t="s">
        <v>5</v>
      </c>
      <c r="B69" s="2">
        <v>0.8</v>
      </c>
      <c r="C69" s="2">
        <v>0.55000000000000004</v>
      </c>
      <c r="D69" s="2">
        <f t="shared" si="4"/>
        <v>1.35</v>
      </c>
      <c r="E69" s="2" t="str">
        <f>_xll.BDP(A69, "SHORT NAME")</f>
        <v>#N/A Requesting Data...</v>
      </c>
      <c r="F69" s="2" t="str">
        <f>_xll.BDP(SUBSTITUTE(A69,"1","A"), "SHORT NAME")</f>
        <v>#N/A Requesting Data...</v>
      </c>
      <c r="G69" s="14" t="str">
        <f>_xll.BDP(SUBSTITUTE(A69,"1","A"), "EXCH_CODE")</f>
        <v>#N/A Requesting Data...</v>
      </c>
      <c r="H69" s="12" t="str">
        <f>_xll.BDP(SUBSTITUTE(A69,"1","A"), "FUT_EXCH_NAME_LONG")</f>
        <v>#N/A Requesting Data...</v>
      </c>
      <c r="I69" s="12" t="str">
        <f>_xll.BDP(SUBSTITUTE(A69,"1","A"), "AIFMD_EXPOSURE_RPT_AST_TYP")</f>
        <v>#N/A Requesting Data...</v>
      </c>
      <c r="K69" s="33">
        <f>_xll.BDH(A69, "PX_LAST", "10/01/2005", "10/01/2005")</f>
        <v>4332</v>
      </c>
      <c r="L69" s="33" t="str">
        <f>_xll.BDP(A69, "LAST_TRADEABLE_DT")</f>
        <v>#N/A Requesting Data...</v>
      </c>
      <c r="M69" t="str">
        <f>_xll.BDP(A69, "PX_LAST")</f>
        <v>#N/A Requesting Data...</v>
      </c>
      <c r="N69" t="e">
        <f>_xll.BDP(A69, "VOLUME_AVG_30D")/30</f>
        <v>#VALUE!</v>
      </c>
    </row>
    <row r="70" spans="1:14" x14ac:dyDescent="0.25">
      <c r="A70" s="15" t="s">
        <v>71</v>
      </c>
      <c r="B70" s="2">
        <v>1</v>
      </c>
      <c r="C70" s="2">
        <v>0.5</v>
      </c>
      <c r="D70" s="2">
        <f t="shared" si="4"/>
        <v>1.5</v>
      </c>
      <c r="E70" s="2" t="str">
        <f>_xll.BDP(A70, "SHORT NAME")</f>
        <v>#N/A Requesting Data...</v>
      </c>
      <c r="F70" s="2" t="str">
        <f>_xll.BDP(SUBSTITUTE(A70,"1","A"), "SHORT NAME")</f>
        <v>#N/A Requesting Data...</v>
      </c>
      <c r="G70" s="14" t="str">
        <f>_xll.BDP(SUBSTITUTE(A70,"1","A"), "EXCH_CODE")</f>
        <v>#N/A Requesting Data...</v>
      </c>
      <c r="H70" s="12" t="str">
        <f>_xll.BDP(SUBSTITUTE(A70,"1","A"), "FUT_EXCH_NAME_LONG")</f>
        <v>#N/A Requesting Data...</v>
      </c>
      <c r="I70" s="12" t="str">
        <f>_xll.BDP(SUBSTITUTE(A70,"1","A"), "AIFMD_EXPOSURE_RPT_AST_TYP")</f>
        <v>#N/A Requesting Data...</v>
      </c>
      <c r="J70" s="1" t="s">
        <v>134</v>
      </c>
      <c r="K70" s="33" t="str">
        <f>_xll.BDH(A70, "PX_LAST", "10/01/2005", "10/01/2005")</f>
        <v>#N/A N/A</v>
      </c>
      <c r="L70" s="33" t="str">
        <f>_xll.BDP(A70, "LAST_TRADEABLE_DT")</f>
        <v>#N/A Requesting Data...</v>
      </c>
      <c r="M70" t="str">
        <f>_xll.BDP(A70, "PX_LAST")</f>
        <v>#N/A Requesting Data...</v>
      </c>
      <c r="N70" t="e">
        <f>_xll.BDP(A70, "VOLUME_AVG_30D")/30</f>
        <v>#VALUE!</v>
      </c>
    </row>
    <row r="71" spans="1:14" x14ac:dyDescent="0.25">
      <c r="A71" s="15" t="s">
        <v>70</v>
      </c>
      <c r="B71" s="2">
        <v>1</v>
      </c>
      <c r="C71" s="2">
        <v>0.5</v>
      </c>
      <c r="D71" s="2">
        <f t="shared" si="4"/>
        <v>1.5</v>
      </c>
      <c r="E71" s="2" t="str">
        <f>_xll.BDP(A71, "SHORT NAME")</f>
        <v>#N/A Requesting Data...</v>
      </c>
      <c r="F71" s="2" t="str">
        <f>_xll.BDP(SUBSTITUTE(A71,"1","A"), "SHORT NAME")</f>
        <v>#N/A Requesting Data...</v>
      </c>
      <c r="G71" s="14" t="str">
        <f>_xll.BDP(SUBSTITUTE(A71,"1","A"), "EXCH_CODE")</f>
        <v>#N/A Requesting Data...</v>
      </c>
      <c r="H71" s="12" t="str">
        <f>_xll.BDP(SUBSTITUTE(A71,"1","A"), "FUT_EXCH_NAME_LONG")</f>
        <v>#N/A Requesting Data...</v>
      </c>
      <c r="I71" s="12" t="str">
        <f>_xll.BDP(SUBSTITUTE(A71,"1","A"), "AIFMD_EXPOSURE_RPT_AST_TYP")</f>
        <v>#N/A Requesting Data...</v>
      </c>
      <c r="J71" s="1" t="s">
        <v>133</v>
      </c>
      <c r="K71" s="33">
        <f>_xll.BDH(A71, "PX_LAST", "10/01/2005", "10/01/2005")</f>
        <v>10628</v>
      </c>
      <c r="L71" s="33" t="str">
        <f>_xll.BDP(A71, "LAST_TRADEABLE_DT")</f>
        <v>#N/A Requesting Data...</v>
      </c>
      <c r="M71" t="str">
        <f>_xll.BDP(A71, "PX_LAST")</f>
        <v>#N/A Requesting Data...</v>
      </c>
      <c r="N71" t="e">
        <f>_xll.BDP(A71, "VOLUME_AVG_30D")/30</f>
        <v>#VALUE!</v>
      </c>
    </row>
    <row r="72" spans="1:14" x14ac:dyDescent="0.25">
      <c r="A72" s="15" t="s">
        <v>3</v>
      </c>
      <c r="B72" s="2">
        <v>0.35</v>
      </c>
      <c r="C72" s="2">
        <v>0.55000000000000004</v>
      </c>
      <c r="D72" s="2">
        <f t="shared" si="4"/>
        <v>0.9</v>
      </c>
      <c r="E72" s="2" t="str">
        <f>_xll.BDP(A72, "SHORT NAME")</f>
        <v>#N/A Requesting Data...</v>
      </c>
      <c r="F72" s="2" t="str">
        <f>_xll.BDP(SUBSTITUTE(A72,"1","A"), "SHORT NAME")</f>
        <v>#N/A Requesting Data...</v>
      </c>
      <c r="G72" s="14" t="str">
        <f>_xll.BDP(SUBSTITUTE(A72,"1","A"), "EXCH_CODE")</f>
        <v>#N/A Requesting Data...</v>
      </c>
      <c r="H72" s="12" t="str">
        <f>_xll.BDP(SUBSTITUTE(A72,"1","A"), "FUT_EXCH_NAME_LONG")</f>
        <v>#N/A Requesting Data...</v>
      </c>
      <c r="I72" s="12" t="str">
        <f>_xll.BDP(SUBSTITUTE(A72,"1","A"), "AIFMD_EXPOSURE_RPT_AST_TYP")</f>
        <v>#N/A Requesting Data...</v>
      </c>
      <c r="K72" s="33">
        <f>_xll.BDH(A72, "PX_LAST", "10/01/2005", "10/01/2005")</f>
        <v>2987</v>
      </c>
      <c r="L72" s="33" t="str">
        <f>_xll.BDP(A72, "LAST_TRADEABLE_DT")</f>
        <v>#N/A Requesting Data...</v>
      </c>
      <c r="M72" t="str">
        <f>_xll.BDP(A72, "PX_LAST")</f>
        <v>#N/A Requesting Data...</v>
      </c>
      <c r="N72" t="e">
        <f>_xll.BDP(A72, "VOLUME_AVG_30D")/30</f>
        <v>#VALUE!</v>
      </c>
    </row>
    <row r="73" spans="1:14" x14ac:dyDescent="0.25">
      <c r="A73" s="15" t="s">
        <v>83</v>
      </c>
      <c r="B73" s="2">
        <v>1</v>
      </c>
      <c r="C73" s="2">
        <v>0.5</v>
      </c>
      <c r="D73" s="2">
        <f t="shared" si="4"/>
        <v>1.5</v>
      </c>
      <c r="E73" s="2" t="str">
        <f>_xll.BDP(A73, "SHORT NAME")</f>
        <v>#N/A Requesting Data...</v>
      </c>
      <c r="F73" s="2" t="str">
        <f>_xll.BDP(SUBSTITUTE(A73,"1","A"), "SHORT NAME")</f>
        <v>#N/A Requesting Data...</v>
      </c>
      <c r="G73" s="14" t="str">
        <f>_xll.BDP(SUBSTITUTE(A73,"1","A"), "EXCH_CODE")</f>
        <v>#N/A Requesting Data...</v>
      </c>
      <c r="H73" s="12" t="str">
        <f>_xll.BDP(SUBSTITUTE(A73,"1","A"), "FUT_EXCH_NAME_LONG")</f>
        <v>#N/A Requesting Data...</v>
      </c>
      <c r="I73" s="12" t="str">
        <f>_xll.BDP(SUBSTITUTE(A73,"1","A"), "AIFMD_EXPOSURE_RPT_AST_TYP")</f>
        <v>#N/A Requesting Data...</v>
      </c>
      <c r="K73" s="33">
        <f>_xll.BDH(A73, "PX_LAST", "10/01/2005", "10/01/2005")</f>
        <v>295.10000000000002</v>
      </c>
      <c r="L73" s="33" t="str">
        <f>_xll.BDP(A73, "LAST_TRADEABLE_DT")</f>
        <v>#N/A Requesting Data...</v>
      </c>
      <c r="M73" t="str">
        <f>_xll.BDP(A73, "PX_LAST")</f>
        <v>#N/A Requesting Data...</v>
      </c>
      <c r="N73" t="e">
        <f>_xll.BDP(A73, "VOLUME_AVG_30D")/30</f>
        <v>#VALUE!</v>
      </c>
    </row>
    <row r="74" spans="1:14" x14ac:dyDescent="0.25">
      <c r="A74" s="15" t="s">
        <v>11</v>
      </c>
      <c r="B74" s="2">
        <v>1.25</v>
      </c>
      <c r="C74" s="2">
        <v>0.79</v>
      </c>
      <c r="D74" s="2">
        <f t="shared" si="4"/>
        <v>2.04</v>
      </c>
      <c r="E74" s="2" t="str">
        <f>_xll.BDP(A74, "SHORT NAME")</f>
        <v>#N/A Requesting Data...</v>
      </c>
      <c r="F74" s="2" t="str">
        <f>_xll.BDP(SUBSTITUTE(A74,"1","A"), "SHORT NAME")</f>
        <v>#N/A Requesting Data...</v>
      </c>
      <c r="G74" s="14" t="str">
        <f>_xll.BDP(SUBSTITUTE(A74,"1","A"), "EXCH_CODE")</f>
        <v>#N/A Requesting Data...</v>
      </c>
      <c r="H74" s="12" t="str">
        <f>_xll.BDP(SUBSTITUTE(A74,"1","A"), "FUT_EXCH_NAME_LONG")</f>
        <v>#N/A Requesting Data...</v>
      </c>
      <c r="I74" s="12" t="str">
        <f>_xll.BDP(SUBSTITUTE(A74,"1","A"), "AIFMD_EXPOSURE_RPT_AST_TYP")</f>
        <v>#N/A Requesting Data...</v>
      </c>
      <c r="K74" s="33">
        <f>_xll.BDH(A74, "PX_LAST", "10/01/2005", "10/01/2005")</f>
        <v>1568</v>
      </c>
      <c r="L74" s="33" t="str">
        <f>_xll.BDP(A74, "LAST_TRADEABLE_DT")</f>
        <v>#N/A Requesting Data...</v>
      </c>
      <c r="M74" t="str">
        <f>_xll.BDP(A74, "PX_LAST")</f>
        <v>#N/A Requesting Data...</v>
      </c>
      <c r="N74" t="e">
        <f>_xll.BDP(A74, "VOLUME_AVG_30D")/30</f>
        <v>#VALUE!</v>
      </c>
    </row>
    <row r="75" spans="1:14" x14ac:dyDescent="0.25">
      <c r="A75" s="15" t="s">
        <v>82</v>
      </c>
      <c r="B75" s="2">
        <v>1</v>
      </c>
      <c r="C75" s="2">
        <v>0.5</v>
      </c>
      <c r="D75" s="2">
        <f t="shared" si="4"/>
        <v>1.5</v>
      </c>
      <c r="E75" s="2" t="str">
        <f>_xll.BDP(A75, "SHORT NAME")</f>
        <v>#N/A Requesting Data...</v>
      </c>
      <c r="F75" s="2" t="str">
        <f>_xll.BDP(SUBSTITUTE(A75,"1","A"), "SHORT NAME")</f>
        <v>OMXH25 IN FT(EUX) Jun24</v>
      </c>
      <c r="G75" s="14" t="str">
        <f>_xll.BDP(SUBSTITUTE(A75,"1","A"), "EXCH_CODE")</f>
        <v>EUX</v>
      </c>
      <c r="H75" s="12" t="str">
        <f>_xll.BDP(SUBSTITUTE(A75,"1","A"), "FUT_EXCH_NAME_LONG")</f>
        <v>Eurex</v>
      </c>
      <c r="I75" s="12" t="str">
        <f>_xll.BDP(SUBSTITUTE(A75,"1","A"), "AIFMD_EXPOSURE_RPT_AST_TYP")</f>
        <v>DER_EQD</v>
      </c>
      <c r="K75" s="33">
        <f>_xll.BDH(A75, "PX_LAST", "10/01/2005", "10/01/2005")</f>
        <v>1853.5</v>
      </c>
      <c r="L75" s="33" t="str">
        <f>_xll.BDP(A75, "LAST_TRADEABLE_DT")</f>
        <v>#N/A Requesting Data...</v>
      </c>
      <c r="M75" t="str">
        <f>_xll.BDP(A75, "PX_LAST")</f>
        <v>#N/A Requesting Data...</v>
      </c>
      <c r="N75" t="e">
        <f>_xll.BDP(A75, "VOLUME_AVG_30D")/30</f>
        <v>#VALUE!</v>
      </c>
    </row>
    <row r="76" spans="1:14" x14ac:dyDescent="0.25">
      <c r="A76" s="15" t="s">
        <v>69</v>
      </c>
      <c r="B76" s="2">
        <v>1</v>
      </c>
      <c r="C76" s="2">
        <v>0.5</v>
      </c>
      <c r="D76" s="2">
        <f t="shared" si="4"/>
        <v>1.5</v>
      </c>
      <c r="E76" s="2" t="str">
        <f>_xll.BDP(A76, "SHORT NAME")</f>
        <v>#N/A Requesting Data...</v>
      </c>
      <c r="F76" s="2" t="str">
        <f>_xll.BDP(SUBSTITUTE(A76,"1","A"), "SHORT NAME")</f>
        <v>#N/A Requesting Data...</v>
      </c>
      <c r="G76" s="14" t="str">
        <f>_xll.BDP(SUBSTITUTE(A76,"1","A"), "EXCH_CODE")</f>
        <v>#N/A Requesting Data...</v>
      </c>
      <c r="H76" s="12" t="str">
        <f>_xll.BDP(SUBSTITUTE(A76,"1","A"), "FUT_EXCH_NAME_LONG")</f>
        <v>#N/A Requesting Data...</v>
      </c>
      <c r="I76" s="12" t="str">
        <f>_xll.BDP(SUBSTITUTE(A76,"1","A"), "AIFMD_EXPOSURE_RPT_AST_TYP")</f>
        <v>#N/A Requesting Data...</v>
      </c>
      <c r="K76" s="33">
        <f>_xll.BDH(A76, "PX_LAST", "10/01/2005", "10/01/2005")</f>
        <v>640</v>
      </c>
      <c r="L76" s="33" t="str">
        <f>_xll.BDP(A76, "LAST_TRADEABLE_DT")</f>
        <v>#N/A Requesting Data...</v>
      </c>
      <c r="M76" t="str">
        <f>_xll.BDP(A76, "PX_LAST")</f>
        <v>#N/A Requesting Data...</v>
      </c>
      <c r="N76" t="e">
        <f>_xll.BDP(A76, "VOLUME_AVG_30D")/30</f>
        <v>#VALUE!</v>
      </c>
    </row>
    <row r="77" spans="1:14" x14ac:dyDescent="0.25">
      <c r="A77" s="15" t="s">
        <v>10</v>
      </c>
      <c r="B77" s="2">
        <v>1.25</v>
      </c>
      <c r="C77" s="2">
        <v>0.79</v>
      </c>
      <c r="D77" s="2">
        <f t="shared" si="4"/>
        <v>2.04</v>
      </c>
      <c r="E77" s="2" t="str">
        <f>_xll.BDP(A77, "SHORT NAME")</f>
        <v>Generic 1st 'ES' Future</v>
      </c>
      <c r="F77" s="2" t="str">
        <f>_xll.BDP(SUBSTITUTE(A77,"1","A"), "SHORT NAME")</f>
        <v>#N/A Requesting Data...</v>
      </c>
      <c r="G77" s="14" t="str">
        <f>_xll.BDP(SUBSTITUTE(A77,"1","A"), "EXCH_CODE")</f>
        <v>#N/A Requesting Data...</v>
      </c>
      <c r="H77" s="12" t="str">
        <f>_xll.BDP(SUBSTITUTE(A77,"1","A"), "FUT_EXCH_NAME_LONG")</f>
        <v>#N/A Requesting Data...</v>
      </c>
      <c r="I77" s="12" t="str">
        <f>_xll.BDP(SUBSTITUTE(A77,"1","A"), "AIFMD_EXPOSURE_RPT_AST_TYP")</f>
        <v>#N/A Requesting Data...</v>
      </c>
      <c r="K77" s="33">
        <f>_xll.BDH(A77, "PX_LAST", "10/01/2005", "10/01/2005")</f>
        <v>1191.75</v>
      </c>
      <c r="L77" s="33" t="str">
        <f>_xll.BDP(A77, "LAST_TRADEABLE_DT")</f>
        <v>21/06/2024</v>
      </c>
      <c r="M77">
        <f>_xll.BDP(A77, "PX_LAST")</f>
        <v>5210.75</v>
      </c>
      <c r="N77">
        <f>_xll.BDP(A77, "VOLUME_AVG_30D")/30</f>
        <v>49548.656666666662</v>
      </c>
    </row>
    <row r="78" spans="1:14" x14ac:dyDescent="0.25">
      <c r="A78" s="29" t="s">
        <v>90</v>
      </c>
      <c r="B78" s="2">
        <v>1</v>
      </c>
      <c r="C78" s="2">
        <v>0.5</v>
      </c>
      <c r="D78" s="2">
        <f t="shared" si="4"/>
        <v>1.5</v>
      </c>
      <c r="E78" s="2" t="str">
        <f>_xll.BDP(A78, "SHORT NAME")</f>
        <v>#N/A Requesting Data...</v>
      </c>
      <c r="F78" s="2" t="str">
        <f>_xll.BDP(SUBSTITUTE(A78,"1","A"), "SHORT NAME")</f>
        <v>#N/A Requesting Data...</v>
      </c>
      <c r="G78" s="14" t="str">
        <f>_xll.BDP(SUBSTITUTE(A78,"1","A"), "EXCH_CODE")</f>
        <v>#N/A Requesting Data...</v>
      </c>
      <c r="H78" s="12" t="str">
        <f>_xll.BDP(SUBSTITUTE(A78,"1","A"), "FUT_EXCH_NAME_LONG")</f>
        <v>#N/A Requesting Data...</v>
      </c>
      <c r="I78" s="12" t="str">
        <f>_xll.BDP(SUBSTITUTE(A78,"1","A"), "AIFMD_EXPOSURE_RPT_AST_TYP")</f>
        <v>#N/A Requesting Data...</v>
      </c>
      <c r="K78" s="33">
        <f>_xll.BDH(A78, "PX_LAST", "10/01/2005", "10/01/2005")</f>
        <v>2807</v>
      </c>
      <c r="L78" s="33" t="str">
        <f>_xll.BDP(A78, "LAST_TRADEABLE_DT")</f>
        <v>#N/A Requesting Data...</v>
      </c>
      <c r="M78" t="str">
        <f>_xll.BDP(A78, "PX_LAST")</f>
        <v>#N/A Requesting Data...</v>
      </c>
      <c r="N78" t="e">
        <f>_xll.BDP(A78, "VOLUME_AVG_30D")/30</f>
        <v>#VALUE!</v>
      </c>
    </row>
    <row r="79" spans="1:14" x14ac:dyDescent="0.25">
      <c r="A79" s="29" t="s">
        <v>86</v>
      </c>
      <c r="B79" s="2">
        <v>1</v>
      </c>
      <c r="C79" s="2">
        <v>0.5</v>
      </c>
      <c r="D79" s="2">
        <f t="shared" si="4"/>
        <v>1.5</v>
      </c>
      <c r="E79" s="2" t="str">
        <f>_xll.BDP(A79, "SHORT NAME")</f>
        <v>#N/A Requesting Data...</v>
      </c>
      <c r="F79" s="2" t="str">
        <f>_xll.BDP(SUBSTITUTE(A79,"1","A"), "SHORT NAME")</f>
        <v>#N/A Requesting Data...</v>
      </c>
      <c r="G79" s="14" t="str">
        <f>_xll.BDP(SUBSTITUTE(A79,"1","A"), "EXCH_CODE")</f>
        <v>#N/A Requesting Data...</v>
      </c>
      <c r="H79" s="12" t="str">
        <f>_xll.BDP(SUBSTITUTE(A79,"1","A"), "FUT_EXCH_NAME_LONG")</f>
        <v>#N/A Requesting Data...</v>
      </c>
      <c r="I79" s="12" t="str">
        <f>_xll.BDP(SUBSTITUTE(A79,"1","A"), "AIFMD_EXPOSURE_RPT_AST_TYP")</f>
        <v>#N/A Requesting Data...</v>
      </c>
      <c r="K79" s="33">
        <f>_xll.BDH(A79, "PX_LAST", "10/01/2005", "10/01/2005")</f>
        <v>200.1</v>
      </c>
      <c r="L79" s="33" t="str">
        <f>_xll.BDP(A79, "LAST_TRADEABLE_DT")</f>
        <v>#N/A Requesting Data...</v>
      </c>
      <c r="M79" t="str">
        <f>_xll.BDP(A79, "PX_LAST")</f>
        <v>#N/A Requesting Data...</v>
      </c>
      <c r="N79" t="e">
        <f>_xll.BDP(A79, "VOLUME_AVG_30D")/30</f>
        <v>#VALUE!</v>
      </c>
    </row>
    <row r="80" spans="1:14" x14ac:dyDescent="0.25">
      <c r="A80" s="29" t="s">
        <v>89</v>
      </c>
      <c r="B80" s="2">
        <v>1</v>
      </c>
      <c r="C80" s="2">
        <v>0.5</v>
      </c>
      <c r="D80" s="2">
        <f t="shared" si="4"/>
        <v>1.5</v>
      </c>
      <c r="E80" s="2" t="str">
        <f>_xll.BDP(A80, "SHORT NAME")</f>
        <v>#N/A Requesting Data...</v>
      </c>
      <c r="F80" s="2" t="str">
        <f>_xll.BDP(SUBSTITUTE(A80,"1","A"), "SHORT NAME")</f>
        <v>#N/A Requesting Data...</v>
      </c>
      <c r="G80" s="14" t="str">
        <f>_xll.BDP(SUBSTITUTE(A80,"1","A"), "EXCH_CODE")</f>
        <v>#N/A Requesting Data...</v>
      </c>
      <c r="H80" s="12" t="str">
        <f>_xll.BDP(SUBSTITUTE(A80,"1","A"), "FUT_EXCH_NAME_LONG")</f>
        <v>#N/A Requesting Data...</v>
      </c>
      <c r="I80" s="12" t="str">
        <f>_xll.BDP(SUBSTITUTE(A80,"1","A"), "AIFMD_EXPOSURE_RPT_AST_TYP")</f>
        <v>#N/A Requesting Data...</v>
      </c>
      <c r="K80" s="33">
        <f>_xll.BDH(A80, "PX_LAST", "10/01/2005", "10/01/2005")</f>
        <v>360.2</v>
      </c>
      <c r="L80" s="33" t="str">
        <f>_xll.BDP(A80, "LAST_TRADEABLE_DT")</f>
        <v>#N/A Requesting Data...</v>
      </c>
      <c r="M80" t="str">
        <f>_xll.BDP(A80, "PX_LAST")</f>
        <v>#N/A Requesting Data...</v>
      </c>
      <c r="N80" t="e">
        <f>_xll.BDP(A80, "VOLUME_AVG_30D")/30</f>
        <v>#VALUE!</v>
      </c>
    </row>
    <row r="81" spans="1:14" x14ac:dyDescent="0.25">
      <c r="A81" s="29" t="s">
        <v>88</v>
      </c>
      <c r="B81" s="2">
        <v>1</v>
      </c>
      <c r="C81" s="2">
        <v>0.5</v>
      </c>
      <c r="D81" s="2">
        <f t="shared" si="4"/>
        <v>1.5</v>
      </c>
      <c r="E81" s="2" t="str">
        <f>_xll.BDP(A81, "SHORT NAME")</f>
        <v>#N/A Requesting Data...</v>
      </c>
      <c r="F81" s="2" t="str">
        <f>_xll.BDP(SUBSTITUTE(A81,"1","A"), "SHORT NAME")</f>
        <v>#N/A Requesting Data...</v>
      </c>
      <c r="G81" s="14" t="str">
        <f>_xll.BDP(SUBSTITUTE(A81,"1","A"), "EXCH_CODE")</f>
        <v>#N/A Requesting Data...</v>
      </c>
      <c r="H81" s="12" t="str">
        <f>_xll.BDP(SUBSTITUTE(A81,"1","A"), "FUT_EXCH_NAME_LONG")</f>
        <v>#N/A Requesting Data...</v>
      </c>
      <c r="I81" s="12" t="str">
        <f>_xll.BDP(SUBSTITUTE(A81,"1","A"), "AIFMD_EXPOSURE_RPT_AST_TYP")</f>
        <v>#N/A Requesting Data...</v>
      </c>
      <c r="K81" s="33">
        <f>_xll.BDH(A81, "PX_LAST", "10/01/2005", "10/01/2005")</f>
        <v>269.39999999999998</v>
      </c>
      <c r="L81" s="33" t="str">
        <f>_xll.BDP(A81, "LAST_TRADEABLE_DT")</f>
        <v>#N/A Requesting Data...</v>
      </c>
      <c r="M81" t="str">
        <f>_xll.BDP(A81, "PX_LAST")</f>
        <v>#N/A Requesting Data...</v>
      </c>
      <c r="N81" t="e">
        <f>_xll.BDP(A81, "VOLUME_AVG_30D")/30</f>
        <v>#VALUE!</v>
      </c>
    </row>
    <row r="82" spans="1:14" x14ac:dyDescent="0.25">
      <c r="A82" s="29" t="s">
        <v>100</v>
      </c>
      <c r="B82" s="2">
        <v>1</v>
      </c>
      <c r="C82" s="2">
        <v>0.5</v>
      </c>
      <c r="D82" s="2">
        <f t="shared" si="4"/>
        <v>1.5</v>
      </c>
      <c r="E82" s="2" t="str">
        <f>_xll.BDP(A82, "SHORT NAME")</f>
        <v>#N/A Requesting Data...</v>
      </c>
      <c r="F82" s="2" t="str">
        <f>_xll.BDP(SUBSTITUTE(A82,"1","A"), "SHORT NAME")</f>
        <v>#N/A Requesting Data...</v>
      </c>
      <c r="G82" s="14" t="str">
        <f>_xll.BDP(SUBSTITUTE(A82,"1","A"), "EXCH_CODE")</f>
        <v>#N/A Requesting Data...</v>
      </c>
      <c r="H82" s="12" t="str">
        <f>_xll.BDP(SUBSTITUTE(A82,"1","A"), "FUT_EXCH_NAME_LONG")</f>
        <v>#N/A Requesting Data...</v>
      </c>
      <c r="I82" s="12" t="str">
        <f>_xll.BDP(SUBSTITUTE(A82,"1","A"), "AIFMD_EXPOSURE_RPT_AST_TYP")</f>
        <v>#N/A Requesting Data...</v>
      </c>
      <c r="K82" s="33">
        <f>_xll.BDH(A82, "PX_LAST", "10/01/2005", "10/01/2005")</f>
        <v>251.5</v>
      </c>
      <c r="L82" s="33" t="str">
        <f>_xll.BDP(A82, "LAST_TRADEABLE_DT")</f>
        <v>#N/A Requesting Data...</v>
      </c>
      <c r="M82" t="str">
        <f>_xll.BDP(A82, "PX_LAST")</f>
        <v>#N/A Requesting Data...</v>
      </c>
      <c r="N82" t="e">
        <f>_xll.BDP(A82, "VOLUME_AVG_30D")/30</f>
        <v>#VALUE!</v>
      </c>
    </row>
    <row r="83" spans="1:14" x14ac:dyDescent="0.25">
      <c r="A83" s="29" t="s">
        <v>94</v>
      </c>
      <c r="B83" s="2">
        <v>1</v>
      </c>
      <c r="C83" s="2">
        <v>0.5</v>
      </c>
      <c r="D83" s="2">
        <f t="shared" si="4"/>
        <v>1.5</v>
      </c>
      <c r="E83" s="2" t="str">
        <f>_xll.BDP(A83, "SHORT NAME")</f>
        <v>#N/A Requesting Data...</v>
      </c>
      <c r="F83" s="2" t="str">
        <f>_xll.BDP(SUBSTITUTE(A83,"1","A"), "SHORT NAME")</f>
        <v>#N/A Requesting Data...</v>
      </c>
      <c r="G83" s="14" t="str">
        <f>_xll.BDP(SUBSTITUTE(A83,"1","A"), "EXCH_CODE")</f>
        <v>#N/A Requesting Data...</v>
      </c>
      <c r="H83" s="12" t="str">
        <f>_xll.BDP(SUBSTITUTE(A83,"1","A"), "FUT_EXCH_NAME_LONG")</f>
        <v>#N/A Requesting Data...</v>
      </c>
      <c r="I83" s="12" t="str">
        <f>_xll.BDP(SUBSTITUTE(A83,"1","A"), "AIFMD_EXPOSURE_RPT_AST_TYP")</f>
        <v>#N/A Requesting Data...</v>
      </c>
      <c r="K83" s="33">
        <f>_xll.BDH(A83, "PX_LAST", "10/01/2005", "10/01/2005")</f>
        <v>339.6</v>
      </c>
      <c r="L83" s="33" t="str">
        <f>_xll.BDP(A83, "LAST_TRADEABLE_DT")</f>
        <v>#N/A Requesting Data...</v>
      </c>
      <c r="M83" t="str">
        <f>_xll.BDP(A83, "PX_LAST")</f>
        <v>#N/A Requesting Data...</v>
      </c>
      <c r="N83" t="e">
        <f>_xll.BDP(A83, "VOLUME_AVG_30D")/30</f>
        <v>#VALUE!</v>
      </c>
    </row>
    <row r="84" spans="1:14" x14ac:dyDescent="0.25">
      <c r="A84" s="29" t="s">
        <v>99</v>
      </c>
      <c r="B84" s="2">
        <v>1</v>
      </c>
      <c r="C84" s="2">
        <v>0.5</v>
      </c>
      <c r="D84" s="2">
        <f t="shared" si="4"/>
        <v>1.5</v>
      </c>
      <c r="E84" s="2" t="str">
        <f>_xll.BDP(A84, "SHORT NAME")</f>
        <v>#N/A Requesting Data...</v>
      </c>
      <c r="F84" s="2" t="str">
        <f>_xll.BDP(SUBSTITUTE(A84,"1","A"), "SHORT NAME")</f>
        <v>#N/A Requesting Data...</v>
      </c>
      <c r="G84" s="14" t="str">
        <f>_xll.BDP(SUBSTITUTE(A84,"1","A"), "EXCH_CODE")</f>
        <v>#N/A Requesting Data...</v>
      </c>
      <c r="H84" s="12" t="str">
        <f>_xll.BDP(SUBSTITUTE(A84,"1","A"), "FUT_EXCH_NAME_LONG")</f>
        <v>#N/A Requesting Data...</v>
      </c>
      <c r="I84" s="12" t="str">
        <f>_xll.BDP(SUBSTITUTE(A84,"1","A"), "AIFMD_EXPOSURE_RPT_AST_TYP")</f>
        <v>#N/A Requesting Data...</v>
      </c>
      <c r="K84" s="33">
        <f>_xll.BDH(A84, "PX_LAST", "10/01/2005", "10/01/2005")</f>
        <v>193.4</v>
      </c>
      <c r="L84" s="33" t="str">
        <f>_xll.BDP(A84, "LAST_TRADEABLE_DT")</f>
        <v>#N/A Requesting Data...</v>
      </c>
      <c r="M84" t="str">
        <f>_xll.BDP(A84, "PX_LAST")</f>
        <v>#N/A Requesting Data...</v>
      </c>
      <c r="N84" t="e">
        <f>_xll.BDP(A84, "VOLUME_AVG_30D")/30</f>
        <v>#VALUE!</v>
      </c>
    </row>
    <row r="85" spans="1:14" x14ac:dyDescent="0.25">
      <c r="A85" s="29" t="s">
        <v>95</v>
      </c>
      <c r="B85" s="2">
        <v>1</v>
      </c>
      <c r="C85" s="2">
        <v>0.5</v>
      </c>
      <c r="D85" s="2">
        <f t="shared" si="4"/>
        <v>1.5</v>
      </c>
      <c r="E85" s="2" t="str">
        <f>_xll.BDP(A85, "SHORT NAME")</f>
        <v>#N/A Requesting Data...</v>
      </c>
      <c r="F85" s="2" t="str">
        <f>_xll.BDP(SUBSTITUTE(A85,"1","A"), "SHORT NAME")</f>
        <v>#N/A Requesting Data...</v>
      </c>
      <c r="G85" s="14" t="str">
        <f>_xll.BDP(SUBSTITUTE(A85,"1","A"), "EXCH_CODE")</f>
        <v>#N/A Requesting Data...</v>
      </c>
      <c r="H85" s="12" t="str">
        <f>_xll.BDP(SUBSTITUTE(A85,"1","A"), "FUT_EXCH_NAME_LONG")</f>
        <v>#N/A Requesting Data...</v>
      </c>
      <c r="I85" s="12" t="str">
        <f>_xll.BDP(SUBSTITUTE(A85,"1","A"), "AIFMD_EXPOSURE_RPT_AST_TYP")</f>
        <v>#N/A Requesting Data...</v>
      </c>
      <c r="K85" s="33">
        <f>_xll.BDH(A85, "PX_LAST", "10/01/2005", "10/01/2005")</f>
        <v>193.2</v>
      </c>
      <c r="L85" s="33" t="str">
        <f>_xll.BDP(A85, "LAST_TRADEABLE_DT")</f>
        <v>#N/A Requesting Data...</v>
      </c>
      <c r="M85" t="str">
        <f>_xll.BDP(A85, "PX_LAST")</f>
        <v>#N/A Requesting Data...</v>
      </c>
      <c r="N85" t="e">
        <f>_xll.BDP(A85, "VOLUME_AVG_30D")/30</f>
        <v>#VALUE!</v>
      </c>
    </row>
    <row r="86" spans="1:14" x14ac:dyDescent="0.25">
      <c r="A86" s="29" t="s">
        <v>87</v>
      </c>
      <c r="B86" s="2">
        <v>1</v>
      </c>
      <c r="C86" s="2">
        <v>0.5</v>
      </c>
      <c r="D86" s="2">
        <f t="shared" si="4"/>
        <v>1.5</v>
      </c>
      <c r="E86" s="2" t="str">
        <f>_xll.BDP(A86, "SHORT NAME")</f>
        <v>#N/A Requesting Data...</v>
      </c>
      <c r="F86" s="2" t="str">
        <f>_xll.BDP(SUBSTITUTE(A86,"1","A"), "SHORT NAME")</f>
        <v>#N/A Requesting Data...</v>
      </c>
      <c r="G86" s="14" t="str">
        <f>_xll.BDP(SUBSTITUTE(A86,"1","A"), "EXCH_CODE")</f>
        <v>#N/A Requesting Data...</v>
      </c>
      <c r="H86" s="12" t="str">
        <f>_xll.BDP(SUBSTITUTE(A86,"1","A"), "FUT_EXCH_NAME_LONG")</f>
        <v>#N/A Requesting Data...</v>
      </c>
      <c r="I86" s="12" t="str">
        <f>_xll.BDP(SUBSTITUTE(A86,"1","A"), "AIFMD_EXPOSURE_RPT_AST_TYP")</f>
        <v>#N/A Requesting Data...</v>
      </c>
      <c r="K86" s="33">
        <f>_xll.BDH(A86, "PX_LAST", "10/01/2005", "10/01/2005")</f>
        <v>306.10000000000002</v>
      </c>
      <c r="L86" s="33" t="str">
        <f>_xll.BDP(A86, "LAST_TRADEABLE_DT")</f>
        <v>#N/A Requesting Data...</v>
      </c>
      <c r="M86" t="str">
        <f>_xll.BDP(A86, "PX_LAST")</f>
        <v>#N/A Requesting Data...</v>
      </c>
      <c r="N86" t="e">
        <f>_xll.BDP(A86, "VOLUME_AVG_30D")/30</f>
        <v>#VALUE!</v>
      </c>
    </row>
    <row r="87" spans="1:14" x14ac:dyDescent="0.25">
      <c r="A87" s="29" t="s">
        <v>92</v>
      </c>
      <c r="B87" s="2">
        <v>1</v>
      </c>
      <c r="C87" s="2">
        <v>0.5</v>
      </c>
      <c r="D87" s="2">
        <f t="shared" si="4"/>
        <v>1.5</v>
      </c>
      <c r="E87" s="2" t="str">
        <f>_xll.BDP(A87, "SHORT NAME")</f>
        <v>#N/A Requesting Data...</v>
      </c>
      <c r="F87" s="2" t="str">
        <f>_xll.BDP(SUBSTITUTE(A87,"1","A"), "SHORT NAME")</f>
        <v>#N/A Requesting Data...</v>
      </c>
      <c r="G87" s="14" t="str">
        <f>_xll.BDP(SUBSTITUTE(A87,"1","A"), "EXCH_CODE")</f>
        <v>#N/A Requesting Data...</v>
      </c>
      <c r="H87" s="12" t="str">
        <f>_xll.BDP(SUBSTITUTE(A87,"1","A"), "FUT_EXCH_NAME_LONG")</f>
        <v>#N/A Requesting Data...</v>
      </c>
      <c r="I87" s="12" t="str">
        <f>_xll.BDP(SUBSTITUTE(A87,"1","A"), "AIFMD_EXPOSURE_RPT_AST_TYP")</f>
        <v>#N/A Requesting Data...</v>
      </c>
      <c r="K87" s="33">
        <f>_xll.BDH(A87, "PX_LAST", "10/01/2005", "10/01/2005")</f>
        <v>248.4</v>
      </c>
      <c r="L87" s="33" t="str">
        <f>_xll.BDP(A87, "LAST_TRADEABLE_DT")</f>
        <v>#N/A Requesting Data...</v>
      </c>
      <c r="M87" t="str">
        <f>_xll.BDP(A87, "PX_LAST")</f>
        <v>#N/A Requesting Data...</v>
      </c>
      <c r="N87" t="e">
        <f>_xll.BDP(A87, "VOLUME_AVG_30D")/30</f>
        <v>#VALUE!</v>
      </c>
    </row>
    <row r="88" spans="1:14" x14ac:dyDescent="0.25">
      <c r="A88" s="29" t="s">
        <v>98</v>
      </c>
      <c r="B88" s="2">
        <v>1</v>
      </c>
      <c r="C88" s="2">
        <v>0.5</v>
      </c>
      <c r="D88" s="2">
        <f t="shared" si="4"/>
        <v>1.5</v>
      </c>
      <c r="E88" s="2" t="str">
        <f>_xll.BDP(A88, "SHORT NAME")</f>
        <v>#N/A Requesting Data...</v>
      </c>
      <c r="F88" s="2" t="str">
        <f>_xll.BDP(SUBSTITUTE(A88,"1","A"), "SHORT NAME")</f>
        <v>STOXX 600 TLCM    Jun24</v>
      </c>
      <c r="G88" s="14" t="str">
        <f>_xll.BDP(SUBSTITUTE(A88,"1","A"), "EXCH_CODE")</f>
        <v>EUX</v>
      </c>
      <c r="H88" s="12" t="str">
        <f>_xll.BDP(SUBSTITUTE(A88,"1","A"), "FUT_EXCH_NAME_LONG")</f>
        <v>Eurex</v>
      </c>
      <c r="I88" s="12" t="str">
        <f>_xll.BDP(SUBSTITUTE(A88,"1","A"), "AIFMD_EXPOSURE_RPT_AST_TYP")</f>
        <v>DER_EQD</v>
      </c>
      <c r="K88" s="33">
        <f>_xll.BDH(A88, "PX_LAST", "10/01/2005", "10/01/2005")</f>
        <v>286.8</v>
      </c>
      <c r="L88" s="33" t="str">
        <f>_xll.BDP(A88, "LAST_TRADEABLE_DT")</f>
        <v>#N/A Requesting Data...</v>
      </c>
      <c r="M88" t="str">
        <f>_xll.BDP(A88, "PX_LAST")</f>
        <v>#N/A Requesting Data...</v>
      </c>
      <c r="N88" t="e">
        <f>_xll.BDP(A88, "VOLUME_AVG_30D")/30</f>
        <v>#VALUE!</v>
      </c>
    </row>
    <row r="89" spans="1:14" x14ac:dyDescent="0.25">
      <c r="A89" s="29" t="s">
        <v>93</v>
      </c>
      <c r="B89" s="2">
        <v>1</v>
      </c>
      <c r="C89" s="2">
        <v>0.5</v>
      </c>
      <c r="D89" s="2">
        <f t="shared" si="4"/>
        <v>1.5</v>
      </c>
      <c r="E89" s="2" t="str">
        <f>_xll.BDP(A89, "SHORT NAME")</f>
        <v>#N/A Requesting Data...</v>
      </c>
      <c r="F89" s="2" t="str">
        <f>_xll.BDP(SUBSTITUTE(A89,"1","A"), "SHORT NAME")</f>
        <v>#N/A Requesting Data...</v>
      </c>
      <c r="G89" s="14" t="str">
        <f>_xll.BDP(SUBSTITUTE(A89,"1","A"), "EXCH_CODE")</f>
        <v>#N/A Requesting Data...</v>
      </c>
      <c r="H89" s="12" t="str">
        <f>_xll.BDP(SUBSTITUTE(A89,"1","A"), "FUT_EXCH_NAME_LONG")</f>
        <v>#N/A Requesting Data...</v>
      </c>
      <c r="I89" s="12" t="str">
        <f>_xll.BDP(SUBSTITUTE(A89,"1","A"), "AIFMD_EXPOSURE_RPT_AST_TYP")</f>
        <v>#N/A Requesting Data...</v>
      </c>
      <c r="K89" s="33">
        <f>_xll.BDH(A89, "PX_LAST", "10/01/2005", "10/01/2005")</f>
        <v>141</v>
      </c>
      <c r="L89" s="33" t="str">
        <f>_xll.BDP(A89, "LAST_TRADEABLE_DT")</f>
        <v>#N/A Requesting Data...</v>
      </c>
      <c r="M89" t="str">
        <f>_xll.BDP(A89, "PX_LAST")</f>
        <v>#N/A Requesting Data...</v>
      </c>
      <c r="N89" t="e">
        <f>_xll.BDP(A89, "VOLUME_AVG_30D")/30</f>
        <v>#VALUE!</v>
      </c>
    </row>
    <row r="90" spans="1:14" x14ac:dyDescent="0.25">
      <c r="A90" s="29" t="s">
        <v>97</v>
      </c>
      <c r="B90" s="2">
        <v>1</v>
      </c>
      <c r="C90" s="2">
        <v>0.5</v>
      </c>
      <c r="D90" s="2">
        <f t="shared" si="4"/>
        <v>1.5</v>
      </c>
      <c r="E90" s="2" t="str">
        <f>_xll.BDP(A90, "SHORT NAME")</f>
        <v>#N/A Requesting Data...</v>
      </c>
      <c r="F90" s="2" t="str">
        <f>_xll.BDP(SUBSTITUTE(A90,"1","A"), "SHORT NAME")</f>
        <v>#N/A Requesting Data...</v>
      </c>
      <c r="G90" s="14" t="str">
        <f>_xll.BDP(SUBSTITUTE(A90,"1","A"), "EXCH_CODE")</f>
        <v>#N/A Requesting Data...</v>
      </c>
      <c r="H90" s="12" t="str">
        <f>_xll.BDP(SUBSTITUTE(A90,"1","A"), "FUT_EXCH_NAME_LONG")</f>
        <v>#N/A Requesting Data...</v>
      </c>
      <c r="I90" s="12" t="str">
        <f>_xll.BDP(SUBSTITUTE(A90,"1","A"), "AIFMD_EXPOSURE_RPT_AST_TYP")</f>
        <v>#N/A Requesting Data...</v>
      </c>
      <c r="K90" s="33">
        <f>_xll.BDH(A90, "PX_LAST", "10/01/2005", "10/01/2005")</f>
        <v>276.3</v>
      </c>
      <c r="L90" s="33" t="str">
        <f>_xll.BDP(A90, "LAST_TRADEABLE_DT")</f>
        <v>#N/A Requesting Data...</v>
      </c>
      <c r="M90" t="str">
        <f>_xll.BDP(A90, "PX_LAST")</f>
        <v>#N/A Requesting Data...</v>
      </c>
      <c r="N90" t="e">
        <f>_xll.BDP(A90, "VOLUME_AVG_30D")/30</f>
        <v>#VALUE!</v>
      </c>
    </row>
    <row r="91" spans="1:14" x14ac:dyDescent="0.25">
      <c r="A91" s="15" t="s">
        <v>96</v>
      </c>
      <c r="B91" s="2">
        <v>1</v>
      </c>
      <c r="C91" s="2">
        <v>0.5</v>
      </c>
      <c r="D91" s="2">
        <f t="shared" si="4"/>
        <v>1.5</v>
      </c>
      <c r="E91" s="2" t="str">
        <f>_xll.BDP(A91, "SHORT NAME")</f>
        <v>#N/A Requesting Data...</v>
      </c>
      <c r="F91" s="2" t="str">
        <f>_xll.BDP(SUBSTITUTE(A91,"1","A"), "SHORT NAME")</f>
        <v>#N/A Requesting Data...</v>
      </c>
      <c r="G91" s="14" t="str">
        <f>_xll.BDP(SUBSTITUTE(A91,"1","A"), "EXCH_CODE")</f>
        <v>#N/A Requesting Data...</v>
      </c>
      <c r="H91" s="12" t="str">
        <f>_xll.BDP(SUBSTITUTE(A91,"1","A"), "FUT_EXCH_NAME_LONG")</f>
        <v>#N/A Requesting Data...</v>
      </c>
      <c r="I91" s="12" t="str">
        <f>_xll.BDP(SUBSTITUTE(A91,"1","A"), "AIFMD_EXPOSURE_RPT_AST_TYP")</f>
        <v>#N/A Requesting Data...</v>
      </c>
      <c r="K91" s="33" t="str">
        <f>_xll.BDH(A91, "PX_LAST", "10/01/2005", "10/01/2005")</f>
        <v>#N/A N/A</v>
      </c>
      <c r="L91" s="33" t="str">
        <f>_xll.BDP(A91, "LAST_TRADEABLE_DT")</f>
        <v>#N/A Requesting Data...</v>
      </c>
      <c r="M91" t="str">
        <f>_xll.BDP(A91, "PX_LAST")</f>
        <v>#N/A Requesting Data...</v>
      </c>
      <c r="N91" t="e">
        <f>_xll.BDP(A91, "VOLUME_AVG_30D")/30</f>
        <v>#VALUE!</v>
      </c>
    </row>
    <row r="92" spans="1:14" x14ac:dyDescent="0.25">
      <c r="A92" s="15" t="s">
        <v>91</v>
      </c>
      <c r="B92" s="2">
        <v>1</v>
      </c>
      <c r="C92" s="2">
        <v>0.5</v>
      </c>
      <c r="D92" s="2">
        <f t="shared" si="4"/>
        <v>1.5</v>
      </c>
      <c r="E92" s="2" t="str">
        <f>_xll.BDP(A92, "SHORT NAME")</f>
        <v>#N/A Requesting Data...</v>
      </c>
      <c r="F92" s="2" t="str">
        <f>_xll.BDP(SUBSTITUTE(A92,"1","A"), "SHORT NAME")</f>
        <v>STOXX EURO ESG-X  Jun24</v>
      </c>
      <c r="G92" s="14" t="str">
        <f>_xll.BDP(SUBSTITUTE(A92,"1","A"), "EXCH_CODE")</f>
        <v>EUX</v>
      </c>
      <c r="H92" s="12" t="str">
        <f>_xll.BDP(SUBSTITUTE(A92,"1","A"), "FUT_EXCH_NAME_LONG")</f>
        <v>Eurex</v>
      </c>
      <c r="I92" s="12" t="str">
        <f>_xll.BDP(SUBSTITUTE(A92,"1","A"), "AIFMD_EXPOSURE_RPT_AST_TYP")</f>
        <v>DER_EQD</v>
      </c>
      <c r="K92" s="33" t="str">
        <f>_xll.BDH(A92, "PX_LAST", "10/01/2005", "10/01/2005")</f>
        <v>#N/A N/A</v>
      </c>
      <c r="L92" s="33" t="str">
        <f>_xll.BDP(A92, "LAST_TRADEABLE_DT")</f>
        <v>#N/A Requesting Data...</v>
      </c>
      <c r="M92" t="str">
        <f>_xll.BDP(A92, "PX_LAST")</f>
        <v>#N/A Requesting Data...</v>
      </c>
      <c r="N92" t="e">
        <f>_xll.BDP(A92, "VOLUME_AVG_30D")/30</f>
        <v>#VALUE!</v>
      </c>
    </row>
    <row r="93" spans="1:14" x14ac:dyDescent="0.25">
      <c r="A93" s="15" t="s">
        <v>85</v>
      </c>
      <c r="B93" s="2">
        <v>1</v>
      </c>
      <c r="C93" s="2">
        <v>0.5</v>
      </c>
      <c r="D93" s="2">
        <f t="shared" si="4"/>
        <v>1.5</v>
      </c>
      <c r="E93" s="2" t="str">
        <f>_xll.BDP(A93, "SHORT NAME")</f>
        <v>#N/A Requesting Data...</v>
      </c>
      <c r="F93" s="2" t="str">
        <f>_xll.BDP(SUBSTITUTE(A93,"1","A"), "SHORT NAME")</f>
        <v>#N/A Requesting Data...</v>
      </c>
      <c r="G93" s="14" t="str">
        <f>_xll.BDP(SUBSTITUTE(A93,"1","A"), "EXCH_CODE")</f>
        <v>#N/A Requesting Data...</v>
      </c>
      <c r="H93" s="12" t="str">
        <f>_xll.BDP(SUBSTITUTE(A93,"1","A"), "FUT_EXCH_NAME_LONG")</f>
        <v>#N/A Requesting Data...</v>
      </c>
      <c r="I93" s="12" t="str">
        <f>_xll.BDP(SUBSTITUTE(A93,"1","A"), "AIFMD_EXPOSURE_RPT_AST_TYP")</f>
        <v>#N/A Requesting Data...</v>
      </c>
      <c r="K93" s="33" t="str">
        <f>_xll.BDH(A93, "PX_LAST", "10/01/2005", "10/01/2005")</f>
        <v>#N/A N/A</v>
      </c>
      <c r="L93" s="33" t="str">
        <f>_xll.BDP(A93, "LAST_TRADEABLE_DT")</f>
        <v>#N/A Requesting Data...</v>
      </c>
      <c r="M93" t="str">
        <f>_xll.BDP(A93, "PX_LAST")</f>
        <v>#N/A Requesting Data...</v>
      </c>
      <c r="N93" t="e">
        <f>_xll.BDP(A93, "VOLUME_AVG_30D")/30</f>
        <v>#VALUE!</v>
      </c>
    </row>
    <row r="94" spans="1:14" x14ac:dyDescent="0.25">
      <c r="A94" s="15" t="s">
        <v>80</v>
      </c>
      <c r="B94" s="2">
        <v>1</v>
      </c>
      <c r="C94" s="2">
        <v>0.5</v>
      </c>
      <c r="D94" s="2">
        <f t="shared" si="4"/>
        <v>1.5</v>
      </c>
      <c r="E94" s="2" t="str">
        <f>_xll.BDP(A94, "SHORT NAME")</f>
        <v>#N/A Requesting Data...</v>
      </c>
      <c r="F94" s="2" t="str">
        <f>_xll.BDP(SUBSTITUTE(A94,"1","A"), "SHORT NAME")</f>
        <v>SWISS MKT IX FUTR Jun24</v>
      </c>
      <c r="G94" s="14" t="str">
        <f>_xll.BDP(SUBSTITUTE(A94,"1","A"), "EXCH_CODE")</f>
        <v>EUX</v>
      </c>
      <c r="H94" s="12" t="str">
        <f>_xll.BDP(SUBSTITUTE(A94,"1","A"), "FUT_EXCH_NAME_LONG")</f>
        <v>Eurex</v>
      </c>
      <c r="I94" s="12" t="str">
        <f>_xll.BDP(SUBSTITUTE(A94,"1","A"), "AIFMD_EXPOSURE_RPT_AST_TYP")</f>
        <v>DER_EQD</v>
      </c>
      <c r="K94" s="33">
        <f>_xll.BDH(A94, "PX_LAST", "10/01/2005", "10/01/2005")</f>
        <v>5712</v>
      </c>
      <c r="L94" s="33" t="str">
        <f>_xll.BDP(A94, "LAST_TRADEABLE_DT")</f>
        <v>#N/A Requesting Data...</v>
      </c>
      <c r="M94" t="str">
        <f>_xll.BDP(A94, "PX_LAST")</f>
        <v>#N/A Requesting Data...</v>
      </c>
      <c r="N94" t="e">
        <f>_xll.BDP(A94, "VOLUME_AVG_30D")/30</f>
        <v>#VALUE!</v>
      </c>
    </row>
    <row r="95" spans="1:14" x14ac:dyDescent="0.25">
      <c r="A95" s="15" t="s">
        <v>84</v>
      </c>
      <c r="B95" s="2">
        <v>1</v>
      </c>
      <c r="C95" s="2">
        <v>0.5</v>
      </c>
      <c r="D95" s="2">
        <f t="shared" ref="D95:D123" si="5">B95+C95</f>
        <v>1.5</v>
      </c>
      <c r="E95" s="2" t="str">
        <f>_xll.BDP(A95, "SHORT NAME")</f>
        <v>#N/A Requesting Data...</v>
      </c>
      <c r="F95" s="2" t="str">
        <f>_xll.BDP(SUBSTITUTE(A95,"1","A"), "SHORT NAME")</f>
        <v>SX5E Dividend Fut Dec25</v>
      </c>
      <c r="G95" s="14" t="str">
        <f>_xll.BDP(SUBSTITUTE(A95,"1","A"), "EXCH_CODE")</f>
        <v>EUX</v>
      </c>
      <c r="H95" s="12" t="str">
        <f>_xll.BDP(SUBSTITUTE(A95,"1","A"), "FUT_EXCH_NAME_LONG")</f>
        <v>Eurex</v>
      </c>
      <c r="I95" s="12" t="str">
        <f>_xll.BDP(SUBSTITUTE(A95,"1","A"), "AIFMD_EXPOSURE_RPT_AST_TYP")</f>
        <v>DER_EQD</v>
      </c>
      <c r="K95" s="33" t="str">
        <f>_xll.BDH(A95, "PX_LAST", "10/01/2005", "10/01/2005")</f>
        <v>#N/A N/A</v>
      </c>
      <c r="L95" s="33" t="str">
        <f>_xll.BDP(A95, "LAST_TRADEABLE_DT")</f>
        <v>#N/A Requesting Data...</v>
      </c>
      <c r="M95" t="str">
        <f>_xll.BDP(A95, "PX_LAST")</f>
        <v>#N/A Requesting Data...</v>
      </c>
      <c r="N95" t="e">
        <f>_xll.BDP(A95, "VOLUME_AVG_30D")/30</f>
        <v>#VALUE!</v>
      </c>
    </row>
    <row r="96" spans="1:14" x14ac:dyDescent="0.25">
      <c r="A96" s="15" t="s">
        <v>81</v>
      </c>
      <c r="B96" s="2">
        <v>1</v>
      </c>
      <c r="C96" s="2">
        <v>0.5</v>
      </c>
      <c r="D96" s="2">
        <f t="shared" si="5"/>
        <v>1.5</v>
      </c>
      <c r="E96" s="2" t="str">
        <f>_xll.BDP(A96, "SHORT NAME")</f>
        <v>#N/A Requesting Data...</v>
      </c>
      <c r="F96" s="2" t="str">
        <f>_xll.BDP(SUBSTITUTE(A96,"1","A"), "SHORT NAME")</f>
        <v>#N/A Requesting Data...</v>
      </c>
      <c r="G96" s="14" t="str">
        <f>_xll.BDP(SUBSTITUTE(A96,"1","A"), "EXCH_CODE")</f>
        <v>#N/A Requesting Data...</v>
      </c>
      <c r="H96" s="12" t="str">
        <f>_xll.BDP(SUBSTITUTE(A96,"1","A"), "FUT_EXCH_NAME_LONG")</f>
        <v>#N/A Requesting Data...</v>
      </c>
      <c r="I96" s="12" t="str">
        <f>_xll.BDP(SUBSTITUTE(A96,"1","A"), "AIFMD_EXPOSURE_RPT_AST_TYP")</f>
        <v>#N/A Requesting Data...</v>
      </c>
      <c r="K96" s="33" t="str">
        <f>_xll.BDH(A96, "PX_LAST", "10/01/2005", "10/01/2005")</f>
        <v>#N/A N/A</v>
      </c>
      <c r="L96" s="33" t="str">
        <f>_xll.BDP(A96, "LAST_TRADEABLE_DT")</f>
        <v>#N/A Requesting Data...</v>
      </c>
      <c r="M96" t="str">
        <f>_xll.BDP(A96, "PX_LAST")</f>
        <v>#N/A Requesting Data...</v>
      </c>
      <c r="N96" t="e">
        <f>_xll.BDP(A96, "VOLUME_AVG_30D")/30</f>
        <v>#VALUE!</v>
      </c>
    </row>
    <row r="97" spans="1:14" x14ac:dyDescent="0.25">
      <c r="A97" s="15" t="s">
        <v>15</v>
      </c>
      <c r="B97" s="2">
        <v>1.25</v>
      </c>
      <c r="C97" s="2">
        <v>0.79</v>
      </c>
      <c r="D97" s="2">
        <f t="shared" si="5"/>
        <v>2.04</v>
      </c>
      <c r="E97" s="2" t="str">
        <f>_xll.BDP(A97, "SHORT NAME")</f>
        <v>#N/A Requesting Data...</v>
      </c>
      <c r="F97" s="2" t="str">
        <f>_xll.BDP(SUBSTITUTE(A97,"1","A"), "SHORT NAME")</f>
        <v>#N/A Requesting Data...</v>
      </c>
      <c r="G97" s="14" t="str">
        <f>_xll.BDP(SUBSTITUTE(A97,"1","A"), "EXCH_CODE")</f>
        <v>#N/A Requesting Data...</v>
      </c>
      <c r="H97" s="12" t="str">
        <f>_xll.BDP(SUBSTITUTE(A97,"1","A"), "FUT_EXCH_NAME_LONG")</f>
        <v>#N/A Requesting Data...</v>
      </c>
      <c r="I97" s="12" t="str">
        <f>_xll.BDP(SUBSTITUTE(A97,"1","A"), "AIFMD_EXPOSURE_RPT_AST_TYP")</f>
        <v>#N/A Requesting Data...</v>
      </c>
      <c r="K97" s="33">
        <f>_xll.BDH(A97, "PX_LAST", "10/01/2005", "10/01/2005")</f>
        <v>11470</v>
      </c>
      <c r="L97" s="33" t="str">
        <f>_xll.BDP(A97, "LAST_TRADEABLE_DT")</f>
        <v>#N/A Requesting Data...</v>
      </c>
      <c r="M97" t="str">
        <f>_xll.BDP(A97, "PX_LAST")</f>
        <v>#N/A Requesting Data...</v>
      </c>
      <c r="N97" t="e">
        <f>_xll.BDP(A97, "VOLUME_AVG_30D")/30</f>
        <v>#VALUE!</v>
      </c>
    </row>
    <row r="98" spans="1:14" x14ac:dyDescent="0.25">
      <c r="A98" s="15" t="s">
        <v>76</v>
      </c>
      <c r="B98" s="2">
        <v>1</v>
      </c>
      <c r="C98" s="2">
        <v>0.5</v>
      </c>
      <c r="D98" s="2">
        <f t="shared" si="5"/>
        <v>1.5</v>
      </c>
      <c r="E98" s="2" t="str">
        <f>_xll.BDP(A98, "SHORT NAME")</f>
        <v>#N/A Requesting Data...</v>
      </c>
      <c r="F98" s="2" t="str">
        <f>_xll.BDP(SUBSTITUTE(A98,"1","A"), "SHORT NAME")</f>
        <v>#N/A Requesting Data...</v>
      </c>
      <c r="G98" s="13" t="str">
        <f>_xll.BDP(SUBSTITUTE(A98,"1","A"), "EXCH_CODE")</f>
        <v>#N/A Requesting Data...</v>
      </c>
      <c r="H98" s="13" t="str">
        <f>_xll.BDP(SUBSTITUTE(A98,"1","A"), "FUT_EXCH_NAME_LONG")</f>
        <v>#N/A Requesting Data...</v>
      </c>
      <c r="I98" s="12" t="str">
        <f>_xll.BDP(SUBSTITUTE(A98,"1","A"), "AIFMD_EXPOSURE_RPT_AST_TYP")</f>
        <v>#N/A Requesting Data...</v>
      </c>
      <c r="K98" s="33">
        <f>_xll.BDH(A98, "PX_LAST", "10/01/2005", "10/01/2005")</f>
        <v>355.2</v>
      </c>
      <c r="L98" s="33" t="str">
        <f>_xll.BDP(A98, "LAST_TRADEABLE_DT")</f>
        <v>#N/A Requesting Data...</v>
      </c>
      <c r="M98" t="str">
        <f>_xll.BDP(A98, "PX_LAST")</f>
        <v>#N/A Requesting Data...</v>
      </c>
      <c r="N98" t="e">
        <f>_xll.BDP(A98, "VOLUME_AVG_30D")/30</f>
        <v>#VALUE!</v>
      </c>
    </row>
    <row r="99" spans="1:14" x14ac:dyDescent="0.25">
      <c r="A99" s="15" t="s">
        <v>72</v>
      </c>
      <c r="B99" s="2">
        <v>1</v>
      </c>
      <c r="C99" s="2">
        <v>0.5</v>
      </c>
      <c r="D99" s="2">
        <f t="shared" si="5"/>
        <v>1.5</v>
      </c>
      <c r="E99" s="2" t="str">
        <f>_xll.BDP(A99, "SHORT NAME")</f>
        <v>#N/A Requesting Data...</v>
      </c>
      <c r="F99" s="2" t="str">
        <f>_xll.BDP(SUBSTITUTE(A99,"1","A"), "SHORT NAME")</f>
        <v>#N/A Requesting Data...</v>
      </c>
      <c r="G99" s="13" t="str">
        <f>_xll.BDP(SUBSTITUTE(A99,"1","A"), "EXCH_CODE")</f>
        <v>#N/A Requesting Data...</v>
      </c>
      <c r="H99" s="13" t="str">
        <f>_xll.BDP(SUBSTITUTE(A99,"1","A"), "FUT_EXCH_NAME_LONG")</f>
        <v>#N/A Requesting Data...</v>
      </c>
      <c r="I99" s="12" t="str">
        <f>_xll.BDP(SUBSTITUTE(A99,"1","A"), "AIFMD_EXPOSURE_RPT_AST_TYP")</f>
        <v>#N/A Requesting Data...</v>
      </c>
      <c r="J99" s="1" t="s">
        <v>136</v>
      </c>
      <c r="K99" s="33">
        <f>_xll.BDH(A99, "PX_LAST", "10/01/2005", "10/01/2005")</f>
        <v>24465</v>
      </c>
      <c r="L99" s="33" t="str">
        <f>_xll.BDP(A99, "LAST_TRADEABLE_DT")</f>
        <v>#N/A Requesting Data...</v>
      </c>
      <c r="M99" t="str">
        <f>_xll.BDP(A99, "PX_LAST")</f>
        <v>#N/A Requesting Data...</v>
      </c>
      <c r="N99" t="e">
        <f>_xll.BDP(A99, "VOLUME_AVG_30D")/30</f>
        <v>#VALUE!</v>
      </c>
    </row>
    <row r="100" spans="1:14" x14ac:dyDescent="0.25">
      <c r="A100" s="15" t="s">
        <v>77</v>
      </c>
      <c r="B100" s="2">
        <v>1</v>
      </c>
      <c r="C100" s="2">
        <v>0.5</v>
      </c>
      <c r="D100" s="2">
        <f t="shared" si="5"/>
        <v>1.5</v>
      </c>
      <c r="E100" s="2" t="str">
        <f>_xll.BDP(A100, "SHORT NAME")</f>
        <v>#N/A Requesting Data...</v>
      </c>
      <c r="F100" s="2" t="str">
        <f>_xll.BDP(SUBSTITUTE(A100,"1","A"), "SHORT NAME")</f>
        <v>#N/A Requesting Data...</v>
      </c>
      <c r="G100" s="12" t="str">
        <f>_xll.BDP(SUBSTITUTE(A100,"1","A"), "EXCH_CODE")</f>
        <v>#N/A Requesting Data...</v>
      </c>
      <c r="H100" s="12" t="str">
        <f>_xll.BDP(SUBSTITUTE(A100,"1","A"), "FUT_EXCH_NAME_LONG")</f>
        <v>#N/A Requesting Data...</v>
      </c>
      <c r="I100" s="12" t="str">
        <f>_xll.BDP(SUBSTITUTE(A100,"1","A"), "AIFMD_EXPOSURE_RPT_AST_TYP")</f>
        <v>#N/A Requesting Data...</v>
      </c>
      <c r="K100" s="33">
        <f>_xll.BDH(A100, "PX_LAST", "10/01/2005", "10/01/2005")</f>
        <v>4830</v>
      </c>
      <c r="L100" s="33" t="str">
        <f>_xll.BDP(A100, "LAST_TRADEABLE_DT")</f>
        <v>#N/A Requesting Data...</v>
      </c>
      <c r="M100" t="str">
        <f>_xll.BDP(A100, "PX_LAST")</f>
        <v>#N/A Requesting Data...</v>
      </c>
      <c r="N100" t="e">
        <f>_xll.BDP(A100, "VOLUME_AVG_30D")/30</f>
        <v>#VALUE!</v>
      </c>
    </row>
    <row r="101" spans="1:14" x14ac:dyDescent="0.25">
      <c r="A101" s="15" t="s">
        <v>112</v>
      </c>
      <c r="B101" s="2">
        <v>1</v>
      </c>
      <c r="C101" s="2">
        <v>0.5</v>
      </c>
      <c r="D101" s="2">
        <f t="shared" si="5"/>
        <v>1.5</v>
      </c>
      <c r="E101" s="2" t="str">
        <f>_xll.BDP(A101, "SHORT NAME")</f>
        <v>#N/A Requesting Data...</v>
      </c>
      <c r="F101" s="2" t="str">
        <f>_xll.BDP(SUBSTITUTE(A101,"1","A"), "SHORT NAME")</f>
        <v>#N/A Requesting Data...</v>
      </c>
      <c r="G101" s="13" t="str">
        <f>_xll.BDP(SUBSTITUTE(A101,"1","A"), "EXCH_CODE")</f>
        <v>#N/A Requesting Data...</v>
      </c>
      <c r="H101" s="13" t="str">
        <f>_xll.BDP(SUBSTITUTE(A101,"1","A"), "FUT_EXCH_NAME_LONG")</f>
        <v>#N/A Requesting Data...</v>
      </c>
      <c r="I101" s="12" t="str">
        <f>_xll.BDP(SUBSTITUTE(A101,"1","A"), "AIFMD_EXPOSURE_RPT_AST_TYP")</f>
        <v>#N/A Requesting Data...</v>
      </c>
      <c r="K101" s="33" t="str">
        <f>_xll.BDH(A101, "PX_LAST", "10/01/2005", "10/01/2005")</f>
        <v>#N/A N/A</v>
      </c>
      <c r="L101" s="33" t="str">
        <f>_xll.BDP(A101, "LAST_TRADEABLE_DT")</f>
        <v>#N/A Requesting Data...</v>
      </c>
      <c r="M101" t="str">
        <f>_xll.BDP(A101, "PX_LAST")</f>
        <v>#N/A Requesting Data...</v>
      </c>
      <c r="N101" t="e">
        <f>_xll.BDP(A101, "VOLUME_AVG_30D")/30</f>
        <v>#VALUE!</v>
      </c>
    </row>
    <row r="102" spans="1:14" x14ac:dyDescent="0.25">
      <c r="A102" s="15" t="s">
        <v>101</v>
      </c>
      <c r="B102" s="2">
        <v>1</v>
      </c>
      <c r="C102" s="2">
        <v>0.5</v>
      </c>
      <c r="D102" s="2">
        <f t="shared" si="5"/>
        <v>1.5</v>
      </c>
      <c r="E102" s="2" t="str">
        <f>_xll.BDP(A102, "SHORT NAME")</f>
        <v>#N/A Requesting Data...</v>
      </c>
      <c r="F102" s="2" t="str">
        <f>_xll.BDP(SUBSTITUTE(A102,"1","A"), "SHORT NAME")</f>
        <v>#N/A Requesting Data...</v>
      </c>
      <c r="G102" s="13" t="str">
        <f>_xll.BDP(SUBSTITUTE(A102,"1","A"), "EXCH_CODE")</f>
        <v>#N/A Requesting Data...</v>
      </c>
      <c r="H102" s="13" t="str">
        <f>_xll.BDP(SUBSTITUTE(A102,"1","A"), "FUT_EXCH_NAME_LONG")</f>
        <v>#N/A Requesting Data...</v>
      </c>
      <c r="I102" s="12" t="str">
        <f>_xll.BDP(SUBSTITUTE(A102,"1","A"), "AIFMD_EXPOSURE_RPT_AST_TYP")</f>
        <v>#N/A Requesting Data...</v>
      </c>
      <c r="K102" s="33">
        <f>_xll.BDH(A102, "PX_LAST", "10/01/2005", "10/01/2005")</f>
        <v>11457</v>
      </c>
      <c r="L102" s="33" t="str">
        <f>_xll.BDP(A102, "LAST_TRADEABLE_DT")</f>
        <v>#N/A Requesting Data...</v>
      </c>
      <c r="M102" t="str">
        <f>_xll.BDP(A102, "PX_LAST")</f>
        <v>#N/A Requesting Data...</v>
      </c>
      <c r="N102" t="e">
        <f>_xll.BDP(A102, "VOLUME_AVG_30D")/30</f>
        <v>#VALUE!</v>
      </c>
    </row>
    <row r="103" spans="1:14" x14ac:dyDescent="0.25">
      <c r="A103" s="15" t="s">
        <v>78</v>
      </c>
      <c r="B103" s="2">
        <v>1</v>
      </c>
      <c r="C103" s="2">
        <v>0.5</v>
      </c>
      <c r="D103" s="2">
        <f t="shared" si="5"/>
        <v>1.5</v>
      </c>
      <c r="E103" s="2" t="str">
        <f>_xll.BDP(A103, "SHORT NAME")</f>
        <v>#N/A Requesting Data...</v>
      </c>
      <c r="F103" s="2" t="str">
        <f>_xll.BDP(SUBSTITUTE(A103,"1","A"), "SHORT NAME")</f>
        <v>#N/A Requesting Data...</v>
      </c>
      <c r="G103" s="13" t="str">
        <f>_xll.BDP(SUBSTITUTE(A103,"1","A"), "EXCH_CODE")</f>
        <v>#N/A Requesting Data...</v>
      </c>
      <c r="H103" s="13" t="str">
        <f>_xll.BDP(SUBSTITUTE(A103,"1","A"), "FUT_EXCH_NAME_LONG")</f>
        <v>#N/A Requesting Data...</v>
      </c>
      <c r="I103" s="12" t="str">
        <f>_xll.BDP(SUBSTITUTE(A103,"1","A"), "AIFMD_EXPOSURE_RPT_AST_TYP")</f>
        <v>#N/A Requesting Data...</v>
      </c>
      <c r="K103" s="33">
        <f>_xll.BDH(A103, "PX_LAST", "10/01/2005", "10/01/2005")</f>
        <v>31241</v>
      </c>
      <c r="L103" s="33" t="str">
        <f>_xll.BDP(A103, "LAST_TRADEABLE_DT")</f>
        <v>#N/A Requesting Data...</v>
      </c>
      <c r="M103" t="str">
        <f>_xll.BDP(A103, "PX_LAST")</f>
        <v>#N/A Requesting Data...</v>
      </c>
      <c r="N103" t="e">
        <f>_xll.BDP(A103, "VOLUME_AVG_30D")/30</f>
        <v>#VALUE!</v>
      </c>
    </row>
    <row r="104" spans="1:14" x14ac:dyDescent="0.25">
      <c r="A104" s="15" t="s">
        <v>110</v>
      </c>
      <c r="B104" s="2">
        <v>1</v>
      </c>
      <c r="C104" s="2">
        <v>0.5</v>
      </c>
      <c r="D104" s="2">
        <f t="shared" si="5"/>
        <v>1.5</v>
      </c>
      <c r="E104" s="2" t="str">
        <f>_xll.BDP(A104, "SHORT NAME")</f>
        <v>#N/A Requesting Data...</v>
      </c>
      <c r="F104" s="2" t="str">
        <f>_xll.BDP(SUBSTITUTE(A104,"1","A"), "SHORT NAME")</f>
        <v>#N/A Requesting Data...</v>
      </c>
      <c r="G104" s="13" t="str">
        <f>_xll.BDP(SUBSTITUTE(A104,"1","A"), "EXCH_CODE")</f>
        <v>#N/A Requesting Data...</v>
      </c>
      <c r="H104" s="13" t="str">
        <f>_xll.BDP(SUBSTITUTE(A104,"1","A"), "FUT_EXCH_NAME_LONG")</f>
        <v>#N/A Requesting Data...</v>
      </c>
      <c r="I104" s="12" t="str">
        <f>_xll.BDP(SUBSTITUTE(A104,"1","A"), "AIFMD_EXPOSURE_RPT_AST_TYP")</f>
        <v>#N/A Requesting Data...</v>
      </c>
      <c r="K104" s="33">
        <f>_xll.BDH(A104, "PX_LAST", "10/01/2005", "10/01/2005")</f>
        <v>13537</v>
      </c>
      <c r="L104" s="33" t="str">
        <f>_xll.BDP(A104, "LAST_TRADEABLE_DT")</f>
        <v>#N/A Requesting Data...</v>
      </c>
      <c r="M104" t="str">
        <f>_xll.BDP(A104, "PX_LAST")</f>
        <v>#N/A Requesting Data...</v>
      </c>
      <c r="N104" t="e">
        <f>_xll.BDP(A104, "VOLUME_AVG_30D")/30</f>
        <v>#VALUE!</v>
      </c>
    </row>
    <row r="105" spans="1:14" x14ac:dyDescent="0.25">
      <c r="A105" s="15" t="s">
        <v>109</v>
      </c>
      <c r="B105" s="2">
        <v>1</v>
      </c>
      <c r="C105" s="2">
        <v>0.5</v>
      </c>
      <c r="D105" s="2">
        <f t="shared" si="5"/>
        <v>1.5</v>
      </c>
      <c r="E105" s="2" t="str">
        <f>_xll.BDP(A105, "SHORT NAME")</f>
        <v>#N/A Requesting Data...</v>
      </c>
      <c r="F105" s="2" t="str">
        <f>_xll.BDP(SUBSTITUTE(A105,"1","A"), "SHORT NAME")</f>
        <v>#N/A Requesting Data...</v>
      </c>
      <c r="G105" s="13" t="str">
        <f>_xll.BDP(SUBSTITUTE(A105,"1","A"), "EXCH_CODE")</f>
        <v>#N/A Requesting Data...</v>
      </c>
      <c r="H105" s="13" t="str">
        <f>_xll.BDP(SUBSTITUTE(A105,"1","A"), "FUT_EXCH_NAME_LONG")</f>
        <v>#N/A Requesting Data...</v>
      </c>
      <c r="I105" s="12" t="str">
        <f>_xll.BDP(SUBSTITUTE(A105,"1","A"), "AIFMD_EXPOSURE_RPT_AST_TYP")</f>
        <v>#N/A Requesting Data...</v>
      </c>
      <c r="K105" s="33">
        <f>_xll.BDH(A105, "PX_LAST", "10/01/2005", "10/01/2005")</f>
        <v>4550</v>
      </c>
      <c r="L105" s="33" t="str">
        <f>_xll.BDP(A105, "LAST_TRADEABLE_DT")</f>
        <v>#N/A Requesting Data...</v>
      </c>
      <c r="M105" t="str">
        <f>_xll.BDP(A105, "PX_LAST")</f>
        <v>#N/A Requesting Data...</v>
      </c>
      <c r="N105" t="e">
        <f>_xll.BDP(A105, "VOLUME_AVG_30D")/30</f>
        <v>#VALUE!</v>
      </c>
    </row>
    <row r="106" spans="1:14" x14ac:dyDescent="0.25">
      <c r="A106" s="15" t="s">
        <v>104</v>
      </c>
      <c r="B106" s="2">
        <v>1</v>
      </c>
      <c r="C106" s="2">
        <v>0.5</v>
      </c>
      <c r="D106" s="2">
        <f t="shared" si="5"/>
        <v>1.5</v>
      </c>
      <c r="E106" s="2" t="str">
        <f>_xll.BDP(A106, "SHORT NAME")</f>
        <v>#N/A Requesting Data...</v>
      </c>
      <c r="F106" s="2" t="str">
        <f>_xll.BDP(SUBSTITUTE(A106,"1","A"), "SHORT NAME")</f>
        <v>#N/A Requesting Data...</v>
      </c>
      <c r="G106" s="13" t="str">
        <f>_xll.BDP(SUBSTITUTE(A106,"1","A"), "EXCH_CODE")</f>
        <v>#N/A Requesting Data...</v>
      </c>
      <c r="H106" s="13" t="str">
        <f>_xll.BDP(SUBSTITUTE(A106,"1","A"), "FUT_EXCH_NAME_LONG")</f>
        <v>#N/A Requesting Data...</v>
      </c>
      <c r="I106" s="12" t="str">
        <f>_xll.BDP(SUBSTITUTE(A106,"1","A"), "AIFMD_EXPOSURE_RPT_AST_TYP")</f>
        <v>#N/A Requesting Data...</v>
      </c>
      <c r="K106" s="33">
        <f>_xll.BDH(A106, "PX_LAST", "10/01/2005", "10/01/2005")</f>
        <v>9026.5</v>
      </c>
      <c r="L106" s="33" t="str">
        <f>_xll.BDP(A106, "LAST_TRADEABLE_DT")</f>
        <v>#N/A Requesting Data...</v>
      </c>
      <c r="M106" t="str">
        <f>_xll.BDP(A106, "PX_LAST")</f>
        <v>#N/A Requesting Data...</v>
      </c>
      <c r="N106" t="e">
        <f>_xll.BDP(A106, "VOLUME_AVG_30D")/30</f>
        <v>#VALUE!</v>
      </c>
    </row>
    <row r="107" spans="1:14" x14ac:dyDescent="0.25">
      <c r="A107" s="15" t="s">
        <v>105</v>
      </c>
      <c r="B107" s="2">
        <v>1</v>
      </c>
      <c r="C107" s="2">
        <v>0.5</v>
      </c>
      <c r="D107" s="2">
        <f t="shared" si="5"/>
        <v>1.5</v>
      </c>
      <c r="E107" s="2" t="str">
        <f>_xll.BDP(A107, "SHORT NAME")</f>
        <v>#N/A Requesting Data...</v>
      </c>
      <c r="F107" s="2" t="str">
        <f>_xll.BDP(SUBSTITUTE(A107,"1","A"), "SHORT NAME")</f>
        <v>#N/A Requesting Data...</v>
      </c>
      <c r="G107" s="13" t="str">
        <f>_xll.BDP(SUBSTITUTE(A107,"1","A"), "EXCH_CODE")</f>
        <v>#N/A Requesting Data...</v>
      </c>
      <c r="H107" s="13" t="str">
        <f>_xll.BDP(SUBSTITUTE(A107,"1","A"), "FUT_EXCH_NAME_LONG")</f>
        <v>#N/A Requesting Data...</v>
      </c>
      <c r="I107" s="12" t="str">
        <f>_xll.BDP(SUBSTITUTE(A107,"1","A"), "AIFMD_EXPOSURE_RPT_AST_TYP")</f>
        <v>#N/A Requesting Data...</v>
      </c>
      <c r="K107" s="33">
        <f>_xll.BDH(A107, "PX_LAST", "10/01/2005", "10/01/2005")</f>
        <v>9026.5</v>
      </c>
      <c r="L107" s="33" t="str">
        <f>_xll.BDP(A107, "LAST_TRADEABLE_DT")</f>
        <v>#N/A Requesting Data...</v>
      </c>
      <c r="M107" t="str">
        <f>_xll.BDP(A107, "PX_LAST")</f>
        <v>#N/A Requesting Data...</v>
      </c>
      <c r="N107" t="e">
        <f>_xll.BDP(A107, "VOLUME_AVG_30D")/30</f>
        <v>#VALUE!</v>
      </c>
    </row>
    <row r="108" spans="1:14" x14ac:dyDescent="0.25">
      <c r="A108" s="15" t="s">
        <v>108</v>
      </c>
      <c r="B108" s="2">
        <v>1</v>
      </c>
      <c r="C108" s="2">
        <v>0.5</v>
      </c>
      <c r="D108" s="2">
        <f t="shared" si="5"/>
        <v>1.5</v>
      </c>
      <c r="E108" s="2" t="str">
        <f>_xll.BDP(A108, "SHORT NAME")</f>
        <v>#N/A Requesting Data...</v>
      </c>
      <c r="F108" s="2" t="str">
        <f>_xll.BDP(SUBSTITUTE(A108,"1","A"), "SHORT NAME")</f>
        <v>JPNK400 Index Fut Jun24</v>
      </c>
      <c r="G108" s="13" t="str">
        <f>_xll.BDP(SUBSTITUTE(A108,"1","A"), "EXCH_CODE")</f>
        <v>OSE</v>
      </c>
      <c r="H108" s="13" t="str">
        <f>_xll.BDP(SUBSTITUTE(A108,"1","A"), "FUT_EXCH_NAME_LONG")</f>
        <v>Osaka Exchange</v>
      </c>
      <c r="I108" s="12" t="str">
        <f>_xll.BDP(SUBSTITUTE(A108,"1","A"), "AIFMD_EXPOSURE_RPT_AST_TYP")</f>
        <v>DER_EQD</v>
      </c>
      <c r="K108" s="33" t="str">
        <f>_xll.BDH(A108, "PX_LAST", "10/01/2005", "10/01/2005")</f>
        <v>#N/A N/A</v>
      </c>
      <c r="L108" s="33" t="str">
        <f>_xll.BDP(A108, "LAST_TRADEABLE_DT")</f>
        <v>#N/A Requesting Data...</v>
      </c>
      <c r="M108" t="str">
        <f>_xll.BDP(A108, "PX_LAST")</f>
        <v>#N/A Requesting Data...</v>
      </c>
      <c r="N108" t="e">
        <f>_xll.BDP(A108, "VOLUME_AVG_30D")/30</f>
        <v>#VALUE!</v>
      </c>
    </row>
    <row r="109" spans="1:14" x14ac:dyDescent="0.25">
      <c r="A109" s="15" t="s">
        <v>117</v>
      </c>
      <c r="B109" s="2">
        <v>1</v>
      </c>
      <c r="C109" s="2">
        <v>0.5</v>
      </c>
      <c r="D109" s="2">
        <f t="shared" si="5"/>
        <v>1.5</v>
      </c>
      <c r="E109" s="2" t="str">
        <f>_xll.BDP(A109, "SHORT NAME")</f>
        <v>#N/A Requesting Data...</v>
      </c>
      <c r="F109" s="2" t="str">
        <f>_xll.BDP(SUBSTITUTE(A109,"1","A"), "SHORT NAME")</f>
        <v>#N/A Requesting Data...</v>
      </c>
      <c r="G109" s="13" t="str">
        <f>_xll.BDP(SUBSTITUTE(A109,"1","A"), "EXCH_CODE")</f>
        <v>#N/A Requesting Data...</v>
      </c>
      <c r="H109" s="13" t="str">
        <f>_xll.BDP(SUBSTITUTE(A109,"1","A"), "FUT_EXCH_NAME_LONG")</f>
        <v>#N/A Requesting Data...</v>
      </c>
      <c r="I109" s="12" t="str">
        <f>_xll.BDP(SUBSTITUTE(A109,"1","A"), "AIFMD_EXPOSURE_RPT_AST_TYP")</f>
        <v>#N/A Requesting Data...</v>
      </c>
      <c r="K109" s="33" t="str">
        <f>_xll.BDH(A109, "PX_LAST", "10/01/2005", "10/01/2005")</f>
        <v>#N/A N/A</v>
      </c>
      <c r="L109" s="33" t="str">
        <f>_xll.BDP(A109, "LAST_TRADEABLE_DT")</f>
        <v>#N/A Requesting Data...</v>
      </c>
      <c r="M109" t="str">
        <f>_xll.BDP(A109, "PX_LAST")</f>
        <v>#N/A Requesting Data...</v>
      </c>
      <c r="N109" t="e">
        <f>_xll.BDP(A109, "VOLUME_AVG_30D")/30</f>
        <v>#VALUE!</v>
      </c>
    </row>
    <row r="110" spans="1:14" x14ac:dyDescent="0.25">
      <c r="A110" s="15" t="s">
        <v>116</v>
      </c>
      <c r="B110" s="2">
        <v>1</v>
      </c>
      <c r="C110" s="2">
        <v>0.5</v>
      </c>
      <c r="D110" s="2">
        <f t="shared" si="5"/>
        <v>1.5</v>
      </c>
      <c r="E110" s="2" t="str">
        <f>_xll.BDP(A110, "SHORT NAME")</f>
        <v>#N/A Requesting Data...</v>
      </c>
      <c r="F110" s="2" t="str">
        <f>_xll.BDP(SUBSTITUTE(A110,"1","A"), "SHORT NAME")</f>
        <v>#N/A Requesting Data...</v>
      </c>
      <c r="G110" s="13" t="str">
        <f>_xll.BDP(SUBSTITUTE(A110,"1","A"), "EXCH_CODE")</f>
        <v>#N/A Requesting Data...</v>
      </c>
      <c r="H110" s="13" t="str">
        <f>_xll.BDP(SUBSTITUTE(A110,"1","A"), "FUT_EXCH_NAME_LONG")</f>
        <v>#N/A Requesting Data...</v>
      </c>
      <c r="I110" s="12" t="str">
        <f>_xll.BDP(SUBSTITUTE(A110,"1","A"), "AIFMD_EXPOSURE_RPT_AST_TYP")</f>
        <v>#N/A Requesting Data...</v>
      </c>
      <c r="K110" s="33">
        <f>_xll.BDH(A110, "PX_LAST", "10/01/2005", "10/01/2005")</f>
        <v>113.7</v>
      </c>
      <c r="L110" s="33" t="str">
        <f>_xll.BDP(A110, "LAST_TRADEABLE_DT")</f>
        <v>#N/A Requesting Data...</v>
      </c>
      <c r="M110" t="str">
        <f>_xll.BDP(A110, "PX_LAST")</f>
        <v>#N/A Requesting Data...</v>
      </c>
      <c r="N110" t="e">
        <f>_xll.BDP(A110, "VOLUME_AVG_30D")/30</f>
        <v>#VALUE!</v>
      </c>
    </row>
    <row r="111" spans="1:14" x14ac:dyDescent="0.25">
      <c r="A111" s="15" t="s">
        <v>79</v>
      </c>
      <c r="B111" s="2">
        <v>1</v>
      </c>
      <c r="C111" s="2">
        <v>0.5</v>
      </c>
      <c r="D111" s="2">
        <f t="shared" si="5"/>
        <v>1.5</v>
      </c>
      <c r="E111" s="2" t="str">
        <f>_xll.BDP(A111, "SHORT NAME")</f>
        <v>#N/A Requesting Data...</v>
      </c>
      <c r="F111" s="2" t="str">
        <f>_xll.BDP(SUBSTITUTE(A111,"1","A"), "SHORT NAME")</f>
        <v>#N/A Requesting Data...</v>
      </c>
      <c r="G111" s="13" t="str">
        <f>_xll.BDP(SUBSTITUTE(A111,"1","A"), "EXCH_CODE")</f>
        <v>#N/A Requesting Data...</v>
      </c>
      <c r="H111" s="13" t="str">
        <f>_xll.BDP(SUBSTITUTE(A111,"1","A"), "FUT_EXCH_NAME_LONG")</f>
        <v>#N/A Requesting Data...</v>
      </c>
      <c r="I111" s="12" t="str">
        <f>_xll.BDP(SUBSTITUTE(A111,"1","A"), "AIFMD_EXPOSURE_RPT_AST_TYP")</f>
        <v>#N/A Requesting Data...</v>
      </c>
      <c r="K111" s="33">
        <f>_xll.BDH(A111, "PX_LAST", "10/01/2005", "10/01/2005")</f>
        <v>31241</v>
      </c>
      <c r="L111" s="33" t="str">
        <f>_xll.BDP(A111, "LAST_TRADEABLE_DT")</f>
        <v>#N/A Requesting Data...</v>
      </c>
      <c r="M111" t="str">
        <f>_xll.BDP(A111, "PX_LAST")</f>
        <v>#N/A Requesting Data...</v>
      </c>
      <c r="N111" t="e">
        <f>_xll.BDP(A111, "VOLUME_AVG_30D")/30</f>
        <v>#VALUE!</v>
      </c>
    </row>
    <row r="112" spans="1:14" x14ac:dyDescent="0.25">
      <c r="A112" s="15" t="s">
        <v>74</v>
      </c>
      <c r="B112" s="2">
        <v>1</v>
      </c>
      <c r="C112" s="2">
        <v>0.5</v>
      </c>
      <c r="D112" s="2">
        <f t="shared" si="5"/>
        <v>1.5</v>
      </c>
      <c r="E112" s="2" t="str">
        <f>_xll.BDP(A112, "SHORT NAME")</f>
        <v>#N/A Requesting Data...</v>
      </c>
      <c r="F112" s="2" t="str">
        <f>_xll.BDP(SUBSTITUTE(A112,"1","A"), "SHORT NAME")</f>
        <v>#N/A Requesting Data...</v>
      </c>
      <c r="G112" s="13" t="str">
        <f>_xll.BDP(SUBSTITUTE(A112,"1","A"), "EXCH_CODE")</f>
        <v>#N/A Requesting Data...</v>
      </c>
      <c r="H112" s="13" t="str">
        <f>_xll.BDP(SUBSTITUTE(A112,"1","A"), "FUT_EXCH_NAME_LONG")</f>
        <v>#N/A Requesting Data...</v>
      </c>
      <c r="I112" s="12" t="str">
        <f>_xll.BDP(SUBSTITUTE(A112,"1","A"), "AIFMD_EXPOSURE_RPT_AST_TYP")</f>
        <v>#N/A Requesting Data...</v>
      </c>
      <c r="K112" s="33" t="str">
        <f>_xll.BDH(A112, "PX_LAST", "10/01/2005", "10/01/2005")</f>
        <v>#N/A N/A</v>
      </c>
      <c r="L112" s="33" t="str">
        <f>_xll.BDP(A112, "LAST_TRADEABLE_DT")</f>
        <v>#N/A Requesting Data...</v>
      </c>
      <c r="M112" t="str">
        <f>_xll.BDP(A112, "PX_LAST")</f>
        <v>#N/A Requesting Data...</v>
      </c>
      <c r="N112" t="e">
        <f>_xll.BDP(A112, "VOLUME_AVG_30D")/30</f>
        <v>#VALUE!</v>
      </c>
    </row>
    <row r="113" spans="1:14" x14ac:dyDescent="0.25">
      <c r="A113" s="15" t="s">
        <v>73</v>
      </c>
      <c r="B113" s="2">
        <v>1</v>
      </c>
      <c r="C113" s="2">
        <v>0.5</v>
      </c>
      <c r="D113" s="2">
        <f t="shared" si="5"/>
        <v>1.5</v>
      </c>
      <c r="E113" s="2" t="str">
        <f>_xll.BDP(A113, "SHORT NAME")</f>
        <v>#N/A Requesting Data...</v>
      </c>
      <c r="F113" s="2" t="str">
        <f>_xll.BDP(SUBSTITUTE(A113,"1","A"), "SHORT NAME")</f>
        <v>#N/A Requesting Data...</v>
      </c>
      <c r="G113" s="13" t="str">
        <f>_xll.BDP(SUBSTITUTE(A113,"1","A"), "EXCH_CODE")</f>
        <v>#N/A Requesting Data...</v>
      </c>
      <c r="H113" s="13" t="str">
        <f>_xll.BDP(SUBSTITUTE(A113,"1","A"), "FUT_EXCH_NAME_LONG")</f>
        <v>#N/A Requesting Data...</v>
      </c>
      <c r="I113" s="12" t="str">
        <f>_xll.BDP(SUBSTITUTE(A113,"1","A"), "AIFMD_EXPOSURE_RPT_AST_TYP")</f>
        <v>#N/A Requesting Data...</v>
      </c>
      <c r="K113" s="33" t="str">
        <f>_xll.BDH(A113, "PX_LAST", "10/01/2005", "10/01/2005")</f>
        <v>#N/A N/A</v>
      </c>
      <c r="L113" s="33" t="str">
        <f>_xll.BDP(A113, "LAST_TRADEABLE_DT")</f>
        <v>#N/A Requesting Data...</v>
      </c>
      <c r="M113" t="str">
        <f>_xll.BDP(A113, "PX_LAST")</f>
        <v>#N/A Requesting Data...</v>
      </c>
      <c r="N113" t="e">
        <f>_xll.BDP(A113, "VOLUME_AVG_30D")/30</f>
        <v>#VALUE!</v>
      </c>
    </row>
    <row r="114" spans="1:14" x14ac:dyDescent="0.25">
      <c r="A114" s="15" t="s">
        <v>114</v>
      </c>
      <c r="B114" s="2">
        <v>1</v>
      </c>
      <c r="C114" s="2">
        <v>0.5</v>
      </c>
      <c r="D114" s="2">
        <f t="shared" si="5"/>
        <v>1.5</v>
      </c>
      <c r="E114" s="2" t="str">
        <f>_xll.BDP(A114, "SHORT NAME")</f>
        <v>#N/A Requesting Data...</v>
      </c>
      <c r="F114" s="2" t="str">
        <f>_xll.BDP(SUBSTITUTE(A114,"1","A"), "SHORT NAME")</f>
        <v>#N/A Requesting Data...</v>
      </c>
      <c r="G114" s="13" t="str">
        <f>_xll.BDP(SUBSTITUTE(A114,"1","A"), "EXCH_CODE")</f>
        <v>#N/A Requesting Data...</v>
      </c>
      <c r="H114" s="13" t="str">
        <f>_xll.BDP(SUBSTITUTE(A114,"1","A"), "FUT_EXCH_NAME_LONG")</f>
        <v>#N/A Requesting Data...</v>
      </c>
      <c r="I114" s="12" t="str">
        <f>_xll.BDP(SUBSTITUTE(A114,"1","A"), "AIFMD_EXPOSURE_RPT_AST_TYP")</f>
        <v>#N/A Requesting Data...</v>
      </c>
      <c r="K114" s="33">
        <f>_xll.BDH(A114, "PX_LAST", "10/01/2005", "10/01/2005")</f>
        <v>249</v>
      </c>
      <c r="L114" s="33" t="str">
        <f>_xll.BDP(A114, "LAST_TRADEABLE_DT")</f>
        <v>#N/A Requesting Data...</v>
      </c>
      <c r="M114" t="str">
        <f>_xll.BDP(A114, "PX_LAST")</f>
        <v>#N/A Requesting Data...</v>
      </c>
      <c r="N114" t="e">
        <f>_xll.BDP(A114, "VOLUME_AVG_30D")/30</f>
        <v>#VALUE!</v>
      </c>
    </row>
    <row r="115" spans="1:14" x14ac:dyDescent="0.25">
      <c r="A115" s="15" t="s">
        <v>115</v>
      </c>
      <c r="B115" s="2">
        <v>1</v>
      </c>
      <c r="C115" s="2">
        <v>0.5</v>
      </c>
      <c r="D115" s="2">
        <f t="shared" si="5"/>
        <v>1.5</v>
      </c>
      <c r="E115" s="2" t="str">
        <f>_xll.BDP(A115, "SHORT NAME")</f>
        <v>#N/A Requesting Data...</v>
      </c>
      <c r="F115" s="2" t="str">
        <f>_xll.BDP(SUBSTITUTE(A115,"1","A"), "SHORT NAME")</f>
        <v>#N/A Requesting Data...</v>
      </c>
      <c r="G115" s="13" t="str">
        <f>_xll.BDP(SUBSTITUTE(A115,"1","A"), "EXCH_CODE")</f>
        <v>#N/A Requesting Data...</v>
      </c>
      <c r="H115" s="13" t="str">
        <f>_xll.BDP(SUBSTITUTE(A115,"1","A"), "FUT_EXCH_NAME_LONG")</f>
        <v>#N/A Requesting Data...</v>
      </c>
      <c r="I115" s="12" t="str">
        <f>_xll.BDP(SUBSTITUTE(A115,"1","A"), "AIFMD_EXPOSURE_RPT_AST_TYP")</f>
        <v>#N/A Requesting Data...</v>
      </c>
      <c r="K115" s="33" t="str">
        <f>_xll.BDH(A115, "PX_LAST", "10/01/2005", "10/01/2005")</f>
        <v>#N/A N/A</v>
      </c>
      <c r="L115" s="33" t="str">
        <f>_xll.BDP(A115, "LAST_TRADEABLE_DT")</f>
        <v>#N/A Requesting Data...</v>
      </c>
      <c r="M115" t="str">
        <f>_xll.BDP(A115, "PX_LAST")</f>
        <v>#N/A Requesting Data...</v>
      </c>
      <c r="N115" t="e">
        <f>_xll.BDP(A115, "VOLUME_AVG_30D")/30</f>
        <v>#VALUE!</v>
      </c>
    </row>
    <row r="116" spans="1:14" x14ac:dyDescent="0.25">
      <c r="A116" s="15" t="s">
        <v>13</v>
      </c>
      <c r="B116" s="2">
        <v>1.25</v>
      </c>
      <c r="C116" s="2">
        <v>0.79</v>
      </c>
      <c r="D116" s="2">
        <f t="shared" si="5"/>
        <v>2.04</v>
      </c>
      <c r="E116" s="2" t="str">
        <f>_xll.BDP(A116, "SHORT NAME")</f>
        <v>#N/A Requesting Data...</v>
      </c>
      <c r="F116" s="2" t="str">
        <f>_xll.BDP(SUBSTITUTE(A116,"1","A"), "SHORT NAME")</f>
        <v>#N/A Requesting Data...</v>
      </c>
      <c r="G116" s="13" t="str">
        <f>_xll.BDP(SUBSTITUTE(A116,"1","A"), "EXCH_CODE")</f>
        <v>#N/A Requesting Data...</v>
      </c>
      <c r="H116" s="13" t="str">
        <f>_xll.BDP(SUBSTITUTE(A116,"1","A"), "FUT_EXCH_NAME_LONG")</f>
        <v>#N/A Requesting Data...</v>
      </c>
      <c r="I116" s="12" t="str">
        <f>_xll.BDP(SUBSTITUTE(A116,"1","A"), "AIFMD_EXPOSURE_RPT_AST_TYP")</f>
        <v>#N/A Requesting Data...</v>
      </c>
      <c r="K116" s="33" t="str">
        <f>_xll.BDH(A116, "PX_LAST", "10/01/2005", "10/01/2005")</f>
        <v>#N/A N/A</v>
      </c>
      <c r="L116" s="33" t="str">
        <f>_xll.BDP(A116, "LAST_TRADEABLE_DT")</f>
        <v>#N/A Requesting Data...</v>
      </c>
      <c r="M116" t="str">
        <f>_xll.BDP(A116, "PX_LAST")</f>
        <v>#N/A Requesting Data...</v>
      </c>
      <c r="N116" t="e">
        <f>_xll.BDP(A116, "VOLUME_AVG_30D")/30</f>
        <v>#VALUE!</v>
      </c>
    </row>
    <row r="117" spans="1:14" x14ac:dyDescent="0.25">
      <c r="A117" s="15" t="s">
        <v>102</v>
      </c>
      <c r="B117" s="2">
        <v>1</v>
      </c>
      <c r="C117" s="2">
        <v>0.5</v>
      </c>
      <c r="D117" s="2">
        <f t="shared" si="5"/>
        <v>1.5</v>
      </c>
      <c r="E117" s="2" t="str">
        <f>_xll.BDP(A117, "SHORT NAME")</f>
        <v>#N/A Requesting Data...</v>
      </c>
      <c r="F117" s="2" t="str">
        <f>_xll.BDP(SUBSTITUTE(A117,"1","A"), "SHORT NAME")</f>
        <v>#N/A Requesting Data...</v>
      </c>
      <c r="G117" s="13" t="str">
        <f>_xll.BDP(SUBSTITUTE(A117,"1","A"), "EXCH_CODE")</f>
        <v>#N/A Requesting Data...</v>
      </c>
      <c r="H117" s="13" t="str">
        <f>_xll.BDP(SUBSTITUTE(A117,"1","A"), "FUT_EXCH_NAME_LONG")</f>
        <v>#N/A Requesting Data...</v>
      </c>
      <c r="I117" s="12" t="str">
        <f>_xll.BDP(SUBSTITUTE(A117,"1","A"), "AIFMD_EXPOSURE_RPT_AST_TYP")</f>
        <v>#N/A Requesting Data...</v>
      </c>
      <c r="K117" s="33" t="str">
        <f>_xll.BDH(A117, "PX_LAST", "10/01/2005", "10/01/2005")</f>
        <v>#N/A N/A</v>
      </c>
      <c r="L117" s="33" t="str">
        <f>_xll.BDP(A117, "LAST_TRADEABLE_DT")</f>
        <v>#N/A Requesting Data...</v>
      </c>
      <c r="M117" t="str">
        <f>_xll.BDP(A117, "PX_LAST")</f>
        <v>#N/A Requesting Data...</v>
      </c>
      <c r="N117" t="e">
        <f>_xll.BDP(A117, "VOLUME_AVG_30D")/30</f>
        <v>#VALUE!</v>
      </c>
    </row>
    <row r="118" spans="1:14" x14ac:dyDescent="0.25">
      <c r="A118" s="15" t="s">
        <v>103</v>
      </c>
      <c r="B118" s="2">
        <v>1</v>
      </c>
      <c r="C118" s="2">
        <v>0.5</v>
      </c>
      <c r="D118" s="2">
        <f t="shared" si="5"/>
        <v>1.5</v>
      </c>
      <c r="E118" s="2" t="str">
        <f>_xll.BDP(A118, "SHORT NAME")</f>
        <v>#N/A Requesting Data...</v>
      </c>
      <c r="F118" s="2" t="str">
        <f>_xll.BDP(SUBSTITUTE(A118,"1","A"), "SHORT NAME")</f>
        <v>OMXS30 IND FUTURE Apr24</v>
      </c>
      <c r="G118" s="13" t="str">
        <f>_xll.BDP(SUBSTITUTE(A118,"1","A"), "EXCH_CODE")</f>
        <v>SSE</v>
      </c>
      <c r="H118" s="13" t="str">
        <f>_xll.BDP(SUBSTITUTE(A118,"1","A"), "FUT_EXCH_NAME_LONG")</f>
        <v>OMX Nordic Exchange Stockholm</v>
      </c>
      <c r="I118" s="12" t="str">
        <f>_xll.BDP(SUBSTITUTE(A118,"1","A"), "AIFMD_EXPOSURE_RPT_AST_TYP")</f>
        <v>DER_EQD</v>
      </c>
      <c r="K118" s="33" t="str">
        <f>_xll.BDH(A118, "PX_LAST", "10/01/2005", "10/01/2005")</f>
        <v>#N/A N/A</v>
      </c>
      <c r="L118" s="33" t="str">
        <f>_xll.BDP(A118, "LAST_TRADEABLE_DT")</f>
        <v>#N/A Requesting Data...</v>
      </c>
      <c r="M118" t="str">
        <f>_xll.BDP(A118, "PX_LAST")</f>
        <v>#N/A Requesting Data...</v>
      </c>
      <c r="N118" t="e">
        <f>_xll.BDP(A118, "VOLUME_AVG_30D")/30</f>
        <v>#VALUE!</v>
      </c>
    </row>
    <row r="119" spans="1:14" x14ac:dyDescent="0.25">
      <c r="A119" s="15" t="s">
        <v>106</v>
      </c>
      <c r="B119" s="2">
        <v>1</v>
      </c>
      <c r="C119" s="2">
        <v>0.5</v>
      </c>
      <c r="D119" s="2">
        <f t="shared" si="5"/>
        <v>1.5</v>
      </c>
      <c r="E119" s="2" t="str">
        <f>_xll.BDP(A119, "SHORT NAME")</f>
        <v>#N/A Requesting Data...</v>
      </c>
      <c r="F119" s="2" t="str">
        <f>_xll.BDP(SUBSTITUTE(A119,"1","A"), "SHORT NAME")</f>
        <v>#N/A Requesting Data...</v>
      </c>
      <c r="G119" s="13" t="str">
        <f>_xll.BDP(SUBSTITUTE(A119,"1","A"), "EXCH_CODE")</f>
        <v>#N/A Requesting Data...</v>
      </c>
      <c r="H119" s="13" t="str">
        <f>_xll.BDP(SUBSTITUTE(A119,"1","A"), "FUT_EXCH_NAME_LONG")</f>
        <v>#N/A Requesting Data...</v>
      </c>
      <c r="I119" s="12" t="str">
        <f>_xll.BDP(SUBSTITUTE(A119,"1","A"), "AIFMD_EXPOSURE_RPT_AST_TYP")</f>
        <v>#N/A Requesting Data...</v>
      </c>
      <c r="K119" s="33" t="str">
        <f>_xll.BDH(A119, "PX_LAST", "10/01/2005", "10/01/2005")</f>
        <v>#N/A N/A</v>
      </c>
      <c r="L119" s="33" t="str">
        <f>_xll.BDP(A119, "LAST_TRADEABLE_DT")</f>
        <v>#N/A Requesting Data...</v>
      </c>
      <c r="M119" t="str">
        <f>_xll.BDP(A119, "PX_LAST")</f>
        <v>#N/A Requesting Data...</v>
      </c>
      <c r="N119" t="e">
        <f>_xll.BDP(A119, "VOLUME_AVG_30D")/30</f>
        <v>#VALUE!</v>
      </c>
    </row>
    <row r="120" spans="1:14" x14ac:dyDescent="0.25">
      <c r="A120" s="15" t="s">
        <v>75</v>
      </c>
      <c r="B120" s="2">
        <v>1</v>
      </c>
      <c r="C120" s="2">
        <v>0.5</v>
      </c>
      <c r="D120" s="2">
        <f t="shared" si="5"/>
        <v>1.5</v>
      </c>
      <c r="E120" s="2" t="str">
        <f>_xll.BDP(A120, "SHORT NAME")</f>
        <v>#N/A Requesting Data...</v>
      </c>
      <c r="F120" s="2" t="str">
        <f>_xll.BDP(SUBSTITUTE(A120,"1","A"), "SHORT NAME")</f>
        <v>#N/A Requesting Data...</v>
      </c>
      <c r="G120" s="13" t="str">
        <f>_xll.BDP(SUBSTITUTE(A120,"1","A"), "EXCH_CODE")</f>
        <v>#N/A Requesting Data...</v>
      </c>
      <c r="H120" s="13" t="str">
        <f>_xll.BDP(SUBSTITUTE(A120,"1","A"), "FUT_EXCH_NAME_LONG")</f>
        <v>#N/A Requesting Data...</v>
      </c>
      <c r="I120" s="12" t="str">
        <f>_xll.BDP(SUBSTITUTE(A120,"1","A"), "AIFMD_EXPOSURE_RPT_AST_TYP")</f>
        <v>#N/A Requesting Data...</v>
      </c>
      <c r="K120" s="33">
        <f>_xll.BDH(A120, "PX_LAST", "10/01/2005", "10/01/2005")</f>
        <v>499.1</v>
      </c>
      <c r="L120" s="33" t="str">
        <f>_xll.BDP(A120, "LAST_TRADEABLE_DT")</f>
        <v>#N/A Requesting Data...</v>
      </c>
      <c r="M120" t="str">
        <f>_xll.BDP(A120, "PX_LAST")</f>
        <v>#N/A Requesting Data...</v>
      </c>
      <c r="N120" t="e">
        <f>_xll.BDP(A120, "VOLUME_AVG_30D")/30</f>
        <v>#VALUE!</v>
      </c>
    </row>
    <row r="121" spans="1:14" x14ac:dyDescent="0.25">
      <c r="A121" s="15" t="s">
        <v>113</v>
      </c>
      <c r="B121" s="2">
        <v>1</v>
      </c>
      <c r="C121" s="2">
        <v>0.5</v>
      </c>
      <c r="D121" s="2">
        <f t="shared" si="5"/>
        <v>1.5</v>
      </c>
      <c r="E121" s="2" t="str">
        <f>_xll.BDP(A121, "SHORT NAME")</f>
        <v>#N/A Requesting Data...</v>
      </c>
      <c r="F121" s="2" t="str">
        <f>_xll.BDP(SUBSTITUTE(A121,"1","A"), "SHORT NAME")</f>
        <v>#N/A Requesting Data...</v>
      </c>
      <c r="G121" s="13" t="str">
        <f>_xll.BDP(SUBSTITUTE(A121,"1","A"), "EXCH_CODE")</f>
        <v>#N/A Requesting Data...</v>
      </c>
      <c r="H121" s="13" t="str">
        <f>_xll.BDP(SUBSTITUTE(A121,"1","A"), "FUT_EXCH_NAME_LONG")</f>
        <v>#N/A Requesting Data...</v>
      </c>
      <c r="I121" s="12" t="str">
        <f>_xll.BDP(SUBSTITUTE(A121,"1","A"), "AIFMD_EXPOSURE_RPT_AST_TYP")</f>
        <v>#N/A Requesting Data...</v>
      </c>
      <c r="K121" s="33">
        <f>_xll.BDH(A121, "PX_LAST", "10/01/2005", "10/01/2005")</f>
        <v>2003</v>
      </c>
      <c r="L121" s="33" t="str">
        <f>_xll.BDP(A121, "LAST_TRADEABLE_DT")</f>
        <v>#N/A Requesting Data...</v>
      </c>
      <c r="M121" t="str">
        <f>_xll.BDP(A121, "PX_LAST")</f>
        <v>#N/A Requesting Data...</v>
      </c>
      <c r="N121" t="e">
        <f>_xll.BDP(A121, "VOLUME_AVG_30D")/30</f>
        <v>#VALUE!</v>
      </c>
    </row>
    <row r="122" spans="1:14" x14ac:dyDescent="0.25">
      <c r="A122" s="15" t="s">
        <v>111</v>
      </c>
      <c r="B122" s="2">
        <v>1</v>
      </c>
      <c r="C122" s="2">
        <v>0.5</v>
      </c>
      <c r="D122" s="2">
        <f t="shared" si="5"/>
        <v>1.5</v>
      </c>
      <c r="E122" s="2" t="str">
        <f>_xll.BDP(A122, "SHORT NAME")</f>
        <v>#N/A Requesting Data...</v>
      </c>
      <c r="F122" s="2" t="str">
        <f>_xll.BDP(SUBSTITUTE(A122,"1","A"), "SHORT NAME")</f>
        <v>#N/A Requesting Data...</v>
      </c>
      <c r="G122" s="13" t="str">
        <f>_xll.BDP(SUBSTITUTE(A122,"1","A"), "EXCH_CODE")</f>
        <v>#N/A Requesting Data...</v>
      </c>
      <c r="H122" s="13" t="str">
        <f>_xll.BDP(SUBSTITUTE(A122,"1","A"), "FUT_EXCH_NAME_LONG")</f>
        <v>#N/A Requesting Data...</v>
      </c>
      <c r="I122" s="12" t="str">
        <f>_xll.BDP(SUBSTITUTE(A122,"1","A"), "AIFMD_EXPOSURE_RPT_AST_TYP")</f>
        <v>#N/A Requesting Data...</v>
      </c>
      <c r="K122" s="33">
        <f>_xll.BDH(A122, "PX_LAST", "10/01/2005", "10/01/2005")</f>
        <v>4078</v>
      </c>
      <c r="L122" s="33" t="str">
        <f>_xll.BDP(A122, "LAST_TRADEABLE_DT")</f>
        <v>#N/A Requesting Data...</v>
      </c>
      <c r="M122" t="str">
        <f>_xll.BDP(A122, "PX_LAST")</f>
        <v>#N/A Requesting Data...</v>
      </c>
      <c r="N122" t="e">
        <f>_xll.BDP(A122, "VOLUME_AVG_30D")/30</f>
        <v>#VALUE!</v>
      </c>
    </row>
    <row r="123" spans="1:14" x14ac:dyDescent="0.25">
      <c r="A123" s="15" t="s">
        <v>107</v>
      </c>
      <c r="B123" s="2">
        <v>1</v>
      </c>
      <c r="C123" s="2">
        <v>0.5</v>
      </c>
      <c r="D123" s="2">
        <f t="shared" si="5"/>
        <v>1.5</v>
      </c>
      <c r="E123" s="2" t="str">
        <f>_xll.BDP(A123, "SHORT NAME")</f>
        <v>#N/A Requesting Data...</v>
      </c>
      <c r="F123" s="2" t="str">
        <f>_xll.BDP(SUBSTITUTE(A123,"1","A"), "SHORT NAME")</f>
        <v>#N/A Requesting Data...</v>
      </c>
      <c r="G123" s="13" t="str">
        <f>_xll.BDP(SUBSTITUTE(A123,"1","A"), "EXCH_CODE")</f>
        <v>#N/A Requesting Data...</v>
      </c>
      <c r="H123" s="13" t="str">
        <f>_xll.BDP(SUBSTITUTE(A123,"1","A"), "FUT_EXCH_NAME_LONG")</f>
        <v>#N/A Requesting Data...</v>
      </c>
      <c r="I123" s="12" t="str">
        <f>_xll.BDP(SUBSTITUTE(A123,"1","A"), "AIFMD_EXPOSURE_RPT_AST_TYP")</f>
        <v>#N/A Requesting Data...</v>
      </c>
      <c r="K123" s="33" t="str">
        <f>_xll.BDH(A123, "PX_LAST", "10/01/2005", "10/01/2005")</f>
        <v>#N/A N/A</v>
      </c>
      <c r="L123" s="33" t="str">
        <f>_xll.BDP(A123, "LAST_TRADEABLE_DT")</f>
        <v>#N/A Requesting Data...</v>
      </c>
      <c r="M123" t="str">
        <f>_xll.BDP(A123, "PX_LAST")</f>
        <v>#N/A Requesting Data...</v>
      </c>
      <c r="N123" t="e">
        <f>_xll.BDP(A123, "VOLUME_AVG_30D")/30</f>
        <v>#VALUE!</v>
      </c>
    </row>
    <row r="124" spans="1:14" x14ac:dyDescent="0.25">
      <c r="K124" s="26"/>
      <c r="L124" s="26"/>
    </row>
    <row r="125" spans="1:14" x14ac:dyDescent="0.25">
      <c r="K125" s="26"/>
      <c r="L125" s="26"/>
    </row>
    <row r="126" spans="1:14" x14ac:dyDescent="0.25">
      <c r="K126" s="26"/>
      <c r="L126" s="26"/>
    </row>
    <row r="127" spans="1:14" x14ac:dyDescent="0.25">
      <c r="K127" s="26"/>
      <c r="L127" s="26"/>
    </row>
    <row r="128" spans="1:14" x14ac:dyDescent="0.25">
      <c r="K128" s="26"/>
      <c r="L128" s="26"/>
    </row>
    <row r="129" spans="11:12" x14ac:dyDescent="0.25">
      <c r="K129" s="26"/>
      <c r="L129" s="26"/>
    </row>
    <row r="130" spans="11:12" x14ac:dyDescent="0.25">
      <c r="K130" s="26"/>
      <c r="L130" s="26"/>
    </row>
    <row r="131" spans="11:12" x14ac:dyDescent="0.25">
      <c r="K131" s="26"/>
      <c r="L131" s="26"/>
    </row>
    <row r="132" spans="11:12" x14ac:dyDescent="0.25">
      <c r="K132" s="26"/>
      <c r="L132" s="26"/>
    </row>
    <row r="133" spans="11:12" x14ac:dyDescent="0.25">
      <c r="K133" s="26"/>
      <c r="L133" s="26"/>
    </row>
    <row r="134" spans="11:12" x14ac:dyDescent="0.25">
      <c r="K134" s="26"/>
      <c r="L134" s="26"/>
    </row>
    <row r="135" spans="11:12" x14ac:dyDescent="0.25">
      <c r="K135" s="26"/>
      <c r="L135" s="26"/>
    </row>
    <row r="136" spans="11:12" x14ac:dyDescent="0.25">
      <c r="K136" s="26"/>
      <c r="L136" s="26"/>
    </row>
    <row r="137" spans="11:12" x14ac:dyDescent="0.25">
      <c r="K137" s="26"/>
      <c r="L137" s="26"/>
    </row>
    <row r="138" spans="11:12" x14ac:dyDescent="0.25">
      <c r="K138" s="26"/>
      <c r="L138" s="26"/>
    </row>
    <row r="139" spans="11:12" x14ac:dyDescent="0.25">
      <c r="K139" s="26"/>
      <c r="L139" s="26"/>
    </row>
    <row r="140" spans="11:12" x14ac:dyDescent="0.25">
      <c r="K140" s="26"/>
      <c r="L140" s="26"/>
    </row>
    <row r="141" spans="11:12" x14ac:dyDescent="0.25">
      <c r="K141" s="26"/>
      <c r="L141" s="26"/>
    </row>
    <row r="142" spans="11:12" x14ac:dyDescent="0.25">
      <c r="K142" s="26"/>
      <c r="L142" s="26"/>
    </row>
    <row r="143" spans="11:12" x14ac:dyDescent="0.25">
      <c r="K143" s="26"/>
      <c r="L143" s="26"/>
    </row>
    <row r="144" spans="11:12" x14ac:dyDescent="0.25">
      <c r="K144" s="26"/>
      <c r="L144" s="26"/>
    </row>
    <row r="145" spans="11:12" x14ac:dyDescent="0.25">
      <c r="K145" s="26"/>
      <c r="L145" s="26"/>
    </row>
    <row r="146" spans="11:12" x14ac:dyDescent="0.25">
      <c r="K146" s="26"/>
      <c r="L146" s="26"/>
    </row>
    <row r="147" spans="11:12" x14ac:dyDescent="0.25">
      <c r="K147" s="26"/>
      <c r="L147" s="26"/>
    </row>
    <row r="148" spans="11:12" x14ac:dyDescent="0.25">
      <c r="K148" s="26"/>
      <c r="L148" s="26"/>
    </row>
    <row r="149" spans="11:12" x14ac:dyDescent="0.25">
      <c r="K149" s="26"/>
      <c r="L149" s="26"/>
    </row>
    <row r="150" spans="11:12" x14ac:dyDescent="0.25">
      <c r="K150" s="26"/>
      <c r="L150" s="26"/>
    </row>
    <row r="151" spans="11:12" x14ac:dyDescent="0.25">
      <c r="K151" s="26"/>
      <c r="L151" s="26"/>
    </row>
    <row r="152" spans="11:12" x14ac:dyDescent="0.25">
      <c r="K152" s="26"/>
      <c r="L152" s="26"/>
    </row>
    <row r="153" spans="11:12" x14ac:dyDescent="0.25">
      <c r="K153" s="26"/>
      <c r="L153" s="26"/>
    </row>
    <row r="154" spans="11:12" x14ac:dyDescent="0.25">
      <c r="K154" s="26"/>
      <c r="L154" s="26"/>
    </row>
    <row r="155" spans="11:12" x14ac:dyDescent="0.25">
      <c r="K155" s="26"/>
      <c r="L155" s="26"/>
    </row>
    <row r="156" spans="11:12" x14ac:dyDescent="0.25">
      <c r="K156" s="26"/>
      <c r="L156" s="26"/>
    </row>
    <row r="157" spans="11:12" x14ac:dyDescent="0.25">
      <c r="K157" s="26"/>
      <c r="L157" s="26"/>
    </row>
    <row r="158" spans="11:12" x14ac:dyDescent="0.25">
      <c r="K158" s="26"/>
      <c r="L158" s="26"/>
    </row>
    <row r="159" spans="11:12" x14ac:dyDescent="0.25">
      <c r="K159" s="26"/>
      <c r="L159" s="26"/>
    </row>
    <row r="160" spans="11:12" x14ac:dyDescent="0.25">
      <c r="K160" s="26"/>
      <c r="L160" s="26"/>
    </row>
    <row r="161" spans="11:12" x14ac:dyDescent="0.25">
      <c r="K161" s="26"/>
      <c r="L161" s="26"/>
    </row>
    <row r="162" spans="11:12" x14ac:dyDescent="0.25">
      <c r="K162" s="26"/>
      <c r="L162" s="26"/>
    </row>
    <row r="163" spans="11:12" x14ac:dyDescent="0.25">
      <c r="K163" s="26"/>
      <c r="L163" s="26"/>
    </row>
    <row r="164" spans="11:12" x14ac:dyDescent="0.25">
      <c r="K164" s="26"/>
      <c r="L164" s="26"/>
    </row>
    <row r="165" spans="11:12" x14ac:dyDescent="0.25">
      <c r="K165" s="26"/>
      <c r="L165" s="26"/>
    </row>
    <row r="166" spans="11:12" x14ac:dyDescent="0.25">
      <c r="K166" s="26"/>
      <c r="L166" s="26"/>
    </row>
    <row r="167" spans="11:12" x14ac:dyDescent="0.25">
      <c r="K167" s="26"/>
      <c r="L167" s="26"/>
    </row>
    <row r="168" spans="11:12" x14ac:dyDescent="0.25">
      <c r="K168" s="26"/>
      <c r="L168" s="26"/>
    </row>
    <row r="169" spans="11:12" x14ac:dyDescent="0.25">
      <c r="K169" s="26"/>
      <c r="L169" s="26"/>
    </row>
    <row r="170" spans="11:12" x14ac:dyDescent="0.25">
      <c r="K170" s="26"/>
      <c r="L170" s="26"/>
    </row>
    <row r="171" spans="11:12" x14ac:dyDescent="0.25">
      <c r="K171" s="26"/>
      <c r="L171" s="26"/>
    </row>
    <row r="172" spans="11:12" x14ac:dyDescent="0.25">
      <c r="K172" s="26"/>
      <c r="L172" s="26"/>
    </row>
    <row r="173" spans="11:12" x14ac:dyDescent="0.25">
      <c r="K173" s="26"/>
      <c r="L173" s="26"/>
    </row>
    <row r="174" spans="11:12" x14ac:dyDescent="0.25">
      <c r="K174" s="26"/>
      <c r="L174" s="26"/>
    </row>
    <row r="175" spans="11:12" x14ac:dyDescent="0.25">
      <c r="K175" s="26"/>
      <c r="L175" s="26"/>
    </row>
    <row r="176" spans="11:12" x14ac:dyDescent="0.25">
      <c r="K176" s="26"/>
      <c r="L176" s="26"/>
    </row>
    <row r="177" spans="11:12" x14ac:dyDescent="0.25">
      <c r="K177" s="26"/>
      <c r="L177" s="26"/>
    </row>
    <row r="178" spans="11:12" x14ac:dyDescent="0.25">
      <c r="K178" s="26"/>
      <c r="L178" s="26"/>
    </row>
    <row r="179" spans="11:12" x14ac:dyDescent="0.25">
      <c r="K179" s="26"/>
      <c r="L179" s="26"/>
    </row>
    <row r="180" spans="11:12" x14ac:dyDescent="0.25">
      <c r="K180" s="26"/>
      <c r="L180" s="26"/>
    </row>
    <row r="181" spans="11:12" x14ac:dyDescent="0.25">
      <c r="K181" s="26"/>
      <c r="L181" s="26"/>
    </row>
    <row r="182" spans="11:12" x14ac:dyDescent="0.25">
      <c r="K182" s="26"/>
      <c r="L182" s="26"/>
    </row>
    <row r="183" spans="11:12" x14ac:dyDescent="0.25">
      <c r="K183" s="26"/>
      <c r="L183" s="26"/>
    </row>
    <row r="184" spans="11:12" x14ac:dyDescent="0.25">
      <c r="K184" s="26"/>
      <c r="L184" s="26"/>
    </row>
    <row r="185" spans="11:12" x14ac:dyDescent="0.25">
      <c r="K185" s="26"/>
      <c r="L185" s="26"/>
    </row>
    <row r="186" spans="11:12" x14ac:dyDescent="0.25">
      <c r="K186" s="26"/>
      <c r="L186" s="26"/>
    </row>
    <row r="187" spans="11:12" x14ac:dyDescent="0.25">
      <c r="K187" s="26"/>
      <c r="L187" s="26"/>
    </row>
    <row r="188" spans="11:12" x14ac:dyDescent="0.25">
      <c r="K188" s="26"/>
      <c r="L188" s="26"/>
    </row>
    <row r="189" spans="11:12" x14ac:dyDescent="0.25">
      <c r="K189" s="26"/>
      <c r="L189" s="26"/>
    </row>
    <row r="190" spans="11:12" x14ac:dyDescent="0.25">
      <c r="K190" s="26"/>
      <c r="L190" s="26"/>
    </row>
    <row r="191" spans="11:12" x14ac:dyDescent="0.25">
      <c r="K191" s="26"/>
      <c r="L191" s="26"/>
    </row>
    <row r="192" spans="11:12" x14ac:dyDescent="0.25">
      <c r="K192" s="26"/>
      <c r="L192" s="26"/>
    </row>
    <row r="193" spans="11:12" x14ac:dyDescent="0.25">
      <c r="K193" s="26"/>
      <c r="L193" s="26"/>
    </row>
    <row r="194" spans="11:12" x14ac:dyDescent="0.25">
      <c r="K194" s="26"/>
      <c r="L194" s="26"/>
    </row>
    <row r="195" spans="11:12" x14ac:dyDescent="0.25">
      <c r="K195" s="26"/>
      <c r="L195" s="26"/>
    </row>
    <row r="196" spans="11:12" x14ac:dyDescent="0.25">
      <c r="K196" s="26"/>
      <c r="L196" s="26"/>
    </row>
    <row r="197" spans="11:12" x14ac:dyDescent="0.25">
      <c r="K197" s="26"/>
      <c r="L197" s="26"/>
    </row>
    <row r="198" spans="11:12" x14ac:dyDescent="0.25">
      <c r="K198" s="26"/>
      <c r="L198" s="26"/>
    </row>
    <row r="199" spans="11:12" x14ac:dyDescent="0.25">
      <c r="K199" s="26"/>
      <c r="L199" s="26"/>
    </row>
    <row r="200" spans="11:12" x14ac:dyDescent="0.25">
      <c r="K200" s="26"/>
      <c r="L200" s="26"/>
    </row>
    <row r="201" spans="11:12" x14ac:dyDescent="0.25">
      <c r="K201" s="26"/>
      <c r="L201" s="26"/>
    </row>
    <row r="202" spans="11:12" x14ac:dyDescent="0.25">
      <c r="K202" s="26"/>
      <c r="L202" s="26"/>
    </row>
    <row r="203" spans="11:12" x14ac:dyDescent="0.25">
      <c r="K203" s="26"/>
      <c r="L203" s="26"/>
    </row>
    <row r="204" spans="11:12" x14ac:dyDescent="0.25">
      <c r="K204" s="26"/>
      <c r="L204" s="26"/>
    </row>
    <row r="205" spans="11:12" x14ac:dyDescent="0.25">
      <c r="K205" s="26"/>
      <c r="L205" s="26"/>
    </row>
    <row r="206" spans="11:12" x14ac:dyDescent="0.25">
      <c r="K206" s="26"/>
      <c r="L206" s="26"/>
    </row>
    <row r="207" spans="11:12" x14ac:dyDescent="0.25">
      <c r="K207" s="26"/>
      <c r="L207" s="26"/>
    </row>
    <row r="208" spans="11:12" x14ac:dyDescent="0.25">
      <c r="K208" s="26"/>
      <c r="L208" s="26"/>
    </row>
    <row r="209" spans="11:12" x14ac:dyDescent="0.25">
      <c r="K209" s="26"/>
      <c r="L209" s="26"/>
    </row>
    <row r="210" spans="11:12" x14ac:dyDescent="0.25">
      <c r="K210" s="26"/>
      <c r="L210" s="26"/>
    </row>
    <row r="211" spans="11:12" x14ac:dyDescent="0.25">
      <c r="K211" s="26"/>
      <c r="L211" s="26"/>
    </row>
    <row r="212" spans="11:12" x14ac:dyDescent="0.25">
      <c r="K212" s="26"/>
      <c r="L212" s="26"/>
    </row>
    <row r="213" spans="11:12" x14ac:dyDescent="0.25">
      <c r="K213" s="26"/>
      <c r="L213" s="26"/>
    </row>
    <row r="214" spans="11:12" x14ac:dyDescent="0.25">
      <c r="K214" s="26"/>
      <c r="L214" s="26"/>
    </row>
    <row r="215" spans="11:12" x14ac:dyDescent="0.25">
      <c r="K215" s="26"/>
      <c r="L215" s="26"/>
    </row>
    <row r="216" spans="11:12" x14ac:dyDescent="0.25">
      <c r="K216" s="26"/>
      <c r="L216" s="26"/>
    </row>
    <row r="217" spans="11:12" x14ac:dyDescent="0.25">
      <c r="K217" s="26"/>
      <c r="L217" s="26"/>
    </row>
    <row r="218" spans="11:12" x14ac:dyDescent="0.25">
      <c r="K218" s="26"/>
      <c r="L218" s="26"/>
    </row>
    <row r="219" spans="11:12" x14ac:dyDescent="0.25">
      <c r="K219" s="26"/>
      <c r="L219" s="26"/>
    </row>
    <row r="220" spans="11:12" x14ac:dyDescent="0.25">
      <c r="K220" s="26"/>
      <c r="L220" s="26"/>
    </row>
    <row r="221" spans="11:12" x14ac:dyDescent="0.25">
      <c r="K221" s="26"/>
      <c r="L221" s="26"/>
    </row>
    <row r="222" spans="11:12" x14ac:dyDescent="0.25">
      <c r="K222" s="26"/>
      <c r="L222" s="26"/>
    </row>
    <row r="223" spans="11:12" x14ac:dyDescent="0.25">
      <c r="K223" s="26"/>
      <c r="L223" s="26"/>
    </row>
    <row r="224" spans="11:12" x14ac:dyDescent="0.25">
      <c r="K224" s="26"/>
      <c r="L224" s="26"/>
    </row>
    <row r="225" spans="11:12" x14ac:dyDescent="0.25">
      <c r="K225" s="26"/>
      <c r="L225" s="26"/>
    </row>
    <row r="226" spans="11:12" x14ac:dyDescent="0.25">
      <c r="K226" s="26"/>
      <c r="L226" s="26"/>
    </row>
    <row r="227" spans="11:12" x14ac:dyDescent="0.25">
      <c r="K227" s="26"/>
      <c r="L227" s="26"/>
    </row>
    <row r="228" spans="11:12" x14ac:dyDescent="0.25">
      <c r="K228" s="26"/>
      <c r="L228" s="26"/>
    </row>
    <row r="229" spans="11:12" x14ac:dyDescent="0.25">
      <c r="K229" s="26"/>
      <c r="L229" s="26"/>
    </row>
    <row r="230" spans="11:12" x14ac:dyDescent="0.25">
      <c r="K230" s="26"/>
      <c r="L230" s="26"/>
    </row>
    <row r="231" spans="11:12" x14ac:dyDescent="0.25">
      <c r="K231" s="26"/>
      <c r="L231" s="26"/>
    </row>
    <row r="232" spans="11:12" x14ac:dyDescent="0.25">
      <c r="K232" s="26"/>
      <c r="L232" s="26"/>
    </row>
    <row r="233" spans="11:12" x14ac:dyDescent="0.25">
      <c r="K233" s="26"/>
      <c r="L233" s="26"/>
    </row>
    <row r="234" spans="11:12" x14ac:dyDescent="0.25">
      <c r="K234" s="26"/>
      <c r="L234" s="26"/>
    </row>
    <row r="235" spans="11:12" x14ac:dyDescent="0.25">
      <c r="K235" s="26"/>
      <c r="L235" s="26"/>
    </row>
    <row r="236" spans="11:12" x14ac:dyDescent="0.25">
      <c r="K236" s="26"/>
      <c r="L236" s="26"/>
    </row>
    <row r="237" spans="11:12" x14ac:dyDescent="0.25">
      <c r="K237" s="26"/>
      <c r="L237" s="26"/>
    </row>
    <row r="238" spans="11:12" x14ac:dyDescent="0.25">
      <c r="K238" s="26"/>
      <c r="L238" s="26"/>
    </row>
    <row r="239" spans="11:12" x14ac:dyDescent="0.25">
      <c r="K239" s="26"/>
      <c r="L239" s="26"/>
    </row>
    <row r="240" spans="11:12" x14ac:dyDescent="0.25">
      <c r="K240" s="26"/>
      <c r="L240" s="26"/>
    </row>
    <row r="241" spans="11:12" x14ac:dyDescent="0.25">
      <c r="K241" s="26"/>
      <c r="L241" s="26"/>
    </row>
    <row r="242" spans="11:12" x14ac:dyDescent="0.25">
      <c r="K242" s="26"/>
      <c r="L242" s="26"/>
    </row>
    <row r="243" spans="11:12" x14ac:dyDescent="0.25">
      <c r="K243" s="26"/>
      <c r="L243" s="26"/>
    </row>
    <row r="244" spans="11:12" x14ac:dyDescent="0.25">
      <c r="K244" s="26"/>
      <c r="L244" s="26"/>
    </row>
    <row r="245" spans="11:12" x14ac:dyDescent="0.25">
      <c r="K245" s="26"/>
      <c r="L245" s="26"/>
    </row>
    <row r="246" spans="11:12" x14ac:dyDescent="0.25">
      <c r="K246" s="26"/>
      <c r="L246" s="26"/>
    </row>
    <row r="247" spans="11:12" x14ac:dyDescent="0.25">
      <c r="K247" s="26"/>
      <c r="L247" s="26"/>
    </row>
    <row r="248" spans="11:12" x14ac:dyDescent="0.25">
      <c r="K248" s="26"/>
      <c r="L248" s="26"/>
    </row>
    <row r="249" spans="11:12" x14ac:dyDescent="0.25">
      <c r="K249" s="26"/>
      <c r="L249" s="26"/>
    </row>
    <row r="250" spans="11:12" x14ac:dyDescent="0.25">
      <c r="K250" s="26"/>
      <c r="L250" s="26"/>
    </row>
    <row r="251" spans="11:12" x14ac:dyDescent="0.25">
      <c r="K251" s="26"/>
      <c r="L251" s="26"/>
    </row>
    <row r="252" spans="11:12" x14ac:dyDescent="0.25">
      <c r="K252" s="26"/>
      <c r="L252" s="26"/>
    </row>
    <row r="253" spans="11:12" x14ac:dyDescent="0.25">
      <c r="K253" s="26"/>
      <c r="L253" s="26"/>
    </row>
    <row r="254" spans="11:12" x14ac:dyDescent="0.25">
      <c r="K254" s="26"/>
      <c r="L254" s="26"/>
    </row>
    <row r="255" spans="11:12" x14ac:dyDescent="0.25">
      <c r="K255" s="26"/>
      <c r="L255" s="26"/>
    </row>
    <row r="256" spans="11:12" x14ac:dyDescent="0.25">
      <c r="K256" s="26"/>
      <c r="L256" s="26"/>
    </row>
    <row r="257" spans="11:12" x14ac:dyDescent="0.25">
      <c r="K257" s="26"/>
      <c r="L257" s="26"/>
    </row>
    <row r="258" spans="11:12" x14ac:dyDescent="0.25">
      <c r="K258" s="26"/>
      <c r="L258" s="26"/>
    </row>
    <row r="259" spans="11:12" x14ac:dyDescent="0.25">
      <c r="K259" s="26"/>
      <c r="L259" s="26"/>
    </row>
    <row r="260" spans="11:12" x14ac:dyDescent="0.25">
      <c r="K260" s="26"/>
      <c r="L260" s="26"/>
    </row>
    <row r="261" spans="11:12" x14ac:dyDescent="0.25">
      <c r="K261" s="26"/>
      <c r="L261" s="26"/>
    </row>
    <row r="262" spans="11:12" x14ac:dyDescent="0.25">
      <c r="K262" s="26"/>
      <c r="L262" s="26"/>
    </row>
    <row r="263" spans="11:12" x14ac:dyDescent="0.25">
      <c r="K263" s="26"/>
      <c r="L263" s="26"/>
    </row>
    <row r="264" spans="11:12" x14ac:dyDescent="0.25">
      <c r="K264" s="26"/>
      <c r="L264" s="26"/>
    </row>
    <row r="265" spans="11:12" x14ac:dyDescent="0.25">
      <c r="K265" s="26"/>
      <c r="L265" s="26"/>
    </row>
    <row r="266" spans="11:12" x14ac:dyDescent="0.25">
      <c r="K266" s="26"/>
      <c r="L266" s="26"/>
    </row>
    <row r="267" spans="11:12" x14ac:dyDescent="0.25">
      <c r="K267" s="26"/>
      <c r="L267" s="26"/>
    </row>
    <row r="268" spans="11:12" x14ac:dyDescent="0.25">
      <c r="K268" s="26"/>
      <c r="L268" s="26"/>
    </row>
    <row r="269" spans="11:12" x14ac:dyDescent="0.25">
      <c r="K269" s="26"/>
      <c r="L269" s="26"/>
    </row>
    <row r="270" spans="11:12" x14ac:dyDescent="0.25">
      <c r="K270" s="26"/>
      <c r="L270" s="26"/>
    </row>
    <row r="271" spans="11:12" x14ac:dyDescent="0.25">
      <c r="K271" s="26"/>
      <c r="L271" s="26"/>
    </row>
    <row r="272" spans="11:12" x14ac:dyDescent="0.25">
      <c r="K272" s="26"/>
      <c r="L272" s="26"/>
    </row>
    <row r="273" spans="11:12" x14ac:dyDescent="0.25">
      <c r="K273" s="26"/>
      <c r="L273" s="26"/>
    </row>
    <row r="274" spans="11:12" x14ac:dyDescent="0.25">
      <c r="K274" s="26"/>
      <c r="L274" s="26"/>
    </row>
    <row r="275" spans="11:12" x14ac:dyDescent="0.25">
      <c r="K275" s="26"/>
      <c r="L275" s="26"/>
    </row>
    <row r="276" spans="11:12" x14ac:dyDescent="0.25">
      <c r="K276" s="26"/>
      <c r="L276" s="26"/>
    </row>
    <row r="277" spans="11:12" x14ac:dyDescent="0.25">
      <c r="K277" s="26"/>
      <c r="L277" s="26"/>
    </row>
    <row r="278" spans="11:12" x14ac:dyDescent="0.25">
      <c r="K278" s="26"/>
      <c r="L278" s="26"/>
    </row>
    <row r="279" spans="11:12" x14ac:dyDescent="0.25">
      <c r="K279" s="26"/>
      <c r="L279" s="26"/>
    </row>
    <row r="280" spans="11:12" x14ac:dyDescent="0.25">
      <c r="K280" s="26"/>
      <c r="L280" s="26"/>
    </row>
    <row r="281" spans="11:12" x14ac:dyDescent="0.25">
      <c r="K281" s="26"/>
      <c r="L281" s="26"/>
    </row>
    <row r="282" spans="11:12" x14ac:dyDescent="0.25">
      <c r="K282" s="26"/>
      <c r="L282" s="26"/>
    </row>
    <row r="283" spans="11:12" x14ac:dyDescent="0.25">
      <c r="K283" s="26"/>
      <c r="L283" s="26"/>
    </row>
    <row r="284" spans="11:12" x14ac:dyDescent="0.25">
      <c r="K284" s="26"/>
      <c r="L284" s="26"/>
    </row>
    <row r="285" spans="11:12" x14ac:dyDescent="0.25">
      <c r="K285" s="26"/>
      <c r="L285" s="26"/>
    </row>
    <row r="286" spans="11:12" x14ac:dyDescent="0.25">
      <c r="K286" s="26"/>
      <c r="L286" s="26"/>
    </row>
    <row r="287" spans="11:12" x14ac:dyDescent="0.25">
      <c r="K287" s="26"/>
      <c r="L287" s="26"/>
    </row>
    <row r="288" spans="11:12" x14ac:dyDescent="0.25">
      <c r="K288" s="26"/>
      <c r="L288" s="26"/>
    </row>
    <row r="289" spans="11:12" x14ac:dyDescent="0.25">
      <c r="K289" s="26"/>
      <c r="L289" s="26"/>
    </row>
    <row r="290" spans="11:12" x14ac:dyDescent="0.25">
      <c r="K290" s="26"/>
      <c r="L290" s="26"/>
    </row>
    <row r="291" spans="11:12" x14ac:dyDescent="0.25">
      <c r="K291" s="26"/>
      <c r="L291" s="26"/>
    </row>
    <row r="292" spans="11:12" x14ac:dyDescent="0.25">
      <c r="K292" s="26"/>
      <c r="L292" s="26"/>
    </row>
    <row r="293" spans="11:12" x14ac:dyDescent="0.25">
      <c r="K293" s="26"/>
      <c r="L293" s="26"/>
    </row>
    <row r="294" spans="11:12" x14ac:dyDescent="0.25">
      <c r="K294" s="26"/>
      <c r="L294" s="26"/>
    </row>
    <row r="295" spans="11:12" x14ac:dyDescent="0.25">
      <c r="K295" s="26"/>
      <c r="L295" s="26"/>
    </row>
    <row r="296" spans="11:12" x14ac:dyDescent="0.25">
      <c r="K296" s="26"/>
      <c r="L296" s="26"/>
    </row>
    <row r="297" spans="11:12" x14ac:dyDescent="0.25">
      <c r="K297" s="26"/>
      <c r="L297" s="26"/>
    </row>
    <row r="298" spans="11:12" x14ac:dyDescent="0.25">
      <c r="K298" s="26"/>
      <c r="L298" s="26"/>
    </row>
    <row r="299" spans="11:12" x14ac:dyDescent="0.25">
      <c r="K299" s="26"/>
      <c r="L299" s="26"/>
    </row>
    <row r="300" spans="11:12" x14ac:dyDescent="0.25">
      <c r="K300" s="26"/>
      <c r="L300" s="26"/>
    </row>
    <row r="301" spans="11:12" x14ac:dyDescent="0.25">
      <c r="K301" s="26"/>
      <c r="L301" s="26"/>
    </row>
    <row r="302" spans="11:12" x14ac:dyDescent="0.25">
      <c r="K302" s="26"/>
      <c r="L302" s="26"/>
    </row>
    <row r="303" spans="11:12" x14ac:dyDescent="0.25">
      <c r="K303" s="26"/>
      <c r="L303" s="26"/>
    </row>
    <row r="304" spans="11:12" x14ac:dyDescent="0.25">
      <c r="K304" s="26"/>
      <c r="L304" s="26"/>
    </row>
    <row r="305" spans="11:12" x14ac:dyDescent="0.25">
      <c r="K305" s="26"/>
      <c r="L305" s="26"/>
    </row>
    <row r="306" spans="11:12" x14ac:dyDescent="0.25">
      <c r="K306" s="26"/>
      <c r="L306" s="26"/>
    </row>
    <row r="307" spans="11:12" x14ac:dyDescent="0.25">
      <c r="K307" s="26"/>
      <c r="L307" s="26"/>
    </row>
    <row r="308" spans="11:12" x14ac:dyDescent="0.25">
      <c r="K308" s="26"/>
      <c r="L308" s="26"/>
    </row>
    <row r="309" spans="11:12" x14ac:dyDescent="0.25">
      <c r="K309" s="26"/>
      <c r="L309" s="26"/>
    </row>
    <row r="310" spans="11:12" x14ac:dyDescent="0.25">
      <c r="K310" s="26"/>
      <c r="L310" s="26"/>
    </row>
    <row r="311" spans="11:12" x14ac:dyDescent="0.25">
      <c r="K311" s="26"/>
      <c r="L311" s="26"/>
    </row>
    <row r="312" spans="11:12" x14ac:dyDescent="0.25">
      <c r="K312" s="26"/>
      <c r="L312" s="26"/>
    </row>
    <row r="313" spans="11:12" x14ac:dyDescent="0.25">
      <c r="K313" s="26"/>
      <c r="L313" s="26"/>
    </row>
    <row r="314" spans="11:12" x14ac:dyDescent="0.25">
      <c r="K314" s="26"/>
      <c r="L314" s="26"/>
    </row>
    <row r="315" spans="11:12" x14ac:dyDescent="0.25">
      <c r="K315" s="26"/>
      <c r="L315" s="26"/>
    </row>
    <row r="316" spans="11:12" x14ac:dyDescent="0.25">
      <c r="K316" s="26"/>
      <c r="L316" s="26"/>
    </row>
    <row r="317" spans="11:12" x14ac:dyDescent="0.25">
      <c r="K317" s="26"/>
      <c r="L317" s="26"/>
    </row>
    <row r="318" spans="11:12" x14ac:dyDescent="0.25">
      <c r="K318" s="26"/>
      <c r="L318" s="26"/>
    </row>
    <row r="319" spans="11:12" x14ac:dyDescent="0.25">
      <c r="K319" s="26"/>
      <c r="L319" s="26"/>
    </row>
    <row r="320" spans="11:12" x14ac:dyDescent="0.25">
      <c r="K320" s="26"/>
      <c r="L320" s="26"/>
    </row>
    <row r="321" spans="11:12" x14ac:dyDescent="0.25">
      <c r="K321" s="26"/>
      <c r="L321" s="26"/>
    </row>
    <row r="322" spans="11:12" x14ac:dyDescent="0.25">
      <c r="K322" s="26"/>
      <c r="L322" s="26"/>
    </row>
    <row r="323" spans="11:12" x14ac:dyDescent="0.25">
      <c r="K323" s="26"/>
      <c r="L323" s="26"/>
    </row>
    <row r="324" spans="11:12" x14ac:dyDescent="0.25">
      <c r="K324" s="26"/>
      <c r="L324" s="26"/>
    </row>
    <row r="325" spans="11:12" x14ac:dyDescent="0.25">
      <c r="K325" s="26"/>
      <c r="L325" s="26"/>
    </row>
    <row r="326" spans="11:12" x14ac:dyDescent="0.25">
      <c r="K326" s="26"/>
      <c r="L326" s="26"/>
    </row>
    <row r="327" spans="11:12" x14ac:dyDescent="0.25">
      <c r="K327" s="26"/>
      <c r="L327" s="26"/>
    </row>
    <row r="328" spans="11:12" x14ac:dyDescent="0.25">
      <c r="K328" s="26"/>
      <c r="L328" s="26"/>
    </row>
    <row r="329" spans="11:12" x14ac:dyDescent="0.25">
      <c r="K329" s="26"/>
      <c r="L329" s="26"/>
    </row>
    <row r="330" spans="11:12" x14ac:dyDescent="0.25">
      <c r="K330" s="26"/>
      <c r="L330" s="26"/>
    </row>
    <row r="331" spans="11:12" x14ac:dyDescent="0.25">
      <c r="K331" s="26"/>
      <c r="L331" s="26"/>
    </row>
    <row r="332" spans="11:12" x14ac:dyDescent="0.25">
      <c r="K332" s="26"/>
      <c r="L332" s="26"/>
    </row>
    <row r="333" spans="11:12" x14ac:dyDescent="0.25">
      <c r="K333" s="26"/>
      <c r="L333" s="26"/>
    </row>
    <row r="334" spans="11:12" x14ac:dyDescent="0.25">
      <c r="K334" s="26"/>
      <c r="L334" s="26"/>
    </row>
    <row r="335" spans="11:12" x14ac:dyDescent="0.25">
      <c r="K335" s="26"/>
      <c r="L335" s="26"/>
    </row>
    <row r="336" spans="11:12" x14ac:dyDescent="0.25">
      <c r="K336" s="26"/>
      <c r="L336" s="26"/>
    </row>
    <row r="337" spans="11:12" x14ac:dyDescent="0.25">
      <c r="K337" s="26"/>
      <c r="L337" s="26"/>
    </row>
    <row r="338" spans="11:12" x14ac:dyDescent="0.25">
      <c r="K338" s="26"/>
      <c r="L338" s="26"/>
    </row>
    <row r="339" spans="11:12" x14ac:dyDescent="0.25">
      <c r="K339" s="26"/>
      <c r="L339" s="26"/>
    </row>
    <row r="340" spans="11:12" x14ac:dyDescent="0.25">
      <c r="K340" s="26"/>
      <c r="L340" s="26"/>
    </row>
    <row r="341" spans="11:12" x14ac:dyDescent="0.25">
      <c r="K341" s="26"/>
      <c r="L341" s="26"/>
    </row>
    <row r="342" spans="11:12" x14ac:dyDescent="0.25">
      <c r="K342" s="26"/>
      <c r="L342" s="26"/>
    </row>
    <row r="343" spans="11:12" x14ac:dyDescent="0.25">
      <c r="K343" s="26"/>
      <c r="L343" s="26"/>
    </row>
    <row r="344" spans="11:12" x14ac:dyDescent="0.25">
      <c r="K344" s="26"/>
      <c r="L344" s="26"/>
    </row>
    <row r="345" spans="11:12" x14ac:dyDescent="0.25">
      <c r="K345" s="26"/>
      <c r="L345" s="26"/>
    </row>
    <row r="346" spans="11:12" x14ac:dyDescent="0.25">
      <c r="K346" s="26"/>
      <c r="L346" s="26"/>
    </row>
    <row r="347" spans="11:12" x14ac:dyDescent="0.25">
      <c r="K347" s="26"/>
      <c r="L347" s="26"/>
    </row>
    <row r="348" spans="11:12" x14ac:dyDescent="0.25">
      <c r="K348" s="26"/>
      <c r="L348" s="26"/>
    </row>
    <row r="349" spans="11:12" x14ac:dyDescent="0.25">
      <c r="K349" s="26"/>
      <c r="L349" s="26"/>
    </row>
    <row r="350" spans="11:12" x14ac:dyDescent="0.25">
      <c r="K350" s="26"/>
      <c r="L350" s="26"/>
    </row>
    <row r="351" spans="11:12" x14ac:dyDescent="0.25">
      <c r="K351" s="26"/>
      <c r="L351" s="26"/>
    </row>
    <row r="352" spans="11:12" x14ac:dyDescent="0.25">
      <c r="K352" s="26"/>
      <c r="L352" s="26"/>
    </row>
    <row r="353" spans="11:12" x14ac:dyDescent="0.25">
      <c r="K353" s="26"/>
      <c r="L353" s="26"/>
    </row>
    <row r="354" spans="11:12" x14ac:dyDescent="0.25">
      <c r="K354" s="26"/>
      <c r="L354" s="26"/>
    </row>
    <row r="355" spans="11:12" x14ac:dyDescent="0.25">
      <c r="K355" s="26"/>
      <c r="L355" s="26"/>
    </row>
    <row r="356" spans="11:12" x14ac:dyDescent="0.25">
      <c r="K356" s="26"/>
      <c r="L356" s="26"/>
    </row>
    <row r="357" spans="11:12" x14ac:dyDescent="0.25">
      <c r="K357" s="26"/>
      <c r="L357" s="26"/>
    </row>
    <row r="358" spans="11:12" x14ac:dyDescent="0.25">
      <c r="K358" s="26"/>
      <c r="L358" s="26"/>
    </row>
    <row r="359" spans="11:12" x14ac:dyDescent="0.25">
      <c r="K359" s="26"/>
      <c r="L359" s="26"/>
    </row>
    <row r="360" spans="11:12" x14ac:dyDescent="0.25">
      <c r="K360" s="26"/>
      <c r="L360" s="26"/>
    </row>
    <row r="361" spans="11:12" x14ac:dyDescent="0.25">
      <c r="K361" s="26"/>
      <c r="L361" s="26"/>
    </row>
    <row r="362" spans="11:12" x14ac:dyDescent="0.25">
      <c r="K362" s="26"/>
      <c r="L362" s="26"/>
    </row>
    <row r="363" spans="11:12" x14ac:dyDescent="0.25">
      <c r="K363" s="26"/>
      <c r="L363" s="26"/>
    </row>
    <row r="364" spans="11:12" x14ac:dyDescent="0.25">
      <c r="K364" s="26"/>
      <c r="L364" s="26"/>
    </row>
    <row r="365" spans="11:12" x14ac:dyDescent="0.25">
      <c r="K365" s="26"/>
      <c r="L365" s="26"/>
    </row>
    <row r="366" spans="11:12" x14ac:dyDescent="0.25">
      <c r="K366" s="26"/>
      <c r="L366" s="26"/>
    </row>
    <row r="367" spans="11:12" x14ac:dyDescent="0.25">
      <c r="K367" s="26"/>
      <c r="L367" s="26"/>
    </row>
    <row r="368" spans="11:12" x14ac:dyDescent="0.25">
      <c r="K368" s="26"/>
      <c r="L368" s="26"/>
    </row>
    <row r="369" spans="11:12" x14ac:dyDescent="0.25">
      <c r="K369" s="26"/>
      <c r="L369" s="26"/>
    </row>
    <row r="370" spans="11:12" x14ac:dyDescent="0.25">
      <c r="K370" s="26"/>
      <c r="L370" s="26"/>
    </row>
    <row r="371" spans="11:12" x14ac:dyDescent="0.25">
      <c r="K371" s="26"/>
      <c r="L371" s="26"/>
    </row>
    <row r="372" spans="11:12" x14ac:dyDescent="0.25">
      <c r="K372" s="26"/>
      <c r="L372" s="26"/>
    </row>
    <row r="373" spans="11:12" x14ac:dyDescent="0.25">
      <c r="K373" s="26"/>
      <c r="L373" s="26"/>
    </row>
    <row r="374" spans="11:12" x14ac:dyDescent="0.25">
      <c r="K374" s="26"/>
      <c r="L374" s="26"/>
    </row>
    <row r="375" spans="11:12" x14ac:dyDescent="0.25">
      <c r="K375" s="26"/>
      <c r="L375" s="26"/>
    </row>
    <row r="376" spans="11:12" x14ac:dyDescent="0.25">
      <c r="K376" s="26"/>
      <c r="L376" s="26"/>
    </row>
    <row r="377" spans="11:12" x14ac:dyDescent="0.25">
      <c r="K377" s="26"/>
      <c r="L377" s="26"/>
    </row>
    <row r="378" spans="11:12" x14ac:dyDescent="0.25">
      <c r="K378" s="26"/>
      <c r="L378" s="26"/>
    </row>
    <row r="379" spans="11:12" x14ac:dyDescent="0.25">
      <c r="K379" s="26"/>
      <c r="L379" s="26"/>
    </row>
    <row r="380" spans="11:12" x14ac:dyDescent="0.25">
      <c r="K380" s="26"/>
      <c r="L380" s="26"/>
    </row>
    <row r="381" spans="11:12" x14ac:dyDescent="0.25">
      <c r="K381" s="26"/>
      <c r="L381" s="26"/>
    </row>
    <row r="382" spans="11:12" x14ac:dyDescent="0.25">
      <c r="K382" s="26"/>
      <c r="L382" s="26"/>
    </row>
    <row r="383" spans="11:12" x14ac:dyDescent="0.25">
      <c r="K383" s="26"/>
      <c r="L383" s="26"/>
    </row>
    <row r="384" spans="11:12" x14ac:dyDescent="0.25">
      <c r="K384" s="26"/>
      <c r="L384" s="26"/>
    </row>
    <row r="385" spans="11:12" x14ac:dyDescent="0.25">
      <c r="K385" s="26"/>
      <c r="L385" s="26"/>
    </row>
    <row r="386" spans="11:12" x14ac:dyDescent="0.25">
      <c r="K386" s="26"/>
      <c r="L386" s="26"/>
    </row>
    <row r="387" spans="11:12" x14ac:dyDescent="0.25">
      <c r="K387" s="26"/>
      <c r="L387" s="26"/>
    </row>
    <row r="388" spans="11:12" x14ac:dyDescent="0.25">
      <c r="K388" s="26"/>
      <c r="L388" s="26"/>
    </row>
    <row r="389" spans="11:12" x14ac:dyDescent="0.25">
      <c r="K389" s="26"/>
      <c r="L389" s="26"/>
    </row>
    <row r="390" spans="11:12" x14ac:dyDescent="0.25">
      <c r="K390" s="26"/>
      <c r="L390" s="26"/>
    </row>
    <row r="391" spans="11:12" x14ac:dyDescent="0.25">
      <c r="K391" s="26"/>
      <c r="L391" s="26"/>
    </row>
    <row r="392" spans="11:12" x14ac:dyDescent="0.25">
      <c r="K392" s="26"/>
      <c r="L392" s="26"/>
    </row>
    <row r="393" spans="11:12" x14ac:dyDescent="0.25">
      <c r="K393" s="26"/>
      <c r="L393" s="26"/>
    </row>
    <row r="394" spans="11:12" x14ac:dyDescent="0.25">
      <c r="K394" s="26"/>
      <c r="L394" s="26"/>
    </row>
    <row r="395" spans="11:12" x14ac:dyDescent="0.25">
      <c r="K395" s="26"/>
      <c r="L395" s="26"/>
    </row>
    <row r="396" spans="11:12" x14ac:dyDescent="0.25">
      <c r="K396" s="26"/>
      <c r="L396" s="26"/>
    </row>
    <row r="397" spans="11:12" x14ac:dyDescent="0.25">
      <c r="K397" s="26"/>
      <c r="L397" s="26"/>
    </row>
    <row r="398" spans="11:12" x14ac:dyDescent="0.25">
      <c r="K398" s="26"/>
      <c r="L398" s="26"/>
    </row>
    <row r="399" spans="11:12" x14ac:dyDescent="0.25">
      <c r="K399" s="26"/>
      <c r="L399" s="26"/>
    </row>
    <row r="400" spans="11:12" x14ac:dyDescent="0.25">
      <c r="K400" s="26"/>
      <c r="L400" s="26"/>
    </row>
    <row r="401" spans="11:12" x14ac:dyDescent="0.25">
      <c r="K401" s="26"/>
      <c r="L401" s="26"/>
    </row>
    <row r="402" spans="11:12" x14ac:dyDescent="0.25">
      <c r="K402" s="26"/>
      <c r="L402" s="26"/>
    </row>
    <row r="403" spans="11:12" x14ac:dyDescent="0.25">
      <c r="K403" s="26"/>
      <c r="L403" s="26"/>
    </row>
    <row r="404" spans="11:12" x14ac:dyDescent="0.25">
      <c r="K404" s="26"/>
      <c r="L404" s="26"/>
    </row>
    <row r="405" spans="11:12" x14ac:dyDescent="0.25">
      <c r="K405" s="26"/>
      <c r="L405" s="26"/>
    </row>
    <row r="406" spans="11:12" x14ac:dyDescent="0.25">
      <c r="K406" s="26"/>
      <c r="L406" s="26"/>
    </row>
    <row r="407" spans="11:12" x14ac:dyDescent="0.25">
      <c r="K407" s="26"/>
      <c r="L407" s="26"/>
    </row>
    <row r="408" spans="11:12" x14ac:dyDescent="0.25">
      <c r="K408" s="26"/>
      <c r="L408" s="26"/>
    </row>
    <row r="409" spans="11:12" x14ac:dyDescent="0.25">
      <c r="K409" s="26"/>
      <c r="L409" s="26"/>
    </row>
    <row r="410" spans="11:12" x14ac:dyDescent="0.25">
      <c r="K410" s="26"/>
      <c r="L410" s="26"/>
    </row>
    <row r="411" spans="11:12" x14ac:dyDescent="0.25">
      <c r="K411" s="26"/>
      <c r="L411" s="26"/>
    </row>
    <row r="412" spans="11:12" x14ac:dyDescent="0.25">
      <c r="K412" s="26"/>
      <c r="L412" s="26"/>
    </row>
    <row r="413" spans="11:12" x14ac:dyDescent="0.25">
      <c r="K413" s="26"/>
      <c r="L413" s="26"/>
    </row>
    <row r="414" spans="11:12" x14ac:dyDescent="0.25">
      <c r="K414" s="26"/>
      <c r="L414" s="26"/>
    </row>
    <row r="415" spans="11:12" x14ac:dyDescent="0.25">
      <c r="K415" s="26"/>
      <c r="L415" s="26"/>
    </row>
    <row r="416" spans="11:12" x14ac:dyDescent="0.25">
      <c r="K416" s="26"/>
      <c r="L416" s="26"/>
    </row>
    <row r="417" spans="11:12" x14ac:dyDescent="0.25">
      <c r="K417" s="26"/>
      <c r="L417" s="26"/>
    </row>
    <row r="418" spans="11:12" x14ac:dyDescent="0.25">
      <c r="K418" s="26"/>
      <c r="L418" s="26"/>
    </row>
    <row r="419" spans="11:12" x14ac:dyDescent="0.25">
      <c r="K419" s="26"/>
      <c r="L419" s="26"/>
    </row>
    <row r="420" spans="11:12" x14ac:dyDescent="0.25">
      <c r="K420" s="26"/>
      <c r="L420" s="26"/>
    </row>
    <row r="421" spans="11:12" x14ac:dyDescent="0.25">
      <c r="K421" s="26"/>
      <c r="L421" s="26"/>
    </row>
    <row r="422" spans="11:12" x14ac:dyDescent="0.25">
      <c r="K422" s="26"/>
      <c r="L422" s="26"/>
    </row>
    <row r="423" spans="11:12" x14ac:dyDescent="0.25">
      <c r="K423" s="26"/>
      <c r="L423" s="26"/>
    </row>
    <row r="424" spans="11:12" x14ac:dyDescent="0.25">
      <c r="K424" s="26"/>
      <c r="L424" s="26"/>
    </row>
    <row r="425" spans="11:12" x14ac:dyDescent="0.25">
      <c r="K425" s="26"/>
      <c r="L425" s="26"/>
    </row>
    <row r="426" spans="11:12" x14ac:dyDescent="0.25">
      <c r="K426" s="26"/>
      <c r="L426" s="26"/>
    </row>
    <row r="427" spans="11:12" x14ac:dyDescent="0.25">
      <c r="K427" s="26"/>
      <c r="L427" s="26"/>
    </row>
    <row r="428" spans="11:12" x14ac:dyDescent="0.25">
      <c r="K428" s="26"/>
      <c r="L428" s="26"/>
    </row>
    <row r="429" spans="11:12" x14ac:dyDescent="0.25">
      <c r="K429" s="26"/>
      <c r="L429" s="26"/>
    </row>
    <row r="430" spans="11:12" x14ac:dyDescent="0.25">
      <c r="K430" s="26"/>
      <c r="L430" s="26"/>
    </row>
    <row r="431" spans="11:12" x14ac:dyDescent="0.25">
      <c r="K431" s="26"/>
      <c r="L431" s="26"/>
    </row>
    <row r="432" spans="11:12" x14ac:dyDescent="0.25">
      <c r="K432" s="26"/>
      <c r="L432" s="26"/>
    </row>
    <row r="433" spans="11:12" x14ac:dyDescent="0.25">
      <c r="K433" s="26"/>
      <c r="L433" s="26"/>
    </row>
    <row r="434" spans="11:12" x14ac:dyDescent="0.25">
      <c r="K434" s="26"/>
      <c r="L434" s="26"/>
    </row>
    <row r="435" spans="11:12" x14ac:dyDescent="0.25">
      <c r="K435" s="26"/>
      <c r="L435" s="26"/>
    </row>
    <row r="436" spans="11:12" x14ac:dyDescent="0.25">
      <c r="K436" s="26"/>
      <c r="L436" s="26"/>
    </row>
    <row r="437" spans="11:12" x14ac:dyDescent="0.25">
      <c r="K437" s="26"/>
      <c r="L437" s="26"/>
    </row>
    <row r="438" spans="11:12" x14ac:dyDescent="0.25">
      <c r="K438" s="26"/>
      <c r="L438" s="26"/>
    </row>
    <row r="439" spans="11:12" x14ac:dyDescent="0.25">
      <c r="K439" s="26"/>
      <c r="L439" s="26"/>
    </row>
    <row r="440" spans="11:12" x14ac:dyDescent="0.25">
      <c r="K440" s="26"/>
      <c r="L440" s="26"/>
    </row>
    <row r="441" spans="11:12" x14ac:dyDescent="0.25">
      <c r="K441" s="26"/>
      <c r="L441" s="26"/>
    </row>
    <row r="442" spans="11:12" x14ac:dyDescent="0.25">
      <c r="K442" s="26"/>
      <c r="L442" s="26"/>
    </row>
    <row r="443" spans="11:12" x14ac:dyDescent="0.25">
      <c r="K443" s="26"/>
      <c r="L443" s="26"/>
    </row>
    <row r="444" spans="11:12" x14ac:dyDescent="0.25">
      <c r="K444" s="26"/>
      <c r="L444" s="26"/>
    </row>
    <row r="445" spans="11:12" x14ac:dyDescent="0.25">
      <c r="K445" s="26"/>
      <c r="L445" s="26"/>
    </row>
    <row r="446" spans="11:12" x14ac:dyDescent="0.25">
      <c r="K446" s="26"/>
      <c r="L446" s="26"/>
    </row>
    <row r="447" spans="11:12" x14ac:dyDescent="0.25">
      <c r="K447" s="26"/>
      <c r="L447" s="26"/>
    </row>
    <row r="448" spans="11:12" x14ac:dyDescent="0.25">
      <c r="K448" s="26"/>
      <c r="L448" s="26"/>
    </row>
    <row r="449" spans="11:12" x14ac:dyDescent="0.25">
      <c r="K449" s="26"/>
      <c r="L449" s="26"/>
    </row>
    <row r="450" spans="11:12" x14ac:dyDescent="0.25">
      <c r="K450" s="26"/>
      <c r="L450" s="26"/>
    </row>
    <row r="451" spans="11:12" x14ac:dyDescent="0.25">
      <c r="K451" s="26"/>
      <c r="L451" s="26"/>
    </row>
    <row r="452" spans="11:12" x14ac:dyDescent="0.25">
      <c r="K452" s="26"/>
      <c r="L452" s="26"/>
    </row>
    <row r="453" spans="11:12" x14ac:dyDescent="0.25">
      <c r="K453" s="26"/>
      <c r="L453" s="26"/>
    </row>
    <row r="454" spans="11:12" x14ac:dyDescent="0.25">
      <c r="K454" s="26"/>
      <c r="L454" s="26"/>
    </row>
    <row r="455" spans="11:12" x14ac:dyDescent="0.25">
      <c r="K455" s="26"/>
      <c r="L455" s="26"/>
    </row>
    <row r="456" spans="11:12" x14ac:dyDescent="0.25">
      <c r="K456" s="26"/>
      <c r="L456" s="26"/>
    </row>
    <row r="457" spans="11:12" x14ac:dyDescent="0.25">
      <c r="K457" s="26"/>
      <c r="L457" s="26"/>
    </row>
    <row r="458" spans="11:12" x14ac:dyDescent="0.25">
      <c r="K458" s="26"/>
      <c r="L458" s="26"/>
    </row>
    <row r="459" spans="11:12" x14ac:dyDescent="0.25">
      <c r="K459" s="26"/>
      <c r="L459" s="26"/>
    </row>
    <row r="460" spans="11:12" x14ac:dyDescent="0.25">
      <c r="K460" s="26"/>
      <c r="L460" s="26"/>
    </row>
    <row r="461" spans="11:12" x14ac:dyDescent="0.25">
      <c r="K461" s="26"/>
      <c r="L461" s="26"/>
    </row>
    <row r="462" spans="11:12" x14ac:dyDescent="0.25">
      <c r="K462" s="26"/>
      <c r="L462" s="26"/>
    </row>
    <row r="463" spans="11:12" x14ac:dyDescent="0.25">
      <c r="K463" s="26"/>
      <c r="L463" s="26"/>
    </row>
    <row r="464" spans="11:12" x14ac:dyDescent="0.25">
      <c r="K464" s="26"/>
      <c r="L464" s="26"/>
    </row>
    <row r="465" spans="11:12" x14ac:dyDescent="0.25">
      <c r="K465" s="26"/>
      <c r="L465" s="26"/>
    </row>
    <row r="466" spans="11:12" x14ac:dyDescent="0.25">
      <c r="K466" s="26"/>
      <c r="L466" s="26"/>
    </row>
    <row r="467" spans="11:12" x14ac:dyDescent="0.25">
      <c r="K467" s="26"/>
      <c r="L467" s="26"/>
    </row>
    <row r="468" spans="11:12" x14ac:dyDescent="0.25">
      <c r="K468" s="26"/>
      <c r="L468" s="26"/>
    </row>
    <row r="469" spans="11:12" x14ac:dyDescent="0.25">
      <c r="K469" s="26"/>
      <c r="L469" s="26"/>
    </row>
    <row r="470" spans="11:12" x14ac:dyDescent="0.25">
      <c r="K470" s="26"/>
      <c r="L470" s="26"/>
    </row>
    <row r="471" spans="11:12" x14ac:dyDescent="0.25">
      <c r="K471" s="26"/>
      <c r="L471" s="26"/>
    </row>
    <row r="472" spans="11:12" x14ac:dyDescent="0.25">
      <c r="K472" s="26"/>
      <c r="L472" s="26"/>
    </row>
    <row r="473" spans="11:12" x14ac:dyDescent="0.25">
      <c r="K473" s="26"/>
      <c r="L473" s="26"/>
    </row>
    <row r="474" spans="11:12" x14ac:dyDescent="0.25">
      <c r="K474" s="26"/>
      <c r="L474" s="26"/>
    </row>
    <row r="475" spans="11:12" x14ac:dyDescent="0.25">
      <c r="K475" s="26"/>
      <c r="L475" s="26"/>
    </row>
    <row r="476" spans="11:12" x14ac:dyDescent="0.25">
      <c r="K476" s="26"/>
      <c r="L476" s="26"/>
    </row>
    <row r="477" spans="11:12" x14ac:dyDescent="0.25">
      <c r="K477" s="26"/>
      <c r="L477" s="26"/>
    </row>
    <row r="478" spans="11:12" x14ac:dyDescent="0.25">
      <c r="K478" s="26"/>
      <c r="L478" s="26"/>
    </row>
    <row r="479" spans="11:12" x14ac:dyDescent="0.25">
      <c r="K479" s="26"/>
      <c r="L479" s="26"/>
    </row>
    <row r="480" spans="11:12" x14ac:dyDescent="0.25">
      <c r="K480" s="26"/>
      <c r="L480" s="26"/>
    </row>
    <row r="481" spans="11:12" x14ac:dyDescent="0.25">
      <c r="K481" s="26"/>
      <c r="L481" s="26"/>
    </row>
    <row r="482" spans="11:12" x14ac:dyDescent="0.25">
      <c r="K482" s="26"/>
      <c r="L482" s="26"/>
    </row>
    <row r="483" spans="11:12" x14ac:dyDescent="0.25">
      <c r="K483" s="26"/>
      <c r="L483" s="26"/>
    </row>
    <row r="484" spans="11:12" x14ac:dyDescent="0.25">
      <c r="K484" s="26"/>
      <c r="L484" s="26"/>
    </row>
    <row r="485" spans="11:12" x14ac:dyDescent="0.25">
      <c r="K485" s="26"/>
      <c r="L485" s="26"/>
    </row>
    <row r="486" spans="11:12" x14ac:dyDescent="0.25">
      <c r="K486" s="26"/>
      <c r="L486" s="26"/>
    </row>
    <row r="487" spans="11:12" x14ac:dyDescent="0.25">
      <c r="K487" s="26"/>
      <c r="L487" s="26"/>
    </row>
    <row r="488" spans="11:12" x14ac:dyDescent="0.25">
      <c r="K488" s="26"/>
      <c r="L488" s="26"/>
    </row>
    <row r="489" spans="11:12" x14ac:dyDescent="0.25">
      <c r="K489" s="26"/>
      <c r="L489" s="26"/>
    </row>
    <row r="490" spans="11:12" x14ac:dyDescent="0.25">
      <c r="K490" s="26"/>
      <c r="L490" s="26"/>
    </row>
    <row r="491" spans="11:12" x14ac:dyDescent="0.25">
      <c r="K491" s="26"/>
      <c r="L491" s="26"/>
    </row>
    <row r="492" spans="11:12" x14ac:dyDescent="0.25">
      <c r="K492" s="26"/>
      <c r="L492" s="26"/>
    </row>
    <row r="493" spans="11:12" x14ac:dyDescent="0.25">
      <c r="K493" s="26"/>
      <c r="L493" s="26"/>
    </row>
    <row r="494" spans="11:12" x14ac:dyDescent="0.25">
      <c r="K494" s="26"/>
      <c r="L494" s="26"/>
    </row>
    <row r="495" spans="11:12" x14ac:dyDescent="0.25">
      <c r="K495" s="26"/>
      <c r="L495" s="26"/>
    </row>
    <row r="496" spans="11:12" x14ac:dyDescent="0.25">
      <c r="K496" s="26"/>
      <c r="L496" s="26"/>
    </row>
    <row r="497" spans="11:12" x14ac:dyDescent="0.25">
      <c r="K497" s="26"/>
      <c r="L497" s="26"/>
    </row>
    <row r="498" spans="11:12" x14ac:dyDescent="0.25">
      <c r="K498" s="26"/>
      <c r="L498" s="26"/>
    </row>
    <row r="499" spans="11:12" x14ac:dyDescent="0.25">
      <c r="K499" s="26"/>
      <c r="L499" s="26"/>
    </row>
    <row r="500" spans="11:12" x14ac:dyDescent="0.25">
      <c r="K500" s="26"/>
      <c r="L500" s="26"/>
    </row>
    <row r="501" spans="11:12" x14ac:dyDescent="0.25">
      <c r="K501" s="26"/>
      <c r="L501" s="26"/>
    </row>
    <row r="502" spans="11:12" x14ac:dyDescent="0.25">
      <c r="K502" s="26"/>
      <c r="L502" s="26"/>
    </row>
    <row r="503" spans="11:12" x14ac:dyDescent="0.25">
      <c r="K503" s="26"/>
      <c r="L503" s="26"/>
    </row>
    <row r="504" spans="11:12" x14ac:dyDescent="0.25">
      <c r="K504" s="26"/>
      <c r="L504" s="26"/>
    </row>
    <row r="505" spans="11:12" x14ac:dyDescent="0.25">
      <c r="K505" s="26"/>
      <c r="L505" s="26"/>
    </row>
    <row r="506" spans="11:12" x14ac:dyDescent="0.25">
      <c r="K506" s="26"/>
      <c r="L506" s="26"/>
    </row>
    <row r="507" spans="11:12" x14ac:dyDescent="0.25">
      <c r="K507" s="26"/>
      <c r="L507" s="26"/>
    </row>
    <row r="508" spans="11:12" x14ac:dyDescent="0.25">
      <c r="K508" s="26"/>
      <c r="L508" s="26"/>
    </row>
    <row r="509" spans="11:12" x14ac:dyDescent="0.25">
      <c r="K509" s="26"/>
      <c r="L509" s="26"/>
    </row>
    <row r="510" spans="11:12" x14ac:dyDescent="0.25">
      <c r="K510" s="26"/>
      <c r="L510" s="26"/>
    </row>
    <row r="511" spans="11:12" x14ac:dyDescent="0.25">
      <c r="K511" s="26"/>
      <c r="L511" s="26"/>
    </row>
    <row r="512" spans="11:12" x14ac:dyDescent="0.25">
      <c r="K512" s="26"/>
      <c r="L512" s="26"/>
    </row>
    <row r="513" spans="11:12" x14ac:dyDescent="0.25">
      <c r="K513" s="26"/>
      <c r="L513" s="26"/>
    </row>
    <row r="514" spans="11:12" x14ac:dyDescent="0.25">
      <c r="K514" s="26"/>
      <c r="L514" s="26"/>
    </row>
    <row r="515" spans="11:12" x14ac:dyDescent="0.25">
      <c r="K515" s="26"/>
      <c r="L515" s="26"/>
    </row>
    <row r="516" spans="11:12" x14ac:dyDescent="0.25">
      <c r="K516" s="26"/>
      <c r="L516" s="26"/>
    </row>
    <row r="517" spans="11:12" x14ac:dyDescent="0.25">
      <c r="K517" s="26"/>
      <c r="L517" s="26"/>
    </row>
    <row r="518" spans="11:12" x14ac:dyDescent="0.25">
      <c r="K518" s="26"/>
      <c r="L518" s="26"/>
    </row>
    <row r="519" spans="11:12" x14ac:dyDescent="0.25">
      <c r="K519" s="26"/>
      <c r="L519" s="26"/>
    </row>
    <row r="520" spans="11:12" x14ac:dyDescent="0.25">
      <c r="K520" s="26"/>
      <c r="L520" s="26"/>
    </row>
    <row r="521" spans="11:12" x14ac:dyDescent="0.25">
      <c r="K521" s="26"/>
      <c r="L521" s="26"/>
    </row>
    <row r="522" spans="11:12" x14ac:dyDescent="0.25">
      <c r="K522" s="26"/>
      <c r="L522" s="26"/>
    </row>
    <row r="523" spans="11:12" x14ac:dyDescent="0.25">
      <c r="K523" s="26"/>
      <c r="L523" s="26"/>
    </row>
    <row r="524" spans="11:12" x14ac:dyDescent="0.25">
      <c r="K524" s="26"/>
      <c r="L524" s="26"/>
    </row>
    <row r="525" spans="11:12" x14ac:dyDescent="0.25">
      <c r="K525" s="26"/>
      <c r="L525" s="26"/>
    </row>
    <row r="526" spans="11:12" x14ac:dyDescent="0.25">
      <c r="K526" s="26"/>
      <c r="L526" s="26"/>
    </row>
    <row r="527" spans="11:12" x14ac:dyDescent="0.25">
      <c r="K527" s="26"/>
      <c r="L527" s="26"/>
    </row>
    <row r="528" spans="11:12" x14ac:dyDescent="0.25">
      <c r="K528" s="26"/>
      <c r="L528" s="26"/>
    </row>
    <row r="529" spans="11:12" x14ac:dyDescent="0.25">
      <c r="K529" s="26"/>
      <c r="L529" s="26"/>
    </row>
    <row r="530" spans="11:12" x14ac:dyDescent="0.25">
      <c r="K530" s="26"/>
      <c r="L530" s="26"/>
    </row>
    <row r="531" spans="11:12" x14ac:dyDescent="0.25">
      <c r="K531" s="26"/>
      <c r="L531" s="26"/>
    </row>
    <row r="532" spans="11:12" x14ac:dyDescent="0.25">
      <c r="K532" s="26"/>
      <c r="L532" s="26"/>
    </row>
    <row r="533" spans="11:12" x14ac:dyDescent="0.25">
      <c r="K533" s="26"/>
      <c r="L533" s="26"/>
    </row>
    <row r="534" spans="11:12" x14ac:dyDescent="0.25">
      <c r="K534" s="26"/>
      <c r="L534" s="26"/>
    </row>
    <row r="535" spans="11:12" x14ac:dyDescent="0.25">
      <c r="K535" s="26"/>
      <c r="L535" s="26"/>
    </row>
    <row r="536" spans="11:12" x14ac:dyDescent="0.25">
      <c r="K536" s="26"/>
      <c r="L536" s="26"/>
    </row>
    <row r="537" spans="11:12" x14ac:dyDescent="0.25">
      <c r="K537" s="26"/>
      <c r="L537" s="26"/>
    </row>
    <row r="538" spans="11:12" x14ac:dyDescent="0.25">
      <c r="K538" s="26"/>
      <c r="L538" s="26"/>
    </row>
    <row r="539" spans="11:12" x14ac:dyDescent="0.25">
      <c r="K539" s="26"/>
      <c r="L539" s="26"/>
    </row>
    <row r="540" spans="11:12" x14ac:dyDescent="0.25">
      <c r="K540" s="26"/>
      <c r="L540" s="26"/>
    </row>
    <row r="541" spans="11:12" x14ac:dyDescent="0.25">
      <c r="K541" s="26"/>
      <c r="L541" s="26"/>
    </row>
    <row r="542" spans="11:12" x14ac:dyDescent="0.25">
      <c r="K542" s="26"/>
      <c r="L542" s="26"/>
    </row>
    <row r="543" spans="11:12" x14ac:dyDescent="0.25">
      <c r="K543" s="26"/>
      <c r="L543" s="26"/>
    </row>
    <row r="544" spans="11:12" x14ac:dyDescent="0.25">
      <c r="K544" s="26"/>
      <c r="L544" s="26"/>
    </row>
    <row r="545" spans="11:12" x14ac:dyDescent="0.25">
      <c r="K545" s="26"/>
      <c r="L545" s="26"/>
    </row>
    <row r="546" spans="11:12" x14ac:dyDescent="0.25">
      <c r="K546" s="26"/>
      <c r="L546" s="26"/>
    </row>
    <row r="547" spans="11:12" x14ac:dyDescent="0.25">
      <c r="K547" s="26"/>
      <c r="L547" s="26"/>
    </row>
    <row r="548" spans="11:12" x14ac:dyDescent="0.25">
      <c r="K548" s="26"/>
      <c r="L548" s="26"/>
    </row>
    <row r="549" spans="11:12" x14ac:dyDescent="0.25">
      <c r="K549" s="26"/>
      <c r="L549" s="26"/>
    </row>
    <row r="550" spans="11:12" x14ac:dyDescent="0.25">
      <c r="K550" s="26"/>
      <c r="L550" s="26"/>
    </row>
    <row r="551" spans="11:12" x14ac:dyDescent="0.25">
      <c r="K551" s="26"/>
      <c r="L551" s="26"/>
    </row>
    <row r="552" spans="11:12" x14ac:dyDescent="0.25">
      <c r="K552" s="26"/>
      <c r="L552" s="26"/>
    </row>
    <row r="553" spans="11:12" x14ac:dyDescent="0.25">
      <c r="K553" s="26"/>
      <c r="L553" s="26"/>
    </row>
    <row r="554" spans="11:12" x14ac:dyDescent="0.25">
      <c r="K554" s="26"/>
      <c r="L554" s="26"/>
    </row>
    <row r="555" spans="11:12" x14ac:dyDescent="0.25">
      <c r="K555" s="26"/>
      <c r="L555" s="26"/>
    </row>
    <row r="556" spans="11:12" x14ac:dyDescent="0.25">
      <c r="K556" s="26"/>
      <c r="L556" s="26"/>
    </row>
    <row r="557" spans="11:12" x14ac:dyDescent="0.25">
      <c r="K557" s="26"/>
      <c r="L557" s="26"/>
    </row>
    <row r="558" spans="11:12" x14ac:dyDescent="0.25">
      <c r="K558" s="26"/>
      <c r="L558" s="26"/>
    </row>
    <row r="559" spans="11:12" x14ac:dyDescent="0.25">
      <c r="K559" s="26"/>
      <c r="L559" s="26"/>
    </row>
    <row r="560" spans="11:12" x14ac:dyDescent="0.25">
      <c r="K560" s="26"/>
      <c r="L560" s="26"/>
    </row>
    <row r="561" spans="11:12" x14ac:dyDescent="0.25">
      <c r="K561" s="26"/>
      <c r="L561" s="26"/>
    </row>
    <row r="562" spans="11:12" x14ac:dyDescent="0.25">
      <c r="K562" s="26"/>
      <c r="L562" s="26"/>
    </row>
    <row r="563" spans="11:12" x14ac:dyDescent="0.25">
      <c r="K563" s="26"/>
      <c r="L563" s="26"/>
    </row>
    <row r="564" spans="11:12" x14ac:dyDescent="0.25">
      <c r="K564" s="26"/>
      <c r="L564" s="26"/>
    </row>
    <row r="565" spans="11:12" x14ac:dyDescent="0.25">
      <c r="K565" s="26"/>
      <c r="L565" s="26"/>
    </row>
    <row r="566" spans="11:12" x14ac:dyDescent="0.25">
      <c r="K566" s="26"/>
      <c r="L566" s="26"/>
    </row>
    <row r="567" spans="11:12" x14ac:dyDescent="0.25">
      <c r="K567" s="26"/>
      <c r="L567" s="26"/>
    </row>
    <row r="568" spans="11:12" x14ac:dyDescent="0.25">
      <c r="K568" s="26"/>
      <c r="L568" s="26"/>
    </row>
    <row r="569" spans="11:12" x14ac:dyDescent="0.25">
      <c r="K569" s="26"/>
      <c r="L569" s="26"/>
    </row>
    <row r="570" spans="11:12" x14ac:dyDescent="0.25">
      <c r="K570" s="26"/>
      <c r="L570" s="26"/>
    </row>
    <row r="571" spans="11:12" x14ac:dyDescent="0.25">
      <c r="K571" s="26"/>
      <c r="L571" s="26"/>
    </row>
    <row r="572" spans="11:12" x14ac:dyDescent="0.25">
      <c r="K572" s="26"/>
      <c r="L572" s="26"/>
    </row>
    <row r="573" spans="11:12" x14ac:dyDescent="0.25">
      <c r="K573" s="26"/>
      <c r="L573" s="26"/>
    </row>
    <row r="574" spans="11:12" x14ac:dyDescent="0.25">
      <c r="K574" s="26"/>
      <c r="L574" s="26"/>
    </row>
    <row r="575" spans="11:12" x14ac:dyDescent="0.25">
      <c r="K575" s="26"/>
      <c r="L575" s="26"/>
    </row>
    <row r="576" spans="11:12" x14ac:dyDescent="0.25">
      <c r="K576" s="26"/>
      <c r="L576" s="26"/>
    </row>
    <row r="577" spans="11:12" x14ac:dyDescent="0.25">
      <c r="K577" s="26"/>
      <c r="L577" s="26"/>
    </row>
    <row r="578" spans="11:12" x14ac:dyDescent="0.25">
      <c r="K578" s="26"/>
      <c r="L578" s="26"/>
    </row>
    <row r="579" spans="11:12" x14ac:dyDescent="0.25">
      <c r="K579" s="26"/>
      <c r="L579" s="26"/>
    </row>
    <row r="580" spans="11:12" x14ac:dyDescent="0.25">
      <c r="K580" s="26"/>
      <c r="L580" s="26"/>
    </row>
    <row r="581" spans="11:12" x14ac:dyDescent="0.25">
      <c r="K581" s="26"/>
      <c r="L581" s="26"/>
    </row>
    <row r="582" spans="11:12" x14ac:dyDescent="0.25">
      <c r="K582" s="26"/>
      <c r="L582" s="26"/>
    </row>
    <row r="583" spans="11:12" x14ac:dyDescent="0.25">
      <c r="K583" s="26"/>
      <c r="L583" s="26"/>
    </row>
    <row r="584" spans="11:12" x14ac:dyDescent="0.25">
      <c r="K584" s="26"/>
      <c r="L584" s="26"/>
    </row>
    <row r="585" spans="11:12" x14ac:dyDescent="0.25">
      <c r="K585" s="26"/>
      <c r="L585" s="26"/>
    </row>
    <row r="586" spans="11:12" x14ac:dyDescent="0.25">
      <c r="K586" s="26"/>
      <c r="L586" s="26"/>
    </row>
    <row r="587" spans="11:12" x14ac:dyDescent="0.25">
      <c r="K587" s="26"/>
      <c r="L587" s="26"/>
    </row>
    <row r="588" spans="11:12" x14ac:dyDescent="0.25">
      <c r="K588" s="26"/>
      <c r="L588" s="26"/>
    </row>
    <row r="589" spans="11:12" x14ac:dyDescent="0.25">
      <c r="K589" s="26"/>
      <c r="L589" s="26"/>
    </row>
    <row r="590" spans="11:12" x14ac:dyDescent="0.25">
      <c r="K590" s="26"/>
      <c r="L590" s="26"/>
    </row>
    <row r="591" spans="11:12" x14ac:dyDescent="0.25">
      <c r="K591" s="26"/>
      <c r="L591" s="26"/>
    </row>
    <row r="592" spans="11:12" x14ac:dyDescent="0.25">
      <c r="K592" s="26"/>
      <c r="L592" s="26"/>
    </row>
    <row r="593" spans="11:12" x14ac:dyDescent="0.25">
      <c r="K593" s="26"/>
      <c r="L593" s="26"/>
    </row>
    <row r="594" spans="11:12" x14ac:dyDescent="0.25">
      <c r="K594" s="26"/>
      <c r="L594" s="26"/>
    </row>
    <row r="595" spans="11:12" x14ac:dyDescent="0.25">
      <c r="K595" s="26"/>
      <c r="L595" s="26"/>
    </row>
    <row r="596" spans="11:12" x14ac:dyDescent="0.25">
      <c r="K596" s="26"/>
      <c r="L596" s="26"/>
    </row>
    <row r="597" spans="11:12" x14ac:dyDescent="0.25">
      <c r="K597" s="26"/>
      <c r="L597" s="26"/>
    </row>
    <row r="598" spans="11:12" x14ac:dyDescent="0.25">
      <c r="K598" s="26"/>
      <c r="L598" s="26"/>
    </row>
    <row r="599" spans="11:12" x14ac:dyDescent="0.25">
      <c r="K599" s="26"/>
      <c r="L599" s="26"/>
    </row>
    <row r="600" spans="11:12" x14ac:dyDescent="0.25">
      <c r="K600" s="26"/>
      <c r="L600" s="26"/>
    </row>
    <row r="601" spans="11:12" x14ac:dyDescent="0.25">
      <c r="K601" s="26"/>
      <c r="L601" s="26"/>
    </row>
    <row r="602" spans="11:12" x14ac:dyDescent="0.25">
      <c r="K602" s="26"/>
      <c r="L602" s="26"/>
    </row>
    <row r="603" spans="11:12" x14ac:dyDescent="0.25">
      <c r="K603" s="26"/>
      <c r="L603" s="26"/>
    </row>
    <row r="604" spans="11:12" x14ac:dyDescent="0.25">
      <c r="K604" s="26"/>
      <c r="L604" s="26"/>
    </row>
    <row r="605" spans="11:12" x14ac:dyDescent="0.25">
      <c r="K605" s="26"/>
      <c r="L605" s="26"/>
    </row>
    <row r="606" spans="11:12" x14ac:dyDescent="0.25">
      <c r="K606" s="26"/>
      <c r="L606" s="26"/>
    </row>
    <row r="607" spans="11:12" x14ac:dyDescent="0.25">
      <c r="K607" s="26"/>
      <c r="L607" s="26"/>
    </row>
    <row r="608" spans="11:12" x14ac:dyDescent="0.25">
      <c r="K608" s="26"/>
      <c r="L608" s="26"/>
    </row>
    <row r="609" spans="11:12" x14ac:dyDescent="0.25">
      <c r="K609" s="26"/>
      <c r="L609" s="26"/>
    </row>
    <row r="610" spans="11:12" x14ac:dyDescent="0.25">
      <c r="K610" s="26"/>
      <c r="L610" s="26"/>
    </row>
    <row r="611" spans="11:12" x14ac:dyDescent="0.25">
      <c r="K611" s="26"/>
      <c r="L611" s="26"/>
    </row>
    <row r="612" spans="11:12" x14ac:dyDescent="0.25">
      <c r="K612" s="26"/>
      <c r="L612" s="26"/>
    </row>
    <row r="613" spans="11:12" x14ac:dyDescent="0.25">
      <c r="K613" s="26"/>
      <c r="L613" s="26"/>
    </row>
    <row r="614" spans="11:12" x14ac:dyDescent="0.25">
      <c r="K614" s="26"/>
      <c r="L614" s="26"/>
    </row>
    <row r="615" spans="11:12" x14ac:dyDescent="0.25">
      <c r="K615" s="26"/>
      <c r="L615" s="26"/>
    </row>
    <row r="616" spans="11:12" x14ac:dyDescent="0.25">
      <c r="K616" s="26"/>
      <c r="L616" s="26"/>
    </row>
    <row r="617" spans="11:12" x14ac:dyDescent="0.25">
      <c r="K617" s="26"/>
      <c r="L617" s="26"/>
    </row>
    <row r="618" spans="11:12" x14ac:dyDescent="0.25">
      <c r="K618" s="26"/>
      <c r="L618" s="26"/>
    </row>
    <row r="619" spans="11:12" x14ac:dyDescent="0.25">
      <c r="K619" s="26"/>
      <c r="L619" s="26"/>
    </row>
    <row r="620" spans="11:12" x14ac:dyDescent="0.25">
      <c r="K620" s="26"/>
      <c r="L620" s="26"/>
    </row>
    <row r="621" spans="11:12" x14ac:dyDescent="0.25">
      <c r="K621" s="26"/>
      <c r="L621" s="26"/>
    </row>
    <row r="622" spans="11:12" x14ac:dyDescent="0.25">
      <c r="K622" s="26"/>
      <c r="L622" s="26"/>
    </row>
    <row r="623" spans="11:12" x14ac:dyDescent="0.25">
      <c r="K623" s="26"/>
      <c r="L623" s="26"/>
    </row>
    <row r="624" spans="11:12" x14ac:dyDescent="0.25">
      <c r="K624" s="26"/>
      <c r="L624" s="26"/>
    </row>
    <row r="625" spans="11:12" x14ac:dyDescent="0.25">
      <c r="K625" s="26"/>
      <c r="L625" s="26"/>
    </row>
    <row r="626" spans="11:12" x14ac:dyDescent="0.25">
      <c r="K626" s="26"/>
      <c r="L626" s="26"/>
    </row>
    <row r="627" spans="11:12" x14ac:dyDescent="0.25">
      <c r="K627" s="26"/>
      <c r="L627" s="26"/>
    </row>
    <row r="628" spans="11:12" x14ac:dyDescent="0.25">
      <c r="K628" s="26"/>
      <c r="L628" s="26"/>
    </row>
    <row r="629" spans="11:12" x14ac:dyDescent="0.25">
      <c r="K629" s="26"/>
      <c r="L629" s="26"/>
    </row>
    <row r="630" spans="11:12" x14ac:dyDescent="0.25">
      <c r="K630" s="26"/>
      <c r="L630" s="26"/>
    </row>
    <row r="631" spans="11:12" x14ac:dyDescent="0.25">
      <c r="K631" s="26"/>
      <c r="L631" s="26"/>
    </row>
    <row r="632" spans="11:12" x14ac:dyDescent="0.25">
      <c r="K632" s="26"/>
      <c r="L632" s="26"/>
    </row>
    <row r="633" spans="11:12" x14ac:dyDescent="0.25">
      <c r="K633" s="26"/>
      <c r="L633" s="26"/>
    </row>
    <row r="634" spans="11:12" x14ac:dyDescent="0.25">
      <c r="K634" s="26"/>
      <c r="L634" s="26"/>
    </row>
    <row r="635" spans="11:12" x14ac:dyDescent="0.25">
      <c r="K635" s="26"/>
      <c r="L635" s="26"/>
    </row>
    <row r="636" spans="11:12" x14ac:dyDescent="0.25">
      <c r="K636" s="26"/>
      <c r="L636" s="26"/>
    </row>
    <row r="637" spans="11:12" x14ac:dyDescent="0.25">
      <c r="K637" s="26"/>
      <c r="L637" s="26"/>
    </row>
    <row r="638" spans="11:12" x14ac:dyDescent="0.25">
      <c r="K638" s="26"/>
      <c r="L638" s="26"/>
    </row>
    <row r="639" spans="11:12" x14ac:dyDescent="0.25">
      <c r="K639" s="26"/>
      <c r="L639" s="26"/>
    </row>
    <row r="640" spans="11:12" x14ac:dyDescent="0.25">
      <c r="K640" s="26"/>
      <c r="L640" s="26"/>
    </row>
    <row r="641" spans="11:12" x14ac:dyDescent="0.25">
      <c r="K641" s="26"/>
      <c r="L641" s="26"/>
    </row>
    <row r="642" spans="11:12" x14ac:dyDescent="0.25">
      <c r="K642" s="26"/>
      <c r="L642" s="26"/>
    </row>
    <row r="643" spans="11:12" x14ac:dyDescent="0.25">
      <c r="K643" s="26"/>
      <c r="L643" s="26"/>
    </row>
    <row r="644" spans="11:12" x14ac:dyDescent="0.25">
      <c r="K644" s="26"/>
      <c r="L644" s="26"/>
    </row>
    <row r="645" spans="11:12" x14ac:dyDescent="0.25">
      <c r="K645" s="26"/>
      <c r="L645" s="26"/>
    </row>
    <row r="646" spans="11:12" x14ac:dyDescent="0.25">
      <c r="K646" s="26"/>
      <c r="L646" s="26"/>
    </row>
    <row r="647" spans="11:12" x14ac:dyDescent="0.25">
      <c r="K647" s="26"/>
      <c r="L647" s="26"/>
    </row>
    <row r="648" spans="11:12" x14ac:dyDescent="0.25">
      <c r="K648" s="26"/>
      <c r="L648" s="26"/>
    </row>
    <row r="649" spans="11:12" x14ac:dyDescent="0.25">
      <c r="K649" s="26"/>
      <c r="L649" s="26"/>
    </row>
    <row r="650" spans="11:12" x14ac:dyDescent="0.25">
      <c r="K650" s="26"/>
      <c r="L650" s="26"/>
    </row>
    <row r="651" spans="11:12" x14ac:dyDescent="0.25">
      <c r="K651" s="26"/>
      <c r="L651" s="26"/>
    </row>
    <row r="652" spans="11:12" x14ac:dyDescent="0.25">
      <c r="K652" s="26"/>
      <c r="L652" s="26"/>
    </row>
    <row r="653" spans="11:12" x14ac:dyDescent="0.25">
      <c r="K653" s="26"/>
      <c r="L653" s="26"/>
    </row>
    <row r="654" spans="11:12" x14ac:dyDescent="0.25">
      <c r="K654" s="26"/>
      <c r="L654" s="26"/>
    </row>
    <row r="655" spans="11:12" x14ac:dyDescent="0.25">
      <c r="K655" s="26"/>
      <c r="L655" s="26"/>
    </row>
    <row r="656" spans="11:12" x14ac:dyDescent="0.25">
      <c r="K656" s="26"/>
      <c r="L656" s="26"/>
    </row>
    <row r="657" spans="11:12" x14ac:dyDescent="0.25">
      <c r="K657" s="26"/>
      <c r="L657" s="26"/>
    </row>
    <row r="658" spans="11:12" x14ac:dyDescent="0.25">
      <c r="K658" s="26"/>
      <c r="L658" s="26"/>
    </row>
    <row r="659" spans="11:12" x14ac:dyDescent="0.25">
      <c r="K659" s="26"/>
      <c r="L659" s="26"/>
    </row>
    <row r="660" spans="11:12" x14ac:dyDescent="0.25">
      <c r="K660" s="26"/>
      <c r="L660" s="26"/>
    </row>
    <row r="661" spans="11:12" x14ac:dyDescent="0.25">
      <c r="K661" s="26"/>
      <c r="L661" s="26"/>
    </row>
    <row r="662" spans="11:12" x14ac:dyDescent="0.25">
      <c r="K662" s="26"/>
      <c r="L662" s="26"/>
    </row>
    <row r="663" spans="11:12" x14ac:dyDescent="0.25">
      <c r="K663" s="26"/>
      <c r="L663" s="26"/>
    </row>
    <row r="664" spans="11:12" x14ac:dyDescent="0.25">
      <c r="K664" s="26"/>
      <c r="L664" s="26"/>
    </row>
    <row r="665" spans="11:12" x14ac:dyDescent="0.25">
      <c r="K665" s="26"/>
      <c r="L665" s="26"/>
    </row>
    <row r="666" spans="11:12" x14ac:dyDescent="0.25">
      <c r="K666" s="26"/>
      <c r="L666" s="26"/>
    </row>
    <row r="667" spans="11:12" x14ac:dyDescent="0.25">
      <c r="K667" s="26"/>
      <c r="L667" s="26"/>
    </row>
    <row r="668" spans="11:12" x14ac:dyDescent="0.25">
      <c r="K668" s="26"/>
      <c r="L668" s="26"/>
    </row>
    <row r="669" spans="11:12" x14ac:dyDescent="0.25">
      <c r="K669" s="26"/>
      <c r="L669" s="26"/>
    </row>
    <row r="670" spans="11:12" x14ac:dyDescent="0.25">
      <c r="K670" s="26"/>
      <c r="L670" s="26"/>
    </row>
    <row r="671" spans="11:12" x14ac:dyDescent="0.25">
      <c r="K671" s="26"/>
      <c r="L671" s="26"/>
    </row>
    <row r="672" spans="11:12" x14ac:dyDescent="0.25">
      <c r="K672" s="26"/>
      <c r="L672" s="26"/>
    </row>
    <row r="673" spans="11:12" x14ac:dyDescent="0.25">
      <c r="K673" s="26"/>
      <c r="L673" s="26"/>
    </row>
    <row r="674" spans="11:12" x14ac:dyDescent="0.25">
      <c r="K674" s="26"/>
      <c r="L674" s="26"/>
    </row>
    <row r="675" spans="11:12" x14ac:dyDescent="0.25">
      <c r="K675" s="26"/>
      <c r="L675" s="26"/>
    </row>
    <row r="676" spans="11:12" x14ac:dyDescent="0.25">
      <c r="K676" s="26"/>
      <c r="L676" s="26"/>
    </row>
    <row r="677" spans="11:12" x14ac:dyDescent="0.25">
      <c r="K677" s="26"/>
      <c r="L677" s="26"/>
    </row>
    <row r="678" spans="11:12" x14ac:dyDescent="0.25">
      <c r="K678" s="26"/>
      <c r="L678" s="26"/>
    </row>
    <row r="679" spans="11:12" x14ac:dyDescent="0.25">
      <c r="K679" s="26"/>
      <c r="L679" s="26"/>
    </row>
    <row r="680" spans="11:12" x14ac:dyDescent="0.25">
      <c r="K680" s="26"/>
      <c r="L680" s="26"/>
    </row>
    <row r="681" spans="11:12" x14ac:dyDescent="0.25">
      <c r="K681" s="26"/>
      <c r="L681" s="26"/>
    </row>
    <row r="682" spans="11:12" x14ac:dyDescent="0.25">
      <c r="K682" s="26"/>
      <c r="L682" s="26"/>
    </row>
    <row r="683" spans="11:12" x14ac:dyDescent="0.25">
      <c r="K683" s="26"/>
      <c r="L683" s="26"/>
    </row>
    <row r="684" spans="11:12" x14ac:dyDescent="0.25">
      <c r="K684" s="26"/>
      <c r="L684" s="26"/>
    </row>
    <row r="685" spans="11:12" x14ac:dyDescent="0.25">
      <c r="K685" s="26"/>
      <c r="L685" s="26"/>
    </row>
    <row r="686" spans="11:12" x14ac:dyDescent="0.25">
      <c r="K686" s="26"/>
      <c r="L686" s="26"/>
    </row>
    <row r="687" spans="11:12" x14ac:dyDescent="0.25">
      <c r="K687" s="26"/>
      <c r="L687" s="26"/>
    </row>
    <row r="688" spans="11:12" x14ac:dyDescent="0.25">
      <c r="K688" s="26"/>
      <c r="L688" s="26"/>
    </row>
    <row r="689" spans="11:12" x14ac:dyDescent="0.25">
      <c r="K689" s="26"/>
      <c r="L689" s="26"/>
    </row>
    <row r="690" spans="11:12" x14ac:dyDescent="0.25">
      <c r="K690" s="26"/>
      <c r="L690" s="26"/>
    </row>
    <row r="691" spans="11:12" x14ac:dyDescent="0.25">
      <c r="K691" s="26"/>
      <c r="L691" s="26"/>
    </row>
    <row r="692" spans="11:12" x14ac:dyDescent="0.25">
      <c r="K692" s="26"/>
      <c r="L692" s="26"/>
    </row>
    <row r="693" spans="11:12" x14ac:dyDescent="0.25">
      <c r="K693" s="26"/>
      <c r="L693" s="26"/>
    </row>
    <row r="694" spans="11:12" x14ac:dyDescent="0.25">
      <c r="K694" s="26"/>
      <c r="L694" s="26"/>
    </row>
    <row r="695" spans="11:12" x14ac:dyDescent="0.25">
      <c r="K695" s="26"/>
      <c r="L695" s="26"/>
    </row>
    <row r="696" spans="11:12" x14ac:dyDescent="0.25">
      <c r="K696" s="26"/>
      <c r="L696" s="26"/>
    </row>
    <row r="697" spans="11:12" x14ac:dyDescent="0.25">
      <c r="K697" s="26"/>
      <c r="L697" s="26"/>
    </row>
    <row r="698" spans="11:12" x14ac:dyDescent="0.25">
      <c r="K698" s="26"/>
      <c r="L698" s="26"/>
    </row>
    <row r="699" spans="11:12" x14ac:dyDescent="0.25">
      <c r="K699" s="26"/>
      <c r="L699" s="26"/>
    </row>
    <row r="700" spans="11:12" x14ac:dyDescent="0.25">
      <c r="K700" s="26"/>
      <c r="L700" s="26"/>
    </row>
    <row r="701" spans="11:12" x14ac:dyDescent="0.25">
      <c r="K701" s="26"/>
      <c r="L701" s="26"/>
    </row>
    <row r="702" spans="11:12" x14ac:dyDescent="0.25">
      <c r="K702" s="26"/>
      <c r="L702" s="26"/>
    </row>
    <row r="703" spans="11:12" x14ac:dyDescent="0.25">
      <c r="K703" s="26"/>
      <c r="L703" s="26"/>
    </row>
    <row r="704" spans="11:12" x14ac:dyDescent="0.25">
      <c r="K704" s="26"/>
      <c r="L704" s="26"/>
    </row>
    <row r="705" spans="11:12" x14ac:dyDescent="0.25">
      <c r="K705" s="26"/>
      <c r="L705" s="26"/>
    </row>
    <row r="706" spans="11:12" x14ac:dyDescent="0.25">
      <c r="K706" s="26"/>
      <c r="L706" s="26"/>
    </row>
    <row r="707" spans="11:12" x14ac:dyDescent="0.25">
      <c r="K707" s="26"/>
      <c r="L707" s="26"/>
    </row>
    <row r="708" spans="11:12" x14ac:dyDescent="0.25">
      <c r="K708" s="26"/>
      <c r="L708" s="26"/>
    </row>
    <row r="709" spans="11:12" x14ac:dyDescent="0.25">
      <c r="K709" s="26"/>
      <c r="L709" s="26"/>
    </row>
    <row r="710" spans="11:12" x14ac:dyDescent="0.25">
      <c r="K710" s="26"/>
      <c r="L710" s="26"/>
    </row>
    <row r="711" spans="11:12" x14ac:dyDescent="0.25">
      <c r="K711" s="26"/>
      <c r="L711" s="26"/>
    </row>
    <row r="712" spans="11:12" x14ac:dyDescent="0.25">
      <c r="K712" s="26"/>
      <c r="L712" s="26"/>
    </row>
    <row r="713" spans="11:12" x14ac:dyDescent="0.25">
      <c r="K713" s="26"/>
      <c r="L713" s="26"/>
    </row>
    <row r="714" spans="11:12" x14ac:dyDescent="0.25">
      <c r="K714" s="26"/>
      <c r="L714" s="26"/>
    </row>
    <row r="715" spans="11:12" x14ac:dyDescent="0.25">
      <c r="K715" s="26"/>
      <c r="L715" s="26"/>
    </row>
    <row r="716" spans="11:12" x14ac:dyDescent="0.25">
      <c r="K716" s="26"/>
      <c r="L716" s="26"/>
    </row>
    <row r="717" spans="11:12" x14ac:dyDescent="0.25">
      <c r="K717" s="26"/>
      <c r="L717" s="26"/>
    </row>
    <row r="718" spans="11:12" x14ac:dyDescent="0.25">
      <c r="K718" s="26"/>
      <c r="L718" s="26"/>
    </row>
    <row r="719" spans="11:12" x14ac:dyDescent="0.25">
      <c r="K719" s="26"/>
      <c r="L719" s="26"/>
    </row>
    <row r="720" spans="11:12" x14ac:dyDescent="0.25">
      <c r="K720" s="26"/>
      <c r="L720" s="26"/>
    </row>
    <row r="721" spans="11:12" x14ac:dyDescent="0.25">
      <c r="K721" s="26"/>
      <c r="L721" s="26"/>
    </row>
    <row r="722" spans="11:12" x14ac:dyDescent="0.25">
      <c r="K722" s="26"/>
      <c r="L722" s="26"/>
    </row>
    <row r="723" spans="11:12" x14ac:dyDescent="0.25">
      <c r="K723" s="26"/>
      <c r="L723" s="26"/>
    </row>
    <row r="724" spans="11:12" x14ac:dyDescent="0.25">
      <c r="K724" s="26"/>
      <c r="L724" s="26"/>
    </row>
    <row r="725" spans="11:12" x14ac:dyDescent="0.25">
      <c r="K725" s="26"/>
      <c r="L725" s="26"/>
    </row>
    <row r="726" spans="11:12" x14ac:dyDescent="0.25">
      <c r="K726" s="26"/>
      <c r="L726" s="26"/>
    </row>
    <row r="727" spans="11:12" x14ac:dyDescent="0.25">
      <c r="K727" s="26"/>
      <c r="L727" s="26"/>
    </row>
    <row r="728" spans="11:12" x14ac:dyDescent="0.25">
      <c r="K728" s="26"/>
      <c r="L728" s="26"/>
    </row>
    <row r="729" spans="11:12" x14ac:dyDescent="0.25">
      <c r="K729" s="26"/>
      <c r="L729" s="26"/>
    </row>
    <row r="730" spans="11:12" x14ac:dyDescent="0.25">
      <c r="K730" s="26"/>
      <c r="L730" s="26"/>
    </row>
    <row r="731" spans="11:12" x14ac:dyDescent="0.25">
      <c r="K731" s="26"/>
      <c r="L731" s="26"/>
    </row>
    <row r="732" spans="11:12" x14ac:dyDescent="0.25">
      <c r="K732" s="26"/>
      <c r="L732" s="26"/>
    </row>
    <row r="733" spans="11:12" x14ac:dyDescent="0.25">
      <c r="K733" s="26"/>
      <c r="L733" s="26"/>
    </row>
    <row r="734" spans="11:12" x14ac:dyDescent="0.25">
      <c r="K734" s="26"/>
      <c r="L734" s="26"/>
    </row>
    <row r="735" spans="11:12" x14ac:dyDescent="0.25">
      <c r="K735" s="26"/>
      <c r="L735" s="26"/>
    </row>
    <row r="736" spans="11:12" x14ac:dyDescent="0.25">
      <c r="K736" s="26"/>
      <c r="L736" s="26"/>
    </row>
    <row r="737" spans="11:12" x14ac:dyDescent="0.25">
      <c r="K737" s="26"/>
      <c r="L737" s="26"/>
    </row>
    <row r="738" spans="11:12" x14ac:dyDescent="0.25">
      <c r="K738" s="26"/>
      <c r="L738" s="26"/>
    </row>
    <row r="739" spans="11:12" x14ac:dyDescent="0.25">
      <c r="K739" s="26"/>
      <c r="L739" s="26"/>
    </row>
    <row r="740" spans="11:12" x14ac:dyDescent="0.25">
      <c r="K740" s="26"/>
      <c r="L740" s="26"/>
    </row>
    <row r="741" spans="11:12" x14ac:dyDescent="0.25">
      <c r="K741" s="26"/>
      <c r="L741" s="26"/>
    </row>
    <row r="742" spans="11:12" x14ac:dyDescent="0.25">
      <c r="K742" s="26"/>
      <c r="L742" s="26"/>
    </row>
    <row r="743" spans="11:12" x14ac:dyDescent="0.25">
      <c r="K743" s="26"/>
      <c r="L743" s="26"/>
    </row>
    <row r="744" spans="11:12" x14ac:dyDescent="0.25">
      <c r="K744" s="26"/>
      <c r="L744" s="26"/>
    </row>
    <row r="745" spans="11:12" x14ac:dyDescent="0.25">
      <c r="K745" s="26"/>
      <c r="L745" s="26"/>
    </row>
    <row r="746" spans="11:12" x14ac:dyDescent="0.25">
      <c r="K746" s="26"/>
      <c r="L746" s="26"/>
    </row>
    <row r="747" spans="11:12" x14ac:dyDescent="0.25">
      <c r="K747" s="26"/>
      <c r="L747" s="26"/>
    </row>
    <row r="748" spans="11:12" x14ac:dyDescent="0.25">
      <c r="K748" s="26"/>
      <c r="L748" s="26"/>
    </row>
    <row r="749" spans="11:12" x14ac:dyDescent="0.25">
      <c r="K749" s="26"/>
      <c r="L749" s="26"/>
    </row>
    <row r="750" spans="11:12" x14ac:dyDescent="0.25">
      <c r="K750" s="26"/>
      <c r="L750" s="26"/>
    </row>
    <row r="751" spans="11:12" x14ac:dyDescent="0.25">
      <c r="K751" s="26"/>
      <c r="L751" s="26"/>
    </row>
    <row r="752" spans="11:12" x14ac:dyDescent="0.25">
      <c r="K752" s="26"/>
      <c r="L752" s="26"/>
    </row>
    <row r="753" spans="11:12" x14ac:dyDescent="0.25">
      <c r="K753" s="26"/>
      <c r="L753" s="26"/>
    </row>
    <row r="754" spans="11:12" x14ac:dyDescent="0.25">
      <c r="K754" s="26"/>
      <c r="L754" s="26"/>
    </row>
    <row r="755" spans="11:12" x14ac:dyDescent="0.25">
      <c r="K755" s="26"/>
      <c r="L755" s="26"/>
    </row>
    <row r="756" spans="11:12" x14ac:dyDescent="0.25">
      <c r="K756" s="26"/>
      <c r="L756" s="26"/>
    </row>
    <row r="757" spans="11:12" x14ac:dyDescent="0.25">
      <c r="K757" s="26"/>
      <c r="L757" s="26"/>
    </row>
    <row r="758" spans="11:12" x14ac:dyDescent="0.25">
      <c r="K758" s="26"/>
      <c r="L758" s="26"/>
    </row>
    <row r="759" spans="11:12" x14ac:dyDescent="0.25">
      <c r="K759" s="26"/>
      <c r="L759" s="26"/>
    </row>
    <row r="760" spans="11:12" x14ac:dyDescent="0.25">
      <c r="K760" s="26"/>
      <c r="L760" s="26"/>
    </row>
    <row r="761" spans="11:12" x14ac:dyDescent="0.25">
      <c r="K761" s="26"/>
      <c r="L761" s="26"/>
    </row>
    <row r="762" spans="11:12" x14ac:dyDescent="0.25">
      <c r="K762" s="26"/>
      <c r="L762" s="26"/>
    </row>
    <row r="763" spans="11:12" x14ac:dyDescent="0.25">
      <c r="K763" s="26"/>
      <c r="L763" s="26"/>
    </row>
    <row r="764" spans="11:12" x14ac:dyDescent="0.25">
      <c r="K764" s="26"/>
      <c r="L764" s="26"/>
    </row>
    <row r="765" spans="11:12" x14ac:dyDescent="0.25">
      <c r="K765" s="26"/>
      <c r="L765" s="26"/>
    </row>
    <row r="766" spans="11:12" x14ac:dyDescent="0.25">
      <c r="K766" s="26"/>
      <c r="L766" s="26"/>
    </row>
    <row r="767" spans="11:12" x14ac:dyDescent="0.25">
      <c r="K767" s="26"/>
      <c r="L767" s="26"/>
    </row>
    <row r="768" spans="11:12" x14ac:dyDescent="0.25">
      <c r="K768" s="26"/>
      <c r="L768" s="26"/>
    </row>
    <row r="769" spans="11:12" x14ac:dyDescent="0.25">
      <c r="K769" s="26"/>
      <c r="L769" s="26"/>
    </row>
    <row r="770" spans="11:12" x14ac:dyDescent="0.25">
      <c r="K770" s="26"/>
      <c r="L770" s="26"/>
    </row>
    <row r="771" spans="11:12" x14ac:dyDescent="0.25">
      <c r="K771" s="26"/>
      <c r="L771" s="26"/>
    </row>
    <row r="772" spans="11:12" x14ac:dyDescent="0.25">
      <c r="K772" s="26"/>
      <c r="L772" s="26"/>
    </row>
    <row r="773" spans="11:12" x14ac:dyDescent="0.25">
      <c r="K773" s="26"/>
      <c r="L773" s="26"/>
    </row>
    <row r="774" spans="11:12" x14ac:dyDescent="0.25">
      <c r="K774" s="26"/>
      <c r="L774" s="26"/>
    </row>
    <row r="775" spans="11:12" x14ac:dyDescent="0.25">
      <c r="K775" s="26"/>
      <c r="L775" s="26"/>
    </row>
    <row r="776" spans="11:12" x14ac:dyDescent="0.25">
      <c r="K776" s="26"/>
      <c r="L776" s="26"/>
    </row>
    <row r="777" spans="11:12" x14ac:dyDescent="0.25">
      <c r="K777" s="26"/>
      <c r="L777" s="26"/>
    </row>
    <row r="778" spans="11:12" x14ac:dyDescent="0.25">
      <c r="K778" s="26"/>
      <c r="L778" s="26"/>
    </row>
    <row r="779" spans="11:12" x14ac:dyDescent="0.25">
      <c r="K779" s="26"/>
      <c r="L779" s="26"/>
    </row>
    <row r="780" spans="11:12" x14ac:dyDescent="0.25">
      <c r="K780" s="26"/>
      <c r="L780" s="26"/>
    </row>
    <row r="781" spans="11:12" x14ac:dyDescent="0.25">
      <c r="K781" s="26"/>
      <c r="L781" s="26"/>
    </row>
    <row r="782" spans="11:12" x14ac:dyDescent="0.25">
      <c r="K782" s="26"/>
      <c r="L782" s="26"/>
    </row>
    <row r="783" spans="11:12" x14ac:dyDescent="0.25">
      <c r="K783" s="26"/>
      <c r="L783" s="26"/>
    </row>
    <row r="784" spans="11:12" x14ac:dyDescent="0.25">
      <c r="K784" s="26"/>
      <c r="L784" s="26"/>
    </row>
    <row r="785" spans="11:12" x14ac:dyDescent="0.25">
      <c r="K785" s="26"/>
      <c r="L785" s="26"/>
    </row>
    <row r="786" spans="11:12" x14ac:dyDescent="0.25">
      <c r="K786" s="26"/>
      <c r="L786" s="26"/>
    </row>
    <row r="787" spans="11:12" x14ac:dyDescent="0.25">
      <c r="K787" s="26"/>
      <c r="L787" s="26"/>
    </row>
    <row r="788" spans="11:12" x14ac:dyDescent="0.25">
      <c r="K788" s="26"/>
      <c r="L788" s="26"/>
    </row>
    <row r="789" spans="11:12" x14ac:dyDescent="0.25">
      <c r="K789" s="26"/>
      <c r="L789" s="26"/>
    </row>
    <row r="790" spans="11:12" x14ac:dyDescent="0.25">
      <c r="K790" s="26"/>
      <c r="L790" s="26"/>
    </row>
    <row r="791" spans="11:12" x14ac:dyDescent="0.25">
      <c r="K791" s="26"/>
      <c r="L791" s="26"/>
    </row>
    <row r="792" spans="11:12" x14ac:dyDescent="0.25">
      <c r="K792" s="26"/>
      <c r="L792" s="26"/>
    </row>
    <row r="793" spans="11:12" x14ac:dyDescent="0.25">
      <c r="K793" s="26"/>
      <c r="L793" s="26"/>
    </row>
    <row r="794" spans="11:12" x14ac:dyDescent="0.25">
      <c r="K794" s="26"/>
      <c r="L794" s="26"/>
    </row>
    <row r="795" spans="11:12" x14ac:dyDescent="0.25">
      <c r="K795" s="26"/>
      <c r="L795" s="26"/>
    </row>
    <row r="796" spans="11:12" x14ac:dyDescent="0.25">
      <c r="K796" s="26"/>
      <c r="L796" s="26"/>
    </row>
    <row r="797" spans="11:12" x14ac:dyDescent="0.25">
      <c r="K797" s="26"/>
      <c r="L797" s="26"/>
    </row>
    <row r="798" spans="11:12" x14ac:dyDescent="0.25">
      <c r="K798" s="26"/>
      <c r="L798" s="26"/>
    </row>
    <row r="799" spans="11:12" x14ac:dyDescent="0.25">
      <c r="K799" s="26"/>
      <c r="L799" s="26"/>
    </row>
    <row r="800" spans="11:12" x14ac:dyDescent="0.25">
      <c r="K800" s="26"/>
      <c r="L800" s="26"/>
    </row>
    <row r="801" spans="11:12" x14ac:dyDescent="0.25">
      <c r="K801" s="26"/>
      <c r="L801" s="26"/>
    </row>
    <row r="802" spans="11:12" x14ac:dyDescent="0.25">
      <c r="K802" s="26"/>
      <c r="L802" s="26"/>
    </row>
    <row r="803" spans="11:12" x14ac:dyDescent="0.25">
      <c r="K803" s="26"/>
      <c r="L803" s="26"/>
    </row>
    <row r="804" spans="11:12" x14ac:dyDescent="0.25">
      <c r="K804" s="26"/>
      <c r="L804" s="26"/>
    </row>
    <row r="805" spans="11:12" x14ac:dyDescent="0.25">
      <c r="K805" s="26"/>
      <c r="L805" s="26"/>
    </row>
    <row r="806" spans="11:12" x14ac:dyDescent="0.25">
      <c r="K806" s="26"/>
      <c r="L806" s="26"/>
    </row>
    <row r="807" spans="11:12" x14ac:dyDescent="0.25">
      <c r="K807" s="26"/>
      <c r="L807" s="26"/>
    </row>
    <row r="808" spans="11:12" x14ac:dyDescent="0.25">
      <c r="K808" s="26"/>
      <c r="L808" s="26"/>
    </row>
    <row r="809" spans="11:12" x14ac:dyDescent="0.25">
      <c r="K809" s="26"/>
      <c r="L809" s="26"/>
    </row>
    <row r="810" spans="11:12" x14ac:dyDescent="0.25">
      <c r="K810" s="26"/>
      <c r="L810" s="26"/>
    </row>
    <row r="811" spans="11:12" x14ac:dyDescent="0.25">
      <c r="K811" s="26"/>
      <c r="L811" s="26"/>
    </row>
    <row r="812" spans="11:12" x14ac:dyDescent="0.25">
      <c r="K812" s="26"/>
      <c r="L812" s="26"/>
    </row>
    <row r="813" spans="11:12" x14ac:dyDescent="0.25">
      <c r="K813" s="26"/>
      <c r="L813" s="26"/>
    </row>
    <row r="814" spans="11:12" x14ac:dyDescent="0.25">
      <c r="K814" s="26"/>
      <c r="L814" s="26"/>
    </row>
    <row r="815" spans="11:12" x14ac:dyDescent="0.25">
      <c r="K815" s="26"/>
      <c r="L815" s="26"/>
    </row>
    <row r="816" spans="11:12" x14ac:dyDescent="0.25">
      <c r="K816" s="26"/>
      <c r="L816" s="26"/>
    </row>
    <row r="817" spans="11:12" x14ac:dyDescent="0.25">
      <c r="K817" s="26"/>
      <c r="L817" s="26"/>
    </row>
    <row r="818" spans="11:12" x14ac:dyDescent="0.25">
      <c r="K818" s="26"/>
      <c r="L818" s="26"/>
    </row>
    <row r="819" spans="11:12" x14ac:dyDescent="0.25">
      <c r="K819" s="26"/>
      <c r="L819" s="26"/>
    </row>
    <row r="820" spans="11:12" x14ac:dyDescent="0.25">
      <c r="K820" s="26"/>
      <c r="L820" s="26"/>
    </row>
    <row r="821" spans="11:12" x14ac:dyDescent="0.25">
      <c r="K821" s="26"/>
      <c r="L821" s="26"/>
    </row>
    <row r="822" spans="11:12" x14ac:dyDescent="0.25">
      <c r="K822" s="26"/>
      <c r="L822" s="26"/>
    </row>
    <row r="823" spans="11:12" x14ac:dyDescent="0.25">
      <c r="K823" s="26"/>
      <c r="L823" s="26"/>
    </row>
    <row r="824" spans="11:12" x14ac:dyDescent="0.25">
      <c r="K824" s="26"/>
      <c r="L824" s="26"/>
    </row>
    <row r="825" spans="11:12" x14ac:dyDescent="0.25">
      <c r="K825" s="26"/>
      <c r="L825" s="26"/>
    </row>
    <row r="826" spans="11:12" x14ac:dyDescent="0.25">
      <c r="K826" s="26"/>
      <c r="L826" s="26"/>
    </row>
    <row r="827" spans="11:12" x14ac:dyDescent="0.25">
      <c r="K827" s="26"/>
      <c r="L827" s="26"/>
    </row>
    <row r="828" spans="11:12" x14ac:dyDescent="0.25">
      <c r="K828" s="26"/>
      <c r="L828" s="26"/>
    </row>
    <row r="829" spans="11:12" x14ac:dyDescent="0.25">
      <c r="K829" s="26"/>
      <c r="L829" s="26"/>
    </row>
    <row r="830" spans="11:12" x14ac:dyDescent="0.25">
      <c r="K830" s="26"/>
      <c r="L830" s="26"/>
    </row>
    <row r="831" spans="11:12" x14ac:dyDescent="0.25">
      <c r="K831" s="26"/>
      <c r="L831" s="26"/>
    </row>
    <row r="832" spans="11:12" x14ac:dyDescent="0.25">
      <c r="K832" s="26"/>
      <c r="L832" s="26"/>
    </row>
    <row r="833" spans="11:12" x14ac:dyDescent="0.25">
      <c r="K833" s="26"/>
      <c r="L833" s="26"/>
    </row>
    <row r="834" spans="11:12" x14ac:dyDescent="0.25">
      <c r="K834" s="26"/>
      <c r="L834" s="26"/>
    </row>
    <row r="835" spans="11:12" x14ac:dyDescent="0.25">
      <c r="K835" s="26"/>
      <c r="L835" s="26"/>
    </row>
    <row r="836" spans="11:12" x14ac:dyDescent="0.25">
      <c r="K836" s="26"/>
      <c r="L836" s="26"/>
    </row>
    <row r="837" spans="11:12" x14ac:dyDescent="0.25">
      <c r="K837" s="26"/>
      <c r="L837" s="26"/>
    </row>
    <row r="838" spans="11:12" x14ac:dyDescent="0.25">
      <c r="K838" s="26"/>
      <c r="L838" s="26"/>
    </row>
    <row r="839" spans="11:12" x14ac:dyDescent="0.25">
      <c r="K839" s="26"/>
      <c r="L839" s="26"/>
    </row>
    <row r="840" spans="11:12" x14ac:dyDescent="0.25">
      <c r="K840" s="26"/>
      <c r="L840" s="26"/>
    </row>
    <row r="841" spans="11:12" x14ac:dyDescent="0.25">
      <c r="K841" s="26"/>
      <c r="L841" s="26"/>
    </row>
    <row r="842" spans="11:12" x14ac:dyDescent="0.25">
      <c r="K842" s="26"/>
      <c r="L842" s="26"/>
    </row>
    <row r="843" spans="11:12" x14ac:dyDescent="0.25">
      <c r="K843" s="26"/>
      <c r="L843" s="26"/>
    </row>
    <row r="844" spans="11:12" x14ac:dyDescent="0.25">
      <c r="K844" s="26"/>
      <c r="L844" s="26"/>
    </row>
    <row r="845" spans="11:12" x14ac:dyDescent="0.25">
      <c r="K845" s="26"/>
      <c r="L845" s="26"/>
    </row>
    <row r="846" spans="11:12" x14ac:dyDescent="0.25">
      <c r="K846" s="26"/>
      <c r="L846" s="26"/>
    </row>
    <row r="847" spans="11:12" x14ac:dyDescent="0.25">
      <c r="K847" s="26"/>
      <c r="L847" s="26"/>
    </row>
    <row r="848" spans="11:12" x14ac:dyDescent="0.25">
      <c r="K848" s="26"/>
      <c r="L848" s="26"/>
    </row>
    <row r="849" spans="11:12" x14ac:dyDescent="0.25">
      <c r="K849" s="26"/>
      <c r="L849" s="26"/>
    </row>
    <row r="850" spans="11:12" x14ac:dyDescent="0.25">
      <c r="K850" s="26"/>
      <c r="L850" s="26"/>
    </row>
    <row r="851" spans="11:12" x14ac:dyDescent="0.25">
      <c r="K851" s="26"/>
      <c r="L851" s="26"/>
    </row>
    <row r="852" spans="11:12" x14ac:dyDescent="0.25">
      <c r="K852" s="26"/>
      <c r="L852" s="26"/>
    </row>
    <row r="853" spans="11:12" x14ac:dyDescent="0.25">
      <c r="K853" s="26"/>
      <c r="L853" s="26"/>
    </row>
    <row r="854" spans="11:12" x14ac:dyDescent="0.25">
      <c r="K854" s="26"/>
      <c r="L854" s="26"/>
    </row>
    <row r="855" spans="11:12" x14ac:dyDescent="0.25">
      <c r="K855" s="26"/>
      <c r="L855" s="26"/>
    </row>
    <row r="856" spans="11:12" x14ac:dyDescent="0.25">
      <c r="K856" s="26"/>
      <c r="L856" s="26"/>
    </row>
    <row r="857" spans="11:12" x14ac:dyDescent="0.25">
      <c r="K857" s="26"/>
      <c r="L857" s="26"/>
    </row>
    <row r="858" spans="11:12" x14ac:dyDescent="0.25">
      <c r="K858" s="26"/>
      <c r="L858" s="26"/>
    </row>
    <row r="859" spans="11:12" x14ac:dyDescent="0.25">
      <c r="K859" s="26"/>
      <c r="L859" s="26"/>
    </row>
    <row r="860" spans="11:12" x14ac:dyDescent="0.25">
      <c r="K860" s="26"/>
      <c r="L860" s="26"/>
    </row>
    <row r="861" spans="11:12" x14ac:dyDescent="0.25">
      <c r="K861" s="26"/>
      <c r="L861" s="26"/>
    </row>
    <row r="862" spans="11:12" x14ac:dyDescent="0.25">
      <c r="K862" s="26"/>
      <c r="L862" s="26"/>
    </row>
    <row r="863" spans="11:12" x14ac:dyDescent="0.25">
      <c r="K863" s="26"/>
      <c r="L863" s="26"/>
    </row>
    <row r="864" spans="11:12" x14ac:dyDescent="0.25">
      <c r="K864" s="26"/>
      <c r="L864" s="26"/>
    </row>
    <row r="865" spans="11:12" x14ac:dyDescent="0.25">
      <c r="K865" s="26"/>
      <c r="L865" s="26"/>
    </row>
    <row r="866" spans="11:12" x14ac:dyDescent="0.25">
      <c r="K866" s="26"/>
      <c r="L866" s="26"/>
    </row>
    <row r="867" spans="11:12" x14ac:dyDescent="0.25">
      <c r="K867" s="26"/>
      <c r="L867" s="26"/>
    </row>
    <row r="868" spans="11:12" x14ac:dyDescent="0.25">
      <c r="K868" s="26"/>
      <c r="L868" s="26"/>
    </row>
    <row r="869" spans="11:12" x14ac:dyDescent="0.25">
      <c r="K869" s="26"/>
      <c r="L869" s="26"/>
    </row>
    <row r="870" spans="11:12" x14ac:dyDescent="0.25">
      <c r="K870" s="26"/>
      <c r="L870" s="26"/>
    </row>
    <row r="871" spans="11:12" x14ac:dyDescent="0.25">
      <c r="K871" s="26"/>
      <c r="L871" s="26"/>
    </row>
    <row r="872" spans="11:12" x14ac:dyDescent="0.25">
      <c r="K872" s="26"/>
      <c r="L872" s="26"/>
    </row>
    <row r="873" spans="11:12" x14ac:dyDescent="0.25">
      <c r="K873" s="26"/>
      <c r="L873" s="26"/>
    </row>
    <row r="874" spans="11:12" x14ac:dyDescent="0.25">
      <c r="K874" s="26"/>
      <c r="L874" s="26"/>
    </row>
    <row r="875" spans="11:12" x14ac:dyDescent="0.25">
      <c r="K875" s="26"/>
      <c r="L875" s="26"/>
    </row>
    <row r="876" spans="11:12" x14ac:dyDescent="0.25">
      <c r="K876" s="26"/>
      <c r="L876" s="26"/>
    </row>
    <row r="877" spans="11:12" x14ac:dyDescent="0.25">
      <c r="K877" s="26"/>
      <c r="L877" s="26"/>
    </row>
    <row r="878" spans="11:12" x14ac:dyDescent="0.25">
      <c r="K878" s="26"/>
      <c r="L878" s="26"/>
    </row>
    <row r="879" spans="11:12" x14ac:dyDescent="0.25">
      <c r="K879" s="26"/>
      <c r="L879" s="26"/>
    </row>
    <row r="880" spans="11:12" x14ac:dyDescent="0.25">
      <c r="K880" s="26"/>
      <c r="L880" s="26"/>
    </row>
    <row r="881" spans="11:12" x14ac:dyDescent="0.25">
      <c r="K881" s="26"/>
      <c r="L881" s="26"/>
    </row>
    <row r="882" spans="11:12" x14ac:dyDescent="0.25">
      <c r="K882" s="26"/>
      <c r="L882" s="26"/>
    </row>
    <row r="883" spans="11:12" x14ac:dyDescent="0.25">
      <c r="K883" s="26"/>
      <c r="L883" s="26"/>
    </row>
    <row r="884" spans="11:12" x14ac:dyDescent="0.25">
      <c r="K884" s="26"/>
      <c r="L884" s="26"/>
    </row>
    <row r="885" spans="11:12" x14ac:dyDescent="0.25">
      <c r="K885" s="26"/>
      <c r="L885" s="26"/>
    </row>
    <row r="886" spans="11:12" x14ac:dyDescent="0.25">
      <c r="K886" s="26"/>
      <c r="L886" s="26"/>
    </row>
    <row r="887" spans="11:12" x14ac:dyDescent="0.25">
      <c r="K887" s="26"/>
      <c r="L887" s="26"/>
    </row>
    <row r="888" spans="11:12" x14ac:dyDescent="0.25">
      <c r="K888" s="26"/>
      <c r="L888" s="26"/>
    </row>
    <row r="889" spans="11:12" x14ac:dyDescent="0.25">
      <c r="K889" s="26"/>
      <c r="L889" s="26"/>
    </row>
    <row r="890" spans="11:12" x14ac:dyDescent="0.25">
      <c r="K890" s="26"/>
      <c r="L890" s="26"/>
    </row>
    <row r="891" spans="11:12" x14ac:dyDescent="0.25">
      <c r="K891" s="26"/>
      <c r="L891" s="26"/>
    </row>
    <row r="892" spans="11:12" x14ac:dyDescent="0.25">
      <c r="K892" s="26"/>
      <c r="L892" s="26"/>
    </row>
    <row r="893" spans="11:12" x14ac:dyDescent="0.25">
      <c r="K893" s="26"/>
      <c r="L893" s="26"/>
    </row>
    <row r="894" spans="11:12" x14ac:dyDescent="0.25">
      <c r="K894" s="26"/>
      <c r="L894" s="26"/>
    </row>
    <row r="895" spans="11:12" x14ac:dyDescent="0.25">
      <c r="K895" s="26"/>
      <c r="L895" s="26"/>
    </row>
    <row r="896" spans="11:12" x14ac:dyDescent="0.25">
      <c r="K896" s="26"/>
      <c r="L896" s="26"/>
    </row>
    <row r="897" spans="11:12" x14ac:dyDescent="0.25">
      <c r="K897" s="26"/>
      <c r="L897" s="26"/>
    </row>
    <row r="898" spans="11:12" x14ac:dyDescent="0.25">
      <c r="K898" s="26"/>
      <c r="L898" s="26"/>
    </row>
    <row r="899" spans="11:12" x14ac:dyDescent="0.25">
      <c r="K899" s="26"/>
      <c r="L899" s="26"/>
    </row>
    <row r="900" spans="11:12" x14ac:dyDescent="0.25">
      <c r="K900" s="26"/>
      <c r="L900" s="26"/>
    </row>
    <row r="901" spans="11:12" x14ac:dyDescent="0.25">
      <c r="K901" s="26"/>
      <c r="L901" s="26"/>
    </row>
    <row r="902" spans="11:12" x14ac:dyDescent="0.25">
      <c r="K902" s="26"/>
      <c r="L902" s="26"/>
    </row>
    <row r="903" spans="11:12" x14ac:dyDescent="0.25">
      <c r="K903" s="26"/>
      <c r="L903" s="26"/>
    </row>
    <row r="904" spans="11:12" x14ac:dyDescent="0.25">
      <c r="K904" s="26"/>
      <c r="L904" s="26"/>
    </row>
    <row r="905" spans="11:12" x14ac:dyDescent="0.25">
      <c r="K905" s="26"/>
      <c r="L905" s="26"/>
    </row>
    <row r="906" spans="11:12" x14ac:dyDescent="0.25">
      <c r="K906" s="26"/>
      <c r="L906" s="26"/>
    </row>
    <row r="907" spans="11:12" x14ac:dyDescent="0.25">
      <c r="K907" s="26"/>
      <c r="L907" s="26"/>
    </row>
    <row r="908" spans="11:12" x14ac:dyDescent="0.25">
      <c r="K908" s="26"/>
      <c r="L908" s="26"/>
    </row>
    <row r="909" spans="11:12" x14ac:dyDescent="0.25">
      <c r="K909" s="26"/>
      <c r="L909" s="26"/>
    </row>
    <row r="910" spans="11:12" x14ac:dyDescent="0.25">
      <c r="K910" s="26"/>
      <c r="L910" s="26"/>
    </row>
    <row r="911" spans="11:12" x14ac:dyDescent="0.25">
      <c r="K911" s="26"/>
      <c r="L911" s="26"/>
    </row>
    <row r="912" spans="11:12" x14ac:dyDescent="0.25">
      <c r="K912" s="26"/>
      <c r="L912" s="26"/>
    </row>
    <row r="913" spans="11:12" x14ac:dyDescent="0.25">
      <c r="K913" s="26"/>
      <c r="L913" s="26"/>
    </row>
    <row r="914" spans="11:12" x14ac:dyDescent="0.25">
      <c r="K914" s="26"/>
      <c r="L914" s="26"/>
    </row>
    <row r="915" spans="11:12" x14ac:dyDescent="0.25">
      <c r="K915" s="26"/>
      <c r="L915" s="26"/>
    </row>
    <row r="916" spans="11:12" x14ac:dyDescent="0.25">
      <c r="K916" s="26"/>
      <c r="L916" s="26"/>
    </row>
    <row r="917" spans="11:12" x14ac:dyDescent="0.25">
      <c r="K917" s="26"/>
      <c r="L917" s="26"/>
    </row>
    <row r="918" spans="11:12" x14ac:dyDescent="0.25">
      <c r="K918" s="26"/>
      <c r="L918" s="26"/>
    </row>
    <row r="919" spans="11:12" x14ac:dyDescent="0.25">
      <c r="K919" s="26"/>
      <c r="L919" s="26"/>
    </row>
    <row r="920" spans="11:12" x14ac:dyDescent="0.25">
      <c r="K920" s="26"/>
      <c r="L920" s="26"/>
    </row>
    <row r="921" spans="11:12" x14ac:dyDescent="0.25">
      <c r="K921" s="26"/>
      <c r="L921" s="26"/>
    </row>
    <row r="922" spans="11:12" x14ac:dyDescent="0.25">
      <c r="K922" s="26"/>
      <c r="L922" s="26"/>
    </row>
    <row r="923" spans="11:12" x14ac:dyDescent="0.25">
      <c r="K923" s="26"/>
      <c r="L923" s="26"/>
    </row>
    <row r="924" spans="11:12" x14ac:dyDescent="0.25">
      <c r="K924" s="26"/>
      <c r="L924" s="26"/>
    </row>
    <row r="925" spans="11:12" x14ac:dyDescent="0.25">
      <c r="K925" s="26"/>
      <c r="L925" s="26"/>
    </row>
    <row r="926" spans="11:12" x14ac:dyDescent="0.25">
      <c r="K926" s="26"/>
      <c r="L926" s="26"/>
    </row>
    <row r="927" spans="11:12" x14ac:dyDescent="0.25">
      <c r="K927" s="26"/>
      <c r="L927" s="26"/>
    </row>
    <row r="928" spans="11:12" x14ac:dyDescent="0.25">
      <c r="K928" s="26"/>
      <c r="L928" s="26"/>
    </row>
    <row r="929" spans="11:12" x14ac:dyDescent="0.25">
      <c r="K929" s="26"/>
      <c r="L929" s="26"/>
    </row>
    <row r="930" spans="11:12" x14ac:dyDescent="0.25">
      <c r="K930" s="26"/>
      <c r="L930" s="26"/>
    </row>
    <row r="931" spans="11:12" x14ac:dyDescent="0.25">
      <c r="K931" s="26"/>
      <c r="L931" s="26"/>
    </row>
    <row r="932" spans="11:12" x14ac:dyDescent="0.25">
      <c r="K932" s="26"/>
      <c r="L932" s="26"/>
    </row>
    <row r="933" spans="11:12" x14ac:dyDescent="0.25">
      <c r="K933" s="26"/>
      <c r="L933" s="26"/>
    </row>
    <row r="934" spans="11:12" x14ac:dyDescent="0.25">
      <c r="K934" s="26"/>
      <c r="L934" s="26"/>
    </row>
    <row r="935" spans="11:12" x14ac:dyDescent="0.25">
      <c r="K935" s="26"/>
      <c r="L935" s="26"/>
    </row>
    <row r="936" spans="11:12" x14ac:dyDescent="0.25">
      <c r="K936" s="26"/>
      <c r="L936" s="26"/>
    </row>
    <row r="937" spans="11:12" x14ac:dyDescent="0.25">
      <c r="K937" s="26"/>
      <c r="L937" s="26"/>
    </row>
    <row r="938" spans="11:12" x14ac:dyDescent="0.25">
      <c r="K938" s="26"/>
      <c r="L938" s="26"/>
    </row>
    <row r="939" spans="11:12" x14ac:dyDescent="0.25">
      <c r="K939" s="26"/>
      <c r="L939" s="26"/>
    </row>
    <row r="940" spans="11:12" x14ac:dyDescent="0.25">
      <c r="K940" s="26"/>
      <c r="L940" s="26"/>
    </row>
    <row r="941" spans="11:12" x14ac:dyDescent="0.25">
      <c r="K941" s="26"/>
      <c r="L941" s="26"/>
    </row>
    <row r="942" spans="11:12" x14ac:dyDescent="0.25">
      <c r="K942" s="26"/>
      <c r="L942" s="26"/>
    </row>
    <row r="943" spans="11:12" x14ac:dyDescent="0.25">
      <c r="K943" s="26"/>
      <c r="L943" s="26"/>
    </row>
    <row r="944" spans="11:12" x14ac:dyDescent="0.25">
      <c r="K944" s="26"/>
      <c r="L944" s="26"/>
    </row>
    <row r="945" spans="11:12" x14ac:dyDescent="0.25">
      <c r="K945" s="26"/>
      <c r="L945" s="26"/>
    </row>
    <row r="946" spans="11:12" x14ac:dyDescent="0.25">
      <c r="K946" s="26"/>
      <c r="L946" s="26"/>
    </row>
    <row r="947" spans="11:12" x14ac:dyDescent="0.25">
      <c r="K947" s="26"/>
      <c r="L947" s="26"/>
    </row>
    <row r="948" spans="11:12" x14ac:dyDescent="0.25">
      <c r="K948" s="26"/>
      <c r="L948" s="26"/>
    </row>
    <row r="949" spans="11:12" x14ac:dyDescent="0.25">
      <c r="K949" s="26"/>
      <c r="L949" s="26"/>
    </row>
    <row r="950" spans="11:12" x14ac:dyDescent="0.25">
      <c r="K950" s="26"/>
      <c r="L950" s="26"/>
    </row>
    <row r="951" spans="11:12" x14ac:dyDescent="0.25">
      <c r="K951" s="26"/>
      <c r="L951" s="26"/>
    </row>
    <row r="952" spans="11:12" x14ac:dyDescent="0.25">
      <c r="K952" s="26"/>
      <c r="L952" s="26"/>
    </row>
    <row r="953" spans="11:12" x14ac:dyDescent="0.25">
      <c r="K953" s="26"/>
      <c r="L953" s="26"/>
    </row>
    <row r="954" spans="11:12" x14ac:dyDescent="0.25">
      <c r="K954" s="26"/>
      <c r="L954" s="26"/>
    </row>
    <row r="955" spans="11:12" x14ac:dyDescent="0.25">
      <c r="K955" s="26"/>
      <c r="L955" s="26"/>
    </row>
    <row r="956" spans="11:12" x14ac:dyDescent="0.25">
      <c r="K956" s="26"/>
      <c r="L956" s="26"/>
    </row>
    <row r="957" spans="11:12" x14ac:dyDescent="0.25">
      <c r="K957" s="26"/>
      <c r="L957" s="26"/>
    </row>
    <row r="958" spans="11:12" x14ac:dyDescent="0.25">
      <c r="K958" s="26"/>
      <c r="L958" s="26"/>
    </row>
    <row r="959" spans="11:12" x14ac:dyDescent="0.25">
      <c r="K959" s="26"/>
      <c r="L959" s="26"/>
    </row>
    <row r="960" spans="11:12" x14ac:dyDescent="0.25">
      <c r="K960" s="26"/>
      <c r="L960" s="26"/>
    </row>
    <row r="961" spans="11:12" x14ac:dyDescent="0.25">
      <c r="K961" s="26"/>
      <c r="L961" s="26"/>
    </row>
    <row r="962" spans="11:12" x14ac:dyDescent="0.25">
      <c r="K962" s="26"/>
      <c r="L962" s="26"/>
    </row>
    <row r="963" spans="11:12" x14ac:dyDescent="0.25">
      <c r="K963" s="26"/>
      <c r="L963" s="26"/>
    </row>
    <row r="964" spans="11:12" x14ac:dyDescent="0.25">
      <c r="K964" s="26"/>
      <c r="L964" s="26"/>
    </row>
    <row r="965" spans="11:12" x14ac:dyDescent="0.25">
      <c r="K965" s="26"/>
      <c r="L965" s="26"/>
    </row>
    <row r="966" spans="11:12" x14ac:dyDescent="0.25">
      <c r="K966" s="26"/>
      <c r="L966" s="26"/>
    </row>
    <row r="967" spans="11:12" x14ac:dyDescent="0.25">
      <c r="K967" s="26"/>
      <c r="L967" s="26"/>
    </row>
    <row r="968" spans="11:12" x14ac:dyDescent="0.25">
      <c r="K968" s="26"/>
      <c r="L968" s="26"/>
    </row>
    <row r="969" spans="11:12" x14ac:dyDescent="0.25">
      <c r="K969" s="26"/>
      <c r="L969" s="26"/>
    </row>
    <row r="970" spans="11:12" x14ac:dyDescent="0.25">
      <c r="K970" s="26"/>
      <c r="L970" s="26"/>
    </row>
    <row r="971" spans="11:12" x14ac:dyDescent="0.25">
      <c r="K971" s="26"/>
      <c r="L971" s="26"/>
    </row>
    <row r="972" spans="11:12" x14ac:dyDescent="0.25">
      <c r="K972" s="26"/>
      <c r="L972" s="26"/>
    </row>
    <row r="973" spans="11:12" x14ac:dyDescent="0.25">
      <c r="K973" s="26"/>
      <c r="L973" s="26"/>
    </row>
    <row r="974" spans="11:12" x14ac:dyDescent="0.25">
      <c r="K974" s="26"/>
      <c r="L974" s="26"/>
    </row>
    <row r="975" spans="11:12" x14ac:dyDescent="0.25">
      <c r="K975" s="26"/>
      <c r="L975" s="26"/>
    </row>
    <row r="976" spans="11:12" x14ac:dyDescent="0.25">
      <c r="K976" s="26"/>
      <c r="L976" s="26"/>
    </row>
    <row r="977" spans="11:12" x14ac:dyDescent="0.25">
      <c r="K977" s="26"/>
      <c r="L977" s="26"/>
    </row>
    <row r="978" spans="11:12" x14ac:dyDescent="0.25">
      <c r="K978" s="26"/>
      <c r="L978" s="26"/>
    </row>
    <row r="979" spans="11:12" x14ac:dyDescent="0.25">
      <c r="K979" s="26"/>
      <c r="L979" s="26"/>
    </row>
    <row r="980" spans="11:12" x14ac:dyDescent="0.25">
      <c r="K980" s="26"/>
      <c r="L980" s="26"/>
    </row>
    <row r="981" spans="11:12" x14ac:dyDescent="0.25">
      <c r="K981" s="26"/>
      <c r="L981" s="26"/>
    </row>
    <row r="982" spans="11:12" x14ac:dyDescent="0.25">
      <c r="K982" s="26"/>
      <c r="L982" s="26"/>
    </row>
    <row r="983" spans="11:12" x14ac:dyDescent="0.25">
      <c r="K983" s="26"/>
      <c r="L983" s="26"/>
    </row>
    <row r="984" spans="11:12" x14ac:dyDescent="0.25">
      <c r="K984" s="26"/>
      <c r="L984" s="26"/>
    </row>
    <row r="985" spans="11:12" x14ac:dyDescent="0.25">
      <c r="K985" s="26"/>
      <c r="L985" s="26"/>
    </row>
    <row r="986" spans="11:12" x14ac:dyDescent="0.25">
      <c r="K986" s="26"/>
      <c r="L986" s="26"/>
    </row>
    <row r="987" spans="11:12" x14ac:dyDescent="0.25">
      <c r="K987" s="26"/>
      <c r="L987" s="26"/>
    </row>
    <row r="988" spans="11:12" x14ac:dyDescent="0.25">
      <c r="K988" s="26"/>
      <c r="L988" s="26"/>
    </row>
    <row r="989" spans="11:12" x14ac:dyDescent="0.25">
      <c r="K989" s="26"/>
      <c r="L989" s="26"/>
    </row>
    <row r="990" spans="11:12" x14ac:dyDescent="0.25">
      <c r="K990" s="26"/>
      <c r="L990" s="26"/>
    </row>
    <row r="991" spans="11:12" x14ac:dyDescent="0.25">
      <c r="K991" s="26"/>
      <c r="L991" s="26"/>
    </row>
    <row r="992" spans="11:12" x14ac:dyDescent="0.25">
      <c r="K992" s="26"/>
      <c r="L992" s="26"/>
    </row>
    <row r="993" spans="11:12" x14ac:dyDescent="0.25">
      <c r="K993" s="26"/>
      <c r="L993" s="26"/>
    </row>
    <row r="994" spans="11:12" x14ac:dyDescent="0.25">
      <c r="K994" s="26"/>
      <c r="L994" s="26"/>
    </row>
    <row r="995" spans="11:12" x14ac:dyDescent="0.25">
      <c r="K995" s="26"/>
      <c r="L995" s="26"/>
    </row>
    <row r="996" spans="11:12" x14ac:dyDescent="0.25">
      <c r="K996" s="26"/>
      <c r="L996" s="26"/>
    </row>
    <row r="997" spans="11:12" x14ac:dyDescent="0.25">
      <c r="K997" s="26"/>
      <c r="L997" s="26"/>
    </row>
    <row r="998" spans="11:12" x14ac:dyDescent="0.25">
      <c r="K998" s="26"/>
      <c r="L998" s="26"/>
    </row>
    <row r="999" spans="11:12" x14ac:dyDescent="0.25">
      <c r="K999" s="26"/>
      <c r="L999" s="26"/>
    </row>
    <row r="1000" spans="11:12" x14ac:dyDescent="0.25">
      <c r="K1000" s="26"/>
      <c r="L1000" s="26"/>
    </row>
    <row r="1001" spans="11:12" x14ac:dyDescent="0.25">
      <c r="K1001" s="26"/>
      <c r="L1001" s="26"/>
    </row>
    <row r="1002" spans="11:12" x14ac:dyDescent="0.25">
      <c r="K1002" s="26"/>
      <c r="L1002" s="26"/>
    </row>
    <row r="1003" spans="11:12" x14ac:dyDescent="0.25">
      <c r="K1003" s="26"/>
      <c r="L1003" s="26"/>
    </row>
    <row r="1004" spans="11:12" x14ac:dyDescent="0.25">
      <c r="K1004" s="26"/>
      <c r="L1004" s="26"/>
    </row>
    <row r="1005" spans="11:12" x14ac:dyDescent="0.25">
      <c r="K1005" s="26"/>
      <c r="L1005" s="26"/>
    </row>
    <row r="1006" spans="11:12" x14ac:dyDescent="0.25">
      <c r="K1006" s="26"/>
      <c r="L1006" s="26"/>
    </row>
    <row r="1007" spans="11:12" x14ac:dyDescent="0.25">
      <c r="K1007" s="26"/>
      <c r="L1007" s="26"/>
    </row>
    <row r="1008" spans="11:12" x14ac:dyDescent="0.25">
      <c r="K1008" s="26"/>
      <c r="L1008" s="26"/>
    </row>
    <row r="1009" spans="11:12" x14ac:dyDescent="0.25">
      <c r="K1009" s="26"/>
      <c r="L1009" s="26"/>
    </row>
    <row r="1010" spans="11:12" x14ac:dyDescent="0.25">
      <c r="K1010" s="26"/>
      <c r="L1010" s="26"/>
    </row>
    <row r="1011" spans="11:12" x14ac:dyDescent="0.25">
      <c r="K1011" s="26"/>
      <c r="L1011" s="26"/>
    </row>
    <row r="1012" spans="11:12" x14ac:dyDescent="0.25">
      <c r="K1012" s="26"/>
      <c r="L1012" s="26"/>
    </row>
    <row r="1013" spans="11:12" x14ac:dyDescent="0.25">
      <c r="K1013" s="26"/>
      <c r="L1013" s="26"/>
    </row>
    <row r="1014" spans="11:12" x14ac:dyDescent="0.25">
      <c r="K1014" s="26"/>
      <c r="L1014" s="26"/>
    </row>
    <row r="1015" spans="11:12" x14ac:dyDescent="0.25">
      <c r="K1015" s="26"/>
      <c r="L1015" s="26"/>
    </row>
    <row r="1016" spans="11:12" x14ac:dyDescent="0.25">
      <c r="K1016" s="26"/>
      <c r="L1016" s="26"/>
    </row>
    <row r="1017" spans="11:12" x14ac:dyDescent="0.25">
      <c r="K1017" s="26"/>
      <c r="L1017" s="26"/>
    </row>
    <row r="1018" spans="11:12" x14ac:dyDescent="0.25">
      <c r="K1018" s="26"/>
      <c r="L1018" s="26"/>
    </row>
    <row r="1019" spans="11:12" x14ac:dyDescent="0.25">
      <c r="K1019" s="26"/>
      <c r="L1019" s="26"/>
    </row>
    <row r="1020" spans="11:12" x14ac:dyDescent="0.25">
      <c r="K1020" s="26"/>
      <c r="L1020" s="26"/>
    </row>
    <row r="1021" spans="11:12" x14ac:dyDescent="0.25">
      <c r="K1021" s="26"/>
      <c r="L1021" s="26"/>
    </row>
    <row r="1022" spans="11:12" x14ac:dyDescent="0.25">
      <c r="K1022" s="26"/>
      <c r="L1022" s="26"/>
    </row>
    <row r="1023" spans="11:12" x14ac:dyDescent="0.25">
      <c r="K1023" s="26"/>
      <c r="L1023" s="26"/>
    </row>
    <row r="1024" spans="11:12" x14ac:dyDescent="0.25">
      <c r="K1024" s="26"/>
      <c r="L1024" s="26"/>
    </row>
    <row r="1025" spans="11:12" x14ac:dyDescent="0.25">
      <c r="K1025" s="26"/>
      <c r="L1025" s="26"/>
    </row>
    <row r="1026" spans="11:12" x14ac:dyDescent="0.25">
      <c r="K1026" s="26"/>
      <c r="L1026" s="26"/>
    </row>
    <row r="1027" spans="11:12" x14ac:dyDescent="0.25">
      <c r="K1027" s="26"/>
      <c r="L1027" s="26"/>
    </row>
    <row r="1028" spans="11:12" x14ac:dyDescent="0.25">
      <c r="K1028" s="26"/>
      <c r="L1028" s="26"/>
    </row>
    <row r="1029" spans="11:12" x14ac:dyDescent="0.25">
      <c r="K1029" s="26"/>
      <c r="L1029" s="26"/>
    </row>
    <row r="1030" spans="11:12" x14ac:dyDescent="0.25">
      <c r="K1030" s="26"/>
      <c r="L1030" s="26"/>
    </row>
    <row r="1031" spans="11:12" x14ac:dyDescent="0.25">
      <c r="K1031" s="26"/>
      <c r="L1031" s="26"/>
    </row>
    <row r="1032" spans="11:12" x14ac:dyDescent="0.25">
      <c r="K1032" s="26"/>
      <c r="L1032" s="26"/>
    </row>
    <row r="1033" spans="11:12" x14ac:dyDescent="0.25">
      <c r="K1033" s="26"/>
      <c r="L1033" s="26"/>
    </row>
    <row r="1034" spans="11:12" x14ac:dyDescent="0.25">
      <c r="K1034" s="26"/>
      <c r="L1034" s="26"/>
    </row>
    <row r="1035" spans="11:12" x14ac:dyDescent="0.25">
      <c r="K1035" s="26"/>
      <c r="L1035" s="26"/>
    </row>
    <row r="1036" spans="11:12" x14ac:dyDescent="0.25">
      <c r="K1036" s="26"/>
      <c r="L1036" s="26"/>
    </row>
    <row r="1037" spans="11:12" x14ac:dyDescent="0.25">
      <c r="K1037" s="26"/>
      <c r="L1037" s="26"/>
    </row>
    <row r="1038" spans="11:12" x14ac:dyDescent="0.25">
      <c r="K1038" s="26"/>
      <c r="L1038" s="26"/>
    </row>
    <row r="1039" spans="11:12" x14ac:dyDescent="0.25">
      <c r="K1039" s="26"/>
      <c r="L1039" s="26"/>
    </row>
    <row r="1040" spans="11:12" x14ac:dyDescent="0.25">
      <c r="K1040" s="26"/>
      <c r="L1040" s="26"/>
    </row>
    <row r="1041" spans="11:12" x14ac:dyDescent="0.25">
      <c r="K1041" s="26"/>
      <c r="L1041" s="26"/>
    </row>
    <row r="1042" spans="11:12" x14ac:dyDescent="0.25">
      <c r="K1042" s="26"/>
      <c r="L1042" s="26"/>
    </row>
    <row r="1043" spans="11:12" x14ac:dyDescent="0.25">
      <c r="K1043" s="26"/>
      <c r="L1043" s="26"/>
    </row>
    <row r="1044" spans="11:12" x14ac:dyDescent="0.25">
      <c r="K1044" s="26"/>
      <c r="L1044" s="26"/>
    </row>
    <row r="1045" spans="11:12" x14ac:dyDescent="0.25">
      <c r="K1045" s="26"/>
      <c r="L1045" s="26"/>
    </row>
    <row r="1046" spans="11:12" x14ac:dyDescent="0.25">
      <c r="K1046" s="26"/>
      <c r="L1046" s="26"/>
    </row>
    <row r="1047" spans="11:12" x14ac:dyDescent="0.25">
      <c r="K1047" s="26"/>
      <c r="L1047" s="26"/>
    </row>
    <row r="1048" spans="11:12" x14ac:dyDescent="0.25">
      <c r="K1048" s="26"/>
      <c r="L1048" s="26"/>
    </row>
    <row r="1049" spans="11:12" x14ac:dyDescent="0.25">
      <c r="K1049" s="26"/>
      <c r="L1049" s="26"/>
    </row>
    <row r="1050" spans="11:12" x14ac:dyDescent="0.25">
      <c r="K1050" s="26"/>
      <c r="L1050" s="26"/>
    </row>
    <row r="1051" spans="11:12" x14ac:dyDescent="0.25">
      <c r="K1051" s="26"/>
      <c r="L1051" s="26"/>
    </row>
    <row r="1052" spans="11:12" x14ac:dyDescent="0.25">
      <c r="K1052" s="26"/>
      <c r="L1052" s="26"/>
    </row>
    <row r="1053" spans="11:12" x14ac:dyDescent="0.25">
      <c r="K1053" s="26"/>
      <c r="L1053" s="26"/>
    </row>
    <row r="1054" spans="11:12" x14ac:dyDescent="0.25">
      <c r="K1054" s="26"/>
      <c r="L1054" s="26"/>
    </row>
    <row r="1055" spans="11:12" x14ac:dyDescent="0.25">
      <c r="K1055" s="26"/>
      <c r="L1055" s="26"/>
    </row>
    <row r="1056" spans="11:12" x14ac:dyDescent="0.25">
      <c r="K1056" s="26"/>
      <c r="L1056" s="26"/>
    </row>
    <row r="1057" spans="11:12" x14ac:dyDescent="0.25">
      <c r="K1057" s="26"/>
      <c r="L1057" s="26"/>
    </row>
    <row r="1058" spans="11:12" x14ac:dyDescent="0.25">
      <c r="K1058" s="26"/>
      <c r="L1058" s="26"/>
    </row>
    <row r="1059" spans="11:12" x14ac:dyDescent="0.25">
      <c r="K1059" s="26"/>
      <c r="L1059" s="26"/>
    </row>
    <row r="1060" spans="11:12" x14ac:dyDescent="0.25">
      <c r="K1060" s="26"/>
      <c r="L1060" s="26"/>
    </row>
    <row r="1061" spans="11:12" x14ac:dyDescent="0.25">
      <c r="K1061" s="26"/>
      <c r="L1061" s="26"/>
    </row>
    <row r="1062" spans="11:12" x14ac:dyDescent="0.25">
      <c r="K1062" s="26"/>
      <c r="L1062" s="26"/>
    </row>
    <row r="1063" spans="11:12" x14ac:dyDescent="0.25">
      <c r="K1063" s="26"/>
      <c r="L1063" s="26"/>
    </row>
    <row r="1064" spans="11:12" x14ac:dyDescent="0.25">
      <c r="K1064" s="26"/>
      <c r="L1064" s="26"/>
    </row>
    <row r="1065" spans="11:12" x14ac:dyDescent="0.25">
      <c r="K1065" s="26"/>
      <c r="L1065" s="26"/>
    </row>
    <row r="1066" spans="11:12" x14ac:dyDescent="0.25">
      <c r="K1066" s="26"/>
      <c r="L1066" s="26"/>
    </row>
    <row r="1067" spans="11:12" x14ac:dyDescent="0.25">
      <c r="K1067" s="26"/>
      <c r="L1067" s="26"/>
    </row>
    <row r="1068" spans="11:12" x14ac:dyDescent="0.25">
      <c r="K1068" s="26"/>
      <c r="L1068" s="26"/>
    </row>
    <row r="1069" spans="11:12" x14ac:dyDescent="0.25">
      <c r="K1069" s="26"/>
      <c r="L1069" s="26"/>
    </row>
    <row r="1070" spans="11:12" x14ac:dyDescent="0.25">
      <c r="K1070" s="26"/>
      <c r="L1070" s="26"/>
    </row>
    <row r="1071" spans="11:12" x14ac:dyDescent="0.25">
      <c r="K1071" s="26"/>
      <c r="L1071" s="26"/>
    </row>
    <row r="1072" spans="11:12" x14ac:dyDescent="0.25">
      <c r="K1072" s="26"/>
      <c r="L1072" s="26"/>
    </row>
    <row r="1073" spans="11:12" x14ac:dyDescent="0.25">
      <c r="K1073" s="26"/>
      <c r="L1073" s="26"/>
    </row>
    <row r="1074" spans="11:12" x14ac:dyDescent="0.25">
      <c r="K1074" s="26"/>
      <c r="L1074" s="26"/>
    </row>
    <row r="1075" spans="11:12" x14ac:dyDescent="0.25">
      <c r="K1075" s="26"/>
      <c r="L1075" s="26"/>
    </row>
    <row r="1076" spans="11:12" x14ac:dyDescent="0.25">
      <c r="K1076" s="26"/>
      <c r="L1076" s="26"/>
    </row>
    <row r="1077" spans="11:12" x14ac:dyDescent="0.25">
      <c r="K1077" s="26"/>
      <c r="L1077" s="26"/>
    </row>
    <row r="1078" spans="11:12" x14ac:dyDescent="0.25">
      <c r="K1078" s="26"/>
      <c r="L1078" s="26"/>
    </row>
    <row r="1079" spans="11:12" x14ac:dyDescent="0.25">
      <c r="K1079" s="26"/>
      <c r="L1079" s="26"/>
    </row>
    <row r="1080" spans="11:12" x14ac:dyDescent="0.25">
      <c r="K1080" s="26"/>
      <c r="L1080" s="26"/>
    </row>
    <row r="1081" spans="11:12" x14ac:dyDescent="0.25">
      <c r="K1081" s="26"/>
      <c r="L1081" s="26"/>
    </row>
    <row r="1082" spans="11:12" x14ac:dyDescent="0.25">
      <c r="K1082" s="26"/>
      <c r="L1082" s="26"/>
    </row>
    <row r="1083" spans="11:12" x14ac:dyDescent="0.25">
      <c r="K1083" s="26"/>
      <c r="L1083" s="26"/>
    </row>
    <row r="1084" spans="11:12" x14ac:dyDescent="0.25">
      <c r="K1084" s="26"/>
      <c r="L1084" s="26"/>
    </row>
    <row r="1085" spans="11:12" x14ac:dyDescent="0.25">
      <c r="K1085" s="26"/>
      <c r="L1085" s="26"/>
    </row>
    <row r="1086" spans="11:12" x14ac:dyDescent="0.25">
      <c r="K1086" s="26"/>
      <c r="L1086" s="26"/>
    </row>
    <row r="1087" spans="11:12" x14ac:dyDescent="0.25">
      <c r="K1087" s="26"/>
      <c r="L1087" s="26"/>
    </row>
    <row r="1088" spans="11:12" x14ac:dyDescent="0.25">
      <c r="K1088" s="26"/>
      <c r="L1088" s="26"/>
    </row>
    <row r="1089" spans="11:12" x14ac:dyDescent="0.25">
      <c r="K1089" s="26"/>
      <c r="L1089" s="26"/>
    </row>
    <row r="1090" spans="11:12" x14ac:dyDescent="0.25">
      <c r="K1090" s="26"/>
      <c r="L1090" s="26"/>
    </row>
    <row r="1091" spans="11:12" x14ac:dyDescent="0.25">
      <c r="K1091" s="26"/>
      <c r="L1091" s="26"/>
    </row>
    <row r="1092" spans="11:12" x14ac:dyDescent="0.25">
      <c r="K1092" s="26"/>
      <c r="L1092" s="26"/>
    </row>
    <row r="1093" spans="11:12" x14ac:dyDescent="0.25">
      <c r="K1093" s="26"/>
      <c r="L1093" s="26"/>
    </row>
    <row r="1094" spans="11:12" x14ac:dyDescent="0.25">
      <c r="K1094" s="26"/>
      <c r="L1094" s="26"/>
    </row>
    <row r="1095" spans="11:12" x14ac:dyDescent="0.25">
      <c r="K1095" s="26"/>
      <c r="L1095" s="26"/>
    </row>
    <row r="1096" spans="11:12" x14ac:dyDescent="0.25">
      <c r="K1096" s="26"/>
      <c r="L1096" s="26"/>
    </row>
    <row r="1097" spans="11:12" x14ac:dyDescent="0.25">
      <c r="K1097" s="26"/>
      <c r="L1097" s="26"/>
    </row>
    <row r="1098" spans="11:12" x14ac:dyDescent="0.25">
      <c r="K1098" s="26"/>
      <c r="L1098" s="26"/>
    </row>
    <row r="1099" spans="11:12" x14ac:dyDescent="0.25">
      <c r="K1099" s="26"/>
      <c r="L1099" s="26"/>
    </row>
    <row r="1100" spans="11:12" x14ac:dyDescent="0.25">
      <c r="K1100" s="26"/>
      <c r="L1100" s="26"/>
    </row>
    <row r="1101" spans="11:12" x14ac:dyDescent="0.25">
      <c r="K1101" s="26"/>
      <c r="L1101" s="26"/>
    </row>
    <row r="1102" spans="11:12" x14ac:dyDescent="0.25">
      <c r="K1102" s="26"/>
      <c r="L1102" s="26"/>
    </row>
    <row r="1103" spans="11:12" x14ac:dyDescent="0.25">
      <c r="K1103" s="26"/>
      <c r="L1103" s="26"/>
    </row>
    <row r="1104" spans="11:12" x14ac:dyDescent="0.25">
      <c r="K1104" s="26"/>
      <c r="L1104" s="26"/>
    </row>
    <row r="1105" spans="11:12" x14ac:dyDescent="0.25">
      <c r="K1105" s="26"/>
      <c r="L1105" s="26"/>
    </row>
    <row r="1106" spans="11:12" x14ac:dyDescent="0.25">
      <c r="K1106" s="26"/>
      <c r="L1106" s="26"/>
    </row>
    <row r="1107" spans="11:12" x14ac:dyDescent="0.25">
      <c r="K1107" s="26"/>
      <c r="L1107" s="26"/>
    </row>
    <row r="1108" spans="11:12" x14ac:dyDescent="0.25">
      <c r="K1108" s="26"/>
      <c r="L1108" s="26"/>
    </row>
    <row r="1109" spans="11:12" x14ac:dyDescent="0.25">
      <c r="K1109" s="26"/>
      <c r="L1109" s="26"/>
    </row>
    <row r="1110" spans="11:12" x14ac:dyDescent="0.25">
      <c r="K1110" s="26"/>
      <c r="L1110" s="26"/>
    </row>
    <row r="1111" spans="11:12" x14ac:dyDescent="0.25">
      <c r="K1111" s="26"/>
      <c r="L1111" s="26"/>
    </row>
    <row r="1112" spans="11:12" x14ac:dyDescent="0.25">
      <c r="K1112" s="26"/>
      <c r="L1112" s="26"/>
    </row>
    <row r="1113" spans="11:12" x14ac:dyDescent="0.25">
      <c r="K1113" s="26"/>
      <c r="L1113" s="26"/>
    </row>
    <row r="1114" spans="11:12" x14ac:dyDescent="0.25">
      <c r="K1114" s="26"/>
      <c r="L1114" s="26"/>
    </row>
    <row r="1115" spans="11:12" x14ac:dyDescent="0.25">
      <c r="K1115" s="26"/>
      <c r="L1115" s="26"/>
    </row>
    <row r="1116" spans="11:12" x14ac:dyDescent="0.25">
      <c r="K1116" s="26"/>
      <c r="L1116" s="26"/>
    </row>
    <row r="1117" spans="11:12" x14ac:dyDescent="0.25">
      <c r="K1117" s="26"/>
      <c r="L1117" s="26"/>
    </row>
    <row r="1118" spans="11:12" x14ac:dyDescent="0.25">
      <c r="K1118" s="26"/>
      <c r="L1118" s="26"/>
    </row>
    <row r="1119" spans="11:12" x14ac:dyDescent="0.25">
      <c r="K1119" s="26"/>
      <c r="L1119" s="26"/>
    </row>
    <row r="1120" spans="11:12" x14ac:dyDescent="0.25">
      <c r="K1120" s="26"/>
      <c r="L1120" s="26"/>
    </row>
    <row r="1121" spans="11:12" x14ac:dyDescent="0.25">
      <c r="K1121" s="26"/>
      <c r="L1121" s="26"/>
    </row>
    <row r="1122" spans="11:12" x14ac:dyDescent="0.25">
      <c r="K1122" s="26"/>
      <c r="L1122" s="26"/>
    </row>
    <row r="1123" spans="11:12" x14ac:dyDescent="0.25">
      <c r="K1123" s="26"/>
      <c r="L1123" s="26"/>
    </row>
    <row r="1124" spans="11:12" x14ac:dyDescent="0.25">
      <c r="K1124" s="26"/>
      <c r="L1124" s="26"/>
    </row>
    <row r="1125" spans="11:12" x14ac:dyDescent="0.25">
      <c r="K1125" s="26"/>
      <c r="L1125" s="26"/>
    </row>
    <row r="1126" spans="11:12" x14ac:dyDescent="0.25">
      <c r="K1126" s="26"/>
      <c r="L1126" s="26"/>
    </row>
    <row r="1127" spans="11:12" x14ac:dyDescent="0.25">
      <c r="K1127" s="26"/>
      <c r="L1127" s="26"/>
    </row>
    <row r="1128" spans="11:12" x14ac:dyDescent="0.25">
      <c r="K1128" s="26"/>
      <c r="L1128" s="26"/>
    </row>
    <row r="1129" spans="11:12" x14ac:dyDescent="0.25">
      <c r="K1129" s="26"/>
      <c r="L1129" s="26"/>
    </row>
    <row r="1130" spans="11:12" x14ac:dyDescent="0.25">
      <c r="K1130" s="26"/>
      <c r="L1130" s="26"/>
    </row>
    <row r="1131" spans="11:12" x14ac:dyDescent="0.25">
      <c r="K1131" s="26"/>
      <c r="L1131" s="26"/>
    </row>
    <row r="1132" spans="11:12" x14ac:dyDescent="0.25">
      <c r="K1132" s="26"/>
      <c r="L1132" s="26"/>
    </row>
    <row r="1133" spans="11:12" x14ac:dyDescent="0.25">
      <c r="K1133" s="26"/>
      <c r="L1133" s="26"/>
    </row>
    <row r="1134" spans="11:12" x14ac:dyDescent="0.25">
      <c r="K1134" s="26"/>
      <c r="L1134" s="26"/>
    </row>
    <row r="1135" spans="11:12" x14ac:dyDescent="0.25">
      <c r="K1135" s="26"/>
      <c r="L1135" s="26"/>
    </row>
    <row r="1136" spans="11:12" x14ac:dyDescent="0.25">
      <c r="K1136" s="26"/>
      <c r="L1136" s="26"/>
    </row>
    <row r="1137" spans="11:12" x14ac:dyDescent="0.25">
      <c r="K1137" s="26"/>
      <c r="L1137" s="26"/>
    </row>
    <row r="1138" spans="11:12" x14ac:dyDescent="0.25">
      <c r="K1138" s="26"/>
      <c r="L1138" s="26"/>
    </row>
    <row r="1139" spans="11:12" x14ac:dyDescent="0.25">
      <c r="K1139" s="26"/>
      <c r="L1139" s="26"/>
    </row>
    <row r="1140" spans="11:12" x14ac:dyDescent="0.25">
      <c r="K1140" s="26"/>
      <c r="L1140" s="26"/>
    </row>
    <row r="1141" spans="11:12" x14ac:dyDescent="0.25">
      <c r="K1141" s="26"/>
      <c r="L1141" s="26"/>
    </row>
    <row r="1142" spans="11:12" x14ac:dyDescent="0.25">
      <c r="K1142" s="26"/>
      <c r="L1142" s="26"/>
    </row>
    <row r="1143" spans="11:12" x14ac:dyDescent="0.25">
      <c r="K1143" s="26"/>
      <c r="L1143" s="26"/>
    </row>
    <row r="1144" spans="11:12" x14ac:dyDescent="0.25">
      <c r="K1144" s="26"/>
      <c r="L1144" s="26"/>
    </row>
    <row r="1145" spans="11:12" x14ac:dyDescent="0.25">
      <c r="K1145" s="26"/>
      <c r="L1145" s="26"/>
    </row>
    <row r="1146" spans="11:12" x14ac:dyDescent="0.25">
      <c r="K1146" s="26"/>
      <c r="L1146" s="26"/>
    </row>
    <row r="1147" spans="11:12" x14ac:dyDescent="0.25">
      <c r="K1147" s="26"/>
      <c r="L1147" s="26"/>
    </row>
    <row r="1148" spans="11:12" x14ac:dyDescent="0.25">
      <c r="K1148" s="26"/>
      <c r="L1148" s="26"/>
    </row>
    <row r="1149" spans="11:12" x14ac:dyDescent="0.25">
      <c r="K1149" s="26"/>
      <c r="L1149" s="26"/>
    </row>
    <row r="1150" spans="11:12" x14ac:dyDescent="0.25">
      <c r="K1150" s="26"/>
      <c r="L1150" s="26"/>
    </row>
    <row r="1151" spans="11:12" x14ac:dyDescent="0.25">
      <c r="K1151" s="26"/>
      <c r="L1151" s="26"/>
    </row>
    <row r="1152" spans="11:12" x14ac:dyDescent="0.25">
      <c r="K1152" s="26"/>
      <c r="L1152" s="26"/>
    </row>
    <row r="1153" spans="11:12" x14ac:dyDescent="0.25">
      <c r="K1153" s="26"/>
      <c r="L1153" s="26"/>
    </row>
    <row r="1154" spans="11:12" x14ac:dyDescent="0.25">
      <c r="K1154" s="26"/>
      <c r="L1154" s="26"/>
    </row>
    <row r="1155" spans="11:12" x14ac:dyDescent="0.25">
      <c r="K1155" s="26"/>
      <c r="L1155" s="26"/>
    </row>
    <row r="1156" spans="11:12" x14ac:dyDescent="0.25">
      <c r="K1156" s="26"/>
      <c r="L1156" s="26"/>
    </row>
    <row r="1157" spans="11:12" x14ac:dyDescent="0.25">
      <c r="K1157" s="26"/>
      <c r="L1157" s="26"/>
    </row>
    <row r="1158" spans="11:12" x14ac:dyDescent="0.25">
      <c r="K1158" s="26"/>
      <c r="L1158" s="26"/>
    </row>
    <row r="1159" spans="11:12" x14ac:dyDescent="0.25">
      <c r="K1159" s="26"/>
      <c r="L1159" s="26"/>
    </row>
    <row r="1160" spans="11:12" x14ac:dyDescent="0.25">
      <c r="K1160" s="26"/>
      <c r="L1160" s="26"/>
    </row>
    <row r="1161" spans="11:12" x14ac:dyDescent="0.25">
      <c r="K1161" s="26"/>
      <c r="L1161" s="26"/>
    </row>
    <row r="1162" spans="11:12" x14ac:dyDescent="0.25">
      <c r="K1162" s="26"/>
      <c r="L1162" s="26"/>
    </row>
    <row r="1163" spans="11:12" x14ac:dyDescent="0.25">
      <c r="K1163" s="26"/>
      <c r="L1163" s="26"/>
    </row>
    <row r="1164" spans="11:12" x14ac:dyDescent="0.25">
      <c r="K1164" s="26"/>
      <c r="L1164" s="26"/>
    </row>
    <row r="1165" spans="11:12" x14ac:dyDescent="0.25">
      <c r="K1165" s="26"/>
      <c r="L1165" s="26"/>
    </row>
    <row r="1166" spans="11:12" x14ac:dyDescent="0.25">
      <c r="K1166" s="26"/>
      <c r="L1166" s="26"/>
    </row>
    <row r="1167" spans="11:12" x14ac:dyDescent="0.25">
      <c r="K1167" s="26"/>
      <c r="L1167" s="26"/>
    </row>
    <row r="1168" spans="11:12" x14ac:dyDescent="0.25">
      <c r="K1168" s="26"/>
      <c r="L1168" s="26"/>
    </row>
    <row r="1169" spans="11:12" x14ac:dyDescent="0.25">
      <c r="K1169" s="26"/>
      <c r="L1169" s="26"/>
    </row>
    <row r="1170" spans="11:12" x14ac:dyDescent="0.25">
      <c r="K1170" s="26"/>
      <c r="L1170" s="26"/>
    </row>
    <row r="1171" spans="11:12" x14ac:dyDescent="0.25">
      <c r="K1171" s="26"/>
      <c r="L1171" s="26"/>
    </row>
    <row r="1172" spans="11:12" x14ac:dyDescent="0.25">
      <c r="K1172" s="26"/>
      <c r="L1172" s="26"/>
    </row>
    <row r="1173" spans="11:12" x14ac:dyDescent="0.25">
      <c r="K1173" s="26"/>
      <c r="L1173" s="26"/>
    </row>
    <row r="1174" spans="11:12" x14ac:dyDescent="0.25">
      <c r="K1174" s="26"/>
      <c r="L1174" s="26"/>
    </row>
    <row r="1175" spans="11:12" x14ac:dyDescent="0.25">
      <c r="K1175" s="26"/>
      <c r="L1175" s="26"/>
    </row>
    <row r="1176" spans="11:12" x14ac:dyDescent="0.25">
      <c r="K1176" s="26"/>
      <c r="L1176" s="26"/>
    </row>
    <row r="1177" spans="11:12" x14ac:dyDescent="0.25">
      <c r="K1177" s="26"/>
      <c r="L1177" s="26"/>
    </row>
    <row r="1178" spans="11:12" x14ac:dyDescent="0.25">
      <c r="K1178" s="26"/>
      <c r="L1178" s="26"/>
    </row>
    <row r="1179" spans="11:12" x14ac:dyDescent="0.25">
      <c r="K1179" s="26"/>
      <c r="L1179" s="26"/>
    </row>
    <row r="1180" spans="11:12" x14ac:dyDescent="0.25">
      <c r="K1180" s="26"/>
      <c r="L1180" s="26"/>
    </row>
    <row r="1181" spans="11:12" x14ac:dyDescent="0.25">
      <c r="K1181" s="26"/>
      <c r="L1181" s="26"/>
    </row>
    <row r="1182" spans="11:12" x14ac:dyDescent="0.25">
      <c r="K1182" s="26"/>
      <c r="L1182" s="26"/>
    </row>
    <row r="1183" spans="11:12" x14ac:dyDescent="0.25">
      <c r="K1183" s="26"/>
      <c r="L1183" s="26"/>
    </row>
    <row r="1184" spans="11:12" x14ac:dyDescent="0.25">
      <c r="K1184" s="26"/>
      <c r="L1184" s="26"/>
    </row>
    <row r="1185" spans="11:12" x14ac:dyDescent="0.25">
      <c r="K1185" s="26"/>
      <c r="L1185" s="26"/>
    </row>
    <row r="1186" spans="11:12" x14ac:dyDescent="0.25">
      <c r="K1186" s="26"/>
      <c r="L1186" s="26"/>
    </row>
    <row r="1187" spans="11:12" x14ac:dyDescent="0.25">
      <c r="K1187" s="26"/>
      <c r="L1187" s="26"/>
    </row>
    <row r="1188" spans="11:12" x14ac:dyDescent="0.25">
      <c r="K1188" s="26"/>
      <c r="L1188" s="26"/>
    </row>
    <row r="1189" spans="11:12" x14ac:dyDescent="0.25">
      <c r="K1189" s="26"/>
      <c r="L1189" s="26"/>
    </row>
    <row r="1190" spans="11:12" x14ac:dyDescent="0.25">
      <c r="K1190" s="26"/>
      <c r="L1190" s="26"/>
    </row>
    <row r="1191" spans="11:12" x14ac:dyDescent="0.25">
      <c r="K1191" s="26"/>
      <c r="L1191" s="26"/>
    </row>
    <row r="1192" spans="11:12" x14ac:dyDescent="0.25">
      <c r="K1192" s="26"/>
      <c r="L1192" s="26"/>
    </row>
    <row r="1193" spans="11:12" x14ac:dyDescent="0.25">
      <c r="K1193" s="26"/>
      <c r="L1193" s="26"/>
    </row>
    <row r="1194" spans="11:12" x14ac:dyDescent="0.25">
      <c r="K1194" s="26"/>
      <c r="L1194" s="26"/>
    </row>
    <row r="1195" spans="11:12" x14ac:dyDescent="0.25">
      <c r="K1195" s="26"/>
      <c r="L1195" s="26"/>
    </row>
    <row r="1196" spans="11:12" x14ac:dyDescent="0.25">
      <c r="K1196" s="26"/>
      <c r="L1196" s="26"/>
    </row>
    <row r="1197" spans="11:12" x14ac:dyDescent="0.25">
      <c r="K1197" s="26"/>
      <c r="L1197" s="26"/>
    </row>
    <row r="1198" spans="11:12" x14ac:dyDescent="0.25">
      <c r="K1198" s="26"/>
      <c r="L1198" s="26"/>
    </row>
    <row r="1199" spans="11:12" x14ac:dyDescent="0.25">
      <c r="K1199" s="26"/>
      <c r="L1199" s="26"/>
    </row>
    <row r="1200" spans="11:12" x14ac:dyDescent="0.25">
      <c r="K1200" s="26"/>
      <c r="L1200" s="26"/>
    </row>
    <row r="1201" spans="11:12" x14ac:dyDescent="0.25">
      <c r="K1201" s="26"/>
      <c r="L1201" s="26"/>
    </row>
    <row r="1202" spans="11:12" x14ac:dyDescent="0.25">
      <c r="K1202" s="26"/>
      <c r="L1202" s="26"/>
    </row>
    <row r="1203" spans="11:12" x14ac:dyDescent="0.25">
      <c r="K1203" s="26"/>
      <c r="L1203" s="26"/>
    </row>
    <row r="1204" spans="11:12" x14ac:dyDescent="0.25">
      <c r="K1204" s="26"/>
      <c r="L1204" s="26"/>
    </row>
    <row r="1205" spans="11:12" x14ac:dyDescent="0.25">
      <c r="K1205" s="26"/>
      <c r="L1205" s="26"/>
    </row>
    <row r="1206" spans="11:12" x14ac:dyDescent="0.25">
      <c r="K1206" s="26"/>
      <c r="L1206" s="26"/>
    </row>
    <row r="1207" spans="11:12" x14ac:dyDescent="0.25">
      <c r="K1207" s="26"/>
      <c r="L1207" s="26"/>
    </row>
    <row r="1208" spans="11:12" x14ac:dyDescent="0.25">
      <c r="K1208" s="26"/>
      <c r="L1208" s="26"/>
    </row>
    <row r="1209" spans="11:12" x14ac:dyDescent="0.25">
      <c r="K1209" s="26"/>
      <c r="L1209" s="26"/>
    </row>
    <row r="1210" spans="11:12" x14ac:dyDescent="0.25">
      <c r="K1210" s="26"/>
      <c r="L1210" s="26"/>
    </row>
    <row r="1211" spans="11:12" x14ac:dyDescent="0.25">
      <c r="K1211" s="26"/>
      <c r="L1211" s="26"/>
    </row>
    <row r="1212" spans="11:12" x14ac:dyDescent="0.25">
      <c r="K1212" s="26"/>
      <c r="L1212" s="26"/>
    </row>
    <row r="1213" spans="11:12" x14ac:dyDescent="0.25">
      <c r="K1213" s="26"/>
      <c r="L1213" s="26"/>
    </row>
    <row r="1214" spans="11:12" x14ac:dyDescent="0.25">
      <c r="K1214" s="26"/>
      <c r="L1214" s="26"/>
    </row>
    <row r="1215" spans="11:12" x14ac:dyDescent="0.25">
      <c r="K1215" s="26"/>
      <c r="L1215" s="26"/>
    </row>
    <row r="1216" spans="11:12" x14ac:dyDescent="0.25">
      <c r="K1216" s="26"/>
      <c r="L1216" s="26"/>
    </row>
    <row r="1217" spans="11:12" x14ac:dyDescent="0.25">
      <c r="K1217" s="26"/>
      <c r="L1217" s="26"/>
    </row>
    <row r="1218" spans="11:12" x14ac:dyDescent="0.25">
      <c r="K1218" s="26"/>
      <c r="L1218" s="26"/>
    </row>
    <row r="1219" spans="11:12" x14ac:dyDescent="0.25">
      <c r="K1219" s="26"/>
      <c r="L1219" s="26"/>
    </row>
    <row r="1220" spans="11:12" x14ac:dyDescent="0.25">
      <c r="K1220" s="26"/>
      <c r="L1220" s="26"/>
    </row>
    <row r="1221" spans="11:12" x14ac:dyDescent="0.25">
      <c r="K1221" s="26"/>
      <c r="L1221" s="26"/>
    </row>
    <row r="1222" spans="11:12" x14ac:dyDescent="0.25">
      <c r="K1222" s="26"/>
      <c r="L1222" s="26"/>
    </row>
    <row r="1223" spans="11:12" x14ac:dyDescent="0.25">
      <c r="K1223" s="26"/>
      <c r="L1223" s="26"/>
    </row>
    <row r="1224" spans="11:12" x14ac:dyDescent="0.25">
      <c r="K1224" s="26"/>
      <c r="L1224" s="26"/>
    </row>
    <row r="1225" spans="11:12" x14ac:dyDescent="0.25">
      <c r="K1225" s="26"/>
      <c r="L1225" s="26"/>
    </row>
    <row r="1226" spans="11:12" x14ac:dyDescent="0.25">
      <c r="K1226" s="26"/>
      <c r="L1226" s="26"/>
    </row>
    <row r="1227" spans="11:12" x14ac:dyDescent="0.25">
      <c r="K1227" s="26"/>
      <c r="L1227" s="26"/>
    </row>
    <row r="1228" spans="11:12" x14ac:dyDescent="0.25">
      <c r="K1228" s="26"/>
      <c r="L1228" s="26"/>
    </row>
    <row r="1229" spans="11:12" x14ac:dyDescent="0.25">
      <c r="K1229" s="26"/>
      <c r="L1229" s="26"/>
    </row>
    <row r="1230" spans="11:12" x14ac:dyDescent="0.25">
      <c r="K1230" s="26"/>
      <c r="L1230" s="26"/>
    </row>
    <row r="1231" spans="11:12" x14ac:dyDescent="0.25">
      <c r="K1231" s="26"/>
      <c r="L1231" s="26"/>
    </row>
    <row r="1232" spans="11:12" x14ac:dyDescent="0.25">
      <c r="K1232" s="26"/>
      <c r="L1232" s="26"/>
    </row>
    <row r="1233" spans="11:12" x14ac:dyDescent="0.25">
      <c r="K1233" s="26"/>
      <c r="L1233" s="26"/>
    </row>
    <row r="1234" spans="11:12" x14ac:dyDescent="0.25">
      <c r="K1234" s="26"/>
      <c r="L1234" s="26"/>
    </row>
    <row r="1235" spans="11:12" x14ac:dyDescent="0.25">
      <c r="K1235" s="26"/>
      <c r="L1235" s="26"/>
    </row>
    <row r="1236" spans="11:12" x14ac:dyDescent="0.25">
      <c r="K1236" s="26"/>
      <c r="L1236" s="26"/>
    </row>
    <row r="1237" spans="11:12" x14ac:dyDescent="0.25">
      <c r="K1237" s="26"/>
      <c r="L1237" s="26"/>
    </row>
    <row r="1238" spans="11:12" x14ac:dyDescent="0.25">
      <c r="K1238" s="26"/>
      <c r="L1238" s="26"/>
    </row>
    <row r="1239" spans="11:12" x14ac:dyDescent="0.25">
      <c r="K1239" s="26"/>
      <c r="L1239" s="26"/>
    </row>
    <row r="1240" spans="11:12" x14ac:dyDescent="0.25">
      <c r="K1240" s="26"/>
      <c r="L1240" s="26"/>
    </row>
    <row r="1241" spans="11:12" x14ac:dyDescent="0.25">
      <c r="K1241" s="26"/>
      <c r="L1241" s="26"/>
    </row>
    <row r="1242" spans="11:12" x14ac:dyDescent="0.25">
      <c r="K1242" s="26"/>
      <c r="L1242" s="26"/>
    </row>
    <row r="1243" spans="11:12" x14ac:dyDescent="0.25">
      <c r="K1243" s="26"/>
      <c r="L1243" s="26"/>
    </row>
    <row r="1244" spans="11:12" x14ac:dyDescent="0.25">
      <c r="K1244" s="26"/>
      <c r="L1244" s="26"/>
    </row>
    <row r="1245" spans="11:12" x14ac:dyDescent="0.25">
      <c r="K1245" s="26"/>
      <c r="L1245" s="26"/>
    </row>
    <row r="1246" spans="11:12" x14ac:dyDescent="0.25">
      <c r="K1246" s="26"/>
      <c r="L1246" s="26"/>
    </row>
    <row r="1247" spans="11:12" x14ac:dyDescent="0.25">
      <c r="K1247" s="26"/>
      <c r="L1247" s="26"/>
    </row>
    <row r="1248" spans="11:12" x14ac:dyDescent="0.25">
      <c r="K1248" s="26"/>
      <c r="L1248" s="26"/>
    </row>
    <row r="1249" spans="11:12" x14ac:dyDescent="0.25">
      <c r="K1249" s="26"/>
      <c r="L1249" s="26"/>
    </row>
    <row r="1250" spans="11:12" x14ac:dyDescent="0.25">
      <c r="K1250" s="26"/>
      <c r="L1250" s="26"/>
    </row>
    <row r="1251" spans="11:12" x14ac:dyDescent="0.25">
      <c r="K1251" s="26"/>
      <c r="L1251" s="26"/>
    </row>
    <row r="1252" spans="11:12" x14ac:dyDescent="0.25">
      <c r="K1252" s="26"/>
      <c r="L1252" s="26"/>
    </row>
    <row r="1253" spans="11:12" x14ac:dyDescent="0.25">
      <c r="K1253" s="26"/>
      <c r="L1253" s="26"/>
    </row>
    <row r="1254" spans="11:12" x14ac:dyDescent="0.25">
      <c r="K1254" s="26"/>
      <c r="L1254" s="26"/>
    </row>
    <row r="1255" spans="11:12" x14ac:dyDescent="0.25">
      <c r="K1255" s="26"/>
      <c r="L1255" s="26"/>
    </row>
    <row r="1256" spans="11:12" x14ac:dyDescent="0.25">
      <c r="K1256" s="26"/>
      <c r="L1256" s="26"/>
    </row>
    <row r="1257" spans="11:12" x14ac:dyDescent="0.25">
      <c r="K1257" s="26"/>
      <c r="L1257" s="26"/>
    </row>
    <row r="1258" spans="11:12" x14ac:dyDescent="0.25">
      <c r="K1258" s="26"/>
      <c r="L1258" s="26"/>
    </row>
    <row r="1259" spans="11:12" x14ac:dyDescent="0.25">
      <c r="K1259" s="26"/>
      <c r="L1259" s="26"/>
    </row>
    <row r="1260" spans="11:12" x14ac:dyDescent="0.25">
      <c r="K1260" s="26"/>
      <c r="L1260" s="26"/>
    </row>
    <row r="1261" spans="11:12" x14ac:dyDescent="0.25">
      <c r="K1261" s="26"/>
      <c r="L1261" s="26"/>
    </row>
    <row r="1262" spans="11:12" x14ac:dyDescent="0.25">
      <c r="K1262" s="26"/>
      <c r="L1262" s="26"/>
    </row>
    <row r="1263" spans="11:12" x14ac:dyDescent="0.25">
      <c r="K1263" s="26"/>
      <c r="L1263" s="26"/>
    </row>
    <row r="1264" spans="11:12" x14ac:dyDescent="0.25">
      <c r="K1264" s="26"/>
      <c r="L1264" s="26"/>
    </row>
    <row r="1265" spans="11:12" x14ac:dyDescent="0.25">
      <c r="K1265" s="26"/>
      <c r="L1265" s="26"/>
    </row>
    <row r="1266" spans="11:12" x14ac:dyDescent="0.25">
      <c r="K1266" s="26"/>
      <c r="L1266" s="26"/>
    </row>
    <row r="1267" spans="11:12" x14ac:dyDescent="0.25">
      <c r="K1267" s="26"/>
      <c r="L1267" s="26"/>
    </row>
    <row r="1268" spans="11:12" x14ac:dyDescent="0.25">
      <c r="K1268" s="26"/>
      <c r="L1268" s="26"/>
    </row>
    <row r="1269" spans="11:12" x14ac:dyDescent="0.25">
      <c r="K1269" s="26"/>
      <c r="L1269" s="26"/>
    </row>
    <row r="1270" spans="11:12" x14ac:dyDescent="0.25">
      <c r="K1270" s="26"/>
      <c r="L1270" s="26"/>
    </row>
    <row r="1271" spans="11:12" x14ac:dyDescent="0.25">
      <c r="K1271" s="26"/>
      <c r="L1271" s="26"/>
    </row>
    <row r="1272" spans="11:12" x14ac:dyDescent="0.25">
      <c r="K1272" s="26"/>
      <c r="L1272" s="26"/>
    </row>
    <row r="1273" spans="11:12" x14ac:dyDescent="0.25">
      <c r="K1273" s="26"/>
      <c r="L1273" s="26"/>
    </row>
    <row r="1274" spans="11:12" x14ac:dyDescent="0.25">
      <c r="K1274" s="26"/>
      <c r="L1274" s="26"/>
    </row>
    <row r="1275" spans="11:12" x14ac:dyDescent="0.25">
      <c r="K1275" s="26"/>
      <c r="L1275" s="26"/>
    </row>
    <row r="1276" spans="11:12" x14ac:dyDescent="0.25">
      <c r="K1276" s="26"/>
      <c r="L1276" s="26"/>
    </row>
    <row r="1277" spans="11:12" x14ac:dyDescent="0.25">
      <c r="K1277" s="26"/>
      <c r="L1277" s="26"/>
    </row>
    <row r="1278" spans="11:12" x14ac:dyDescent="0.25">
      <c r="K1278" s="26"/>
      <c r="L1278" s="26"/>
    </row>
    <row r="1279" spans="11:12" x14ac:dyDescent="0.25">
      <c r="K1279" s="26"/>
      <c r="L1279" s="26"/>
    </row>
    <row r="1280" spans="11:12" x14ac:dyDescent="0.25">
      <c r="K1280" s="26"/>
      <c r="L1280" s="26"/>
    </row>
    <row r="1281" spans="11:12" x14ac:dyDescent="0.25">
      <c r="K1281" s="26"/>
      <c r="L1281" s="26"/>
    </row>
    <row r="1282" spans="11:12" x14ac:dyDescent="0.25">
      <c r="K1282" s="26"/>
      <c r="L1282" s="26"/>
    </row>
    <row r="1283" spans="11:12" x14ac:dyDescent="0.25">
      <c r="K1283" s="26"/>
      <c r="L1283" s="26"/>
    </row>
    <row r="1284" spans="11:12" x14ac:dyDescent="0.25">
      <c r="K1284" s="26"/>
      <c r="L1284" s="26"/>
    </row>
    <row r="1285" spans="11:12" x14ac:dyDescent="0.25">
      <c r="K1285" s="26"/>
      <c r="L1285" s="26"/>
    </row>
    <row r="1286" spans="11:12" x14ac:dyDescent="0.25">
      <c r="K1286" s="26"/>
      <c r="L1286" s="26"/>
    </row>
    <row r="1287" spans="11:12" x14ac:dyDescent="0.25">
      <c r="K1287" s="26"/>
      <c r="L1287" s="26"/>
    </row>
    <row r="1288" spans="11:12" x14ac:dyDescent="0.25">
      <c r="K1288" s="26"/>
      <c r="L1288" s="26"/>
    </row>
    <row r="1289" spans="11:12" x14ac:dyDescent="0.25">
      <c r="K1289" s="26"/>
      <c r="L1289" s="26"/>
    </row>
    <row r="1290" spans="11:12" x14ac:dyDescent="0.25">
      <c r="K1290" s="26"/>
      <c r="L1290" s="26"/>
    </row>
    <row r="1291" spans="11:12" x14ac:dyDescent="0.25">
      <c r="K1291" s="26"/>
      <c r="L1291" s="26"/>
    </row>
    <row r="1292" spans="11:12" x14ac:dyDescent="0.25">
      <c r="K1292" s="26"/>
      <c r="L1292" s="26"/>
    </row>
    <row r="1293" spans="11:12" x14ac:dyDescent="0.25">
      <c r="K1293" s="26"/>
      <c r="L1293" s="26"/>
    </row>
    <row r="1294" spans="11:12" x14ac:dyDescent="0.25">
      <c r="K1294" s="26"/>
      <c r="L1294" s="26"/>
    </row>
    <row r="1295" spans="11:12" x14ac:dyDescent="0.25">
      <c r="K1295" s="26"/>
      <c r="L1295" s="26"/>
    </row>
    <row r="1296" spans="11:12" x14ac:dyDescent="0.25">
      <c r="K1296" s="26"/>
      <c r="L1296" s="26"/>
    </row>
    <row r="1297" spans="11:12" x14ac:dyDescent="0.25">
      <c r="K1297" s="26"/>
      <c r="L1297" s="26"/>
    </row>
    <row r="1298" spans="11:12" x14ac:dyDescent="0.25">
      <c r="K1298" s="26"/>
      <c r="L1298" s="26"/>
    </row>
    <row r="1299" spans="11:12" x14ac:dyDescent="0.25">
      <c r="K1299" s="26"/>
      <c r="L1299" s="26"/>
    </row>
    <row r="1300" spans="11:12" x14ac:dyDescent="0.25">
      <c r="K1300" s="26"/>
      <c r="L1300" s="26"/>
    </row>
    <row r="1301" spans="11:12" x14ac:dyDescent="0.25">
      <c r="K1301" s="26"/>
      <c r="L1301" s="26"/>
    </row>
    <row r="1302" spans="11:12" x14ac:dyDescent="0.25">
      <c r="K1302" s="26"/>
      <c r="L1302" s="26"/>
    </row>
    <row r="1303" spans="11:12" x14ac:dyDescent="0.25">
      <c r="K1303" s="26"/>
      <c r="L1303" s="26"/>
    </row>
    <row r="1304" spans="11:12" x14ac:dyDescent="0.25">
      <c r="K1304" s="26"/>
      <c r="L1304" s="26"/>
    </row>
    <row r="1305" spans="11:12" x14ac:dyDescent="0.25">
      <c r="K1305" s="26"/>
      <c r="L1305" s="26"/>
    </row>
    <row r="1306" spans="11:12" x14ac:dyDescent="0.25">
      <c r="K1306" s="26"/>
      <c r="L1306" s="26"/>
    </row>
    <row r="1307" spans="11:12" x14ac:dyDescent="0.25">
      <c r="K1307" s="26"/>
      <c r="L1307" s="26"/>
    </row>
    <row r="1308" spans="11:12" x14ac:dyDescent="0.25">
      <c r="K1308" s="26"/>
      <c r="L1308" s="26"/>
    </row>
    <row r="1309" spans="11:12" x14ac:dyDescent="0.25">
      <c r="K1309" s="26"/>
      <c r="L1309" s="26"/>
    </row>
    <row r="1310" spans="11:12" x14ac:dyDescent="0.25">
      <c r="K1310" s="26"/>
      <c r="L1310" s="26"/>
    </row>
    <row r="1311" spans="11:12" x14ac:dyDescent="0.25">
      <c r="K1311" s="26"/>
      <c r="L1311" s="26"/>
    </row>
    <row r="1312" spans="11:12" x14ac:dyDescent="0.25">
      <c r="K1312" s="26"/>
      <c r="L1312" s="26"/>
    </row>
    <row r="1313" spans="11:12" x14ac:dyDescent="0.25">
      <c r="K1313" s="26"/>
      <c r="L1313" s="26"/>
    </row>
    <row r="1314" spans="11:12" x14ac:dyDescent="0.25">
      <c r="K1314" s="26"/>
      <c r="L1314" s="26"/>
    </row>
    <row r="1315" spans="11:12" x14ac:dyDescent="0.25">
      <c r="K1315" s="26"/>
      <c r="L1315" s="26"/>
    </row>
    <row r="1316" spans="11:12" x14ac:dyDescent="0.25">
      <c r="K1316" s="26"/>
      <c r="L1316" s="26"/>
    </row>
    <row r="1317" spans="11:12" x14ac:dyDescent="0.25">
      <c r="K1317" s="26"/>
      <c r="L1317" s="26"/>
    </row>
    <row r="1318" spans="11:12" x14ac:dyDescent="0.25">
      <c r="K1318" s="26"/>
      <c r="L1318" s="26"/>
    </row>
    <row r="1319" spans="11:12" x14ac:dyDescent="0.25">
      <c r="K1319" s="26"/>
      <c r="L1319" s="26"/>
    </row>
    <row r="1320" spans="11:12" x14ac:dyDescent="0.25">
      <c r="K1320" s="26"/>
      <c r="L1320" s="26"/>
    </row>
    <row r="1321" spans="11:12" x14ac:dyDescent="0.25">
      <c r="K1321" s="26"/>
      <c r="L1321" s="26"/>
    </row>
    <row r="1322" spans="11:12" x14ac:dyDescent="0.25">
      <c r="K1322" s="26"/>
      <c r="L1322" s="26"/>
    </row>
    <row r="1323" spans="11:12" x14ac:dyDescent="0.25">
      <c r="K1323" s="26"/>
      <c r="L1323" s="26"/>
    </row>
    <row r="1324" spans="11:12" x14ac:dyDescent="0.25">
      <c r="K1324" s="26"/>
      <c r="L1324" s="26"/>
    </row>
    <row r="1325" spans="11:12" x14ac:dyDescent="0.25">
      <c r="K1325" s="26"/>
      <c r="L1325" s="26"/>
    </row>
    <row r="1326" spans="11:12" x14ac:dyDescent="0.25">
      <c r="K1326" s="26"/>
      <c r="L1326" s="26"/>
    </row>
    <row r="1327" spans="11:12" x14ac:dyDescent="0.25">
      <c r="K1327" s="26"/>
      <c r="L1327" s="26"/>
    </row>
    <row r="1328" spans="11:12" x14ac:dyDescent="0.25">
      <c r="K1328" s="26"/>
      <c r="L1328" s="26"/>
    </row>
    <row r="1329" spans="11:12" x14ac:dyDescent="0.25">
      <c r="K1329" s="26"/>
      <c r="L1329" s="26"/>
    </row>
    <row r="1330" spans="11:12" x14ac:dyDescent="0.25">
      <c r="K1330" s="26"/>
      <c r="L1330" s="26"/>
    </row>
    <row r="1331" spans="11:12" x14ac:dyDescent="0.25">
      <c r="K1331" s="26"/>
      <c r="L1331" s="26"/>
    </row>
    <row r="1332" spans="11:12" x14ac:dyDescent="0.25">
      <c r="K1332" s="26"/>
      <c r="L1332" s="26"/>
    </row>
    <row r="1333" spans="11:12" x14ac:dyDescent="0.25">
      <c r="K1333" s="26"/>
      <c r="L1333" s="26"/>
    </row>
    <row r="1334" spans="11:12" x14ac:dyDescent="0.25">
      <c r="K1334" s="26"/>
      <c r="L1334" s="26"/>
    </row>
    <row r="1335" spans="11:12" x14ac:dyDescent="0.25">
      <c r="K1335" s="26"/>
      <c r="L1335" s="26"/>
    </row>
    <row r="1336" spans="11:12" x14ac:dyDescent="0.25">
      <c r="K1336" s="26"/>
      <c r="L1336" s="26"/>
    </row>
    <row r="1337" spans="11:12" x14ac:dyDescent="0.25">
      <c r="K1337" s="26"/>
      <c r="L1337" s="26"/>
    </row>
    <row r="1338" spans="11:12" x14ac:dyDescent="0.25">
      <c r="K1338" s="26"/>
      <c r="L1338" s="26"/>
    </row>
    <row r="1339" spans="11:12" x14ac:dyDescent="0.25">
      <c r="K1339" s="26"/>
      <c r="L1339" s="26"/>
    </row>
    <row r="1340" spans="11:12" x14ac:dyDescent="0.25">
      <c r="K1340" s="26"/>
      <c r="L1340" s="26"/>
    </row>
    <row r="1341" spans="11:12" x14ac:dyDescent="0.25">
      <c r="K1341" s="26"/>
      <c r="L1341" s="26"/>
    </row>
    <row r="1342" spans="11:12" x14ac:dyDescent="0.25">
      <c r="K1342" s="26"/>
      <c r="L1342" s="26"/>
    </row>
    <row r="1343" spans="11:12" x14ac:dyDescent="0.25">
      <c r="K1343" s="26"/>
      <c r="L1343" s="26"/>
    </row>
    <row r="1344" spans="11:12" x14ac:dyDescent="0.25">
      <c r="K1344" s="26"/>
      <c r="L1344" s="26"/>
    </row>
    <row r="1345" spans="11:12" x14ac:dyDescent="0.25">
      <c r="K1345" s="26"/>
      <c r="L1345" s="26"/>
    </row>
    <row r="1346" spans="11:12" x14ac:dyDescent="0.25">
      <c r="K1346" s="26"/>
      <c r="L1346" s="26"/>
    </row>
    <row r="1347" spans="11:12" x14ac:dyDescent="0.25">
      <c r="K1347" s="26"/>
      <c r="L1347" s="26"/>
    </row>
    <row r="1348" spans="11:12" x14ac:dyDescent="0.25">
      <c r="K1348" s="26"/>
      <c r="L1348" s="26"/>
    </row>
    <row r="1349" spans="11:12" x14ac:dyDescent="0.25">
      <c r="K1349" s="26"/>
      <c r="L1349" s="26"/>
    </row>
    <row r="1350" spans="11:12" x14ac:dyDescent="0.25">
      <c r="K1350" s="26"/>
      <c r="L1350" s="26"/>
    </row>
    <row r="1351" spans="11:12" x14ac:dyDescent="0.25">
      <c r="K1351" s="26"/>
      <c r="L1351" s="26"/>
    </row>
    <row r="1352" spans="11:12" x14ac:dyDescent="0.25">
      <c r="K1352" s="26"/>
      <c r="L1352" s="26"/>
    </row>
    <row r="1353" spans="11:12" x14ac:dyDescent="0.25">
      <c r="K1353" s="26"/>
      <c r="L1353" s="26"/>
    </row>
    <row r="1354" spans="11:12" x14ac:dyDescent="0.25">
      <c r="K1354" s="26"/>
      <c r="L1354" s="26"/>
    </row>
    <row r="1355" spans="11:12" x14ac:dyDescent="0.25">
      <c r="K1355" s="26"/>
      <c r="L1355" s="26"/>
    </row>
    <row r="1356" spans="11:12" x14ac:dyDescent="0.25">
      <c r="K1356" s="26"/>
      <c r="L1356" s="26"/>
    </row>
    <row r="1357" spans="11:12" x14ac:dyDescent="0.25">
      <c r="K1357" s="26"/>
      <c r="L1357" s="26"/>
    </row>
    <row r="1358" spans="11:12" x14ac:dyDescent="0.25">
      <c r="K1358" s="26"/>
      <c r="L1358" s="26"/>
    </row>
    <row r="1359" spans="11:12" x14ac:dyDescent="0.25">
      <c r="K1359" s="26"/>
      <c r="L1359" s="26"/>
    </row>
    <row r="1360" spans="11:12" x14ac:dyDescent="0.25">
      <c r="K1360" s="26"/>
      <c r="L1360" s="26"/>
    </row>
    <row r="1361" spans="11:12" x14ac:dyDescent="0.25">
      <c r="K1361" s="26"/>
      <c r="L1361" s="26"/>
    </row>
    <row r="1362" spans="11:12" x14ac:dyDescent="0.25">
      <c r="K1362" s="26"/>
      <c r="L1362" s="26"/>
    </row>
    <row r="1363" spans="11:12" x14ac:dyDescent="0.25">
      <c r="K1363" s="26"/>
      <c r="L1363" s="26"/>
    </row>
    <row r="1364" spans="11:12" x14ac:dyDescent="0.25">
      <c r="K1364" s="26"/>
      <c r="L1364" s="26"/>
    </row>
    <row r="1365" spans="11:12" x14ac:dyDescent="0.25">
      <c r="K1365" s="26"/>
      <c r="L1365" s="26"/>
    </row>
    <row r="1366" spans="11:12" x14ac:dyDescent="0.25">
      <c r="K1366" s="26"/>
      <c r="L1366" s="26"/>
    </row>
    <row r="1367" spans="11:12" x14ac:dyDescent="0.25">
      <c r="K1367" s="26"/>
      <c r="L1367" s="26"/>
    </row>
    <row r="1368" spans="11:12" x14ac:dyDescent="0.25">
      <c r="K1368" s="26"/>
      <c r="L1368" s="26"/>
    </row>
    <row r="1369" spans="11:12" x14ac:dyDescent="0.25">
      <c r="K1369" s="26"/>
      <c r="L1369" s="26"/>
    </row>
    <row r="1370" spans="11:12" x14ac:dyDescent="0.25">
      <c r="K1370" s="26"/>
      <c r="L1370" s="26"/>
    </row>
    <row r="1371" spans="11:12" x14ac:dyDescent="0.25">
      <c r="K1371" s="26"/>
      <c r="L1371" s="26"/>
    </row>
    <row r="1372" spans="11:12" x14ac:dyDescent="0.25">
      <c r="K1372" s="26"/>
      <c r="L1372" s="26"/>
    </row>
    <row r="1373" spans="11:12" x14ac:dyDescent="0.25">
      <c r="K1373" s="26"/>
      <c r="L1373" s="26"/>
    </row>
    <row r="1374" spans="11:12" x14ac:dyDescent="0.25">
      <c r="K1374" s="26"/>
      <c r="L1374" s="26"/>
    </row>
    <row r="1375" spans="11:12" x14ac:dyDescent="0.25">
      <c r="K1375" s="26"/>
      <c r="L1375" s="26"/>
    </row>
    <row r="1376" spans="11:12" x14ac:dyDescent="0.25">
      <c r="K1376" s="26"/>
      <c r="L1376" s="26"/>
    </row>
    <row r="1377" spans="11:12" x14ac:dyDescent="0.25">
      <c r="K1377" s="26"/>
      <c r="L1377" s="26"/>
    </row>
    <row r="1378" spans="11:12" x14ac:dyDescent="0.25">
      <c r="K1378" s="26"/>
      <c r="L1378" s="26"/>
    </row>
    <row r="1379" spans="11:12" x14ac:dyDescent="0.25">
      <c r="K1379" s="26"/>
      <c r="L1379" s="26"/>
    </row>
    <row r="1380" spans="11:12" x14ac:dyDescent="0.25">
      <c r="K1380" s="26"/>
      <c r="L1380" s="26"/>
    </row>
    <row r="1381" spans="11:12" x14ac:dyDescent="0.25">
      <c r="K1381" s="26"/>
      <c r="L1381" s="26"/>
    </row>
    <row r="1382" spans="11:12" x14ac:dyDescent="0.25">
      <c r="K1382" s="26"/>
      <c r="L1382" s="26"/>
    </row>
    <row r="1383" spans="11:12" x14ac:dyDescent="0.25">
      <c r="K1383" s="26"/>
      <c r="L1383" s="26"/>
    </row>
    <row r="1384" spans="11:12" x14ac:dyDescent="0.25">
      <c r="K1384" s="26"/>
      <c r="L1384" s="26"/>
    </row>
    <row r="1385" spans="11:12" x14ac:dyDescent="0.25">
      <c r="K1385" s="26"/>
      <c r="L1385" s="26"/>
    </row>
    <row r="1386" spans="11:12" x14ac:dyDescent="0.25">
      <c r="K1386" s="26"/>
      <c r="L1386" s="26"/>
    </row>
    <row r="1387" spans="11:12" x14ac:dyDescent="0.25">
      <c r="K1387" s="26"/>
      <c r="L1387" s="26"/>
    </row>
    <row r="1388" spans="11:12" x14ac:dyDescent="0.25">
      <c r="K1388" s="26"/>
      <c r="L1388" s="26"/>
    </row>
    <row r="1389" spans="11:12" x14ac:dyDescent="0.25">
      <c r="K1389" s="26"/>
      <c r="L1389" s="26"/>
    </row>
    <row r="1390" spans="11:12" x14ac:dyDescent="0.25">
      <c r="K1390" s="26"/>
      <c r="L1390" s="26"/>
    </row>
    <row r="1391" spans="11:12" x14ac:dyDescent="0.25">
      <c r="K1391" s="26"/>
      <c r="L1391" s="26"/>
    </row>
    <row r="1392" spans="11:12" x14ac:dyDescent="0.25">
      <c r="K1392" s="26"/>
      <c r="L1392" s="26"/>
    </row>
    <row r="1393" spans="11:12" x14ac:dyDescent="0.25">
      <c r="K1393" s="26"/>
      <c r="L1393" s="26"/>
    </row>
    <row r="1394" spans="11:12" x14ac:dyDescent="0.25">
      <c r="K1394" s="26"/>
      <c r="L1394" s="26"/>
    </row>
    <row r="1395" spans="11:12" x14ac:dyDescent="0.25">
      <c r="K1395" s="26"/>
      <c r="L1395" s="26"/>
    </row>
    <row r="1396" spans="11:12" x14ac:dyDescent="0.25">
      <c r="K1396" s="26"/>
      <c r="L1396" s="26"/>
    </row>
    <row r="1397" spans="11:12" x14ac:dyDescent="0.25">
      <c r="K1397" s="26"/>
      <c r="L1397" s="26"/>
    </row>
    <row r="1398" spans="11:12" x14ac:dyDescent="0.25">
      <c r="K1398" s="26"/>
      <c r="L1398" s="26"/>
    </row>
    <row r="1399" spans="11:12" x14ac:dyDescent="0.25">
      <c r="K1399" s="26"/>
      <c r="L1399" s="26"/>
    </row>
    <row r="1400" spans="11:12" x14ac:dyDescent="0.25">
      <c r="K1400" s="26"/>
      <c r="L1400" s="26"/>
    </row>
    <row r="1401" spans="11:12" x14ac:dyDescent="0.25">
      <c r="K1401" s="26"/>
      <c r="L1401" s="26"/>
    </row>
    <row r="1402" spans="11:12" x14ac:dyDescent="0.25">
      <c r="K1402" s="26"/>
      <c r="L1402" s="26"/>
    </row>
    <row r="1403" spans="11:12" x14ac:dyDescent="0.25">
      <c r="K1403" s="26"/>
      <c r="L1403" s="26"/>
    </row>
    <row r="1404" spans="11:12" x14ac:dyDescent="0.25">
      <c r="K1404" s="26"/>
      <c r="L1404" s="26"/>
    </row>
    <row r="1405" spans="11:12" x14ac:dyDescent="0.25">
      <c r="K1405" s="26"/>
      <c r="L1405" s="26"/>
    </row>
    <row r="1406" spans="11:12" x14ac:dyDescent="0.25">
      <c r="K1406" s="26"/>
      <c r="L1406" s="26"/>
    </row>
    <row r="1407" spans="11:12" x14ac:dyDescent="0.25">
      <c r="K1407" s="26"/>
      <c r="L1407" s="26"/>
    </row>
    <row r="1408" spans="11:12" x14ac:dyDescent="0.25">
      <c r="K1408" s="26"/>
      <c r="L1408" s="26"/>
    </row>
    <row r="1409" spans="11:12" x14ac:dyDescent="0.25">
      <c r="K1409" s="26"/>
      <c r="L1409" s="26"/>
    </row>
    <row r="1410" spans="11:12" x14ac:dyDescent="0.25">
      <c r="K1410" s="26"/>
      <c r="L1410" s="26"/>
    </row>
    <row r="1411" spans="11:12" x14ac:dyDescent="0.25">
      <c r="K1411" s="26"/>
      <c r="L1411" s="26"/>
    </row>
    <row r="1412" spans="11:12" x14ac:dyDescent="0.25">
      <c r="K1412" s="26"/>
      <c r="L1412" s="26"/>
    </row>
    <row r="1413" spans="11:12" x14ac:dyDescent="0.25">
      <c r="K1413" s="26"/>
      <c r="L1413" s="26"/>
    </row>
    <row r="1414" spans="11:12" x14ac:dyDescent="0.25">
      <c r="K1414" s="26"/>
      <c r="L1414" s="26"/>
    </row>
    <row r="1415" spans="11:12" x14ac:dyDescent="0.25">
      <c r="K1415" s="26"/>
      <c r="L1415" s="26"/>
    </row>
    <row r="1416" spans="11:12" x14ac:dyDescent="0.25">
      <c r="K1416" s="26"/>
      <c r="L1416" s="26"/>
    </row>
    <row r="1417" spans="11:12" x14ac:dyDescent="0.25">
      <c r="K1417" s="26"/>
      <c r="L1417" s="26"/>
    </row>
    <row r="1418" spans="11:12" x14ac:dyDescent="0.25">
      <c r="K1418" s="26"/>
      <c r="L1418" s="26"/>
    </row>
    <row r="1419" spans="11:12" x14ac:dyDescent="0.25">
      <c r="K1419" s="26"/>
      <c r="L1419" s="26"/>
    </row>
    <row r="1420" spans="11:12" x14ac:dyDescent="0.25">
      <c r="K1420" s="26"/>
      <c r="L1420" s="26"/>
    </row>
    <row r="1421" spans="11:12" x14ac:dyDescent="0.25">
      <c r="K1421" s="26"/>
      <c r="L1421" s="26"/>
    </row>
    <row r="1422" spans="11:12" x14ac:dyDescent="0.25">
      <c r="K1422" s="26"/>
      <c r="L1422" s="26"/>
    </row>
    <row r="1423" spans="11:12" x14ac:dyDescent="0.25">
      <c r="K1423" s="26"/>
      <c r="L1423" s="26"/>
    </row>
    <row r="1424" spans="11:12" x14ac:dyDescent="0.25">
      <c r="K1424" s="26"/>
      <c r="L1424" s="26"/>
    </row>
    <row r="1425" spans="11:12" x14ac:dyDescent="0.25">
      <c r="K1425" s="26"/>
      <c r="L1425" s="26"/>
    </row>
    <row r="1426" spans="11:12" x14ac:dyDescent="0.25">
      <c r="K1426" s="26"/>
      <c r="L1426" s="26"/>
    </row>
    <row r="1427" spans="11:12" x14ac:dyDescent="0.25">
      <c r="K1427" s="26"/>
      <c r="L1427" s="26"/>
    </row>
    <row r="1428" spans="11:12" x14ac:dyDescent="0.25">
      <c r="K1428" s="26"/>
      <c r="L1428" s="26"/>
    </row>
    <row r="1429" spans="11:12" x14ac:dyDescent="0.25">
      <c r="K1429" s="26"/>
      <c r="L1429" s="26"/>
    </row>
    <row r="1430" spans="11:12" x14ac:dyDescent="0.25">
      <c r="K1430" s="26"/>
      <c r="L1430" s="26"/>
    </row>
    <row r="1431" spans="11:12" x14ac:dyDescent="0.25">
      <c r="K1431" s="26"/>
      <c r="L1431" s="26"/>
    </row>
    <row r="1432" spans="11:12" x14ac:dyDescent="0.25">
      <c r="K1432" s="26"/>
      <c r="L1432" s="26"/>
    </row>
    <row r="1433" spans="11:12" x14ac:dyDescent="0.25">
      <c r="K1433" s="26"/>
      <c r="L1433" s="26"/>
    </row>
    <row r="1434" spans="11:12" x14ac:dyDescent="0.25">
      <c r="K1434" s="26"/>
      <c r="L1434" s="26"/>
    </row>
    <row r="1435" spans="11:12" x14ac:dyDescent="0.25">
      <c r="K1435" s="26"/>
      <c r="L1435" s="26"/>
    </row>
    <row r="1436" spans="11:12" x14ac:dyDescent="0.25">
      <c r="K1436" s="26"/>
      <c r="L1436" s="26"/>
    </row>
    <row r="1437" spans="11:12" x14ac:dyDescent="0.25">
      <c r="K1437" s="26"/>
      <c r="L1437" s="26"/>
    </row>
    <row r="1438" spans="11:12" x14ac:dyDescent="0.25">
      <c r="K1438" s="26"/>
      <c r="L1438" s="26"/>
    </row>
    <row r="1439" spans="11:12" x14ac:dyDescent="0.25">
      <c r="K1439" s="26"/>
      <c r="L1439" s="26"/>
    </row>
    <row r="1440" spans="11:12" x14ac:dyDescent="0.25">
      <c r="K1440" s="26"/>
      <c r="L1440" s="26"/>
    </row>
    <row r="1441" spans="11:12" x14ac:dyDescent="0.25">
      <c r="K1441" s="26"/>
      <c r="L1441" s="26"/>
    </row>
    <row r="1442" spans="11:12" x14ac:dyDescent="0.25">
      <c r="K1442" s="26"/>
      <c r="L1442" s="26"/>
    </row>
    <row r="1443" spans="11:12" x14ac:dyDescent="0.25">
      <c r="K1443" s="26"/>
      <c r="L1443" s="26"/>
    </row>
    <row r="1444" spans="11:12" x14ac:dyDescent="0.25">
      <c r="K1444" s="26"/>
      <c r="L1444" s="26"/>
    </row>
    <row r="1445" spans="11:12" x14ac:dyDescent="0.25">
      <c r="K1445" s="26"/>
      <c r="L1445" s="26"/>
    </row>
    <row r="1446" spans="11:12" x14ac:dyDescent="0.25">
      <c r="K1446" s="26"/>
      <c r="L1446" s="26"/>
    </row>
    <row r="1447" spans="11:12" x14ac:dyDescent="0.25">
      <c r="K1447" s="26"/>
      <c r="L1447" s="26"/>
    </row>
    <row r="1448" spans="11:12" x14ac:dyDescent="0.25">
      <c r="K1448" s="26"/>
      <c r="L1448" s="26"/>
    </row>
    <row r="1449" spans="11:12" x14ac:dyDescent="0.25">
      <c r="K1449" s="26"/>
      <c r="L1449" s="26"/>
    </row>
    <row r="1450" spans="11:12" x14ac:dyDescent="0.25">
      <c r="K1450" s="26"/>
      <c r="L1450" s="26"/>
    </row>
    <row r="1451" spans="11:12" x14ac:dyDescent="0.25">
      <c r="K1451" s="26"/>
      <c r="L1451" s="26"/>
    </row>
    <row r="1452" spans="11:12" x14ac:dyDescent="0.25">
      <c r="K1452" s="26"/>
      <c r="L1452" s="26"/>
    </row>
    <row r="1453" spans="11:12" x14ac:dyDescent="0.25">
      <c r="K1453" s="26"/>
      <c r="L1453" s="26"/>
    </row>
    <row r="1454" spans="11:12" x14ac:dyDescent="0.25">
      <c r="K1454" s="26"/>
      <c r="L1454" s="26"/>
    </row>
    <row r="1455" spans="11:12" x14ac:dyDescent="0.25">
      <c r="K1455" s="26"/>
      <c r="L1455" s="26"/>
    </row>
    <row r="1456" spans="11:12" x14ac:dyDescent="0.25">
      <c r="K1456" s="26"/>
      <c r="L1456" s="26"/>
    </row>
    <row r="1457" spans="11:12" x14ac:dyDescent="0.25">
      <c r="K1457" s="26"/>
      <c r="L1457" s="26"/>
    </row>
    <row r="1458" spans="11:12" x14ac:dyDescent="0.25">
      <c r="K1458" s="26"/>
      <c r="L1458" s="26"/>
    </row>
    <row r="1459" spans="11:12" x14ac:dyDescent="0.25">
      <c r="K1459" s="26"/>
      <c r="L1459" s="26"/>
    </row>
    <row r="1460" spans="11:12" x14ac:dyDescent="0.25">
      <c r="K1460" s="26"/>
      <c r="L1460" s="26"/>
    </row>
    <row r="1461" spans="11:12" x14ac:dyDescent="0.25">
      <c r="K1461" s="26"/>
      <c r="L1461" s="26"/>
    </row>
    <row r="1462" spans="11:12" x14ac:dyDescent="0.25">
      <c r="K1462" s="26"/>
      <c r="L1462" s="26"/>
    </row>
    <row r="1463" spans="11:12" x14ac:dyDescent="0.25">
      <c r="K1463" s="26"/>
      <c r="L1463" s="26"/>
    </row>
    <row r="1464" spans="11:12" x14ac:dyDescent="0.25">
      <c r="K1464" s="26"/>
      <c r="L1464" s="26"/>
    </row>
    <row r="1465" spans="11:12" x14ac:dyDescent="0.25">
      <c r="K1465" s="26"/>
      <c r="L1465" s="26"/>
    </row>
    <row r="1466" spans="11:12" x14ac:dyDescent="0.25">
      <c r="K1466" s="26"/>
      <c r="L1466" s="26"/>
    </row>
    <row r="1467" spans="11:12" x14ac:dyDescent="0.25">
      <c r="K1467" s="26"/>
      <c r="L1467" s="26"/>
    </row>
    <row r="1468" spans="11:12" x14ac:dyDescent="0.25">
      <c r="K1468" s="26"/>
      <c r="L1468" s="26"/>
    </row>
    <row r="1469" spans="11:12" x14ac:dyDescent="0.25">
      <c r="K1469" s="26"/>
      <c r="L1469" s="26"/>
    </row>
    <row r="1470" spans="11:12" x14ac:dyDescent="0.25">
      <c r="K1470" s="26"/>
      <c r="L1470" s="26"/>
    </row>
    <row r="1471" spans="11:12" x14ac:dyDescent="0.25">
      <c r="K1471" s="26"/>
      <c r="L1471" s="26"/>
    </row>
    <row r="1472" spans="11:12" x14ac:dyDescent="0.25">
      <c r="K1472" s="26"/>
      <c r="L1472" s="26"/>
    </row>
    <row r="1473" spans="11:12" x14ac:dyDescent="0.25">
      <c r="K1473" s="26"/>
      <c r="L1473" s="26"/>
    </row>
    <row r="1474" spans="11:12" x14ac:dyDescent="0.25">
      <c r="K1474" s="26"/>
      <c r="L1474" s="26"/>
    </row>
    <row r="1475" spans="11:12" x14ac:dyDescent="0.25">
      <c r="K1475" s="26"/>
      <c r="L1475" s="26"/>
    </row>
    <row r="1476" spans="11:12" x14ac:dyDescent="0.25">
      <c r="K1476" s="26"/>
      <c r="L1476" s="26"/>
    </row>
    <row r="1477" spans="11:12" x14ac:dyDescent="0.25">
      <c r="K1477" s="26"/>
      <c r="L1477" s="26"/>
    </row>
    <row r="1478" spans="11:12" x14ac:dyDescent="0.25">
      <c r="K1478" s="26"/>
      <c r="L1478" s="26"/>
    </row>
    <row r="1479" spans="11:12" x14ac:dyDescent="0.25">
      <c r="K1479" s="26"/>
      <c r="L1479" s="26"/>
    </row>
    <row r="1480" spans="11:12" x14ac:dyDescent="0.25">
      <c r="K1480" s="26"/>
      <c r="L1480" s="26"/>
    </row>
    <row r="1481" spans="11:12" x14ac:dyDescent="0.25">
      <c r="K1481" s="26"/>
      <c r="L1481" s="26"/>
    </row>
    <row r="1482" spans="11:12" x14ac:dyDescent="0.25">
      <c r="K1482" s="26"/>
      <c r="L1482" s="26"/>
    </row>
    <row r="1483" spans="11:12" x14ac:dyDescent="0.25">
      <c r="K1483" s="26"/>
      <c r="L1483" s="26"/>
    </row>
    <row r="1484" spans="11:12" x14ac:dyDescent="0.25">
      <c r="K1484" s="26"/>
      <c r="L1484" s="26"/>
    </row>
    <row r="1485" spans="11:12" x14ac:dyDescent="0.25">
      <c r="K1485" s="26"/>
      <c r="L1485" s="26"/>
    </row>
    <row r="1486" spans="11:12" x14ac:dyDescent="0.25">
      <c r="K1486" s="26"/>
      <c r="L1486" s="26"/>
    </row>
    <row r="1487" spans="11:12" x14ac:dyDescent="0.25">
      <c r="K1487" s="26"/>
      <c r="L1487" s="26"/>
    </row>
    <row r="1488" spans="11:12" x14ac:dyDescent="0.25">
      <c r="K1488" s="26"/>
      <c r="L1488" s="26"/>
    </row>
    <row r="1489" spans="11:12" x14ac:dyDescent="0.25">
      <c r="K1489" s="26"/>
      <c r="L1489" s="26"/>
    </row>
    <row r="1490" spans="11:12" x14ac:dyDescent="0.25">
      <c r="K1490" s="26"/>
      <c r="L1490" s="26"/>
    </row>
    <row r="1491" spans="11:12" x14ac:dyDescent="0.25">
      <c r="K1491" s="26"/>
      <c r="L1491" s="26"/>
    </row>
    <row r="1492" spans="11:12" x14ac:dyDescent="0.25">
      <c r="K1492" s="26"/>
      <c r="L1492" s="26"/>
    </row>
    <row r="1493" spans="11:12" x14ac:dyDescent="0.25">
      <c r="K1493" s="26"/>
      <c r="L1493" s="26"/>
    </row>
    <row r="1494" spans="11:12" x14ac:dyDescent="0.25">
      <c r="K1494" s="26"/>
      <c r="L1494" s="26"/>
    </row>
    <row r="1495" spans="11:12" x14ac:dyDescent="0.25">
      <c r="K1495" s="26"/>
      <c r="L1495" s="26"/>
    </row>
    <row r="1496" spans="11:12" x14ac:dyDescent="0.25">
      <c r="K1496" s="26"/>
      <c r="L1496" s="26"/>
    </row>
    <row r="1497" spans="11:12" x14ac:dyDescent="0.25">
      <c r="K1497" s="26"/>
      <c r="L1497" s="26"/>
    </row>
    <row r="1498" spans="11:12" x14ac:dyDescent="0.25">
      <c r="K1498" s="26"/>
      <c r="L1498" s="26"/>
    </row>
    <row r="1499" spans="11:12" x14ac:dyDescent="0.25">
      <c r="K1499" s="26"/>
      <c r="L1499" s="26"/>
    </row>
    <row r="1500" spans="11:12" x14ac:dyDescent="0.25">
      <c r="K1500" s="26"/>
      <c r="L1500" s="26"/>
    </row>
    <row r="1501" spans="11:12" x14ac:dyDescent="0.25">
      <c r="K1501" s="26"/>
      <c r="L1501" s="26"/>
    </row>
    <row r="1502" spans="11:12" x14ac:dyDescent="0.25">
      <c r="K1502" s="26"/>
      <c r="L1502" s="26"/>
    </row>
    <row r="1503" spans="11:12" x14ac:dyDescent="0.25">
      <c r="K1503" s="26"/>
      <c r="L1503" s="26"/>
    </row>
    <row r="1504" spans="11:12" x14ac:dyDescent="0.25">
      <c r="K1504" s="26"/>
      <c r="L1504" s="26"/>
    </row>
    <row r="1505" spans="11:12" x14ac:dyDescent="0.25">
      <c r="K1505" s="26"/>
      <c r="L1505" s="26"/>
    </row>
    <row r="1506" spans="11:12" x14ac:dyDescent="0.25">
      <c r="K1506" s="26"/>
      <c r="L1506" s="26"/>
    </row>
    <row r="1507" spans="11:12" x14ac:dyDescent="0.25">
      <c r="K1507" s="26"/>
      <c r="L1507" s="26"/>
    </row>
    <row r="1508" spans="11:12" x14ac:dyDescent="0.25">
      <c r="K1508" s="26"/>
      <c r="L1508" s="26"/>
    </row>
    <row r="1509" spans="11:12" x14ac:dyDescent="0.25">
      <c r="K1509" s="26"/>
      <c r="L1509" s="26"/>
    </row>
    <row r="1510" spans="11:12" x14ac:dyDescent="0.25">
      <c r="K1510" s="26"/>
      <c r="L1510" s="26"/>
    </row>
    <row r="1511" spans="11:12" x14ac:dyDescent="0.25">
      <c r="K1511" s="26"/>
      <c r="L1511" s="26"/>
    </row>
    <row r="1512" spans="11:12" x14ac:dyDescent="0.25">
      <c r="K1512" s="26"/>
      <c r="L1512" s="26"/>
    </row>
    <row r="1513" spans="11:12" x14ac:dyDescent="0.25">
      <c r="K1513" s="26"/>
      <c r="L1513" s="26"/>
    </row>
    <row r="1514" spans="11:12" x14ac:dyDescent="0.25">
      <c r="K1514" s="26"/>
      <c r="L1514" s="26"/>
    </row>
    <row r="1515" spans="11:12" x14ac:dyDescent="0.25">
      <c r="K1515" s="26"/>
      <c r="L1515" s="26"/>
    </row>
    <row r="1516" spans="11:12" x14ac:dyDescent="0.25">
      <c r="K1516" s="26"/>
      <c r="L1516" s="26"/>
    </row>
    <row r="1517" spans="11:12" x14ac:dyDescent="0.25">
      <c r="K1517" s="26"/>
      <c r="L1517" s="26"/>
    </row>
    <row r="1518" spans="11:12" x14ac:dyDescent="0.25">
      <c r="K1518" s="26"/>
      <c r="L1518" s="26"/>
    </row>
    <row r="1519" spans="11:12" x14ac:dyDescent="0.25">
      <c r="K1519" s="26"/>
      <c r="L1519" s="26"/>
    </row>
    <row r="1520" spans="11:12" x14ac:dyDescent="0.25">
      <c r="K1520" s="26"/>
      <c r="L1520" s="26"/>
    </row>
    <row r="1521" spans="11:12" x14ac:dyDescent="0.25">
      <c r="K1521" s="26"/>
      <c r="L1521" s="26"/>
    </row>
    <row r="1522" spans="11:12" x14ac:dyDescent="0.25">
      <c r="K1522" s="26"/>
      <c r="L1522" s="26"/>
    </row>
    <row r="1523" spans="11:12" x14ac:dyDescent="0.25">
      <c r="K1523" s="26"/>
      <c r="L1523" s="26"/>
    </row>
    <row r="1524" spans="11:12" x14ac:dyDescent="0.25">
      <c r="K1524" s="26"/>
      <c r="L1524" s="26"/>
    </row>
    <row r="1525" spans="11:12" x14ac:dyDescent="0.25">
      <c r="K1525" s="26"/>
      <c r="L1525" s="26"/>
    </row>
    <row r="1526" spans="11:12" x14ac:dyDescent="0.25">
      <c r="K1526" s="26"/>
      <c r="L1526" s="26"/>
    </row>
    <row r="1527" spans="11:12" x14ac:dyDescent="0.25">
      <c r="K1527" s="26"/>
      <c r="L1527" s="26"/>
    </row>
    <row r="1528" spans="11:12" x14ac:dyDescent="0.25">
      <c r="K1528" s="26"/>
      <c r="L1528" s="26"/>
    </row>
    <row r="1529" spans="11:12" x14ac:dyDescent="0.25">
      <c r="K1529" s="26"/>
      <c r="L1529" s="26"/>
    </row>
    <row r="1530" spans="11:12" x14ac:dyDescent="0.25">
      <c r="K1530" s="26"/>
      <c r="L1530" s="26"/>
    </row>
    <row r="1531" spans="11:12" x14ac:dyDescent="0.25">
      <c r="K1531" s="26"/>
      <c r="L1531" s="26"/>
    </row>
    <row r="1532" spans="11:12" x14ac:dyDescent="0.25">
      <c r="K1532" s="26"/>
      <c r="L1532" s="26"/>
    </row>
    <row r="1533" spans="11:12" x14ac:dyDescent="0.25">
      <c r="K1533" s="26"/>
      <c r="L1533" s="26"/>
    </row>
    <row r="1534" spans="11:12" x14ac:dyDescent="0.25">
      <c r="K1534" s="26"/>
      <c r="L1534" s="26"/>
    </row>
    <row r="1535" spans="11:12" x14ac:dyDescent="0.25">
      <c r="K1535" s="26"/>
      <c r="L1535" s="26"/>
    </row>
    <row r="1536" spans="11:12" x14ac:dyDescent="0.25">
      <c r="K1536" s="26"/>
      <c r="L1536" s="26"/>
    </row>
    <row r="1537" spans="11:12" x14ac:dyDescent="0.25">
      <c r="K1537" s="26"/>
      <c r="L1537" s="26"/>
    </row>
    <row r="1538" spans="11:12" x14ac:dyDescent="0.25">
      <c r="K1538" s="26"/>
      <c r="L1538" s="26"/>
    </row>
    <row r="1539" spans="11:12" x14ac:dyDescent="0.25">
      <c r="K1539" s="26"/>
      <c r="L1539" s="26"/>
    </row>
    <row r="1540" spans="11:12" x14ac:dyDescent="0.25">
      <c r="K1540" s="26"/>
      <c r="L1540" s="26"/>
    </row>
    <row r="1541" spans="11:12" x14ac:dyDescent="0.25">
      <c r="K1541" s="26"/>
      <c r="L1541" s="26"/>
    </row>
    <row r="1542" spans="11:12" x14ac:dyDescent="0.25">
      <c r="K1542" s="26"/>
      <c r="L1542" s="26"/>
    </row>
    <row r="1543" spans="11:12" x14ac:dyDescent="0.25">
      <c r="K1543" s="26"/>
      <c r="L1543" s="26"/>
    </row>
    <row r="1544" spans="11:12" x14ac:dyDescent="0.25">
      <c r="K1544" s="26"/>
      <c r="L1544" s="26"/>
    </row>
    <row r="1545" spans="11:12" x14ac:dyDescent="0.25">
      <c r="K1545" s="26"/>
      <c r="L1545" s="26"/>
    </row>
    <row r="1546" spans="11:12" x14ac:dyDescent="0.25">
      <c r="K1546" s="26"/>
      <c r="L1546" s="26"/>
    </row>
    <row r="1547" spans="11:12" x14ac:dyDescent="0.25">
      <c r="K1547" s="26"/>
      <c r="L1547" s="26"/>
    </row>
    <row r="1548" spans="11:12" x14ac:dyDescent="0.25">
      <c r="K1548" s="26"/>
      <c r="L1548" s="26"/>
    </row>
    <row r="1549" spans="11:12" x14ac:dyDescent="0.25">
      <c r="K1549" s="26"/>
      <c r="L1549" s="26"/>
    </row>
    <row r="1550" spans="11:12" x14ac:dyDescent="0.25">
      <c r="K1550" s="26"/>
      <c r="L1550" s="26"/>
    </row>
    <row r="1551" spans="11:12" x14ac:dyDescent="0.25">
      <c r="K1551" s="26"/>
      <c r="L1551" s="26"/>
    </row>
    <row r="1552" spans="11:12" x14ac:dyDescent="0.25">
      <c r="K1552" s="26"/>
      <c r="L1552" s="26"/>
    </row>
    <row r="1553" spans="11:12" x14ac:dyDescent="0.25">
      <c r="K1553" s="26"/>
      <c r="L1553" s="26"/>
    </row>
    <row r="1554" spans="11:12" x14ac:dyDescent="0.25">
      <c r="K1554" s="26"/>
      <c r="L1554" s="26"/>
    </row>
    <row r="1555" spans="11:12" x14ac:dyDescent="0.25">
      <c r="K1555" s="26"/>
      <c r="L1555" s="26"/>
    </row>
    <row r="1556" spans="11:12" x14ac:dyDescent="0.25">
      <c r="K1556" s="26"/>
      <c r="L1556" s="26"/>
    </row>
    <row r="1557" spans="11:12" x14ac:dyDescent="0.25">
      <c r="K1557" s="26"/>
      <c r="L1557" s="26"/>
    </row>
    <row r="1558" spans="11:12" x14ac:dyDescent="0.25">
      <c r="K1558" s="26"/>
      <c r="L1558" s="26"/>
    </row>
    <row r="1559" spans="11:12" x14ac:dyDescent="0.25">
      <c r="K1559" s="26"/>
      <c r="L1559" s="26"/>
    </row>
    <row r="1560" spans="11:12" x14ac:dyDescent="0.25">
      <c r="K1560" s="26"/>
      <c r="L1560" s="26"/>
    </row>
    <row r="1561" spans="11:12" x14ac:dyDescent="0.25">
      <c r="K1561" s="26"/>
      <c r="L1561" s="26"/>
    </row>
    <row r="1562" spans="11:12" x14ac:dyDescent="0.25">
      <c r="K1562" s="26"/>
      <c r="L1562" s="26"/>
    </row>
    <row r="1563" spans="11:12" x14ac:dyDescent="0.25">
      <c r="K1563" s="26"/>
      <c r="L1563" s="26"/>
    </row>
    <row r="1564" spans="11:12" x14ac:dyDescent="0.25">
      <c r="K1564" s="26"/>
      <c r="L1564" s="26"/>
    </row>
    <row r="1565" spans="11:12" x14ac:dyDescent="0.25">
      <c r="K1565" s="26"/>
      <c r="L1565" s="26"/>
    </row>
    <row r="1566" spans="11:12" x14ac:dyDescent="0.25">
      <c r="K1566" s="26"/>
      <c r="L1566" s="26"/>
    </row>
    <row r="1567" spans="11:12" x14ac:dyDescent="0.25">
      <c r="K1567" s="26"/>
      <c r="L1567" s="26"/>
    </row>
    <row r="1568" spans="11:12" x14ac:dyDescent="0.25">
      <c r="K1568" s="26"/>
      <c r="L1568" s="26"/>
    </row>
    <row r="1569" spans="11:12" x14ac:dyDescent="0.25">
      <c r="K1569" s="26"/>
      <c r="L1569" s="26"/>
    </row>
    <row r="1570" spans="11:12" x14ac:dyDescent="0.25">
      <c r="K1570" s="26"/>
      <c r="L1570" s="26"/>
    </row>
    <row r="1571" spans="11:12" x14ac:dyDescent="0.25">
      <c r="K1571" s="26"/>
      <c r="L1571" s="26"/>
    </row>
    <row r="1572" spans="11:12" x14ac:dyDescent="0.25">
      <c r="K1572" s="26"/>
      <c r="L1572" s="26"/>
    </row>
    <row r="1573" spans="11:12" x14ac:dyDescent="0.25">
      <c r="K1573" s="26"/>
      <c r="L1573" s="26"/>
    </row>
    <row r="1574" spans="11:12" x14ac:dyDescent="0.25">
      <c r="K1574" s="26"/>
      <c r="L1574" s="26"/>
    </row>
    <row r="1575" spans="11:12" x14ac:dyDescent="0.25">
      <c r="K1575" s="26"/>
      <c r="L1575" s="26"/>
    </row>
    <row r="1576" spans="11:12" x14ac:dyDescent="0.25">
      <c r="K1576" s="26"/>
      <c r="L1576" s="26"/>
    </row>
    <row r="1577" spans="11:12" x14ac:dyDescent="0.25">
      <c r="K1577" s="26"/>
      <c r="L1577" s="26"/>
    </row>
    <row r="1578" spans="11:12" x14ac:dyDescent="0.25">
      <c r="K1578" s="26"/>
      <c r="L1578" s="26"/>
    </row>
    <row r="1579" spans="11:12" x14ac:dyDescent="0.25">
      <c r="K1579" s="26"/>
      <c r="L1579" s="26"/>
    </row>
    <row r="1580" spans="11:12" x14ac:dyDescent="0.25">
      <c r="K1580" s="26"/>
      <c r="L1580" s="26"/>
    </row>
    <row r="1581" spans="11:12" x14ac:dyDescent="0.25">
      <c r="K1581" s="26"/>
      <c r="L1581" s="26"/>
    </row>
    <row r="1582" spans="11:12" x14ac:dyDescent="0.25">
      <c r="K1582" s="26"/>
      <c r="L1582" s="26"/>
    </row>
    <row r="1583" spans="11:12" x14ac:dyDescent="0.25">
      <c r="K1583" s="26"/>
      <c r="L1583" s="26"/>
    </row>
    <row r="1584" spans="11:12" x14ac:dyDescent="0.25">
      <c r="K1584" s="26"/>
      <c r="L1584" s="26"/>
    </row>
    <row r="1585" spans="11:12" x14ac:dyDescent="0.25">
      <c r="K1585" s="26"/>
      <c r="L1585" s="26"/>
    </row>
    <row r="1586" spans="11:12" x14ac:dyDescent="0.25">
      <c r="K1586" s="26"/>
      <c r="L1586" s="26"/>
    </row>
    <row r="1587" spans="11:12" x14ac:dyDescent="0.25">
      <c r="K1587" s="26"/>
      <c r="L1587" s="26"/>
    </row>
    <row r="1588" spans="11:12" x14ac:dyDescent="0.25">
      <c r="K1588" s="26"/>
      <c r="L1588" s="26"/>
    </row>
    <row r="1589" spans="11:12" x14ac:dyDescent="0.25">
      <c r="K1589" s="26"/>
      <c r="L1589" s="26"/>
    </row>
    <row r="1590" spans="11:12" x14ac:dyDescent="0.25">
      <c r="K1590" s="26"/>
      <c r="L1590" s="26"/>
    </row>
    <row r="1591" spans="11:12" x14ac:dyDescent="0.25">
      <c r="K1591" s="26"/>
      <c r="L1591" s="26"/>
    </row>
    <row r="1592" spans="11:12" x14ac:dyDescent="0.25">
      <c r="K1592" s="26"/>
      <c r="L1592" s="26"/>
    </row>
    <row r="1593" spans="11:12" x14ac:dyDescent="0.25">
      <c r="K1593" s="26"/>
      <c r="L1593" s="26"/>
    </row>
    <row r="1594" spans="11:12" x14ac:dyDescent="0.25">
      <c r="K1594" s="26"/>
      <c r="L1594" s="26"/>
    </row>
    <row r="1595" spans="11:12" x14ac:dyDescent="0.25">
      <c r="K1595" s="26"/>
      <c r="L1595" s="26"/>
    </row>
    <row r="1596" spans="11:12" x14ac:dyDescent="0.25">
      <c r="K1596" s="26"/>
      <c r="L1596" s="26"/>
    </row>
    <row r="1597" spans="11:12" x14ac:dyDescent="0.25">
      <c r="K1597" s="26"/>
      <c r="L1597" s="26"/>
    </row>
    <row r="1598" spans="11:12" x14ac:dyDescent="0.25">
      <c r="K1598" s="26"/>
      <c r="L1598" s="26"/>
    </row>
    <row r="1599" spans="11:12" x14ac:dyDescent="0.25">
      <c r="K1599" s="26"/>
      <c r="L1599" s="26"/>
    </row>
    <row r="1600" spans="11:12" x14ac:dyDescent="0.25">
      <c r="K1600" s="26"/>
      <c r="L1600" s="26"/>
    </row>
    <row r="1601" spans="11:12" x14ac:dyDescent="0.25">
      <c r="K1601" s="26"/>
      <c r="L1601" s="26"/>
    </row>
    <row r="1602" spans="11:12" x14ac:dyDescent="0.25">
      <c r="K1602" s="26"/>
      <c r="L1602" s="26"/>
    </row>
    <row r="1603" spans="11:12" x14ac:dyDescent="0.25">
      <c r="K1603" s="26"/>
      <c r="L1603" s="26"/>
    </row>
    <row r="1604" spans="11:12" x14ac:dyDescent="0.25">
      <c r="K1604" s="26"/>
      <c r="L1604" s="26"/>
    </row>
    <row r="1605" spans="11:12" x14ac:dyDescent="0.25">
      <c r="K1605" s="26"/>
      <c r="L1605" s="26"/>
    </row>
    <row r="1606" spans="11:12" x14ac:dyDescent="0.25">
      <c r="K1606" s="26"/>
      <c r="L1606" s="26"/>
    </row>
    <row r="1607" spans="11:12" x14ac:dyDescent="0.25">
      <c r="K1607" s="26"/>
      <c r="L1607" s="26"/>
    </row>
    <row r="1608" spans="11:12" x14ac:dyDescent="0.25">
      <c r="K1608" s="26"/>
      <c r="L1608" s="26"/>
    </row>
    <row r="1609" spans="11:12" x14ac:dyDescent="0.25">
      <c r="K1609" s="26"/>
      <c r="L1609" s="26"/>
    </row>
    <row r="1610" spans="11:12" x14ac:dyDescent="0.25">
      <c r="K1610" s="26"/>
      <c r="L1610" s="26"/>
    </row>
    <row r="1611" spans="11:12" x14ac:dyDescent="0.25">
      <c r="K1611" s="26"/>
      <c r="L1611" s="26"/>
    </row>
    <row r="1612" spans="11:12" x14ac:dyDescent="0.25">
      <c r="K1612" s="26"/>
      <c r="L1612" s="26"/>
    </row>
    <row r="1613" spans="11:12" x14ac:dyDescent="0.25">
      <c r="K1613" s="26"/>
      <c r="L1613" s="26"/>
    </row>
    <row r="1614" spans="11:12" x14ac:dyDescent="0.25">
      <c r="K1614" s="26"/>
      <c r="L1614" s="26"/>
    </row>
    <row r="1615" spans="11:12" x14ac:dyDescent="0.25">
      <c r="K1615" s="26"/>
      <c r="L1615" s="26"/>
    </row>
    <row r="1616" spans="11:12" x14ac:dyDescent="0.25">
      <c r="K1616" s="26"/>
      <c r="L1616" s="26"/>
    </row>
    <row r="1617" spans="11:12" x14ac:dyDescent="0.25">
      <c r="K1617" s="26"/>
      <c r="L1617" s="26"/>
    </row>
    <row r="1618" spans="11:12" x14ac:dyDescent="0.25">
      <c r="K1618" s="26"/>
      <c r="L1618" s="26"/>
    </row>
    <row r="1619" spans="11:12" x14ac:dyDescent="0.25">
      <c r="K1619" s="26"/>
      <c r="L1619" s="26"/>
    </row>
    <row r="1620" spans="11:12" x14ac:dyDescent="0.25">
      <c r="K1620" s="26"/>
      <c r="L1620" s="26"/>
    </row>
    <row r="1621" spans="11:12" x14ac:dyDescent="0.25">
      <c r="K1621" s="26"/>
      <c r="L1621" s="26"/>
    </row>
    <row r="1622" spans="11:12" x14ac:dyDescent="0.25">
      <c r="K1622" s="26"/>
      <c r="L1622" s="26"/>
    </row>
    <row r="1623" spans="11:12" x14ac:dyDescent="0.25">
      <c r="K1623" s="26"/>
      <c r="L1623" s="26"/>
    </row>
    <row r="1624" spans="11:12" x14ac:dyDescent="0.25">
      <c r="K1624" s="26"/>
      <c r="L1624" s="26"/>
    </row>
    <row r="1625" spans="11:12" x14ac:dyDescent="0.25">
      <c r="K1625" s="26"/>
      <c r="L1625" s="26"/>
    </row>
    <row r="1626" spans="11:12" x14ac:dyDescent="0.25">
      <c r="K1626" s="26"/>
      <c r="L1626" s="26"/>
    </row>
    <row r="1627" spans="11:12" x14ac:dyDescent="0.25">
      <c r="K1627" s="26"/>
      <c r="L1627" s="26"/>
    </row>
    <row r="1628" spans="11:12" x14ac:dyDescent="0.25">
      <c r="K1628" s="26"/>
      <c r="L1628" s="26"/>
    </row>
    <row r="1629" spans="11:12" x14ac:dyDescent="0.25">
      <c r="K1629" s="26"/>
      <c r="L1629" s="26"/>
    </row>
    <row r="1630" spans="11:12" x14ac:dyDescent="0.25">
      <c r="K1630" s="26"/>
      <c r="L1630" s="26"/>
    </row>
    <row r="1631" spans="11:12" x14ac:dyDescent="0.25">
      <c r="K1631" s="26"/>
      <c r="L1631" s="26"/>
    </row>
    <row r="1632" spans="11:12" x14ac:dyDescent="0.25">
      <c r="K1632" s="26"/>
      <c r="L1632" s="26"/>
    </row>
    <row r="1633" spans="11:12" x14ac:dyDescent="0.25">
      <c r="K1633" s="26"/>
      <c r="L1633" s="26"/>
    </row>
    <row r="1634" spans="11:12" x14ac:dyDescent="0.25">
      <c r="K1634" s="26"/>
      <c r="L1634" s="26"/>
    </row>
    <row r="1635" spans="11:12" x14ac:dyDescent="0.25">
      <c r="K1635" s="26"/>
      <c r="L1635" s="26"/>
    </row>
    <row r="1636" spans="11:12" x14ac:dyDescent="0.25">
      <c r="K1636" s="26"/>
      <c r="L1636" s="26"/>
    </row>
    <row r="1637" spans="11:12" x14ac:dyDescent="0.25">
      <c r="K1637" s="26"/>
      <c r="L1637" s="26"/>
    </row>
    <row r="1638" spans="11:12" x14ac:dyDescent="0.25">
      <c r="K1638" s="26"/>
      <c r="L1638" s="26"/>
    </row>
    <row r="1639" spans="11:12" x14ac:dyDescent="0.25">
      <c r="K1639" s="26"/>
      <c r="L1639" s="26"/>
    </row>
    <row r="1640" spans="11:12" x14ac:dyDescent="0.25">
      <c r="K1640" s="26"/>
      <c r="L1640" s="26"/>
    </row>
    <row r="1641" spans="11:12" x14ac:dyDescent="0.25">
      <c r="K1641" s="26"/>
      <c r="L1641" s="26"/>
    </row>
    <row r="1642" spans="11:12" x14ac:dyDescent="0.25">
      <c r="K1642" s="26"/>
      <c r="L1642" s="26"/>
    </row>
    <row r="1643" spans="11:12" x14ac:dyDescent="0.25">
      <c r="K1643" s="26"/>
      <c r="L1643" s="26"/>
    </row>
    <row r="1644" spans="11:12" x14ac:dyDescent="0.25">
      <c r="K1644" s="26"/>
      <c r="L1644" s="26"/>
    </row>
    <row r="1645" spans="11:12" x14ac:dyDescent="0.25">
      <c r="K1645" s="26"/>
      <c r="L1645" s="26"/>
    </row>
    <row r="1646" spans="11:12" x14ac:dyDescent="0.25">
      <c r="K1646" s="26"/>
      <c r="L1646" s="26"/>
    </row>
    <row r="1647" spans="11:12" x14ac:dyDescent="0.25">
      <c r="K1647" s="26"/>
      <c r="L1647" s="26"/>
    </row>
    <row r="1648" spans="11:12" x14ac:dyDescent="0.25">
      <c r="K1648" s="26"/>
      <c r="L1648" s="26"/>
    </row>
    <row r="1649" spans="11:12" x14ac:dyDescent="0.25">
      <c r="K1649" s="26"/>
      <c r="L1649" s="26"/>
    </row>
    <row r="1650" spans="11:12" x14ac:dyDescent="0.25">
      <c r="K1650" s="26"/>
      <c r="L1650" s="26"/>
    </row>
    <row r="1651" spans="11:12" x14ac:dyDescent="0.25">
      <c r="K1651" s="26"/>
      <c r="L1651" s="26"/>
    </row>
    <row r="1652" spans="11:12" x14ac:dyDescent="0.25">
      <c r="K1652" s="26"/>
      <c r="L1652" s="26"/>
    </row>
    <row r="1653" spans="11:12" x14ac:dyDescent="0.25">
      <c r="K1653" s="26"/>
      <c r="L1653" s="26"/>
    </row>
    <row r="1654" spans="11:12" x14ac:dyDescent="0.25">
      <c r="K1654" s="26"/>
      <c r="L1654" s="26"/>
    </row>
    <row r="1655" spans="11:12" x14ac:dyDescent="0.25">
      <c r="K1655" s="26"/>
      <c r="L1655" s="26"/>
    </row>
    <row r="1656" spans="11:12" x14ac:dyDescent="0.25">
      <c r="K1656" s="26"/>
      <c r="L1656" s="26"/>
    </row>
    <row r="1657" spans="11:12" x14ac:dyDescent="0.25">
      <c r="K1657" s="26"/>
      <c r="L1657" s="26"/>
    </row>
    <row r="1658" spans="11:12" x14ac:dyDescent="0.25">
      <c r="K1658" s="26"/>
      <c r="L1658" s="26"/>
    </row>
    <row r="1659" spans="11:12" x14ac:dyDescent="0.25">
      <c r="K1659" s="26"/>
      <c r="L1659" s="26"/>
    </row>
    <row r="1660" spans="11:12" x14ac:dyDescent="0.25">
      <c r="K1660" s="26"/>
      <c r="L1660" s="26"/>
    </row>
    <row r="1661" spans="11:12" x14ac:dyDescent="0.25">
      <c r="K1661" s="26"/>
      <c r="L1661" s="26"/>
    </row>
    <row r="1662" spans="11:12" x14ac:dyDescent="0.25">
      <c r="K1662" s="26"/>
      <c r="L1662" s="26"/>
    </row>
    <row r="1663" spans="11:12" x14ac:dyDescent="0.25">
      <c r="K1663" s="26"/>
      <c r="L1663" s="26"/>
    </row>
    <row r="1664" spans="11:12" x14ac:dyDescent="0.25">
      <c r="K1664" s="26"/>
      <c r="L1664" s="26"/>
    </row>
    <row r="1665" spans="11:12" x14ac:dyDescent="0.25">
      <c r="K1665" s="26"/>
      <c r="L1665" s="26"/>
    </row>
    <row r="1666" spans="11:12" x14ac:dyDescent="0.25">
      <c r="K1666" s="26"/>
      <c r="L1666" s="26"/>
    </row>
    <row r="1667" spans="11:12" x14ac:dyDescent="0.25">
      <c r="K1667" s="26"/>
      <c r="L1667" s="26"/>
    </row>
    <row r="1668" spans="11:12" x14ac:dyDescent="0.25">
      <c r="K1668" s="26"/>
      <c r="L1668" s="26"/>
    </row>
    <row r="1669" spans="11:12" x14ac:dyDescent="0.25">
      <c r="K1669" s="26"/>
      <c r="L1669" s="26"/>
    </row>
    <row r="1670" spans="11:12" x14ac:dyDescent="0.25">
      <c r="K1670" s="26"/>
      <c r="L1670" s="26"/>
    </row>
    <row r="1671" spans="11:12" x14ac:dyDescent="0.25">
      <c r="K1671" s="26"/>
      <c r="L1671" s="26"/>
    </row>
    <row r="1672" spans="11:12" x14ac:dyDescent="0.25">
      <c r="K1672" s="26"/>
      <c r="L1672" s="26"/>
    </row>
    <row r="1673" spans="11:12" x14ac:dyDescent="0.25">
      <c r="K1673" s="26"/>
      <c r="L1673" s="26"/>
    </row>
    <row r="1674" spans="11:12" x14ac:dyDescent="0.25">
      <c r="K1674" s="26"/>
      <c r="L1674" s="26"/>
    </row>
    <row r="1675" spans="11:12" x14ac:dyDescent="0.25">
      <c r="K1675" s="26"/>
      <c r="L1675" s="26"/>
    </row>
    <row r="1676" spans="11:12" x14ac:dyDescent="0.25">
      <c r="K1676" s="26"/>
      <c r="L1676" s="26"/>
    </row>
    <row r="1677" spans="11:12" x14ac:dyDescent="0.25">
      <c r="K1677" s="26"/>
      <c r="L1677" s="26"/>
    </row>
    <row r="1678" spans="11:12" x14ac:dyDescent="0.25">
      <c r="K1678" s="26"/>
      <c r="L1678" s="26"/>
    </row>
    <row r="1679" spans="11:12" x14ac:dyDescent="0.25">
      <c r="K1679" s="26"/>
      <c r="L1679" s="26"/>
    </row>
    <row r="1680" spans="11:12" x14ac:dyDescent="0.25">
      <c r="K1680" s="26"/>
      <c r="L1680" s="26"/>
    </row>
    <row r="1681" spans="11:12" x14ac:dyDescent="0.25">
      <c r="K1681" s="26"/>
      <c r="L1681" s="26"/>
    </row>
    <row r="1682" spans="11:12" x14ac:dyDescent="0.25">
      <c r="K1682" s="26"/>
      <c r="L1682" s="26"/>
    </row>
    <row r="1683" spans="11:12" x14ac:dyDescent="0.25">
      <c r="K1683" s="26"/>
      <c r="L1683" s="26"/>
    </row>
    <row r="1684" spans="11:12" x14ac:dyDescent="0.25">
      <c r="K1684" s="26"/>
      <c r="L1684" s="26"/>
    </row>
    <row r="1685" spans="11:12" x14ac:dyDescent="0.25">
      <c r="K1685" s="26"/>
      <c r="L1685" s="26"/>
    </row>
    <row r="1686" spans="11:12" x14ac:dyDescent="0.25">
      <c r="K1686" s="26"/>
      <c r="L1686" s="26"/>
    </row>
    <row r="1687" spans="11:12" x14ac:dyDescent="0.25">
      <c r="K1687" s="26"/>
      <c r="L1687" s="26"/>
    </row>
    <row r="1688" spans="11:12" x14ac:dyDescent="0.25">
      <c r="K1688" s="26"/>
      <c r="L1688" s="26"/>
    </row>
    <row r="1689" spans="11:12" x14ac:dyDescent="0.25">
      <c r="K1689" s="26"/>
      <c r="L1689" s="26"/>
    </row>
    <row r="1690" spans="11:12" x14ac:dyDescent="0.25">
      <c r="K1690" s="26"/>
      <c r="L1690" s="26"/>
    </row>
    <row r="1691" spans="11:12" x14ac:dyDescent="0.25">
      <c r="K1691" s="26"/>
      <c r="L1691" s="26"/>
    </row>
    <row r="1692" spans="11:12" x14ac:dyDescent="0.25">
      <c r="K1692" s="26"/>
      <c r="L1692" s="26"/>
    </row>
    <row r="1693" spans="11:12" x14ac:dyDescent="0.25">
      <c r="K1693" s="26"/>
      <c r="L1693" s="26"/>
    </row>
    <row r="1694" spans="11:12" x14ac:dyDescent="0.25">
      <c r="K1694" s="26"/>
      <c r="L1694" s="26"/>
    </row>
    <row r="1695" spans="11:12" x14ac:dyDescent="0.25">
      <c r="K1695" s="26"/>
      <c r="L1695" s="26"/>
    </row>
    <row r="1696" spans="11:12" x14ac:dyDescent="0.25">
      <c r="K1696" s="26"/>
      <c r="L1696" s="26"/>
    </row>
    <row r="1697" spans="11:12" x14ac:dyDescent="0.25">
      <c r="K1697" s="26"/>
      <c r="L1697" s="26"/>
    </row>
    <row r="1698" spans="11:12" x14ac:dyDescent="0.25">
      <c r="K1698" s="26"/>
      <c r="L1698" s="26"/>
    </row>
    <row r="1699" spans="11:12" x14ac:dyDescent="0.25">
      <c r="K1699" s="26"/>
      <c r="L1699" s="26"/>
    </row>
    <row r="1700" spans="11:12" x14ac:dyDescent="0.25">
      <c r="K1700" s="26"/>
      <c r="L1700" s="26"/>
    </row>
    <row r="1701" spans="11:12" x14ac:dyDescent="0.25">
      <c r="K1701" s="26"/>
      <c r="L1701" s="26"/>
    </row>
    <row r="1702" spans="11:12" x14ac:dyDescent="0.25">
      <c r="K1702" s="26"/>
      <c r="L1702" s="26"/>
    </row>
    <row r="1703" spans="11:12" x14ac:dyDescent="0.25">
      <c r="K1703" s="26"/>
      <c r="L1703" s="26"/>
    </row>
    <row r="1704" spans="11:12" x14ac:dyDescent="0.25">
      <c r="K1704" s="26"/>
      <c r="L1704" s="26"/>
    </row>
    <row r="1705" spans="11:12" x14ac:dyDescent="0.25">
      <c r="K1705" s="26"/>
      <c r="L1705" s="26"/>
    </row>
    <row r="1706" spans="11:12" x14ac:dyDescent="0.25">
      <c r="K1706" s="26"/>
      <c r="L1706" s="26"/>
    </row>
    <row r="1707" spans="11:12" x14ac:dyDescent="0.25">
      <c r="K1707" s="26"/>
      <c r="L1707" s="26"/>
    </row>
    <row r="1708" spans="11:12" x14ac:dyDescent="0.25">
      <c r="K1708" s="26"/>
      <c r="L1708" s="26"/>
    </row>
    <row r="1709" spans="11:12" x14ac:dyDescent="0.25">
      <c r="K1709" s="26"/>
      <c r="L1709" s="26"/>
    </row>
    <row r="1710" spans="11:12" x14ac:dyDescent="0.25">
      <c r="K1710" s="26"/>
      <c r="L1710" s="26"/>
    </row>
    <row r="1711" spans="11:12" x14ac:dyDescent="0.25">
      <c r="K1711" s="26"/>
      <c r="L1711" s="26"/>
    </row>
    <row r="1712" spans="11:12" x14ac:dyDescent="0.25">
      <c r="K1712" s="26"/>
      <c r="L1712" s="26"/>
    </row>
    <row r="1713" spans="11:12" x14ac:dyDescent="0.25">
      <c r="K1713" s="26"/>
      <c r="L1713" s="26"/>
    </row>
    <row r="1714" spans="11:12" x14ac:dyDescent="0.25">
      <c r="K1714" s="26"/>
      <c r="L1714" s="26"/>
    </row>
    <row r="1715" spans="11:12" x14ac:dyDescent="0.25">
      <c r="K1715" s="26"/>
      <c r="L1715" s="26"/>
    </row>
    <row r="1716" spans="11:12" x14ac:dyDescent="0.25">
      <c r="K1716" s="26"/>
      <c r="L1716" s="26"/>
    </row>
    <row r="1717" spans="11:12" x14ac:dyDescent="0.25">
      <c r="K1717" s="26"/>
      <c r="L1717" s="26"/>
    </row>
    <row r="1718" spans="11:12" x14ac:dyDescent="0.25">
      <c r="K1718" s="26"/>
      <c r="L1718" s="26"/>
    </row>
    <row r="1719" spans="11:12" x14ac:dyDescent="0.25">
      <c r="K1719" s="26"/>
      <c r="L1719" s="26"/>
    </row>
    <row r="1720" spans="11:12" x14ac:dyDescent="0.25">
      <c r="K1720" s="26"/>
      <c r="L1720" s="26"/>
    </row>
    <row r="1721" spans="11:12" x14ac:dyDescent="0.25">
      <c r="K1721" s="26"/>
      <c r="L1721" s="26"/>
    </row>
    <row r="1722" spans="11:12" x14ac:dyDescent="0.25">
      <c r="K1722" s="26"/>
      <c r="L1722" s="26"/>
    </row>
    <row r="1723" spans="11:12" x14ac:dyDescent="0.25">
      <c r="K1723" s="26"/>
      <c r="L1723" s="26"/>
    </row>
    <row r="1724" spans="11:12" x14ac:dyDescent="0.25">
      <c r="K1724" s="26"/>
      <c r="L1724" s="26"/>
    </row>
    <row r="1725" spans="11:12" x14ac:dyDescent="0.25">
      <c r="K1725" s="26"/>
      <c r="L1725" s="26"/>
    </row>
    <row r="1726" spans="11:12" x14ac:dyDescent="0.25">
      <c r="K1726" s="26"/>
      <c r="L1726" s="26"/>
    </row>
    <row r="1727" spans="11:12" x14ac:dyDescent="0.25">
      <c r="K1727" s="26"/>
      <c r="L1727" s="26"/>
    </row>
    <row r="1728" spans="11:12" x14ac:dyDescent="0.25">
      <c r="K1728" s="26"/>
      <c r="L1728" s="26"/>
    </row>
    <row r="1729" spans="11:12" x14ac:dyDescent="0.25">
      <c r="K1729" s="26"/>
      <c r="L1729" s="26"/>
    </row>
    <row r="1730" spans="11:12" x14ac:dyDescent="0.25">
      <c r="K1730" s="26"/>
      <c r="L1730" s="26"/>
    </row>
    <row r="1731" spans="11:12" x14ac:dyDescent="0.25">
      <c r="K1731" s="26"/>
      <c r="L1731" s="26"/>
    </row>
    <row r="1732" spans="11:12" x14ac:dyDescent="0.25">
      <c r="K1732" s="26"/>
      <c r="L1732" s="26"/>
    </row>
    <row r="1733" spans="11:12" x14ac:dyDescent="0.25">
      <c r="K1733" s="26"/>
      <c r="L1733" s="26"/>
    </row>
    <row r="1734" spans="11:12" x14ac:dyDescent="0.25">
      <c r="K1734" s="26"/>
      <c r="L1734" s="26"/>
    </row>
    <row r="1735" spans="11:12" x14ac:dyDescent="0.25">
      <c r="K1735" s="26"/>
      <c r="L1735" s="26"/>
    </row>
    <row r="1736" spans="11:12" x14ac:dyDescent="0.25">
      <c r="K1736" s="26"/>
      <c r="L1736" s="26"/>
    </row>
    <row r="1737" spans="11:12" x14ac:dyDescent="0.25">
      <c r="K1737" s="26"/>
      <c r="L1737" s="26"/>
    </row>
    <row r="1738" spans="11:12" x14ac:dyDescent="0.25">
      <c r="K1738" s="26"/>
      <c r="L1738" s="26"/>
    </row>
    <row r="1739" spans="11:12" x14ac:dyDescent="0.25">
      <c r="K1739" s="26"/>
      <c r="L1739" s="26"/>
    </row>
    <row r="1740" spans="11:12" x14ac:dyDescent="0.25">
      <c r="K1740" s="26"/>
      <c r="L1740" s="26"/>
    </row>
    <row r="1741" spans="11:12" x14ac:dyDescent="0.25">
      <c r="K1741" s="26"/>
      <c r="L1741" s="26"/>
    </row>
    <row r="1742" spans="11:12" x14ac:dyDescent="0.25">
      <c r="K1742" s="26"/>
      <c r="L1742" s="26"/>
    </row>
    <row r="1743" spans="11:12" x14ac:dyDescent="0.25">
      <c r="K1743" s="26"/>
      <c r="L1743" s="26"/>
    </row>
    <row r="1744" spans="11:12" x14ac:dyDescent="0.25">
      <c r="K1744" s="26"/>
      <c r="L1744" s="26"/>
    </row>
    <row r="1745" spans="11:12" x14ac:dyDescent="0.25">
      <c r="K1745" s="26"/>
      <c r="L1745" s="26"/>
    </row>
    <row r="1746" spans="11:12" x14ac:dyDescent="0.25">
      <c r="K1746" s="26"/>
      <c r="L1746" s="26"/>
    </row>
    <row r="1747" spans="11:12" x14ac:dyDescent="0.25">
      <c r="K1747" s="26"/>
      <c r="L1747" s="26"/>
    </row>
    <row r="1748" spans="11:12" x14ac:dyDescent="0.25">
      <c r="K1748" s="26"/>
      <c r="L1748" s="26"/>
    </row>
    <row r="1749" spans="11:12" x14ac:dyDescent="0.25">
      <c r="K1749" s="26"/>
      <c r="L1749" s="26"/>
    </row>
    <row r="1750" spans="11:12" x14ac:dyDescent="0.25">
      <c r="K1750" s="26"/>
      <c r="L1750" s="26"/>
    </row>
    <row r="1751" spans="11:12" x14ac:dyDescent="0.25">
      <c r="K1751" s="26"/>
      <c r="L1751" s="26"/>
    </row>
    <row r="1752" spans="11:12" x14ac:dyDescent="0.25">
      <c r="K1752" s="26"/>
      <c r="L1752" s="26"/>
    </row>
    <row r="1753" spans="11:12" x14ac:dyDescent="0.25">
      <c r="K1753" s="26"/>
      <c r="L1753" s="26"/>
    </row>
    <row r="1754" spans="11:12" x14ac:dyDescent="0.25">
      <c r="K1754" s="26"/>
      <c r="L1754" s="26"/>
    </row>
    <row r="1755" spans="11:12" x14ac:dyDescent="0.25">
      <c r="K1755" s="26"/>
      <c r="L1755" s="26"/>
    </row>
    <row r="1756" spans="11:12" x14ac:dyDescent="0.25">
      <c r="K1756" s="26"/>
      <c r="L1756" s="26"/>
    </row>
    <row r="1757" spans="11:12" x14ac:dyDescent="0.25">
      <c r="K1757" s="26"/>
      <c r="L1757" s="26"/>
    </row>
    <row r="1758" spans="11:12" x14ac:dyDescent="0.25">
      <c r="K1758" s="26"/>
      <c r="L1758" s="26"/>
    </row>
    <row r="1759" spans="11:12" x14ac:dyDescent="0.25">
      <c r="K1759" s="26"/>
      <c r="L1759" s="26"/>
    </row>
    <row r="1760" spans="11:12" x14ac:dyDescent="0.25">
      <c r="K1760" s="26"/>
      <c r="L1760" s="26"/>
    </row>
    <row r="1761" spans="11:12" x14ac:dyDescent="0.25">
      <c r="K1761" s="26"/>
      <c r="L1761" s="26"/>
    </row>
    <row r="1762" spans="11:12" x14ac:dyDescent="0.25">
      <c r="K1762" s="26"/>
      <c r="L1762" s="26"/>
    </row>
    <row r="1763" spans="11:12" x14ac:dyDescent="0.25">
      <c r="K1763" s="26"/>
      <c r="L1763" s="26"/>
    </row>
    <row r="1764" spans="11:12" x14ac:dyDescent="0.25">
      <c r="K1764" s="26"/>
      <c r="L1764" s="26"/>
    </row>
    <row r="1765" spans="11:12" x14ac:dyDescent="0.25">
      <c r="K1765" s="26"/>
      <c r="L1765" s="26"/>
    </row>
    <row r="1766" spans="11:12" x14ac:dyDescent="0.25">
      <c r="K1766" s="26"/>
      <c r="L1766" s="26"/>
    </row>
    <row r="1767" spans="11:12" x14ac:dyDescent="0.25">
      <c r="K1767" s="26"/>
      <c r="L1767" s="26"/>
    </row>
    <row r="1768" spans="11:12" x14ac:dyDescent="0.25">
      <c r="K1768" s="26"/>
      <c r="L1768" s="26"/>
    </row>
    <row r="1769" spans="11:12" x14ac:dyDescent="0.25">
      <c r="K1769" s="26"/>
      <c r="L1769" s="26"/>
    </row>
    <row r="1770" spans="11:12" x14ac:dyDescent="0.25">
      <c r="K1770" s="26"/>
      <c r="L1770" s="26"/>
    </row>
    <row r="1771" spans="11:12" x14ac:dyDescent="0.25">
      <c r="K1771" s="26"/>
      <c r="L1771" s="26"/>
    </row>
    <row r="1772" spans="11:12" x14ac:dyDescent="0.25">
      <c r="K1772" s="26"/>
      <c r="L1772" s="26"/>
    </row>
    <row r="1773" spans="11:12" x14ac:dyDescent="0.25">
      <c r="K1773" s="26"/>
      <c r="L1773" s="26"/>
    </row>
    <row r="1774" spans="11:12" x14ac:dyDescent="0.25">
      <c r="K1774" s="26"/>
      <c r="L1774" s="26"/>
    </row>
    <row r="1775" spans="11:12" x14ac:dyDescent="0.25">
      <c r="K1775" s="26"/>
      <c r="L1775" s="26"/>
    </row>
    <row r="1776" spans="11:12" x14ac:dyDescent="0.25">
      <c r="K1776" s="26"/>
      <c r="L1776" s="26"/>
    </row>
    <row r="1777" spans="11:12" x14ac:dyDescent="0.25">
      <c r="K1777" s="26"/>
      <c r="L1777" s="26"/>
    </row>
    <row r="1778" spans="11:12" x14ac:dyDescent="0.25">
      <c r="K1778" s="26"/>
      <c r="L1778" s="26"/>
    </row>
    <row r="1779" spans="11:12" x14ac:dyDescent="0.25">
      <c r="K1779" s="26"/>
      <c r="L1779" s="26"/>
    </row>
    <row r="1780" spans="11:12" x14ac:dyDescent="0.25">
      <c r="K1780" s="26"/>
      <c r="L1780" s="26"/>
    </row>
    <row r="1781" spans="11:12" x14ac:dyDescent="0.25">
      <c r="K1781" s="26"/>
      <c r="L1781" s="26"/>
    </row>
    <row r="1782" spans="11:12" x14ac:dyDescent="0.25">
      <c r="K1782" s="26"/>
      <c r="L1782" s="26"/>
    </row>
    <row r="1783" spans="11:12" x14ac:dyDescent="0.25">
      <c r="K1783" s="26"/>
      <c r="L1783" s="26"/>
    </row>
    <row r="1784" spans="11:12" x14ac:dyDescent="0.25">
      <c r="K1784" s="26"/>
      <c r="L1784" s="26"/>
    </row>
    <row r="1785" spans="11:12" x14ac:dyDescent="0.25">
      <c r="K1785" s="26"/>
      <c r="L1785" s="26"/>
    </row>
    <row r="1786" spans="11:12" x14ac:dyDescent="0.25">
      <c r="K1786" s="26"/>
      <c r="L1786" s="26"/>
    </row>
    <row r="1787" spans="11:12" x14ac:dyDescent="0.25">
      <c r="K1787" s="26"/>
      <c r="L1787" s="26"/>
    </row>
    <row r="1788" spans="11:12" x14ac:dyDescent="0.25">
      <c r="K1788" s="26"/>
      <c r="L1788" s="26"/>
    </row>
    <row r="1789" spans="11:12" x14ac:dyDescent="0.25">
      <c r="K1789" s="26"/>
      <c r="L1789" s="26"/>
    </row>
    <row r="1790" spans="11:12" x14ac:dyDescent="0.25">
      <c r="K1790" s="26"/>
      <c r="L1790" s="26"/>
    </row>
    <row r="1791" spans="11:12" x14ac:dyDescent="0.25">
      <c r="K1791" s="26"/>
      <c r="L1791" s="26"/>
    </row>
    <row r="1792" spans="11:12" x14ac:dyDescent="0.25">
      <c r="K1792" s="26"/>
      <c r="L1792" s="26"/>
    </row>
    <row r="1793" spans="11:12" x14ac:dyDescent="0.25">
      <c r="K1793" s="26"/>
      <c r="L1793" s="26"/>
    </row>
    <row r="1794" spans="11:12" x14ac:dyDescent="0.25">
      <c r="K1794" s="26"/>
      <c r="L1794" s="26"/>
    </row>
    <row r="1795" spans="11:12" x14ac:dyDescent="0.25">
      <c r="K1795" s="26"/>
      <c r="L1795" s="26"/>
    </row>
    <row r="1796" spans="11:12" x14ac:dyDescent="0.25">
      <c r="K1796" s="26"/>
      <c r="L1796" s="26"/>
    </row>
    <row r="1797" spans="11:12" x14ac:dyDescent="0.25">
      <c r="K1797" s="26"/>
      <c r="L1797" s="26"/>
    </row>
    <row r="1798" spans="11:12" x14ac:dyDescent="0.25">
      <c r="K1798" s="26"/>
      <c r="L1798" s="26"/>
    </row>
    <row r="1799" spans="11:12" x14ac:dyDescent="0.25">
      <c r="K1799" s="26"/>
      <c r="L1799" s="26"/>
    </row>
    <row r="1800" spans="11:12" x14ac:dyDescent="0.25">
      <c r="K1800" s="26"/>
      <c r="L1800" s="26"/>
    </row>
    <row r="1801" spans="11:12" x14ac:dyDescent="0.25">
      <c r="K1801" s="26"/>
      <c r="L1801" s="26"/>
    </row>
    <row r="1802" spans="11:12" x14ac:dyDescent="0.25">
      <c r="K1802" s="26"/>
      <c r="L1802" s="26"/>
    </row>
    <row r="1803" spans="11:12" x14ac:dyDescent="0.25">
      <c r="K1803" s="26"/>
      <c r="L1803" s="26"/>
    </row>
    <row r="1804" spans="11:12" x14ac:dyDescent="0.25">
      <c r="K1804" s="26"/>
      <c r="L1804" s="26"/>
    </row>
    <row r="1805" spans="11:12" x14ac:dyDescent="0.25">
      <c r="K1805" s="26"/>
      <c r="L1805" s="26"/>
    </row>
    <row r="1806" spans="11:12" x14ac:dyDescent="0.25">
      <c r="K1806" s="26"/>
      <c r="L1806" s="26"/>
    </row>
    <row r="1807" spans="11:12" x14ac:dyDescent="0.25">
      <c r="K1807" s="26"/>
      <c r="L1807" s="26"/>
    </row>
    <row r="1808" spans="11:12" x14ac:dyDescent="0.25">
      <c r="K1808" s="26"/>
      <c r="L1808" s="26"/>
    </row>
    <row r="1809" spans="11:12" x14ac:dyDescent="0.25">
      <c r="K1809" s="26"/>
      <c r="L1809" s="26"/>
    </row>
    <row r="1810" spans="11:12" x14ac:dyDescent="0.25">
      <c r="K1810" s="26"/>
      <c r="L1810" s="26"/>
    </row>
    <row r="1811" spans="11:12" x14ac:dyDescent="0.25">
      <c r="K1811" s="26"/>
      <c r="L1811" s="26"/>
    </row>
    <row r="1812" spans="11:12" x14ac:dyDescent="0.25">
      <c r="K1812" s="26"/>
      <c r="L1812" s="26"/>
    </row>
    <row r="1813" spans="11:12" x14ac:dyDescent="0.25">
      <c r="K1813" s="26"/>
      <c r="L1813" s="26"/>
    </row>
    <row r="1814" spans="11:12" x14ac:dyDescent="0.25">
      <c r="K1814" s="26"/>
      <c r="L1814" s="26"/>
    </row>
    <row r="1815" spans="11:12" x14ac:dyDescent="0.25">
      <c r="K1815" s="26"/>
      <c r="L1815" s="26"/>
    </row>
    <row r="1816" spans="11:12" x14ac:dyDescent="0.25">
      <c r="K1816" s="26"/>
      <c r="L1816" s="26"/>
    </row>
    <row r="1817" spans="11:12" x14ac:dyDescent="0.25">
      <c r="K1817" s="26"/>
      <c r="L1817" s="26"/>
    </row>
    <row r="1818" spans="11:12" x14ac:dyDescent="0.25">
      <c r="K1818" s="26"/>
      <c r="L1818" s="26"/>
    </row>
    <row r="1819" spans="11:12" x14ac:dyDescent="0.25">
      <c r="K1819" s="26"/>
      <c r="L1819" s="26"/>
    </row>
    <row r="1820" spans="11:12" x14ac:dyDescent="0.25">
      <c r="K1820" s="26"/>
      <c r="L1820" s="26"/>
    </row>
    <row r="1821" spans="11:12" x14ac:dyDescent="0.25">
      <c r="K1821" s="26"/>
      <c r="L1821" s="26"/>
    </row>
    <row r="1822" spans="11:12" x14ac:dyDescent="0.25">
      <c r="K1822" s="26"/>
      <c r="L1822" s="26"/>
    </row>
    <row r="1823" spans="11:12" x14ac:dyDescent="0.25">
      <c r="K1823" s="26"/>
      <c r="L1823" s="26"/>
    </row>
    <row r="1824" spans="11:12" x14ac:dyDescent="0.25">
      <c r="K1824" s="26"/>
      <c r="L1824" s="26"/>
    </row>
    <row r="1825" spans="11:12" x14ac:dyDescent="0.25">
      <c r="K1825" s="26"/>
      <c r="L1825" s="26"/>
    </row>
    <row r="1826" spans="11:12" x14ac:dyDescent="0.25">
      <c r="K1826" s="26"/>
      <c r="L1826" s="26"/>
    </row>
    <row r="1827" spans="11:12" x14ac:dyDescent="0.25">
      <c r="K1827" s="26"/>
      <c r="L1827" s="26"/>
    </row>
    <row r="1828" spans="11:12" x14ac:dyDescent="0.25">
      <c r="K1828" s="26"/>
      <c r="L1828" s="26"/>
    </row>
    <row r="1829" spans="11:12" x14ac:dyDescent="0.25">
      <c r="K1829" s="26"/>
      <c r="L1829" s="26"/>
    </row>
    <row r="1830" spans="11:12" x14ac:dyDescent="0.25">
      <c r="K1830" s="26"/>
      <c r="L1830" s="26"/>
    </row>
    <row r="1831" spans="11:12" x14ac:dyDescent="0.25">
      <c r="K1831" s="26"/>
      <c r="L1831" s="26"/>
    </row>
    <row r="1832" spans="11:12" x14ac:dyDescent="0.25">
      <c r="K1832" s="26"/>
      <c r="L1832" s="26"/>
    </row>
    <row r="1833" spans="11:12" x14ac:dyDescent="0.25">
      <c r="K1833" s="26"/>
      <c r="L1833" s="26"/>
    </row>
    <row r="1834" spans="11:12" x14ac:dyDescent="0.25">
      <c r="K1834" s="26"/>
      <c r="L1834" s="26"/>
    </row>
    <row r="1835" spans="11:12" x14ac:dyDescent="0.25">
      <c r="K1835" s="26"/>
      <c r="L1835" s="26"/>
    </row>
    <row r="1836" spans="11:12" x14ac:dyDescent="0.25">
      <c r="K1836" s="26"/>
      <c r="L1836" s="26"/>
    </row>
    <row r="1837" spans="11:12" x14ac:dyDescent="0.25">
      <c r="K1837" s="26"/>
      <c r="L1837" s="26"/>
    </row>
    <row r="1838" spans="11:12" x14ac:dyDescent="0.25">
      <c r="K1838" s="26"/>
      <c r="L1838" s="26"/>
    </row>
    <row r="1839" spans="11:12" x14ac:dyDescent="0.25">
      <c r="K1839" s="26"/>
      <c r="L1839" s="26"/>
    </row>
    <row r="1840" spans="11:12" x14ac:dyDescent="0.25">
      <c r="K1840" s="26"/>
      <c r="L1840" s="26"/>
    </row>
    <row r="1841" spans="11:12" x14ac:dyDescent="0.25">
      <c r="K1841" s="26"/>
      <c r="L1841" s="26"/>
    </row>
    <row r="1842" spans="11:12" x14ac:dyDescent="0.25">
      <c r="K1842" s="26"/>
      <c r="L1842" s="26"/>
    </row>
    <row r="1843" spans="11:12" x14ac:dyDescent="0.25">
      <c r="K1843" s="26"/>
      <c r="L1843" s="26"/>
    </row>
    <row r="1844" spans="11:12" x14ac:dyDescent="0.25">
      <c r="K1844" s="26"/>
      <c r="L1844" s="26"/>
    </row>
    <row r="1845" spans="11:12" x14ac:dyDescent="0.25">
      <c r="K1845" s="26"/>
      <c r="L1845" s="26"/>
    </row>
    <row r="1846" spans="11:12" x14ac:dyDescent="0.25">
      <c r="K1846" s="26"/>
      <c r="L1846" s="26"/>
    </row>
    <row r="1847" spans="11:12" x14ac:dyDescent="0.25">
      <c r="K1847" s="26"/>
      <c r="L1847" s="26"/>
    </row>
    <row r="1848" spans="11:12" x14ac:dyDescent="0.25">
      <c r="K1848" s="26"/>
      <c r="L1848" s="26"/>
    </row>
    <row r="1849" spans="11:12" x14ac:dyDescent="0.25">
      <c r="K1849" s="26"/>
      <c r="L1849" s="26"/>
    </row>
    <row r="1850" spans="11:12" x14ac:dyDescent="0.25">
      <c r="K1850" s="26"/>
      <c r="L1850" s="26"/>
    </row>
    <row r="1851" spans="11:12" x14ac:dyDescent="0.25">
      <c r="K1851" s="26"/>
      <c r="L1851" s="26"/>
    </row>
    <row r="1852" spans="11:12" x14ac:dyDescent="0.25">
      <c r="K1852" s="26"/>
      <c r="L1852" s="26"/>
    </row>
    <row r="1853" spans="11:12" x14ac:dyDescent="0.25">
      <c r="K1853" s="26"/>
      <c r="L1853" s="26"/>
    </row>
    <row r="1854" spans="11:12" x14ac:dyDescent="0.25">
      <c r="K1854" s="26"/>
      <c r="L1854" s="26"/>
    </row>
    <row r="1855" spans="11:12" x14ac:dyDescent="0.25">
      <c r="K1855" s="26"/>
      <c r="L1855" s="26"/>
    </row>
    <row r="1856" spans="11:12" x14ac:dyDescent="0.25">
      <c r="K1856" s="26"/>
      <c r="L1856" s="26"/>
    </row>
    <row r="1857" spans="11:12" x14ac:dyDescent="0.25">
      <c r="K1857" s="26"/>
      <c r="L1857" s="26"/>
    </row>
    <row r="1858" spans="11:12" x14ac:dyDescent="0.25">
      <c r="K1858" s="26"/>
      <c r="L1858" s="26"/>
    </row>
    <row r="1859" spans="11:12" x14ac:dyDescent="0.25">
      <c r="K1859" s="26"/>
      <c r="L1859" s="26"/>
    </row>
    <row r="1860" spans="11:12" x14ac:dyDescent="0.25">
      <c r="K1860" s="26"/>
      <c r="L1860" s="26"/>
    </row>
    <row r="1861" spans="11:12" x14ac:dyDescent="0.25">
      <c r="K1861" s="26"/>
      <c r="L1861" s="26"/>
    </row>
    <row r="1862" spans="11:12" x14ac:dyDescent="0.25">
      <c r="K1862" s="26"/>
      <c r="L1862" s="26"/>
    </row>
    <row r="1863" spans="11:12" x14ac:dyDescent="0.25">
      <c r="K1863" s="26"/>
      <c r="L1863" s="26"/>
    </row>
    <row r="1864" spans="11:12" x14ac:dyDescent="0.25">
      <c r="K1864" s="26"/>
      <c r="L1864" s="26"/>
    </row>
    <row r="1865" spans="11:12" x14ac:dyDescent="0.25">
      <c r="K1865" s="26"/>
      <c r="L1865" s="26"/>
    </row>
    <row r="1866" spans="11:12" x14ac:dyDescent="0.25">
      <c r="K1866" s="26"/>
      <c r="L1866" s="26"/>
    </row>
    <row r="1867" spans="11:12" x14ac:dyDescent="0.25">
      <c r="K1867" s="26"/>
      <c r="L1867" s="26"/>
    </row>
    <row r="1868" spans="11:12" x14ac:dyDescent="0.25">
      <c r="K1868" s="26"/>
      <c r="L1868" s="26"/>
    </row>
    <row r="1869" spans="11:12" x14ac:dyDescent="0.25">
      <c r="K1869" s="26"/>
      <c r="L1869" s="26"/>
    </row>
    <row r="1870" spans="11:12" x14ac:dyDescent="0.25">
      <c r="K1870" s="26"/>
      <c r="L1870" s="26"/>
    </row>
    <row r="1871" spans="11:12" x14ac:dyDescent="0.25">
      <c r="K1871" s="26"/>
      <c r="L1871" s="26"/>
    </row>
    <row r="1872" spans="11:12" x14ac:dyDescent="0.25">
      <c r="K1872" s="26"/>
      <c r="L1872" s="26"/>
    </row>
    <row r="1873" spans="11:12" x14ac:dyDescent="0.25">
      <c r="K1873" s="26"/>
      <c r="L1873" s="26"/>
    </row>
    <row r="1874" spans="11:12" x14ac:dyDescent="0.25">
      <c r="K1874" s="26"/>
      <c r="L1874" s="26"/>
    </row>
    <row r="1875" spans="11:12" x14ac:dyDescent="0.25">
      <c r="K1875" s="26"/>
      <c r="L1875" s="26"/>
    </row>
    <row r="1876" spans="11:12" x14ac:dyDescent="0.25">
      <c r="K1876" s="26"/>
      <c r="L1876" s="26"/>
    </row>
    <row r="1877" spans="11:12" x14ac:dyDescent="0.25">
      <c r="K1877" s="26"/>
      <c r="L1877" s="26"/>
    </row>
    <row r="1878" spans="11:12" x14ac:dyDescent="0.25">
      <c r="K1878" s="26"/>
      <c r="L1878" s="26"/>
    </row>
    <row r="1879" spans="11:12" x14ac:dyDescent="0.25">
      <c r="K1879" s="26"/>
      <c r="L1879" s="26"/>
    </row>
    <row r="1880" spans="11:12" x14ac:dyDescent="0.25">
      <c r="K1880" s="26"/>
      <c r="L1880" s="26"/>
    </row>
    <row r="1881" spans="11:12" x14ac:dyDescent="0.25">
      <c r="K1881" s="26"/>
      <c r="L1881" s="26"/>
    </row>
    <row r="1882" spans="11:12" x14ac:dyDescent="0.25">
      <c r="K1882" s="26"/>
      <c r="L1882" s="26"/>
    </row>
    <row r="1883" spans="11:12" x14ac:dyDescent="0.25">
      <c r="K1883" s="26"/>
      <c r="L1883" s="26"/>
    </row>
    <row r="1884" spans="11:12" x14ac:dyDescent="0.25">
      <c r="K1884" s="26"/>
      <c r="L1884" s="26"/>
    </row>
    <row r="1885" spans="11:12" x14ac:dyDescent="0.25">
      <c r="K1885" s="26"/>
      <c r="L1885" s="26"/>
    </row>
    <row r="1886" spans="11:12" x14ac:dyDescent="0.25">
      <c r="K1886" s="26"/>
      <c r="L1886" s="26"/>
    </row>
    <row r="1887" spans="11:12" x14ac:dyDescent="0.25">
      <c r="K1887" s="26"/>
      <c r="L1887" s="26"/>
    </row>
    <row r="1888" spans="11:12" x14ac:dyDescent="0.25">
      <c r="K1888" s="26"/>
      <c r="L1888" s="26"/>
    </row>
    <row r="1889" spans="11:12" x14ac:dyDescent="0.25">
      <c r="K1889" s="26"/>
      <c r="L1889" s="26"/>
    </row>
    <row r="1890" spans="11:12" x14ac:dyDescent="0.25">
      <c r="K1890" s="26"/>
      <c r="L1890" s="26"/>
    </row>
    <row r="1891" spans="11:12" x14ac:dyDescent="0.25">
      <c r="K1891" s="26"/>
      <c r="L1891" s="26"/>
    </row>
    <row r="1892" spans="11:12" x14ac:dyDescent="0.25">
      <c r="K1892" s="26"/>
      <c r="L1892" s="26"/>
    </row>
    <row r="1893" spans="11:12" x14ac:dyDescent="0.25">
      <c r="K1893" s="26"/>
      <c r="L1893" s="26"/>
    </row>
    <row r="1894" spans="11:12" x14ac:dyDescent="0.25">
      <c r="K1894" s="26"/>
      <c r="L1894" s="26"/>
    </row>
    <row r="1895" spans="11:12" x14ac:dyDescent="0.25">
      <c r="K1895" s="26"/>
      <c r="L1895" s="26"/>
    </row>
    <row r="1896" spans="11:12" x14ac:dyDescent="0.25">
      <c r="K1896" s="26"/>
      <c r="L1896" s="26"/>
    </row>
    <row r="1897" spans="11:12" x14ac:dyDescent="0.25">
      <c r="K1897" s="26"/>
      <c r="L1897" s="26"/>
    </row>
    <row r="1898" spans="11:12" x14ac:dyDescent="0.25">
      <c r="K1898" s="26"/>
      <c r="L1898" s="26"/>
    </row>
    <row r="1899" spans="11:12" x14ac:dyDescent="0.25">
      <c r="K1899" s="26"/>
      <c r="L1899" s="26"/>
    </row>
    <row r="1900" spans="11:12" x14ac:dyDescent="0.25">
      <c r="K1900" s="26"/>
      <c r="L1900" s="26"/>
    </row>
    <row r="1901" spans="11:12" x14ac:dyDescent="0.25">
      <c r="K1901" s="26"/>
      <c r="L1901" s="26"/>
    </row>
    <row r="1902" spans="11:12" x14ac:dyDescent="0.25">
      <c r="K1902" s="26"/>
      <c r="L1902" s="26"/>
    </row>
    <row r="1903" spans="11:12" x14ac:dyDescent="0.25">
      <c r="K1903" s="26"/>
      <c r="L1903" s="26"/>
    </row>
    <row r="1904" spans="11:12" x14ac:dyDescent="0.25">
      <c r="K1904" s="26"/>
      <c r="L1904" s="26"/>
    </row>
    <row r="1905" spans="11:12" x14ac:dyDescent="0.25">
      <c r="K1905" s="26"/>
      <c r="L1905" s="26"/>
    </row>
    <row r="1906" spans="11:12" x14ac:dyDescent="0.25">
      <c r="K1906" s="26"/>
      <c r="L1906" s="26"/>
    </row>
    <row r="1907" spans="11:12" x14ac:dyDescent="0.25">
      <c r="K1907" s="26"/>
      <c r="L1907" s="26"/>
    </row>
    <row r="1908" spans="11:12" x14ac:dyDescent="0.25">
      <c r="K1908" s="26"/>
      <c r="L1908" s="26"/>
    </row>
    <row r="1909" spans="11:12" x14ac:dyDescent="0.25">
      <c r="K1909" s="26"/>
      <c r="L1909" s="26"/>
    </row>
    <row r="1910" spans="11:12" x14ac:dyDescent="0.25">
      <c r="K1910" s="26"/>
      <c r="L1910" s="26"/>
    </row>
    <row r="1911" spans="11:12" x14ac:dyDescent="0.25">
      <c r="K1911" s="26"/>
      <c r="L1911" s="26"/>
    </row>
    <row r="1912" spans="11:12" x14ac:dyDescent="0.25">
      <c r="K1912" s="26"/>
      <c r="L1912" s="26"/>
    </row>
    <row r="1913" spans="11:12" x14ac:dyDescent="0.25">
      <c r="K1913" s="26"/>
      <c r="L1913" s="26"/>
    </row>
    <row r="1914" spans="11:12" x14ac:dyDescent="0.25">
      <c r="K1914" s="26"/>
      <c r="L1914" s="26"/>
    </row>
    <row r="1915" spans="11:12" x14ac:dyDescent="0.25">
      <c r="K1915" s="26"/>
      <c r="L1915" s="26"/>
    </row>
    <row r="1916" spans="11:12" x14ac:dyDescent="0.25">
      <c r="K1916" s="26"/>
      <c r="L1916" s="26"/>
    </row>
    <row r="1917" spans="11:12" x14ac:dyDescent="0.25">
      <c r="K1917" s="26"/>
      <c r="L1917" s="26"/>
    </row>
    <row r="1918" spans="11:12" x14ac:dyDescent="0.25">
      <c r="K1918" s="26"/>
      <c r="L1918" s="26"/>
    </row>
    <row r="1919" spans="11:12" x14ac:dyDescent="0.25">
      <c r="K1919" s="26"/>
      <c r="L1919" s="26"/>
    </row>
    <row r="1920" spans="11:12" x14ac:dyDescent="0.25">
      <c r="K1920" s="26"/>
      <c r="L1920" s="26"/>
    </row>
    <row r="1921" spans="11:12" x14ac:dyDescent="0.25">
      <c r="K1921" s="26"/>
      <c r="L1921" s="26"/>
    </row>
    <row r="1922" spans="11:12" x14ac:dyDescent="0.25">
      <c r="K1922" s="26"/>
      <c r="L1922" s="26"/>
    </row>
    <row r="1923" spans="11:12" x14ac:dyDescent="0.25">
      <c r="K1923" s="26"/>
      <c r="L1923" s="26"/>
    </row>
    <row r="1924" spans="11:12" x14ac:dyDescent="0.25">
      <c r="K1924" s="26"/>
      <c r="L1924" s="26"/>
    </row>
    <row r="1925" spans="11:12" x14ac:dyDescent="0.25">
      <c r="K1925" s="26"/>
      <c r="L1925" s="26"/>
    </row>
    <row r="1926" spans="11:12" x14ac:dyDescent="0.25">
      <c r="K1926" s="26"/>
      <c r="L1926" s="26"/>
    </row>
    <row r="1927" spans="11:12" x14ac:dyDescent="0.25">
      <c r="K1927" s="26"/>
      <c r="L1927" s="26"/>
    </row>
    <row r="1928" spans="11:12" x14ac:dyDescent="0.25">
      <c r="K1928" s="26"/>
      <c r="L1928" s="26"/>
    </row>
    <row r="1929" spans="11:12" x14ac:dyDescent="0.25">
      <c r="K1929" s="26"/>
      <c r="L1929" s="26"/>
    </row>
    <row r="1930" spans="11:12" x14ac:dyDescent="0.25">
      <c r="K1930" s="26"/>
      <c r="L1930" s="26"/>
    </row>
    <row r="1931" spans="11:12" x14ac:dyDescent="0.25">
      <c r="K1931" s="26"/>
      <c r="L1931" s="26"/>
    </row>
    <row r="1932" spans="11:12" x14ac:dyDescent="0.25">
      <c r="K1932" s="26"/>
      <c r="L1932" s="26"/>
    </row>
    <row r="1933" spans="11:12" x14ac:dyDescent="0.25">
      <c r="K1933" s="26"/>
      <c r="L1933" s="26"/>
    </row>
    <row r="1934" spans="11:12" x14ac:dyDescent="0.25">
      <c r="K1934" s="26"/>
      <c r="L1934" s="26"/>
    </row>
    <row r="1935" spans="11:12" x14ac:dyDescent="0.25">
      <c r="K1935" s="26"/>
      <c r="L1935" s="26"/>
    </row>
    <row r="1936" spans="11:12" x14ac:dyDescent="0.25">
      <c r="K1936" s="26"/>
      <c r="L1936" s="26"/>
    </row>
    <row r="1937" spans="11:12" x14ac:dyDescent="0.25">
      <c r="K1937" s="26"/>
      <c r="L1937" s="26"/>
    </row>
    <row r="1938" spans="11:12" x14ac:dyDescent="0.25">
      <c r="K1938" s="26"/>
      <c r="L1938" s="26"/>
    </row>
    <row r="1939" spans="11:12" x14ac:dyDescent="0.25">
      <c r="K1939" s="26"/>
      <c r="L1939" s="26"/>
    </row>
    <row r="1940" spans="11:12" x14ac:dyDescent="0.25">
      <c r="K1940" s="26"/>
      <c r="L1940" s="26"/>
    </row>
    <row r="1941" spans="11:12" x14ac:dyDescent="0.25">
      <c r="K1941" s="26"/>
      <c r="L1941" s="26"/>
    </row>
    <row r="1942" spans="11:12" x14ac:dyDescent="0.25">
      <c r="K1942" s="26"/>
      <c r="L1942" s="26"/>
    </row>
    <row r="1943" spans="11:12" x14ac:dyDescent="0.25">
      <c r="K1943" s="26"/>
      <c r="L1943" s="26"/>
    </row>
    <row r="1944" spans="11:12" x14ac:dyDescent="0.25">
      <c r="K1944" s="26"/>
      <c r="L1944" s="26"/>
    </row>
    <row r="1945" spans="11:12" x14ac:dyDescent="0.25">
      <c r="K1945" s="26"/>
      <c r="L1945" s="26"/>
    </row>
    <row r="1946" spans="11:12" x14ac:dyDescent="0.25">
      <c r="K1946" s="26"/>
      <c r="L1946" s="26"/>
    </row>
    <row r="1947" spans="11:12" x14ac:dyDescent="0.25">
      <c r="K1947" s="26"/>
      <c r="L1947" s="26"/>
    </row>
    <row r="1948" spans="11:12" x14ac:dyDescent="0.25">
      <c r="K1948" s="26"/>
      <c r="L1948" s="26"/>
    </row>
    <row r="1949" spans="11:12" x14ac:dyDescent="0.25">
      <c r="K1949" s="26"/>
      <c r="L1949" s="26"/>
    </row>
    <row r="1950" spans="11:12" x14ac:dyDescent="0.25">
      <c r="K1950" s="26"/>
      <c r="L1950" s="26"/>
    </row>
    <row r="1951" spans="11:12" x14ac:dyDescent="0.25">
      <c r="K1951" s="26"/>
      <c r="L1951" s="26"/>
    </row>
    <row r="1952" spans="11:12" x14ac:dyDescent="0.25">
      <c r="K1952" s="26"/>
      <c r="L1952" s="26"/>
    </row>
    <row r="1953" spans="11:12" x14ac:dyDescent="0.25">
      <c r="K1953" s="26"/>
      <c r="L1953" s="26"/>
    </row>
    <row r="1954" spans="11:12" x14ac:dyDescent="0.25">
      <c r="K1954" s="26"/>
      <c r="L1954" s="26"/>
    </row>
    <row r="1955" spans="11:12" x14ac:dyDescent="0.25">
      <c r="K1955" s="26"/>
      <c r="L1955" s="26"/>
    </row>
    <row r="1956" spans="11:12" x14ac:dyDescent="0.25">
      <c r="K1956" s="26"/>
      <c r="L1956" s="26"/>
    </row>
    <row r="1957" spans="11:12" x14ac:dyDescent="0.25">
      <c r="K1957" s="26"/>
      <c r="L1957" s="26"/>
    </row>
    <row r="1958" spans="11:12" x14ac:dyDescent="0.25">
      <c r="K1958" s="26"/>
      <c r="L1958" s="26"/>
    </row>
    <row r="1959" spans="11:12" x14ac:dyDescent="0.25">
      <c r="K1959" s="26"/>
      <c r="L1959" s="26"/>
    </row>
    <row r="1960" spans="11:12" x14ac:dyDescent="0.25">
      <c r="K1960" s="26"/>
      <c r="L1960" s="26"/>
    </row>
    <row r="1961" spans="11:12" x14ac:dyDescent="0.25">
      <c r="K1961" s="26"/>
      <c r="L1961" s="26"/>
    </row>
    <row r="1962" spans="11:12" x14ac:dyDescent="0.25">
      <c r="K1962" s="26"/>
      <c r="L1962" s="26"/>
    </row>
    <row r="1963" spans="11:12" x14ac:dyDescent="0.25">
      <c r="K1963" s="26"/>
      <c r="L1963" s="26"/>
    </row>
    <row r="1964" spans="11:12" x14ac:dyDescent="0.25">
      <c r="K1964" s="26"/>
      <c r="L1964" s="26"/>
    </row>
    <row r="1965" spans="11:12" x14ac:dyDescent="0.25">
      <c r="K1965" s="26"/>
      <c r="L1965" s="26"/>
    </row>
    <row r="1966" spans="11:12" x14ac:dyDescent="0.25">
      <c r="K1966" s="26"/>
      <c r="L1966" s="26"/>
    </row>
    <row r="1967" spans="11:12" x14ac:dyDescent="0.25">
      <c r="K1967" s="26"/>
      <c r="L1967" s="26"/>
    </row>
    <row r="1968" spans="11:12" x14ac:dyDescent="0.25">
      <c r="K1968" s="26"/>
      <c r="L1968" s="26"/>
    </row>
    <row r="1969" spans="11:12" x14ac:dyDescent="0.25">
      <c r="K1969" s="26"/>
      <c r="L1969" s="26"/>
    </row>
    <row r="1970" spans="11:12" x14ac:dyDescent="0.25">
      <c r="K1970" s="26"/>
      <c r="L1970" s="26"/>
    </row>
    <row r="1971" spans="11:12" x14ac:dyDescent="0.25">
      <c r="K1971" s="26"/>
      <c r="L1971" s="26"/>
    </row>
    <row r="1972" spans="11:12" x14ac:dyDescent="0.25">
      <c r="K1972" s="26"/>
      <c r="L1972" s="26"/>
    </row>
    <row r="1973" spans="11:12" x14ac:dyDescent="0.25">
      <c r="K1973" s="26"/>
      <c r="L1973" s="26"/>
    </row>
    <row r="1974" spans="11:12" x14ac:dyDescent="0.25">
      <c r="K1974" s="26"/>
      <c r="L1974" s="26"/>
    </row>
    <row r="1975" spans="11:12" x14ac:dyDescent="0.25">
      <c r="K1975" s="26"/>
      <c r="L1975" s="26"/>
    </row>
    <row r="1976" spans="11:12" x14ac:dyDescent="0.25">
      <c r="K1976" s="26"/>
      <c r="L1976" s="26"/>
    </row>
    <row r="1977" spans="11:12" x14ac:dyDescent="0.25">
      <c r="K1977" s="26"/>
      <c r="L1977" s="26"/>
    </row>
    <row r="1978" spans="11:12" x14ac:dyDescent="0.25">
      <c r="K1978" s="26"/>
      <c r="L1978" s="26"/>
    </row>
    <row r="1979" spans="11:12" x14ac:dyDescent="0.25">
      <c r="K1979" s="26"/>
      <c r="L1979" s="26"/>
    </row>
    <row r="1980" spans="11:12" x14ac:dyDescent="0.25">
      <c r="K1980" s="26"/>
      <c r="L1980" s="26"/>
    </row>
    <row r="1981" spans="11:12" x14ac:dyDescent="0.25">
      <c r="K1981" s="26"/>
      <c r="L1981" s="26"/>
    </row>
    <row r="1982" spans="11:12" x14ac:dyDescent="0.25">
      <c r="K1982" s="26"/>
      <c r="L1982" s="26"/>
    </row>
    <row r="1983" spans="11:12" x14ac:dyDescent="0.25">
      <c r="K1983" s="26"/>
      <c r="L1983" s="26"/>
    </row>
    <row r="1984" spans="11:12" x14ac:dyDescent="0.25">
      <c r="K1984" s="26"/>
      <c r="L1984" s="26"/>
    </row>
    <row r="1985" spans="11:12" x14ac:dyDescent="0.25">
      <c r="K1985" s="26"/>
      <c r="L1985" s="26"/>
    </row>
    <row r="1986" spans="11:12" x14ac:dyDescent="0.25">
      <c r="K1986" s="26"/>
      <c r="L1986" s="26"/>
    </row>
    <row r="1987" spans="11:12" x14ac:dyDescent="0.25">
      <c r="K1987" s="26"/>
      <c r="L1987" s="26"/>
    </row>
    <row r="1988" spans="11:12" x14ac:dyDescent="0.25">
      <c r="K1988" s="26"/>
      <c r="L1988" s="26"/>
    </row>
    <row r="1989" spans="11:12" x14ac:dyDescent="0.25">
      <c r="K1989" s="26"/>
      <c r="L1989" s="26"/>
    </row>
    <row r="1990" spans="11:12" x14ac:dyDescent="0.25">
      <c r="K1990" s="26"/>
      <c r="L1990" s="26"/>
    </row>
    <row r="1991" spans="11:12" x14ac:dyDescent="0.25">
      <c r="K1991" s="26"/>
      <c r="L1991" s="26"/>
    </row>
    <row r="1992" spans="11:12" x14ac:dyDescent="0.25">
      <c r="K1992" s="26"/>
      <c r="L1992" s="26"/>
    </row>
    <row r="1993" spans="11:12" x14ac:dyDescent="0.25">
      <c r="K1993" s="26"/>
      <c r="L1993" s="26"/>
    </row>
    <row r="1994" spans="11:12" x14ac:dyDescent="0.25">
      <c r="K1994" s="26"/>
      <c r="L1994" s="26"/>
    </row>
    <row r="1995" spans="11:12" x14ac:dyDescent="0.25">
      <c r="K1995" s="26"/>
      <c r="L1995" s="26"/>
    </row>
    <row r="1996" spans="11:12" x14ac:dyDescent="0.25">
      <c r="K1996" s="26"/>
      <c r="L1996" s="26"/>
    </row>
    <row r="1997" spans="11:12" x14ac:dyDescent="0.25">
      <c r="K1997" s="26"/>
      <c r="L1997" s="26"/>
    </row>
    <row r="1998" spans="11:12" x14ac:dyDescent="0.25">
      <c r="K1998" s="26"/>
      <c r="L1998" s="26"/>
    </row>
    <row r="1999" spans="11:12" x14ac:dyDescent="0.25">
      <c r="K1999" s="26"/>
      <c r="L1999" s="26"/>
    </row>
    <row r="2000" spans="11:12" x14ac:dyDescent="0.25">
      <c r="K2000" s="26"/>
      <c r="L2000" s="26"/>
    </row>
    <row r="2001" spans="11:12" x14ac:dyDescent="0.25">
      <c r="K2001" s="26"/>
      <c r="L2001" s="26"/>
    </row>
    <row r="2002" spans="11:12" x14ac:dyDescent="0.25">
      <c r="K2002" s="26"/>
      <c r="L2002" s="26"/>
    </row>
    <row r="2003" spans="11:12" x14ac:dyDescent="0.25">
      <c r="K2003" s="26"/>
      <c r="L2003" s="26"/>
    </row>
    <row r="2004" spans="11:12" x14ac:dyDescent="0.25">
      <c r="K2004" s="26"/>
      <c r="L2004" s="26"/>
    </row>
    <row r="2005" spans="11:12" x14ac:dyDescent="0.25">
      <c r="K2005" s="26"/>
      <c r="L2005" s="26"/>
    </row>
    <row r="2006" spans="11:12" x14ac:dyDescent="0.25">
      <c r="K2006" s="26"/>
      <c r="L2006" s="26"/>
    </row>
    <row r="2007" spans="11:12" x14ac:dyDescent="0.25">
      <c r="K2007" s="26"/>
      <c r="L2007" s="26"/>
    </row>
    <row r="2008" spans="11:12" x14ac:dyDescent="0.25">
      <c r="K2008" s="26"/>
      <c r="L2008" s="26"/>
    </row>
    <row r="2009" spans="11:12" x14ac:dyDescent="0.25">
      <c r="K2009" s="26"/>
      <c r="L2009" s="26"/>
    </row>
    <row r="2010" spans="11:12" x14ac:dyDescent="0.25">
      <c r="K2010" s="26"/>
      <c r="L2010" s="26"/>
    </row>
    <row r="2011" spans="11:12" x14ac:dyDescent="0.25">
      <c r="K2011" s="26"/>
      <c r="L2011" s="26"/>
    </row>
    <row r="2012" spans="11:12" x14ac:dyDescent="0.25">
      <c r="K2012" s="26"/>
      <c r="L2012" s="26"/>
    </row>
    <row r="2013" spans="11:12" x14ac:dyDescent="0.25">
      <c r="K2013" s="26"/>
      <c r="L2013" s="26"/>
    </row>
    <row r="2014" spans="11:12" x14ac:dyDescent="0.25">
      <c r="K2014" s="26"/>
      <c r="L2014" s="26"/>
    </row>
    <row r="2015" spans="11:12" x14ac:dyDescent="0.25">
      <c r="K2015" s="26"/>
      <c r="L2015" s="26"/>
    </row>
    <row r="2016" spans="11:12" x14ac:dyDescent="0.25">
      <c r="K2016" s="26"/>
      <c r="L2016" s="26"/>
    </row>
    <row r="2017" spans="11:12" x14ac:dyDescent="0.25">
      <c r="K2017" s="26"/>
      <c r="L2017" s="26"/>
    </row>
    <row r="2018" spans="11:12" x14ac:dyDescent="0.25">
      <c r="K2018" s="26"/>
      <c r="L2018" s="26"/>
    </row>
    <row r="2019" spans="11:12" x14ac:dyDescent="0.25">
      <c r="K2019" s="26"/>
      <c r="L2019" s="26"/>
    </row>
    <row r="2020" spans="11:12" x14ac:dyDescent="0.25">
      <c r="K2020" s="26"/>
      <c r="L2020" s="26"/>
    </row>
    <row r="2021" spans="11:12" x14ac:dyDescent="0.25">
      <c r="K2021" s="26"/>
      <c r="L2021" s="26"/>
    </row>
    <row r="2022" spans="11:12" x14ac:dyDescent="0.25">
      <c r="K2022" s="26"/>
      <c r="L2022" s="26"/>
    </row>
    <row r="2023" spans="11:12" x14ac:dyDescent="0.25">
      <c r="K2023" s="26"/>
      <c r="L2023" s="26"/>
    </row>
    <row r="2024" spans="11:12" x14ac:dyDescent="0.25">
      <c r="K2024" s="26"/>
      <c r="L2024" s="26"/>
    </row>
    <row r="2025" spans="11:12" x14ac:dyDescent="0.25">
      <c r="K2025" s="26"/>
      <c r="L2025" s="26"/>
    </row>
    <row r="2026" spans="11:12" x14ac:dyDescent="0.25">
      <c r="K2026" s="26"/>
      <c r="L2026" s="26"/>
    </row>
    <row r="2027" spans="11:12" x14ac:dyDescent="0.25">
      <c r="K2027" s="26"/>
      <c r="L2027" s="26"/>
    </row>
    <row r="2028" spans="11:12" x14ac:dyDescent="0.25">
      <c r="K2028" s="26"/>
      <c r="L2028" s="26"/>
    </row>
    <row r="2029" spans="11:12" x14ac:dyDescent="0.25">
      <c r="K2029" s="26"/>
      <c r="L2029" s="26"/>
    </row>
    <row r="2030" spans="11:12" x14ac:dyDescent="0.25">
      <c r="K2030" s="26"/>
      <c r="L2030" s="26"/>
    </row>
    <row r="2031" spans="11:12" x14ac:dyDescent="0.25">
      <c r="K2031" s="26"/>
      <c r="L2031" s="26"/>
    </row>
    <row r="2032" spans="11:12" x14ac:dyDescent="0.25">
      <c r="K2032" s="26"/>
      <c r="L2032" s="26"/>
    </row>
    <row r="2033" spans="11:12" x14ac:dyDescent="0.25">
      <c r="K2033" s="26"/>
      <c r="L2033" s="26"/>
    </row>
    <row r="2034" spans="11:12" x14ac:dyDescent="0.25">
      <c r="K2034" s="26"/>
      <c r="L2034" s="26"/>
    </row>
    <row r="2035" spans="11:12" x14ac:dyDescent="0.25">
      <c r="K2035" s="26"/>
      <c r="L2035" s="26"/>
    </row>
    <row r="2036" spans="11:12" x14ac:dyDescent="0.25">
      <c r="K2036" s="26"/>
      <c r="L2036" s="26"/>
    </row>
    <row r="2037" spans="11:12" x14ac:dyDescent="0.25">
      <c r="K2037" s="26"/>
      <c r="L2037" s="26"/>
    </row>
    <row r="2038" spans="11:12" x14ac:dyDescent="0.25">
      <c r="K2038" s="26"/>
      <c r="L2038" s="26"/>
    </row>
    <row r="2039" spans="11:12" x14ac:dyDescent="0.25">
      <c r="K2039" s="26"/>
      <c r="L2039" s="26"/>
    </row>
    <row r="2040" spans="11:12" x14ac:dyDescent="0.25">
      <c r="K2040" s="26"/>
      <c r="L2040" s="26"/>
    </row>
    <row r="2041" spans="11:12" x14ac:dyDescent="0.25">
      <c r="K2041" s="26"/>
      <c r="L2041" s="26"/>
    </row>
    <row r="2042" spans="11:12" x14ac:dyDescent="0.25">
      <c r="K2042" s="26"/>
      <c r="L2042" s="26"/>
    </row>
    <row r="2043" spans="11:12" x14ac:dyDescent="0.25">
      <c r="K2043" s="26"/>
      <c r="L2043" s="26"/>
    </row>
    <row r="2044" spans="11:12" x14ac:dyDescent="0.25">
      <c r="K2044" s="26"/>
      <c r="L2044" s="26"/>
    </row>
    <row r="2045" spans="11:12" x14ac:dyDescent="0.25">
      <c r="K2045" s="26"/>
      <c r="L2045" s="26"/>
    </row>
    <row r="2046" spans="11:12" x14ac:dyDescent="0.25">
      <c r="K2046" s="26"/>
      <c r="L2046" s="26"/>
    </row>
    <row r="2047" spans="11:12" x14ac:dyDescent="0.25">
      <c r="K2047" s="26"/>
      <c r="L2047" s="26"/>
    </row>
    <row r="2048" spans="11:12" x14ac:dyDescent="0.25">
      <c r="K2048" s="26"/>
      <c r="L2048" s="26"/>
    </row>
    <row r="2049" spans="11:12" x14ac:dyDescent="0.25">
      <c r="K2049" s="26"/>
      <c r="L2049" s="26"/>
    </row>
    <row r="2050" spans="11:12" x14ac:dyDescent="0.25">
      <c r="K2050" s="26"/>
      <c r="L2050" s="26"/>
    </row>
    <row r="2051" spans="11:12" x14ac:dyDescent="0.25">
      <c r="K2051" s="26"/>
      <c r="L2051" s="26"/>
    </row>
    <row r="2052" spans="11:12" x14ac:dyDescent="0.25">
      <c r="K2052" s="26"/>
      <c r="L2052" s="26"/>
    </row>
    <row r="2053" spans="11:12" x14ac:dyDescent="0.25">
      <c r="K2053" s="26"/>
      <c r="L2053" s="26"/>
    </row>
    <row r="2054" spans="11:12" x14ac:dyDescent="0.25">
      <c r="K2054" s="26"/>
      <c r="L2054" s="26"/>
    </row>
    <row r="2055" spans="11:12" x14ac:dyDescent="0.25">
      <c r="K2055" s="26"/>
      <c r="L2055" s="26"/>
    </row>
    <row r="2056" spans="11:12" x14ac:dyDescent="0.25">
      <c r="K2056" s="26"/>
      <c r="L2056" s="26"/>
    </row>
    <row r="2057" spans="11:12" x14ac:dyDescent="0.25">
      <c r="K2057" s="26"/>
      <c r="L2057" s="26"/>
    </row>
    <row r="2058" spans="11:12" x14ac:dyDescent="0.25">
      <c r="K2058" s="26"/>
      <c r="L2058" s="26"/>
    </row>
    <row r="2059" spans="11:12" x14ac:dyDescent="0.25">
      <c r="K2059" s="26"/>
      <c r="L2059" s="26"/>
    </row>
    <row r="2060" spans="11:12" x14ac:dyDescent="0.25">
      <c r="K2060" s="26"/>
      <c r="L2060" s="26"/>
    </row>
    <row r="2061" spans="11:12" x14ac:dyDescent="0.25">
      <c r="K2061" s="26"/>
      <c r="L2061" s="26"/>
    </row>
    <row r="2062" spans="11:12" x14ac:dyDescent="0.25">
      <c r="K2062" s="26"/>
      <c r="L2062" s="26"/>
    </row>
    <row r="2063" spans="11:12" x14ac:dyDescent="0.25">
      <c r="K2063" s="26"/>
      <c r="L2063" s="26"/>
    </row>
    <row r="2064" spans="11:12" x14ac:dyDescent="0.25">
      <c r="K2064" s="26"/>
      <c r="L2064" s="26"/>
    </row>
    <row r="2065" spans="11:12" x14ac:dyDescent="0.25">
      <c r="K2065" s="26"/>
      <c r="L2065" s="26"/>
    </row>
    <row r="2066" spans="11:12" x14ac:dyDescent="0.25">
      <c r="K2066" s="26"/>
      <c r="L2066" s="26"/>
    </row>
    <row r="2067" spans="11:12" x14ac:dyDescent="0.25">
      <c r="K2067" s="26"/>
      <c r="L2067" s="26"/>
    </row>
    <row r="2068" spans="11:12" x14ac:dyDescent="0.25">
      <c r="K2068" s="26"/>
      <c r="L2068" s="26"/>
    </row>
    <row r="2069" spans="11:12" x14ac:dyDescent="0.25">
      <c r="K2069" s="26"/>
      <c r="L2069" s="26"/>
    </row>
    <row r="2070" spans="11:12" x14ac:dyDescent="0.25">
      <c r="K2070" s="26"/>
      <c r="L2070" s="26"/>
    </row>
    <row r="2071" spans="11:12" x14ac:dyDescent="0.25">
      <c r="K2071" s="26"/>
      <c r="L2071" s="26"/>
    </row>
    <row r="2072" spans="11:12" x14ac:dyDescent="0.25">
      <c r="K2072" s="26"/>
      <c r="L2072" s="26"/>
    </row>
    <row r="2073" spans="11:12" x14ac:dyDescent="0.25">
      <c r="K2073" s="26"/>
      <c r="L2073" s="26"/>
    </row>
    <row r="2074" spans="11:12" x14ac:dyDescent="0.25">
      <c r="K2074" s="26"/>
      <c r="L2074" s="26"/>
    </row>
    <row r="2075" spans="11:12" x14ac:dyDescent="0.25">
      <c r="K2075" s="26"/>
      <c r="L2075" s="26"/>
    </row>
    <row r="2076" spans="11:12" x14ac:dyDescent="0.25">
      <c r="K2076" s="26"/>
      <c r="L2076" s="26"/>
    </row>
    <row r="2077" spans="11:12" x14ac:dyDescent="0.25">
      <c r="K2077" s="26"/>
      <c r="L2077" s="26"/>
    </row>
    <row r="2078" spans="11:12" x14ac:dyDescent="0.25">
      <c r="K2078" s="26"/>
      <c r="L2078" s="26"/>
    </row>
    <row r="2079" spans="11:12" x14ac:dyDescent="0.25">
      <c r="K2079" s="26"/>
      <c r="L2079" s="26"/>
    </row>
    <row r="2080" spans="11:12" x14ac:dyDescent="0.25">
      <c r="K2080" s="26"/>
      <c r="L2080" s="26"/>
    </row>
    <row r="2081" spans="11:12" x14ac:dyDescent="0.25">
      <c r="K2081" s="26"/>
      <c r="L2081" s="26"/>
    </row>
    <row r="2082" spans="11:12" x14ac:dyDescent="0.25">
      <c r="K2082" s="26"/>
      <c r="L2082" s="26"/>
    </row>
    <row r="2083" spans="11:12" x14ac:dyDescent="0.25">
      <c r="K2083" s="26"/>
      <c r="L2083" s="26"/>
    </row>
    <row r="2084" spans="11:12" x14ac:dyDescent="0.25">
      <c r="K2084" s="26"/>
      <c r="L2084" s="26"/>
    </row>
    <row r="2085" spans="11:12" x14ac:dyDescent="0.25">
      <c r="K2085" s="26"/>
      <c r="L2085" s="26"/>
    </row>
    <row r="2086" spans="11:12" x14ac:dyDescent="0.25">
      <c r="K2086" s="26"/>
      <c r="L2086" s="26"/>
    </row>
    <row r="2087" spans="11:12" x14ac:dyDescent="0.25">
      <c r="K2087" s="26"/>
      <c r="L2087" s="26"/>
    </row>
    <row r="2088" spans="11:12" x14ac:dyDescent="0.25">
      <c r="K2088" s="26"/>
      <c r="L2088" s="26"/>
    </row>
    <row r="2089" spans="11:12" x14ac:dyDescent="0.25">
      <c r="K2089" s="26"/>
      <c r="L2089" s="26"/>
    </row>
    <row r="2090" spans="11:12" x14ac:dyDescent="0.25">
      <c r="K2090" s="26"/>
      <c r="L2090" s="26"/>
    </row>
    <row r="2091" spans="11:12" x14ac:dyDescent="0.25">
      <c r="K2091" s="26"/>
      <c r="L2091" s="26"/>
    </row>
    <row r="2092" spans="11:12" x14ac:dyDescent="0.25">
      <c r="K2092" s="26"/>
      <c r="L2092" s="26"/>
    </row>
    <row r="2093" spans="11:12" x14ac:dyDescent="0.25">
      <c r="K2093" s="26"/>
      <c r="L2093" s="26"/>
    </row>
    <row r="2094" spans="11:12" x14ac:dyDescent="0.25">
      <c r="K2094" s="26"/>
      <c r="L2094" s="26"/>
    </row>
    <row r="2095" spans="11:12" x14ac:dyDescent="0.25">
      <c r="K2095" s="26"/>
      <c r="L2095" s="26"/>
    </row>
    <row r="2096" spans="11:12" x14ac:dyDescent="0.25">
      <c r="K2096" s="26"/>
      <c r="L2096" s="26"/>
    </row>
    <row r="2097" spans="11:12" x14ac:dyDescent="0.25">
      <c r="K2097" s="26"/>
      <c r="L2097" s="26"/>
    </row>
    <row r="2098" spans="11:12" x14ac:dyDescent="0.25">
      <c r="K2098" s="26"/>
      <c r="L2098" s="26"/>
    </row>
    <row r="2099" spans="11:12" x14ac:dyDescent="0.25">
      <c r="K2099" s="26"/>
      <c r="L2099" s="26"/>
    </row>
    <row r="2100" spans="11:12" x14ac:dyDescent="0.25">
      <c r="K2100" s="26"/>
      <c r="L2100" s="26"/>
    </row>
    <row r="2101" spans="11:12" x14ac:dyDescent="0.25">
      <c r="K2101" s="26"/>
      <c r="L2101" s="26"/>
    </row>
    <row r="2102" spans="11:12" x14ac:dyDescent="0.25">
      <c r="K2102" s="26"/>
      <c r="L2102" s="26"/>
    </row>
    <row r="2103" spans="11:12" x14ac:dyDescent="0.25">
      <c r="K2103" s="26"/>
      <c r="L2103" s="26"/>
    </row>
    <row r="2104" spans="11:12" x14ac:dyDescent="0.25">
      <c r="K2104" s="26"/>
      <c r="L2104" s="26"/>
    </row>
    <row r="2105" spans="11:12" x14ac:dyDescent="0.25">
      <c r="K2105" s="26"/>
      <c r="L2105" s="26"/>
    </row>
    <row r="2106" spans="11:12" x14ac:dyDescent="0.25">
      <c r="K2106" s="26"/>
      <c r="L2106" s="26"/>
    </row>
    <row r="2107" spans="11:12" x14ac:dyDescent="0.25">
      <c r="K2107" s="26"/>
      <c r="L2107" s="26"/>
    </row>
    <row r="2108" spans="11:12" x14ac:dyDescent="0.25">
      <c r="K2108" s="26"/>
      <c r="L2108" s="26"/>
    </row>
    <row r="2109" spans="11:12" x14ac:dyDescent="0.25">
      <c r="K2109" s="26"/>
      <c r="L2109" s="26"/>
    </row>
    <row r="2110" spans="11:12" x14ac:dyDescent="0.25">
      <c r="K2110" s="26"/>
      <c r="L2110" s="26"/>
    </row>
    <row r="2111" spans="11:12" x14ac:dyDescent="0.25">
      <c r="K2111" s="26"/>
      <c r="L2111" s="26"/>
    </row>
    <row r="2112" spans="11:12" x14ac:dyDescent="0.25">
      <c r="K2112" s="26"/>
      <c r="L2112" s="26"/>
    </row>
    <row r="2113" spans="11:12" x14ac:dyDescent="0.25">
      <c r="K2113" s="26"/>
      <c r="L2113" s="26"/>
    </row>
    <row r="2114" spans="11:12" x14ac:dyDescent="0.25">
      <c r="K2114" s="26"/>
      <c r="L2114" s="26"/>
    </row>
    <row r="2115" spans="11:12" x14ac:dyDescent="0.25">
      <c r="K2115" s="26"/>
      <c r="L2115" s="26"/>
    </row>
    <row r="2116" spans="11:12" x14ac:dyDescent="0.25">
      <c r="K2116" s="26"/>
      <c r="L2116" s="26"/>
    </row>
    <row r="2117" spans="11:12" x14ac:dyDescent="0.25">
      <c r="K2117" s="26"/>
      <c r="L2117" s="26"/>
    </row>
    <row r="2118" spans="11:12" x14ac:dyDescent="0.25">
      <c r="K2118" s="26"/>
      <c r="L2118" s="26"/>
    </row>
    <row r="2119" spans="11:12" x14ac:dyDescent="0.25">
      <c r="K2119" s="26"/>
      <c r="L2119" s="26"/>
    </row>
    <row r="2120" spans="11:12" x14ac:dyDescent="0.25">
      <c r="K2120" s="26"/>
      <c r="L2120" s="26"/>
    </row>
    <row r="2121" spans="11:12" x14ac:dyDescent="0.25">
      <c r="K2121" s="26"/>
      <c r="L2121" s="26"/>
    </row>
    <row r="2122" spans="11:12" x14ac:dyDescent="0.25">
      <c r="K2122" s="26"/>
      <c r="L2122" s="26"/>
    </row>
    <row r="2123" spans="11:12" x14ac:dyDescent="0.25">
      <c r="K2123" s="26"/>
      <c r="L2123" s="26"/>
    </row>
    <row r="2124" spans="11:12" x14ac:dyDescent="0.25">
      <c r="K2124" s="26"/>
      <c r="L2124" s="26"/>
    </row>
    <row r="2125" spans="11:12" x14ac:dyDescent="0.25">
      <c r="K2125" s="26"/>
      <c r="L2125" s="26"/>
    </row>
    <row r="2126" spans="11:12" x14ac:dyDescent="0.25">
      <c r="K2126" s="26"/>
      <c r="L2126" s="26"/>
    </row>
    <row r="2127" spans="11:12" x14ac:dyDescent="0.25">
      <c r="K2127" s="26"/>
      <c r="L2127" s="26"/>
    </row>
    <row r="2128" spans="11:12" x14ac:dyDescent="0.25">
      <c r="K2128" s="26"/>
      <c r="L2128" s="26"/>
    </row>
    <row r="2129" spans="11:12" x14ac:dyDescent="0.25">
      <c r="K2129" s="26"/>
      <c r="L2129" s="26"/>
    </row>
    <row r="2130" spans="11:12" x14ac:dyDescent="0.25">
      <c r="K2130" s="26"/>
      <c r="L2130" s="26"/>
    </row>
    <row r="2131" spans="11:12" x14ac:dyDescent="0.25">
      <c r="K2131" s="26"/>
      <c r="L2131" s="26"/>
    </row>
    <row r="2132" spans="11:12" x14ac:dyDescent="0.25">
      <c r="K2132" s="26"/>
      <c r="L2132" s="26"/>
    </row>
    <row r="2133" spans="11:12" x14ac:dyDescent="0.25">
      <c r="K2133" s="26"/>
      <c r="L2133" s="26"/>
    </row>
    <row r="2134" spans="11:12" x14ac:dyDescent="0.25">
      <c r="K2134" s="26"/>
      <c r="L2134" s="26"/>
    </row>
    <row r="2135" spans="11:12" x14ac:dyDescent="0.25">
      <c r="K2135" s="26"/>
      <c r="L2135" s="26"/>
    </row>
    <row r="2136" spans="11:12" x14ac:dyDescent="0.25">
      <c r="K2136" s="26"/>
      <c r="L2136" s="26"/>
    </row>
    <row r="2137" spans="11:12" x14ac:dyDescent="0.25">
      <c r="K2137" s="26"/>
      <c r="L2137" s="26"/>
    </row>
    <row r="2138" spans="11:12" x14ac:dyDescent="0.25">
      <c r="K2138" s="26"/>
      <c r="L2138" s="26"/>
    </row>
    <row r="2139" spans="11:12" x14ac:dyDescent="0.25">
      <c r="K2139" s="26"/>
      <c r="L2139" s="26"/>
    </row>
    <row r="2140" spans="11:12" x14ac:dyDescent="0.25">
      <c r="K2140" s="26"/>
      <c r="L2140" s="26"/>
    </row>
    <row r="2141" spans="11:12" x14ac:dyDescent="0.25">
      <c r="K2141" s="26"/>
      <c r="L2141" s="26"/>
    </row>
    <row r="2142" spans="11:12" x14ac:dyDescent="0.25">
      <c r="K2142" s="26"/>
      <c r="L2142" s="26"/>
    </row>
    <row r="2143" spans="11:12" x14ac:dyDescent="0.25">
      <c r="K2143" s="26"/>
      <c r="L2143" s="26"/>
    </row>
    <row r="2144" spans="11:12" x14ac:dyDescent="0.25">
      <c r="K2144" s="26"/>
      <c r="L2144" s="26"/>
    </row>
    <row r="2145" spans="11:12" x14ac:dyDescent="0.25">
      <c r="K2145" s="26"/>
      <c r="L2145" s="26"/>
    </row>
    <row r="2146" spans="11:12" x14ac:dyDescent="0.25">
      <c r="K2146" s="26"/>
      <c r="L2146" s="26"/>
    </row>
    <row r="2147" spans="11:12" x14ac:dyDescent="0.25">
      <c r="K2147" s="26"/>
      <c r="L2147" s="26"/>
    </row>
    <row r="2148" spans="11:12" x14ac:dyDescent="0.25">
      <c r="K2148" s="26"/>
      <c r="L2148" s="26"/>
    </row>
    <row r="2149" spans="11:12" x14ac:dyDescent="0.25">
      <c r="K2149" s="26"/>
      <c r="L2149" s="26"/>
    </row>
    <row r="2150" spans="11:12" x14ac:dyDescent="0.25">
      <c r="K2150" s="26"/>
      <c r="L2150" s="26"/>
    </row>
    <row r="2151" spans="11:12" x14ac:dyDescent="0.25">
      <c r="K2151" s="26"/>
      <c r="L2151" s="26"/>
    </row>
    <row r="2152" spans="11:12" x14ac:dyDescent="0.25">
      <c r="K2152" s="26"/>
      <c r="L2152" s="26"/>
    </row>
    <row r="2153" spans="11:12" x14ac:dyDescent="0.25">
      <c r="K2153" s="26"/>
      <c r="L2153" s="26"/>
    </row>
    <row r="2154" spans="11:12" x14ac:dyDescent="0.25">
      <c r="K2154" s="26"/>
      <c r="L2154" s="26"/>
    </row>
    <row r="2155" spans="11:12" x14ac:dyDescent="0.25">
      <c r="K2155" s="26"/>
      <c r="L2155" s="26"/>
    </row>
    <row r="2156" spans="11:12" x14ac:dyDescent="0.25">
      <c r="K2156" s="26"/>
      <c r="L2156" s="26"/>
    </row>
    <row r="2157" spans="11:12" x14ac:dyDescent="0.25">
      <c r="K2157" s="26"/>
      <c r="L2157" s="26"/>
    </row>
    <row r="2158" spans="11:12" x14ac:dyDescent="0.25">
      <c r="K2158" s="26"/>
      <c r="L2158" s="26"/>
    </row>
    <row r="2159" spans="11:12" x14ac:dyDescent="0.25">
      <c r="K2159" s="26"/>
      <c r="L2159" s="26"/>
    </row>
    <row r="2160" spans="11:12" x14ac:dyDescent="0.25">
      <c r="K2160" s="26"/>
      <c r="L2160" s="26"/>
    </row>
    <row r="2161" spans="11:12" x14ac:dyDescent="0.25">
      <c r="K2161" s="26"/>
      <c r="L2161" s="26"/>
    </row>
    <row r="2162" spans="11:12" x14ac:dyDescent="0.25">
      <c r="K2162" s="26"/>
      <c r="L2162" s="26"/>
    </row>
    <row r="2163" spans="11:12" x14ac:dyDescent="0.25">
      <c r="K2163" s="26"/>
      <c r="L2163" s="26"/>
    </row>
    <row r="2164" spans="11:12" x14ac:dyDescent="0.25">
      <c r="K2164" s="26"/>
      <c r="L2164" s="26"/>
    </row>
    <row r="2165" spans="11:12" x14ac:dyDescent="0.25">
      <c r="K2165" s="26"/>
      <c r="L2165" s="26"/>
    </row>
    <row r="2166" spans="11:12" x14ac:dyDescent="0.25">
      <c r="K2166" s="26"/>
      <c r="L2166" s="26"/>
    </row>
    <row r="2167" spans="11:12" x14ac:dyDescent="0.25">
      <c r="K2167" s="26"/>
      <c r="L2167" s="26"/>
    </row>
    <row r="2168" spans="11:12" x14ac:dyDescent="0.25">
      <c r="K2168" s="26"/>
      <c r="L2168" s="26"/>
    </row>
    <row r="2169" spans="11:12" x14ac:dyDescent="0.25">
      <c r="K2169" s="26"/>
      <c r="L2169" s="26"/>
    </row>
    <row r="2170" spans="11:12" x14ac:dyDescent="0.25">
      <c r="K2170" s="26"/>
      <c r="L2170" s="26"/>
    </row>
    <row r="2171" spans="11:12" x14ac:dyDescent="0.25">
      <c r="K2171" s="26"/>
      <c r="L2171" s="26"/>
    </row>
    <row r="2172" spans="11:12" x14ac:dyDescent="0.25">
      <c r="K2172" s="26"/>
      <c r="L2172" s="26"/>
    </row>
    <row r="2173" spans="11:12" x14ac:dyDescent="0.25">
      <c r="K2173" s="26"/>
      <c r="L2173" s="26"/>
    </row>
    <row r="2174" spans="11:12" x14ac:dyDescent="0.25">
      <c r="K2174" s="26"/>
      <c r="L2174" s="26"/>
    </row>
    <row r="2175" spans="11:12" x14ac:dyDescent="0.25">
      <c r="K2175" s="26"/>
      <c r="L2175" s="26"/>
    </row>
    <row r="2176" spans="11:12" x14ac:dyDescent="0.25">
      <c r="K2176" s="26"/>
      <c r="L2176" s="26"/>
    </row>
    <row r="2177" spans="11:12" x14ac:dyDescent="0.25">
      <c r="K2177" s="26"/>
      <c r="L2177" s="26"/>
    </row>
    <row r="2178" spans="11:12" x14ac:dyDescent="0.25">
      <c r="K2178" s="26"/>
      <c r="L2178" s="26"/>
    </row>
    <row r="2179" spans="11:12" x14ac:dyDescent="0.25">
      <c r="K2179" s="26"/>
      <c r="L2179" s="26"/>
    </row>
    <row r="2180" spans="11:12" x14ac:dyDescent="0.25">
      <c r="K2180" s="26"/>
      <c r="L2180" s="26"/>
    </row>
    <row r="2181" spans="11:12" x14ac:dyDescent="0.25">
      <c r="K2181" s="26"/>
      <c r="L2181" s="26"/>
    </row>
    <row r="2182" spans="11:12" x14ac:dyDescent="0.25">
      <c r="K2182" s="26"/>
      <c r="L2182" s="26"/>
    </row>
    <row r="2183" spans="11:12" x14ac:dyDescent="0.25">
      <c r="K2183" s="26"/>
      <c r="L2183" s="26"/>
    </row>
    <row r="2184" spans="11:12" x14ac:dyDescent="0.25">
      <c r="K2184" s="26"/>
      <c r="L2184" s="26"/>
    </row>
    <row r="2185" spans="11:12" x14ac:dyDescent="0.25">
      <c r="K2185" s="26"/>
      <c r="L2185" s="26"/>
    </row>
    <row r="2186" spans="11:12" x14ac:dyDescent="0.25">
      <c r="K2186" s="26"/>
      <c r="L2186" s="26"/>
    </row>
    <row r="2187" spans="11:12" x14ac:dyDescent="0.25">
      <c r="K2187" s="26"/>
      <c r="L2187" s="26"/>
    </row>
    <row r="2188" spans="11:12" x14ac:dyDescent="0.25">
      <c r="K2188" s="26"/>
      <c r="L2188" s="26"/>
    </row>
    <row r="2189" spans="11:12" x14ac:dyDescent="0.25">
      <c r="K2189" s="26"/>
      <c r="L2189" s="26"/>
    </row>
    <row r="2190" spans="11:12" x14ac:dyDescent="0.25">
      <c r="K2190" s="26"/>
      <c r="L2190" s="26"/>
    </row>
    <row r="2191" spans="11:12" x14ac:dyDescent="0.25">
      <c r="K2191" s="26"/>
      <c r="L2191" s="26"/>
    </row>
    <row r="2192" spans="11:12" x14ac:dyDescent="0.25">
      <c r="K2192" s="26"/>
      <c r="L2192" s="26"/>
    </row>
    <row r="2193" spans="11:12" x14ac:dyDescent="0.25">
      <c r="K2193" s="26"/>
      <c r="L2193" s="26"/>
    </row>
    <row r="2194" spans="11:12" x14ac:dyDescent="0.25">
      <c r="K2194" s="26"/>
      <c r="L2194" s="26"/>
    </row>
    <row r="2195" spans="11:12" x14ac:dyDescent="0.25">
      <c r="K2195" s="26"/>
      <c r="L2195" s="26"/>
    </row>
    <row r="2196" spans="11:12" x14ac:dyDescent="0.25">
      <c r="K2196" s="26"/>
      <c r="L2196" s="26"/>
    </row>
    <row r="2197" spans="11:12" x14ac:dyDescent="0.25">
      <c r="K2197" s="26"/>
      <c r="L2197" s="26"/>
    </row>
    <row r="2198" spans="11:12" x14ac:dyDescent="0.25">
      <c r="K2198" s="26"/>
      <c r="L2198" s="26"/>
    </row>
    <row r="2199" spans="11:12" x14ac:dyDescent="0.25">
      <c r="K2199" s="26"/>
      <c r="L2199" s="26"/>
    </row>
    <row r="2200" spans="11:12" x14ac:dyDescent="0.25">
      <c r="K2200" s="26"/>
      <c r="L2200" s="26"/>
    </row>
    <row r="2201" spans="11:12" x14ac:dyDescent="0.25">
      <c r="K2201" s="26"/>
      <c r="L2201" s="26"/>
    </row>
    <row r="2202" spans="11:12" x14ac:dyDescent="0.25">
      <c r="K2202" s="26"/>
      <c r="L2202" s="26"/>
    </row>
    <row r="2203" spans="11:12" x14ac:dyDescent="0.25">
      <c r="K2203" s="26"/>
      <c r="L2203" s="26"/>
    </row>
    <row r="2204" spans="11:12" x14ac:dyDescent="0.25">
      <c r="K2204" s="26"/>
      <c r="L2204" s="26"/>
    </row>
    <row r="2205" spans="11:12" x14ac:dyDescent="0.25">
      <c r="K2205" s="26"/>
      <c r="L2205" s="26"/>
    </row>
    <row r="2206" spans="11:12" x14ac:dyDescent="0.25">
      <c r="K2206" s="26"/>
      <c r="L2206" s="26"/>
    </row>
    <row r="2207" spans="11:12" x14ac:dyDescent="0.25">
      <c r="K2207" s="26"/>
      <c r="L2207" s="26"/>
    </row>
    <row r="2208" spans="11:12" x14ac:dyDescent="0.25">
      <c r="K2208" s="26"/>
      <c r="L2208" s="26"/>
    </row>
    <row r="2209" spans="11:12" x14ac:dyDescent="0.25">
      <c r="K2209" s="26"/>
      <c r="L2209" s="26"/>
    </row>
    <row r="2210" spans="11:12" x14ac:dyDescent="0.25">
      <c r="K2210" s="26"/>
      <c r="L2210" s="26"/>
    </row>
    <row r="2211" spans="11:12" x14ac:dyDescent="0.25">
      <c r="K2211" s="26"/>
      <c r="L2211" s="26"/>
    </row>
    <row r="2212" spans="11:12" x14ac:dyDescent="0.25">
      <c r="K2212" s="26"/>
      <c r="L2212" s="26"/>
    </row>
    <row r="2213" spans="11:12" x14ac:dyDescent="0.25">
      <c r="K2213" s="26"/>
      <c r="L2213" s="26"/>
    </row>
    <row r="2214" spans="11:12" x14ac:dyDescent="0.25">
      <c r="K2214" s="26"/>
      <c r="L2214" s="26"/>
    </row>
    <row r="2215" spans="11:12" x14ac:dyDescent="0.25">
      <c r="K2215" s="26"/>
      <c r="L2215" s="26"/>
    </row>
    <row r="2216" spans="11:12" x14ac:dyDescent="0.25">
      <c r="K2216" s="26"/>
      <c r="L2216" s="26"/>
    </row>
    <row r="2217" spans="11:12" x14ac:dyDescent="0.25">
      <c r="K2217" s="26"/>
      <c r="L2217" s="26"/>
    </row>
    <row r="2218" spans="11:12" x14ac:dyDescent="0.25">
      <c r="K2218" s="26"/>
      <c r="L2218" s="26"/>
    </row>
    <row r="2219" spans="11:12" x14ac:dyDescent="0.25">
      <c r="K2219" s="26"/>
      <c r="L2219" s="26"/>
    </row>
    <row r="2220" spans="11:12" x14ac:dyDescent="0.25">
      <c r="K2220" s="26"/>
      <c r="L2220" s="26"/>
    </row>
    <row r="2221" spans="11:12" x14ac:dyDescent="0.25">
      <c r="K2221" s="26"/>
      <c r="L2221" s="26"/>
    </row>
    <row r="2222" spans="11:12" x14ac:dyDescent="0.25">
      <c r="K2222" s="26"/>
      <c r="L2222" s="26"/>
    </row>
    <row r="2223" spans="11:12" x14ac:dyDescent="0.25">
      <c r="K2223" s="26"/>
      <c r="L2223" s="26"/>
    </row>
    <row r="2224" spans="11:12" x14ac:dyDescent="0.25">
      <c r="K2224" s="26"/>
      <c r="L2224" s="26"/>
    </row>
    <row r="2225" spans="11:12" x14ac:dyDescent="0.25">
      <c r="K2225" s="26"/>
      <c r="L2225" s="26"/>
    </row>
    <row r="2226" spans="11:12" x14ac:dyDescent="0.25">
      <c r="K2226" s="26"/>
      <c r="L2226" s="26"/>
    </row>
    <row r="2227" spans="11:12" x14ac:dyDescent="0.25">
      <c r="K2227" s="26"/>
      <c r="L2227" s="26"/>
    </row>
    <row r="2228" spans="11:12" x14ac:dyDescent="0.25">
      <c r="K2228" s="26"/>
      <c r="L2228" s="26"/>
    </row>
    <row r="2229" spans="11:12" x14ac:dyDescent="0.25">
      <c r="K2229" s="26"/>
      <c r="L2229" s="26"/>
    </row>
    <row r="2230" spans="11:12" x14ac:dyDescent="0.25">
      <c r="K2230" s="26"/>
      <c r="L2230" s="26"/>
    </row>
    <row r="2231" spans="11:12" x14ac:dyDescent="0.25">
      <c r="K2231" s="26"/>
      <c r="L2231" s="26"/>
    </row>
    <row r="2232" spans="11:12" x14ac:dyDescent="0.25">
      <c r="K2232" s="26"/>
      <c r="L2232" s="26"/>
    </row>
    <row r="2233" spans="11:12" x14ac:dyDescent="0.25">
      <c r="K2233" s="26"/>
      <c r="L2233" s="26"/>
    </row>
    <row r="2234" spans="11:12" x14ac:dyDescent="0.25">
      <c r="K2234" s="26"/>
      <c r="L2234" s="26"/>
    </row>
    <row r="2235" spans="11:12" x14ac:dyDescent="0.25">
      <c r="K2235" s="26"/>
      <c r="L2235" s="26"/>
    </row>
    <row r="2236" spans="11:12" x14ac:dyDescent="0.25">
      <c r="K2236" s="26"/>
      <c r="L2236" s="26"/>
    </row>
    <row r="2237" spans="11:12" x14ac:dyDescent="0.25">
      <c r="K2237" s="26"/>
      <c r="L2237" s="26"/>
    </row>
    <row r="2238" spans="11:12" x14ac:dyDescent="0.25">
      <c r="K2238" s="26"/>
      <c r="L2238" s="26"/>
    </row>
    <row r="2239" spans="11:12" x14ac:dyDescent="0.25">
      <c r="K2239" s="26"/>
      <c r="L2239" s="26"/>
    </row>
    <row r="2240" spans="11:12" x14ac:dyDescent="0.25">
      <c r="K2240" s="26"/>
      <c r="L2240" s="26"/>
    </row>
    <row r="2241" spans="11:12" x14ac:dyDescent="0.25">
      <c r="K2241" s="26"/>
      <c r="L2241" s="26"/>
    </row>
    <row r="2242" spans="11:12" x14ac:dyDescent="0.25">
      <c r="K2242" s="26"/>
      <c r="L2242" s="26"/>
    </row>
    <row r="2243" spans="11:12" x14ac:dyDescent="0.25">
      <c r="K2243" s="26"/>
      <c r="L2243" s="26"/>
    </row>
    <row r="2244" spans="11:12" x14ac:dyDescent="0.25">
      <c r="K2244" s="26"/>
      <c r="L2244" s="26"/>
    </row>
    <row r="2245" spans="11:12" x14ac:dyDescent="0.25">
      <c r="K2245" s="26"/>
      <c r="L2245" s="26"/>
    </row>
    <row r="2246" spans="11:12" x14ac:dyDescent="0.25">
      <c r="K2246" s="26"/>
      <c r="L2246" s="26"/>
    </row>
    <row r="2247" spans="11:12" x14ac:dyDescent="0.25">
      <c r="K2247" s="26"/>
      <c r="L2247" s="26"/>
    </row>
    <row r="2248" spans="11:12" x14ac:dyDescent="0.25">
      <c r="K2248" s="26"/>
      <c r="L2248" s="26"/>
    </row>
    <row r="2249" spans="11:12" x14ac:dyDescent="0.25">
      <c r="K2249" s="26"/>
      <c r="L2249" s="26"/>
    </row>
    <row r="2250" spans="11:12" x14ac:dyDescent="0.25">
      <c r="K2250" s="26"/>
      <c r="L2250" s="26"/>
    </row>
    <row r="2251" spans="11:12" x14ac:dyDescent="0.25">
      <c r="K2251" s="26"/>
      <c r="L2251" s="26"/>
    </row>
    <row r="2252" spans="11:12" x14ac:dyDescent="0.25">
      <c r="K2252" s="26"/>
      <c r="L2252" s="26"/>
    </row>
    <row r="2253" spans="11:12" x14ac:dyDescent="0.25">
      <c r="K2253" s="26"/>
      <c r="L2253" s="26"/>
    </row>
    <row r="2254" spans="11:12" x14ac:dyDescent="0.25">
      <c r="K2254" s="26"/>
      <c r="L2254" s="26"/>
    </row>
    <row r="2255" spans="11:12" x14ac:dyDescent="0.25">
      <c r="K2255" s="26"/>
      <c r="L2255" s="26"/>
    </row>
    <row r="2256" spans="11:12" x14ac:dyDescent="0.25">
      <c r="K2256" s="26"/>
      <c r="L2256" s="26"/>
    </row>
    <row r="2257" spans="11:12" x14ac:dyDescent="0.25">
      <c r="K2257" s="26"/>
      <c r="L2257" s="26"/>
    </row>
    <row r="2258" spans="11:12" x14ac:dyDescent="0.25">
      <c r="K2258" s="26"/>
      <c r="L2258" s="26"/>
    </row>
    <row r="2259" spans="11:12" x14ac:dyDescent="0.25">
      <c r="K2259" s="26"/>
      <c r="L2259" s="26"/>
    </row>
    <row r="2260" spans="11:12" x14ac:dyDescent="0.25">
      <c r="K2260" s="26"/>
      <c r="L2260" s="26"/>
    </row>
    <row r="2261" spans="11:12" x14ac:dyDescent="0.25">
      <c r="K2261" s="26"/>
      <c r="L2261" s="26"/>
    </row>
    <row r="2262" spans="11:12" x14ac:dyDescent="0.25">
      <c r="K2262" s="26"/>
      <c r="L2262" s="26"/>
    </row>
    <row r="2263" spans="11:12" x14ac:dyDescent="0.25">
      <c r="K2263" s="26"/>
      <c r="L2263" s="26"/>
    </row>
    <row r="2264" spans="11:12" x14ac:dyDescent="0.25">
      <c r="K2264" s="26"/>
      <c r="L2264" s="26"/>
    </row>
    <row r="2265" spans="11:12" x14ac:dyDescent="0.25">
      <c r="K2265" s="26"/>
      <c r="L2265" s="26"/>
    </row>
    <row r="2266" spans="11:12" x14ac:dyDescent="0.25">
      <c r="K2266" s="26"/>
      <c r="L2266" s="26"/>
    </row>
    <row r="2267" spans="11:12" x14ac:dyDescent="0.25">
      <c r="K2267" s="26"/>
      <c r="L2267" s="26"/>
    </row>
    <row r="2268" spans="11:12" x14ac:dyDescent="0.25">
      <c r="K2268" s="26"/>
      <c r="L2268" s="26"/>
    </row>
    <row r="2269" spans="11:12" x14ac:dyDescent="0.25">
      <c r="K2269" s="26"/>
      <c r="L2269" s="26"/>
    </row>
    <row r="2270" spans="11:12" x14ac:dyDescent="0.25">
      <c r="K2270" s="26"/>
      <c r="L2270" s="26"/>
    </row>
    <row r="2271" spans="11:12" x14ac:dyDescent="0.25">
      <c r="K2271" s="26"/>
      <c r="L2271" s="26"/>
    </row>
    <row r="2272" spans="11:12" x14ac:dyDescent="0.25">
      <c r="K2272" s="26"/>
      <c r="L2272" s="26"/>
    </row>
    <row r="2273" spans="11:12" x14ac:dyDescent="0.25">
      <c r="K2273" s="26"/>
      <c r="L2273" s="26"/>
    </row>
    <row r="2274" spans="11:12" x14ac:dyDescent="0.25">
      <c r="K2274" s="26"/>
      <c r="L2274" s="26"/>
    </row>
    <row r="2275" spans="11:12" x14ac:dyDescent="0.25">
      <c r="K2275" s="26"/>
      <c r="L2275" s="26"/>
    </row>
    <row r="2276" spans="11:12" x14ac:dyDescent="0.25">
      <c r="K2276" s="26"/>
      <c r="L2276" s="26"/>
    </row>
    <row r="2277" spans="11:12" x14ac:dyDescent="0.25">
      <c r="K2277" s="26"/>
      <c r="L2277" s="26"/>
    </row>
    <row r="2278" spans="11:12" x14ac:dyDescent="0.25">
      <c r="K2278" s="26"/>
      <c r="L2278" s="26"/>
    </row>
    <row r="2279" spans="11:12" x14ac:dyDescent="0.25">
      <c r="K2279" s="26"/>
      <c r="L2279" s="26"/>
    </row>
    <row r="2280" spans="11:12" x14ac:dyDescent="0.25">
      <c r="K2280" s="26"/>
      <c r="L2280" s="26"/>
    </row>
    <row r="2281" spans="11:12" x14ac:dyDescent="0.25">
      <c r="K2281" s="26"/>
      <c r="L2281" s="26"/>
    </row>
    <row r="2282" spans="11:12" x14ac:dyDescent="0.25">
      <c r="K2282" s="26"/>
      <c r="L2282" s="26"/>
    </row>
    <row r="2283" spans="11:12" x14ac:dyDescent="0.25">
      <c r="K2283" s="26"/>
      <c r="L2283" s="26"/>
    </row>
    <row r="2284" spans="11:12" x14ac:dyDescent="0.25">
      <c r="K2284" s="26"/>
      <c r="L2284" s="26"/>
    </row>
    <row r="2285" spans="11:12" x14ac:dyDescent="0.25">
      <c r="K2285" s="26"/>
      <c r="L2285" s="26"/>
    </row>
    <row r="2286" spans="11:12" x14ac:dyDescent="0.25">
      <c r="K2286" s="26"/>
      <c r="L2286" s="26"/>
    </row>
    <row r="2287" spans="11:12" x14ac:dyDescent="0.25">
      <c r="K2287" s="26"/>
      <c r="L2287" s="26"/>
    </row>
    <row r="2288" spans="11:12" x14ac:dyDescent="0.25">
      <c r="K2288" s="26"/>
      <c r="L2288" s="26"/>
    </row>
    <row r="2289" spans="11:12" x14ac:dyDescent="0.25">
      <c r="K2289" s="26"/>
      <c r="L2289" s="26"/>
    </row>
    <row r="2290" spans="11:12" x14ac:dyDescent="0.25">
      <c r="K2290" s="26"/>
      <c r="L2290" s="26"/>
    </row>
    <row r="2291" spans="11:12" x14ac:dyDescent="0.25">
      <c r="K2291" s="26"/>
      <c r="L2291" s="26"/>
    </row>
    <row r="2292" spans="11:12" x14ac:dyDescent="0.25">
      <c r="K2292" s="26"/>
      <c r="L2292" s="26"/>
    </row>
    <row r="2293" spans="11:12" x14ac:dyDescent="0.25">
      <c r="K2293" s="26"/>
      <c r="L2293" s="26"/>
    </row>
    <row r="2294" spans="11:12" x14ac:dyDescent="0.25">
      <c r="K2294" s="26"/>
      <c r="L2294" s="26"/>
    </row>
    <row r="2295" spans="11:12" x14ac:dyDescent="0.25">
      <c r="K2295" s="26"/>
      <c r="L2295" s="26"/>
    </row>
    <row r="2296" spans="11:12" x14ac:dyDescent="0.25">
      <c r="K2296" s="26"/>
      <c r="L2296" s="26"/>
    </row>
    <row r="2297" spans="11:12" x14ac:dyDescent="0.25">
      <c r="K2297" s="26"/>
      <c r="L2297" s="26"/>
    </row>
    <row r="2298" spans="11:12" x14ac:dyDescent="0.25">
      <c r="K2298" s="26"/>
      <c r="L2298" s="26"/>
    </row>
    <row r="2299" spans="11:12" x14ac:dyDescent="0.25">
      <c r="K2299" s="26"/>
      <c r="L2299" s="26"/>
    </row>
    <row r="2300" spans="11:12" x14ac:dyDescent="0.25">
      <c r="K2300" s="26"/>
      <c r="L2300" s="26"/>
    </row>
    <row r="2301" spans="11:12" x14ac:dyDescent="0.25">
      <c r="K2301" s="26"/>
      <c r="L2301" s="26"/>
    </row>
    <row r="2302" spans="11:12" x14ac:dyDescent="0.25">
      <c r="K2302" s="26"/>
      <c r="L2302" s="26"/>
    </row>
    <row r="2303" spans="11:12" x14ac:dyDescent="0.25">
      <c r="K2303" s="26"/>
      <c r="L2303" s="26"/>
    </row>
    <row r="2304" spans="11:12" x14ac:dyDescent="0.25">
      <c r="K2304" s="26"/>
      <c r="L2304" s="26"/>
    </row>
    <row r="2305" spans="11:12" x14ac:dyDescent="0.25">
      <c r="K2305" s="26"/>
      <c r="L2305" s="26"/>
    </row>
    <row r="2306" spans="11:12" x14ac:dyDescent="0.25">
      <c r="K2306" s="26"/>
      <c r="L2306" s="26"/>
    </row>
    <row r="2307" spans="11:12" x14ac:dyDescent="0.25">
      <c r="K2307" s="26"/>
      <c r="L2307" s="26"/>
    </row>
    <row r="2308" spans="11:12" x14ac:dyDescent="0.25">
      <c r="K2308" s="26"/>
      <c r="L2308" s="26"/>
    </row>
    <row r="2309" spans="11:12" x14ac:dyDescent="0.25">
      <c r="K2309" s="26"/>
      <c r="L2309" s="26"/>
    </row>
    <row r="2310" spans="11:12" x14ac:dyDescent="0.25">
      <c r="K2310" s="26"/>
      <c r="L2310" s="26"/>
    </row>
    <row r="2311" spans="11:12" x14ac:dyDescent="0.25">
      <c r="K2311" s="26"/>
      <c r="L2311" s="26"/>
    </row>
    <row r="2312" spans="11:12" x14ac:dyDescent="0.25">
      <c r="K2312" s="26"/>
      <c r="L2312" s="26"/>
    </row>
    <row r="2313" spans="11:12" x14ac:dyDescent="0.25">
      <c r="K2313" s="26"/>
      <c r="L2313" s="26"/>
    </row>
    <row r="2314" spans="11:12" x14ac:dyDescent="0.25">
      <c r="K2314" s="26"/>
      <c r="L2314" s="26"/>
    </row>
    <row r="2315" spans="11:12" x14ac:dyDescent="0.25">
      <c r="K2315" s="26"/>
      <c r="L2315" s="26"/>
    </row>
    <row r="2316" spans="11:12" x14ac:dyDescent="0.25">
      <c r="K2316" s="26"/>
      <c r="L2316" s="26"/>
    </row>
    <row r="2317" spans="11:12" x14ac:dyDescent="0.25">
      <c r="K2317" s="26"/>
      <c r="L2317" s="26"/>
    </row>
    <row r="2318" spans="11:12" x14ac:dyDescent="0.25">
      <c r="K2318" s="26"/>
      <c r="L2318" s="26"/>
    </row>
    <row r="2319" spans="11:12" x14ac:dyDescent="0.25">
      <c r="K2319" s="26"/>
      <c r="L2319" s="26"/>
    </row>
    <row r="2320" spans="11:12" x14ac:dyDescent="0.25">
      <c r="K2320" s="26"/>
      <c r="L2320" s="26"/>
    </row>
    <row r="2321" spans="11:12" x14ac:dyDescent="0.25">
      <c r="K2321" s="26"/>
      <c r="L2321" s="26"/>
    </row>
    <row r="2322" spans="11:12" x14ac:dyDescent="0.25">
      <c r="K2322" s="26"/>
      <c r="L2322" s="26"/>
    </row>
    <row r="2323" spans="11:12" x14ac:dyDescent="0.25">
      <c r="K2323" s="26"/>
      <c r="L2323" s="26"/>
    </row>
    <row r="2324" spans="11:12" x14ac:dyDescent="0.25">
      <c r="K2324" s="26"/>
      <c r="L2324" s="26"/>
    </row>
    <row r="2325" spans="11:12" x14ac:dyDescent="0.25">
      <c r="K2325" s="26"/>
      <c r="L2325" s="26"/>
    </row>
    <row r="2326" spans="11:12" x14ac:dyDescent="0.25">
      <c r="K2326" s="26"/>
      <c r="L2326" s="26"/>
    </row>
    <row r="2327" spans="11:12" x14ac:dyDescent="0.25">
      <c r="K2327" s="26"/>
      <c r="L2327" s="26"/>
    </row>
    <row r="2328" spans="11:12" x14ac:dyDescent="0.25">
      <c r="K2328" s="26"/>
      <c r="L2328" s="26"/>
    </row>
    <row r="2329" spans="11:12" x14ac:dyDescent="0.25">
      <c r="K2329" s="26"/>
      <c r="L2329" s="26"/>
    </row>
    <row r="2330" spans="11:12" x14ac:dyDescent="0.25">
      <c r="K2330" s="26"/>
      <c r="L2330" s="26"/>
    </row>
    <row r="2331" spans="11:12" x14ac:dyDescent="0.25">
      <c r="K2331" s="26"/>
      <c r="L2331" s="26"/>
    </row>
    <row r="2332" spans="11:12" x14ac:dyDescent="0.25">
      <c r="K2332" s="26"/>
      <c r="L2332" s="26"/>
    </row>
    <row r="2333" spans="11:12" x14ac:dyDescent="0.25">
      <c r="K2333" s="26"/>
      <c r="L2333" s="26"/>
    </row>
    <row r="2334" spans="11:12" x14ac:dyDescent="0.25">
      <c r="K2334" s="26"/>
      <c r="L2334" s="26"/>
    </row>
    <row r="2335" spans="11:12" x14ac:dyDescent="0.25">
      <c r="K2335" s="26"/>
      <c r="L2335" s="26"/>
    </row>
    <row r="2336" spans="11:12" x14ac:dyDescent="0.25">
      <c r="K2336" s="26"/>
      <c r="L2336" s="26"/>
    </row>
    <row r="2337" spans="11:12" x14ac:dyDescent="0.25">
      <c r="K2337" s="26"/>
      <c r="L2337" s="26"/>
    </row>
    <row r="2338" spans="11:12" x14ac:dyDescent="0.25">
      <c r="K2338" s="26"/>
      <c r="L2338" s="26"/>
    </row>
    <row r="2339" spans="11:12" x14ac:dyDescent="0.25">
      <c r="K2339" s="26"/>
      <c r="L2339" s="26"/>
    </row>
    <row r="2340" spans="11:12" x14ac:dyDescent="0.25">
      <c r="K2340" s="26"/>
      <c r="L2340" s="26"/>
    </row>
    <row r="2341" spans="11:12" x14ac:dyDescent="0.25">
      <c r="K2341" s="26"/>
      <c r="L2341" s="26"/>
    </row>
    <row r="2342" spans="11:12" x14ac:dyDescent="0.25">
      <c r="K2342" s="26"/>
      <c r="L2342" s="26"/>
    </row>
    <row r="2343" spans="11:12" x14ac:dyDescent="0.25">
      <c r="K2343" s="26"/>
      <c r="L2343" s="26"/>
    </row>
    <row r="2344" spans="11:12" x14ac:dyDescent="0.25">
      <c r="K2344" s="26"/>
      <c r="L2344" s="26"/>
    </row>
    <row r="2345" spans="11:12" x14ac:dyDescent="0.25">
      <c r="K2345" s="26"/>
      <c r="L2345" s="26"/>
    </row>
    <row r="2346" spans="11:12" x14ac:dyDescent="0.25">
      <c r="K2346" s="26"/>
      <c r="L2346" s="26"/>
    </row>
    <row r="2347" spans="11:12" x14ac:dyDescent="0.25">
      <c r="K2347" s="26"/>
      <c r="L2347" s="26"/>
    </row>
    <row r="2348" spans="11:12" x14ac:dyDescent="0.25">
      <c r="K2348" s="26"/>
      <c r="L2348" s="26"/>
    </row>
    <row r="2349" spans="11:12" x14ac:dyDescent="0.25">
      <c r="K2349" s="26"/>
      <c r="L2349" s="26"/>
    </row>
    <row r="2350" spans="11:12" x14ac:dyDescent="0.25">
      <c r="K2350" s="26"/>
      <c r="L2350" s="26"/>
    </row>
    <row r="2351" spans="11:12" x14ac:dyDescent="0.25">
      <c r="K2351" s="26"/>
      <c r="L2351" s="26"/>
    </row>
    <row r="2352" spans="11:12" x14ac:dyDescent="0.25">
      <c r="K2352" s="26"/>
      <c r="L2352" s="26"/>
    </row>
    <row r="2353" spans="11:12" x14ac:dyDescent="0.25">
      <c r="K2353" s="26"/>
      <c r="L2353" s="26"/>
    </row>
    <row r="2354" spans="11:12" x14ac:dyDescent="0.25">
      <c r="K2354" s="26"/>
      <c r="L2354" s="26"/>
    </row>
    <row r="2355" spans="11:12" x14ac:dyDescent="0.25">
      <c r="K2355" s="26"/>
      <c r="L2355" s="26"/>
    </row>
    <row r="2356" spans="11:12" x14ac:dyDescent="0.25">
      <c r="K2356" s="26"/>
      <c r="L2356" s="26"/>
    </row>
    <row r="2357" spans="11:12" x14ac:dyDescent="0.25">
      <c r="K2357" s="26"/>
      <c r="L2357" s="26"/>
    </row>
    <row r="2358" spans="11:12" x14ac:dyDescent="0.25">
      <c r="K2358" s="26"/>
      <c r="L2358" s="26"/>
    </row>
    <row r="2359" spans="11:12" x14ac:dyDescent="0.25">
      <c r="K2359" s="26"/>
      <c r="L2359" s="26"/>
    </row>
    <row r="2360" spans="11:12" x14ac:dyDescent="0.25">
      <c r="K2360" s="26"/>
      <c r="L2360" s="26"/>
    </row>
    <row r="2361" spans="11:12" x14ac:dyDescent="0.25">
      <c r="K2361" s="26"/>
      <c r="L2361" s="26"/>
    </row>
    <row r="2362" spans="11:12" x14ac:dyDescent="0.25">
      <c r="K2362" s="26"/>
      <c r="L2362" s="26"/>
    </row>
    <row r="2363" spans="11:12" x14ac:dyDescent="0.25">
      <c r="K2363" s="26"/>
      <c r="L2363" s="26"/>
    </row>
    <row r="2364" spans="11:12" x14ac:dyDescent="0.25">
      <c r="K2364" s="26"/>
      <c r="L2364" s="26"/>
    </row>
    <row r="2365" spans="11:12" x14ac:dyDescent="0.25">
      <c r="K2365" s="26"/>
      <c r="L2365" s="26"/>
    </row>
    <row r="2366" spans="11:12" x14ac:dyDescent="0.25">
      <c r="K2366" s="26"/>
      <c r="L2366" s="26"/>
    </row>
    <row r="2367" spans="11:12" x14ac:dyDescent="0.25">
      <c r="K2367" s="26"/>
      <c r="L2367" s="26"/>
    </row>
    <row r="2368" spans="11:12" x14ac:dyDescent="0.25">
      <c r="K2368" s="26"/>
      <c r="L2368" s="26"/>
    </row>
    <row r="2369" spans="11:12" x14ac:dyDescent="0.25">
      <c r="K2369" s="26"/>
      <c r="L2369" s="26"/>
    </row>
    <row r="2370" spans="11:12" x14ac:dyDescent="0.25">
      <c r="K2370" s="26"/>
      <c r="L2370" s="26"/>
    </row>
    <row r="2371" spans="11:12" x14ac:dyDescent="0.25">
      <c r="K2371" s="26"/>
      <c r="L2371" s="26"/>
    </row>
    <row r="2372" spans="11:12" x14ac:dyDescent="0.25">
      <c r="K2372" s="26"/>
      <c r="L2372" s="26"/>
    </row>
    <row r="2373" spans="11:12" x14ac:dyDescent="0.25">
      <c r="K2373" s="26"/>
      <c r="L2373" s="26"/>
    </row>
    <row r="2374" spans="11:12" x14ac:dyDescent="0.25">
      <c r="K2374" s="26"/>
      <c r="L2374" s="26"/>
    </row>
    <row r="2375" spans="11:12" x14ac:dyDescent="0.25">
      <c r="K2375" s="26"/>
      <c r="L2375" s="26"/>
    </row>
    <row r="2376" spans="11:12" x14ac:dyDescent="0.25">
      <c r="K2376" s="26"/>
      <c r="L2376" s="26"/>
    </row>
    <row r="2377" spans="11:12" x14ac:dyDescent="0.25">
      <c r="K2377" s="26"/>
      <c r="L2377" s="26"/>
    </row>
    <row r="2378" spans="11:12" x14ac:dyDescent="0.25">
      <c r="K2378" s="26"/>
      <c r="L2378" s="26"/>
    </row>
    <row r="2379" spans="11:12" x14ac:dyDescent="0.25">
      <c r="K2379" s="26"/>
      <c r="L2379" s="26"/>
    </row>
    <row r="2380" spans="11:12" x14ac:dyDescent="0.25">
      <c r="K2380" s="26"/>
      <c r="L2380" s="26"/>
    </row>
    <row r="2381" spans="11:12" x14ac:dyDescent="0.25">
      <c r="K2381" s="26"/>
      <c r="L2381" s="26"/>
    </row>
    <row r="2382" spans="11:12" x14ac:dyDescent="0.25">
      <c r="K2382" s="26"/>
      <c r="L2382" s="26"/>
    </row>
    <row r="2383" spans="11:12" x14ac:dyDescent="0.25">
      <c r="K2383" s="26"/>
      <c r="L2383" s="26"/>
    </row>
    <row r="2384" spans="11:12" x14ac:dyDescent="0.25">
      <c r="K2384" s="26"/>
      <c r="L2384" s="26"/>
    </row>
    <row r="2385" spans="11:12" x14ac:dyDescent="0.25">
      <c r="K2385" s="26"/>
      <c r="L2385" s="26"/>
    </row>
    <row r="2386" spans="11:12" x14ac:dyDescent="0.25">
      <c r="K2386" s="26"/>
      <c r="L2386" s="26"/>
    </row>
    <row r="2387" spans="11:12" x14ac:dyDescent="0.25">
      <c r="K2387" s="26"/>
      <c r="L2387" s="26"/>
    </row>
    <row r="2388" spans="11:12" x14ac:dyDescent="0.25">
      <c r="K2388" s="26"/>
      <c r="L2388" s="26"/>
    </row>
    <row r="2389" spans="11:12" x14ac:dyDescent="0.25">
      <c r="K2389" s="26"/>
      <c r="L2389" s="26"/>
    </row>
    <row r="2390" spans="11:12" x14ac:dyDescent="0.25">
      <c r="K2390" s="26"/>
      <c r="L2390" s="26"/>
    </row>
    <row r="2391" spans="11:12" x14ac:dyDescent="0.25">
      <c r="K2391" s="26"/>
      <c r="L2391" s="26"/>
    </row>
    <row r="2392" spans="11:12" x14ac:dyDescent="0.25">
      <c r="K2392" s="26"/>
      <c r="L2392" s="26"/>
    </row>
    <row r="2393" spans="11:12" x14ac:dyDescent="0.25">
      <c r="K2393" s="26"/>
      <c r="L2393" s="26"/>
    </row>
    <row r="2394" spans="11:12" x14ac:dyDescent="0.25">
      <c r="K2394" s="26"/>
      <c r="L2394" s="26"/>
    </row>
    <row r="2395" spans="11:12" x14ac:dyDescent="0.25">
      <c r="K2395" s="26"/>
      <c r="L2395" s="26"/>
    </row>
    <row r="2396" spans="11:12" x14ac:dyDescent="0.25">
      <c r="K2396" s="26"/>
      <c r="L2396" s="26"/>
    </row>
    <row r="2397" spans="11:12" x14ac:dyDescent="0.25">
      <c r="K2397" s="26"/>
      <c r="L2397" s="26"/>
    </row>
    <row r="2398" spans="11:12" x14ac:dyDescent="0.25">
      <c r="K2398" s="26"/>
      <c r="L2398" s="26"/>
    </row>
    <row r="2399" spans="11:12" x14ac:dyDescent="0.25">
      <c r="K2399" s="26"/>
      <c r="L2399" s="26"/>
    </row>
    <row r="2400" spans="11:12" x14ac:dyDescent="0.25">
      <c r="K2400" s="26"/>
      <c r="L2400" s="26"/>
    </row>
    <row r="2401" spans="11:12" x14ac:dyDescent="0.25">
      <c r="K2401" s="26"/>
      <c r="L2401" s="26"/>
    </row>
    <row r="2402" spans="11:12" x14ac:dyDescent="0.25">
      <c r="K2402" s="26"/>
      <c r="L2402" s="26"/>
    </row>
    <row r="2403" spans="11:12" x14ac:dyDescent="0.25">
      <c r="K2403" s="26"/>
      <c r="L2403" s="26"/>
    </row>
    <row r="2404" spans="11:12" x14ac:dyDescent="0.25">
      <c r="K2404" s="26"/>
      <c r="L2404" s="26"/>
    </row>
    <row r="2405" spans="11:12" x14ac:dyDescent="0.25">
      <c r="K2405" s="26"/>
      <c r="L2405" s="26"/>
    </row>
    <row r="2406" spans="11:12" x14ac:dyDescent="0.25">
      <c r="K2406" s="26"/>
      <c r="L2406" s="26"/>
    </row>
    <row r="2407" spans="11:12" x14ac:dyDescent="0.25">
      <c r="K2407" s="26"/>
      <c r="L2407" s="26"/>
    </row>
    <row r="2408" spans="11:12" x14ac:dyDescent="0.25">
      <c r="K2408" s="26"/>
      <c r="L2408" s="26"/>
    </row>
    <row r="2409" spans="11:12" x14ac:dyDescent="0.25">
      <c r="K2409" s="26"/>
      <c r="L2409" s="26"/>
    </row>
    <row r="2410" spans="11:12" x14ac:dyDescent="0.25">
      <c r="K2410" s="26"/>
      <c r="L2410" s="26"/>
    </row>
    <row r="2411" spans="11:12" x14ac:dyDescent="0.25">
      <c r="K2411" s="26"/>
      <c r="L2411" s="26"/>
    </row>
    <row r="2412" spans="11:12" x14ac:dyDescent="0.25">
      <c r="K2412" s="26"/>
      <c r="L2412" s="26"/>
    </row>
    <row r="2413" spans="11:12" x14ac:dyDescent="0.25">
      <c r="K2413" s="26"/>
      <c r="L2413" s="26"/>
    </row>
    <row r="2414" spans="11:12" x14ac:dyDescent="0.25">
      <c r="K2414" s="26"/>
      <c r="L2414" s="26"/>
    </row>
    <row r="2415" spans="11:12" x14ac:dyDescent="0.25">
      <c r="K2415" s="26"/>
      <c r="L2415" s="26"/>
    </row>
    <row r="2416" spans="11:12" x14ac:dyDescent="0.25">
      <c r="K2416" s="26"/>
      <c r="L2416" s="26"/>
    </row>
    <row r="2417" spans="11:12" x14ac:dyDescent="0.25">
      <c r="K2417" s="26"/>
      <c r="L2417" s="26"/>
    </row>
    <row r="2418" spans="11:12" x14ac:dyDescent="0.25">
      <c r="K2418" s="26"/>
      <c r="L2418" s="26"/>
    </row>
    <row r="2419" spans="11:12" x14ac:dyDescent="0.25">
      <c r="K2419" s="26"/>
      <c r="L2419" s="26"/>
    </row>
    <row r="2420" spans="11:12" x14ac:dyDescent="0.25">
      <c r="K2420" s="26"/>
      <c r="L2420" s="26"/>
    </row>
    <row r="2421" spans="11:12" x14ac:dyDescent="0.25">
      <c r="K2421" s="26"/>
      <c r="L2421" s="26"/>
    </row>
    <row r="2422" spans="11:12" x14ac:dyDescent="0.25">
      <c r="K2422" s="26"/>
      <c r="L2422" s="26"/>
    </row>
    <row r="2423" spans="11:12" x14ac:dyDescent="0.25">
      <c r="K2423" s="26"/>
      <c r="L2423" s="26"/>
    </row>
    <row r="2424" spans="11:12" x14ac:dyDescent="0.25">
      <c r="K2424" s="26"/>
      <c r="L2424" s="26"/>
    </row>
    <row r="2425" spans="11:12" x14ac:dyDescent="0.25">
      <c r="K2425" s="26"/>
      <c r="L2425" s="26"/>
    </row>
    <row r="2426" spans="11:12" x14ac:dyDescent="0.25">
      <c r="K2426" s="26"/>
      <c r="L2426" s="26"/>
    </row>
    <row r="2427" spans="11:12" x14ac:dyDescent="0.25">
      <c r="K2427" s="26"/>
      <c r="L2427" s="26"/>
    </row>
    <row r="2428" spans="11:12" x14ac:dyDescent="0.25">
      <c r="K2428" s="26"/>
      <c r="L2428" s="26"/>
    </row>
    <row r="2429" spans="11:12" x14ac:dyDescent="0.25">
      <c r="K2429" s="26"/>
      <c r="L2429" s="26"/>
    </row>
    <row r="2430" spans="11:12" x14ac:dyDescent="0.25">
      <c r="K2430" s="26"/>
      <c r="L2430" s="26"/>
    </row>
    <row r="2431" spans="11:12" x14ac:dyDescent="0.25">
      <c r="K2431" s="26"/>
      <c r="L2431" s="26"/>
    </row>
    <row r="2432" spans="11:12" x14ac:dyDescent="0.25">
      <c r="K2432" s="26"/>
      <c r="L2432" s="26"/>
    </row>
    <row r="2433" spans="11:12" x14ac:dyDescent="0.25">
      <c r="K2433" s="26"/>
      <c r="L2433" s="26"/>
    </row>
    <row r="2434" spans="11:12" x14ac:dyDescent="0.25">
      <c r="K2434" s="26"/>
      <c r="L2434" s="26"/>
    </row>
    <row r="2435" spans="11:12" x14ac:dyDescent="0.25">
      <c r="K2435" s="26"/>
      <c r="L2435" s="26"/>
    </row>
    <row r="2436" spans="11:12" x14ac:dyDescent="0.25">
      <c r="K2436" s="26"/>
      <c r="L2436" s="26"/>
    </row>
    <row r="2437" spans="11:12" x14ac:dyDescent="0.25">
      <c r="K2437" s="26"/>
      <c r="L2437" s="26"/>
    </row>
    <row r="2438" spans="11:12" x14ac:dyDescent="0.25">
      <c r="K2438" s="26"/>
      <c r="L2438" s="26"/>
    </row>
    <row r="2439" spans="11:12" x14ac:dyDescent="0.25">
      <c r="K2439" s="26"/>
      <c r="L2439" s="26"/>
    </row>
    <row r="2440" spans="11:12" x14ac:dyDescent="0.25">
      <c r="K2440" s="26"/>
      <c r="L2440" s="26"/>
    </row>
    <row r="2441" spans="11:12" x14ac:dyDescent="0.25">
      <c r="K2441" s="26"/>
      <c r="L2441" s="26"/>
    </row>
    <row r="2442" spans="11:12" x14ac:dyDescent="0.25">
      <c r="K2442" s="26"/>
      <c r="L2442" s="26"/>
    </row>
    <row r="2443" spans="11:12" x14ac:dyDescent="0.25">
      <c r="K2443" s="26"/>
      <c r="L2443" s="26"/>
    </row>
    <row r="2444" spans="11:12" x14ac:dyDescent="0.25">
      <c r="K2444" s="26"/>
      <c r="L2444" s="26"/>
    </row>
    <row r="2445" spans="11:12" x14ac:dyDescent="0.25">
      <c r="K2445" s="26"/>
      <c r="L2445" s="26"/>
    </row>
    <row r="2446" spans="11:12" x14ac:dyDescent="0.25">
      <c r="K2446" s="26"/>
      <c r="L2446" s="26"/>
    </row>
    <row r="2447" spans="11:12" x14ac:dyDescent="0.25">
      <c r="K2447" s="26"/>
      <c r="L2447" s="26"/>
    </row>
    <row r="2448" spans="11:12" x14ac:dyDescent="0.25">
      <c r="K2448" s="26"/>
      <c r="L2448" s="26"/>
    </row>
    <row r="2449" spans="11:12" x14ac:dyDescent="0.25">
      <c r="K2449" s="26"/>
      <c r="L2449" s="26"/>
    </row>
    <row r="2450" spans="11:12" x14ac:dyDescent="0.25">
      <c r="K2450" s="26"/>
      <c r="L2450" s="26"/>
    </row>
    <row r="2451" spans="11:12" x14ac:dyDescent="0.25">
      <c r="K2451" s="26"/>
      <c r="L2451" s="26"/>
    </row>
    <row r="2452" spans="11:12" x14ac:dyDescent="0.25">
      <c r="K2452" s="26"/>
      <c r="L2452" s="26"/>
    </row>
    <row r="2453" spans="11:12" x14ac:dyDescent="0.25">
      <c r="K2453" s="26"/>
      <c r="L2453" s="26"/>
    </row>
    <row r="2454" spans="11:12" x14ac:dyDescent="0.25">
      <c r="K2454" s="26"/>
      <c r="L2454" s="26"/>
    </row>
    <row r="2455" spans="11:12" x14ac:dyDescent="0.25">
      <c r="K2455" s="26"/>
      <c r="L2455" s="26"/>
    </row>
    <row r="2456" spans="11:12" x14ac:dyDescent="0.25">
      <c r="K2456" s="26"/>
      <c r="L2456" s="26"/>
    </row>
    <row r="2457" spans="11:12" x14ac:dyDescent="0.25">
      <c r="K2457" s="26"/>
      <c r="L2457" s="26"/>
    </row>
    <row r="2458" spans="11:12" x14ac:dyDescent="0.25">
      <c r="K2458" s="26"/>
      <c r="L2458" s="26"/>
    </row>
    <row r="2459" spans="11:12" x14ac:dyDescent="0.25">
      <c r="K2459" s="26"/>
      <c r="L2459" s="26"/>
    </row>
    <row r="2460" spans="11:12" x14ac:dyDescent="0.25">
      <c r="K2460" s="26"/>
      <c r="L2460" s="26"/>
    </row>
    <row r="2461" spans="11:12" x14ac:dyDescent="0.25">
      <c r="K2461" s="26"/>
      <c r="L2461" s="26"/>
    </row>
    <row r="2462" spans="11:12" x14ac:dyDescent="0.25">
      <c r="K2462" s="26"/>
      <c r="L2462" s="26"/>
    </row>
    <row r="2463" spans="11:12" x14ac:dyDescent="0.25">
      <c r="K2463" s="26"/>
      <c r="L2463" s="26"/>
    </row>
    <row r="2464" spans="11:12" x14ac:dyDescent="0.25">
      <c r="K2464" s="26"/>
      <c r="L2464" s="26"/>
    </row>
    <row r="2465" spans="11:12" x14ac:dyDescent="0.25">
      <c r="K2465" s="26"/>
      <c r="L2465" s="26"/>
    </row>
    <row r="2466" spans="11:12" x14ac:dyDescent="0.25">
      <c r="K2466" s="26"/>
      <c r="L2466" s="26"/>
    </row>
    <row r="2467" spans="11:12" x14ac:dyDescent="0.25">
      <c r="K2467" s="26"/>
      <c r="L2467" s="26"/>
    </row>
    <row r="2468" spans="11:12" x14ac:dyDescent="0.25">
      <c r="K2468" s="26"/>
      <c r="L2468" s="26"/>
    </row>
    <row r="2469" spans="11:12" x14ac:dyDescent="0.25">
      <c r="K2469" s="26"/>
      <c r="L2469" s="26"/>
    </row>
    <row r="2470" spans="11:12" x14ac:dyDescent="0.25">
      <c r="K2470" s="26"/>
      <c r="L2470" s="26"/>
    </row>
    <row r="2471" spans="11:12" x14ac:dyDescent="0.25">
      <c r="K2471" s="26"/>
      <c r="L2471" s="26"/>
    </row>
    <row r="2472" spans="11:12" x14ac:dyDescent="0.25">
      <c r="K2472" s="26"/>
      <c r="L2472" s="26"/>
    </row>
    <row r="2473" spans="11:12" x14ac:dyDescent="0.25">
      <c r="K2473" s="26"/>
      <c r="L2473" s="26"/>
    </row>
    <row r="2474" spans="11:12" x14ac:dyDescent="0.25">
      <c r="K2474" s="26"/>
      <c r="L2474" s="26"/>
    </row>
    <row r="2475" spans="11:12" x14ac:dyDescent="0.25">
      <c r="K2475" s="26"/>
      <c r="L2475" s="26"/>
    </row>
    <row r="2476" spans="11:12" x14ac:dyDescent="0.25">
      <c r="K2476" s="26"/>
      <c r="L2476" s="26"/>
    </row>
    <row r="2477" spans="11:12" x14ac:dyDescent="0.25">
      <c r="K2477" s="26"/>
      <c r="L2477" s="26"/>
    </row>
    <row r="2478" spans="11:12" x14ac:dyDescent="0.25">
      <c r="K2478" s="26"/>
      <c r="L2478" s="26"/>
    </row>
    <row r="2479" spans="11:12" x14ac:dyDescent="0.25">
      <c r="K2479" s="26"/>
      <c r="L2479" s="26"/>
    </row>
    <row r="2480" spans="11:12" x14ac:dyDescent="0.25">
      <c r="K2480" s="26"/>
      <c r="L2480" s="26"/>
    </row>
    <row r="2481" spans="11:12" x14ac:dyDescent="0.25">
      <c r="K2481" s="26"/>
      <c r="L2481" s="26"/>
    </row>
    <row r="2482" spans="11:12" x14ac:dyDescent="0.25">
      <c r="K2482" s="26"/>
      <c r="L2482" s="26"/>
    </row>
    <row r="2483" spans="11:12" x14ac:dyDescent="0.25">
      <c r="K2483" s="26"/>
      <c r="L2483" s="26"/>
    </row>
    <row r="2484" spans="11:12" x14ac:dyDescent="0.25">
      <c r="K2484" s="26"/>
      <c r="L2484" s="26"/>
    </row>
    <row r="2485" spans="11:12" x14ac:dyDescent="0.25">
      <c r="K2485" s="26"/>
      <c r="L2485" s="26"/>
    </row>
    <row r="2486" spans="11:12" x14ac:dyDescent="0.25">
      <c r="K2486" s="26"/>
      <c r="L2486" s="26"/>
    </row>
    <row r="2487" spans="11:12" x14ac:dyDescent="0.25">
      <c r="K2487" s="26"/>
      <c r="L2487" s="26"/>
    </row>
    <row r="2488" spans="11:12" x14ac:dyDescent="0.25">
      <c r="K2488" s="26"/>
      <c r="L2488" s="26"/>
    </row>
    <row r="2489" spans="11:12" x14ac:dyDescent="0.25">
      <c r="K2489" s="26"/>
      <c r="L2489" s="26"/>
    </row>
    <row r="2490" spans="11:12" x14ac:dyDescent="0.25">
      <c r="K2490" s="26"/>
      <c r="L2490" s="26"/>
    </row>
    <row r="2491" spans="11:12" x14ac:dyDescent="0.25">
      <c r="K2491" s="26"/>
      <c r="L2491" s="26"/>
    </row>
    <row r="2492" spans="11:12" x14ac:dyDescent="0.25">
      <c r="K2492" s="26"/>
      <c r="L2492" s="26"/>
    </row>
    <row r="2493" spans="11:12" x14ac:dyDescent="0.25">
      <c r="K2493" s="26"/>
      <c r="L2493" s="26"/>
    </row>
    <row r="2494" spans="11:12" x14ac:dyDescent="0.25">
      <c r="K2494" s="26"/>
      <c r="L2494" s="26"/>
    </row>
    <row r="2495" spans="11:12" x14ac:dyDescent="0.25">
      <c r="K2495" s="26"/>
      <c r="L2495" s="26"/>
    </row>
    <row r="2496" spans="11:12" x14ac:dyDescent="0.25">
      <c r="K2496" s="26"/>
      <c r="L2496" s="26"/>
    </row>
    <row r="2497" spans="11:12" x14ac:dyDescent="0.25">
      <c r="K2497" s="26"/>
      <c r="L2497" s="26"/>
    </row>
    <row r="2498" spans="11:12" x14ac:dyDescent="0.25">
      <c r="K2498" s="26"/>
      <c r="L2498" s="26"/>
    </row>
    <row r="2499" spans="11:12" x14ac:dyDescent="0.25">
      <c r="K2499" s="26"/>
      <c r="L2499" s="26"/>
    </row>
    <row r="2500" spans="11:12" x14ac:dyDescent="0.25">
      <c r="K2500" s="26"/>
      <c r="L2500" s="26"/>
    </row>
    <row r="2501" spans="11:12" x14ac:dyDescent="0.25">
      <c r="K2501" s="26"/>
      <c r="L2501" s="26"/>
    </row>
    <row r="2502" spans="11:12" x14ac:dyDescent="0.25">
      <c r="K2502" s="26"/>
      <c r="L2502" s="26"/>
    </row>
    <row r="2503" spans="11:12" x14ac:dyDescent="0.25">
      <c r="K2503" s="26"/>
      <c r="L2503" s="26"/>
    </row>
    <row r="2504" spans="11:12" x14ac:dyDescent="0.25">
      <c r="K2504" s="26"/>
      <c r="L2504" s="26"/>
    </row>
    <row r="2505" spans="11:12" x14ac:dyDescent="0.25">
      <c r="K2505" s="26"/>
      <c r="L2505" s="26"/>
    </row>
    <row r="2506" spans="11:12" x14ac:dyDescent="0.25">
      <c r="K2506" s="26"/>
      <c r="L2506" s="26"/>
    </row>
    <row r="2507" spans="11:12" x14ac:dyDescent="0.25">
      <c r="K2507" s="26"/>
      <c r="L2507" s="26"/>
    </row>
    <row r="2508" spans="11:12" x14ac:dyDescent="0.25">
      <c r="K2508" s="26"/>
      <c r="L2508" s="26"/>
    </row>
    <row r="2509" spans="11:12" x14ac:dyDescent="0.25">
      <c r="K2509" s="26"/>
      <c r="L2509" s="26"/>
    </row>
    <row r="2510" spans="11:12" x14ac:dyDescent="0.25">
      <c r="K2510" s="26"/>
      <c r="L2510" s="26"/>
    </row>
    <row r="2511" spans="11:12" x14ac:dyDescent="0.25">
      <c r="K2511" s="26"/>
      <c r="L2511" s="26"/>
    </row>
    <row r="2512" spans="11:12" x14ac:dyDescent="0.25">
      <c r="K2512" s="26"/>
      <c r="L2512" s="26"/>
    </row>
    <row r="2513" spans="11:12" x14ac:dyDescent="0.25">
      <c r="K2513" s="26"/>
      <c r="L2513" s="26"/>
    </row>
    <row r="2514" spans="11:12" x14ac:dyDescent="0.25">
      <c r="K2514" s="26"/>
      <c r="L2514" s="26"/>
    </row>
    <row r="2515" spans="11:12" x14ac:dyDescent="0.25">
      <c r="K2515" s="26"/>
      <c r="L2515" s="26"/>
    </row>
    <row r="2516" spans="11:12" x14ac:dyDescent="0.25">
      <c r="K2516" s="26"/>
      <c r="L2516" s="26"/>
    </row>
    <row r="2517" spans="11:12" x14ac:dyDescent="0.25">
      <c r="K2517" s="26"/>
      <c r="L2517" s="26"/>
    </row>
    <row r="2518" spans="11:12" x14ac:dyDescent="0.25">
      <c r="K2518" s="26"/>
      <c r="L2518" s="26"/>
    </row>
    <row r="2519" spans="11:12" x14ac:dyDescent="0.25">
      <c r="K2519" s="26"/>
      <c r="L2519" s="26"/>
    </row>
    <row r="2520" spans="11:12" x14ac:dyDescent="0.25">
      <c r="K2520" s="26"/>
      <c r="L2520" s="26"/>
    </row>
    <row r="2521" spans="11:12" x14ac:dyDescent="0.25">
      <c r="K2521" s="26"/>
      <c r="L2521" s="26"/>
    </row>
    <row r="2522" spans="11:12" x14ac:dyDescent="0.25">
      <c r="K2522" s="26"/>
      <c r="L2522" s="26"/>
    </row>
    <row r="2523" spans="11:12" x14ac:dyDescent="0.25">
      <c r="K2523" s="26"/>
      <c r="L2523" s="26"/>
    </row>
    <row r="2524" spans="11:12" x14ac:dyDescent="0.25">
      <c r="K2524" s="26"/>
      <c r="L2524" s="26"/>
    </row>
    <row r="2525" spans="11:12" x14ac:dyDescent="0.25">
      <c r="K2525" s="26"/>
      <c r="L2525" s="26"/>
    </row>
    <row r="2526" spans="11:12" x14ac:dyDescent="0.25">
      <c r="K2526" s="26"/>
      <c r="L2526" s="26"/>
    </row>
    <row r="2527" spans="11:12" x14ac:dyDescent="0.25">
      <c r="K2527" s="26"/>
      <c r="L2527" s="26"/>
    </row>
    <row r="2528" spans="11:12" x14ac:dyDescent="0.25">
      <c r="K2528" s="26"/>
      <c r="L2528" s="26"/>
    </row>
    <row r="2529" spans="11:12" x14ac:dyDescent="0.25">
      <c r="K2529" s="26"/>
      <c r="L2529" s="26"/>
    </row>
    <row r="2530" spans="11:12" x14ac:dyDescent="0.25">
      <c r="K2530" s="26"/>
      <c r="L2530" s="26"/>
    </row>
    <row r="2531" spans="11:12" x14ac:dyDescent="0.25">
      <c r="K2531" s="26"/>
      <c r="L2531" s="26"/>
    </row>
    <row r="2532" spans="11:12" x14ac:dyDescent="0.25">
      <c r="K2532" s="26"/>
      <c r="L2532" s="26"/>
    </row>
    <row r="2533" spans="11:12" x14ac:dyDescent="0.25">
      <c r="K2533" s="26"/>
      <c r="L2533" s="26"/>
    </row>
    <row r="2534" spans="11:12" x14ac:dyDescent="0.25">
      <c r="K2534" s="26"/>
      <c r="L2534" s="26"/>
    </row>
    <row r="2535" spans="11:12" x14ac:dyDescent="0.25">
      <c r="K2535" s="26"/>
      <c r="L2535" s="26"/>
    </row>
    <row r="2536" spans="11:12" x14ac:dyDescent="0.25">
      <c r="K2536" s="26"/>
      <c r="L2536" s="26"/>
    </row>
    <row r="2537" spans="11:12" x14ac:dyDescent="0.25">
      <c r="K2537" s="26"/>
      <c r="L2537" s="26"/>
    </row>
    <row r="2538" spans="11:12" x14ac:dyDescent="0.25">
      <c r="K2538" s="26"/>
      <c r="L2538" s="26"/>
    </row>
    <row r="2539" spans="11:12" x14ac:dyDescent="0.25">
      <c r="K2539" s="26"/>
      <c r="L2539" s="26"/>
    </row>
    <row r="2540" spans="11:12" x14ac:dyDescent="0.25">
      <c r="K2540" s="26"/>
      <c r="L2540" s="26"/>
    </row>
    <row r="2541" spans="11:12" x14ac:dyDescent="0.25">
      <c r="K2541" s="26"/>
      <c r="L2541" s="26"/>
    </row>
    <row r="2542" spans="11:12" x14ac:dyDescent="0.25">
      <c r="K2542" s="26"/>
      <c r="L2542" s="26"/>
    </row>
    <row r="2543" spans="11:12" x14ac:dyDescent="0.25">
      <c r="K2543" s="26"/>
      <c r="L2543" s="26"/>
    </row>
    <row r="2544" spans="11:12" x14ac:dyDescent="0.25">
      <c r="K2544" s="26"/>
      <c r="L2544" s="26"/>
    </row>
    <row r="2545" spans="11:12" x14ac:dyDescent="0.25">
      <c r="K2545" s="26"/>
      <c r="L2545" s="26"/>
    </row>
    <row r="2546" spans="11:12" x14ac:dyDescent="0.25">
      <c r="K2546" s="26"/>
      <c r="L2546" s="26"/>
    </row>
    <row r="2547" spans="11:12" x14ac:dyDescent="0.25">
      <c r="K2547" s="26"/>
      <c r="L2547" s="26"/>
    </row>
    <row r="2548" spans="11:12" x14ac:dyDescent="0.25">
      <c r="K2548" s="26"/>
      <c r="L2548" s="26"/>
    </row>
    <row r="2549" spans="11:12" x14ac:dyDescent="0.25">
      <c r="K2549" s="26"/>
      <c r="L2549" s="26"/>
    </row>
    <row r="2550" spans="11:12" x14ac:dyDescent="0.25">
      <c r="K2550" s="26"/>
      <c r="L2550" s="26"/>
    </row>
    <row r="2551" spans="11:12" x14ac:dyDescent="0.25">
      <c r="K2551" s="26"/>
      <c r="L2551" s="26"/>
    </row>
    <row r="2552" spans="11:12" x14ac:dyDescent="0.25">
      <c r="K2552" s="26"/>
      <c r="L2552" s="26"/>
    </row>
    <row r="2553" spans="11:12" x14ac:dyDescent="0.25">
      <c r="K2553" s="26"/>
      <c r="L2553" s="26"/>
    </row>
    <row r="2554" spans="11:12" x14ac:dyDescent="0.25">
      <c r="K2554" s="26"/>
      <c r="L2554" s="26"/>
    </row>
    <row r="2555" spans="11:12" x14ac:dyDescent="0.25">
      <c r="K2555" s="26"/>
      <c r="L2555" s="26"/>
    </row>
    <row r="2556" spans="11:12" x14ac:dyDescent="0.25">
      <c r="K2556" s="26"/>
      <c r="L2556" s="26"/>
    </row>
    <row r="2557" spans="11:12" x14ac:dyDescent="0.25">
      <c r="K2557" s="26"/>
      <c r="L2557" s="26"/>
    </row>
    <row r="2558" spans="11:12" x14ac:dyDescent="0.25">
      <c r="K2558" s="26"/>
      <c r="L2558" s="26"/>
    </row>
    <row r="2559" spans="11:12" x14ac:dyDescent="0.25">
      <c r="K2559" s="26"/>
      <c r="L2559" s="26"/>
    </row>
    <row r="2560" spans="11:12" x14ac:dyDescent="0.25">
      <c r="K2560" s="26"/>
      <c r="L2560" s="26"/>
    </row>
    <row r="2561" spans="11:12" x14ac:dyDescent="0.25">
      <c r="K2561" s="26"/>
      <c r="L2561" s="26"/>
    </row>
    <row r="2562" spans="11:12" x14ac:dyDescent="0.25">
      <c r="K2562" s="26"/>
      <c r="L2562" s="26"/>
    </row>
    <row r="2563" spans="11:12" x14ac:dyDescent="0.25">
      <c r="K2563" s="26"/>
      <c r="L2563" s="26"/>
    </row>
    <row r="2564" spans="11:12" x14ac:dyDescent="0.25">
      <c r="K2564" s="26"/>
      <c r="L2564" s="26"/>
    </row>
    <row r="2565" spans="11:12" x14ac:dyDescent="0.25">
      <c r="K2565" s="26"/>
      <c r="L2565" s="26"/>
    </row>
    <row r="2566" spans="11:12" x14ac:dyDescent="0.25">
      <c r="K2566" s="26"/>
      <c r="L2566" s="26"/>
    </row>
    <row r="2567" spans="11:12" x14ac:dyDescent="0.25">
      <c r="K2567" s="26"/>
      <c r="L2567" s="26"/>
    </row>
    <row r="2568" spans="11:12" x14ac:dyDescent="0.25">
      <c r="K2568" s="26"/>
      <c r="L2568" s="26"/>
    </row>
    <row r="2569" spans="11:12" x14ac:dyDescent="0.25">
      <c r="K2569" s="26"/>
      <c r="L2569" s="26"/>
    </row>
    <row r="2570" spans="11:12" x14ac:dyDescent="0.25">
      <c r="K2570" s="26"/>
      <c r="L2570" s="26"/>
    </row>
    <row r="2571" spans="11:12" x14ac:dyDescent="0.25">
      <c r="K2571" s="26"/>
      <c r="L2571" s="26"/>
    </row>
    <row r="2572" spans="11:12" x14ac:dyDescent="0.25">
      <c r="K2572" s="26"/>
      <c r="L2572" s="26"/>
    </row>
    <row r="2573" spans="11:12" x14ac:dyDescent="0.25">
      <c r="K2573" s="26"/>
      <c r="L2573" s="26"/>
    </row>
    <row r="2574" spans="11:12" x14ac:dyDescent="0.25">
      <c r="K2574" s="26"/>
      <c r="L2574" s="26"/>
    </row>
    <row r="2575" spans="11:12" x14ac:dyDescent="0.25">
      <c r="K2575" s="26"/>
      <c r="L2575" s="26"/>
    </row>
    <row r="2576" spans="11:12" x14ac:dyDescent="0.25">
      <c r="K2576" s="26"/>
      <c r="L2576" s="26"/>
    </row>
    <row r="2577" spans="11:12" x14ac:dyDescent="0.25">
      <c r="K2577" s="26"/>
      <c r="L2577" s="26"/>
    </row>
    <row r="2578" spans="11:12" x14ac:dyDescent="0.25">
      <c r="K2578" s="26"/>
      <c r="L2578" s="26"/>
    </row>
    <row r="2579" spans="11:12" x14ac:dyDescent="0.25">
      <c r="K2579" s="26"/>
      <c r="L2579" s="26"/>
    </row>
    <row r="2580" spans="11:12" x14ac:dyDescent="0.25">
      <c r="K2580" s="26"/>
      <c r="L2580" s="26"/>
    </row>
    <row r="2581" spans="11:12" x14ac:dyDescent="0.25">
      <c r="K2581" s="26"/>
      <c r="L2581" s="26"/>
    </row>
    <row r="2582" spans="11:12" x14ac:dyDescent="0.25">
      <c r="K2582" s="26"/>
      <c r="L2582" s="26"/>
    </row>
    <row r="2583" spans="11:12" x14ac:dyDescent="0.25">
      <c r="K2583" s="26"/>
      <c r="L2583" s="26"/>
    </row>
    <row r="2584" spans="11:12" x14ac:dyDescent="0.25">
      <c r="K2584" s="26"/>
      <c r="L2584" s="26"/>
    </row>
    <row r="2585" spans="11:12" x14ac:dyDescent="0.25">
      <c r="K2585" s="26"/>
      <c r="L2585" s="26"/>
    </row>
    <row r="2586" spans="11:12" x14ac:dyDescent="0.25">
      <c r="K2586" s="26"/>
      <c r="L2586" s="26"/>
    </row>
    <row r="2587" spans="11:12" x14ac:dyDescent="0.25">
      <c r="K2587" s="26"/>
      <c r="L2587" s="26"/>
    </row>
    <row r="2588" spans="11:12" x14ac:dyDescent="0.25">
      <c r="K2588" s="26"/>
      <c r="L2588" s="26"/>
    </row>
    <row r="2589" spans="11:12" x14ac:dyDescent="0.25">
      <c r="K2589" s="26"/>
      <c r="L2589" s="26"/>
    </row>
    <row r="2590" spans="11:12" x14ac:dyDescent="0.25">
      <c r="K2590" s="26"/>
      <c r="L2590" s="26"/>
    </row>
    <row r="2591" spans="11:12" x14ac:dyDescent="0.25">
      <c r="K2591" s="26"/>
      <c r="L2591" s="26"/>
    </row>
    <row r="2592" spans="11:12" x14ac:dyDescent="0.25">
      <c r="K2592" s="26"/>
      <c r="L2592" s="26"/>
    </row>
    <row r="2593" spans="11:12" x14ac:dyDescent="0.25">
      <c r="K2593" s="26"/>
      <c r="L2593" s="26"/>
    </row>
    <row r="2594" spans="11:12" x14ac:dyDescent="0.25">
      <c r="K2594" s="26"/>
      <c r="L2594" s="26"/>
    </row>
    <row r="2595" spans="11:12" x14ac:dyDescent="0.25">
      <c r="K2595" s="26"/>
      <c r="L2595" s="26"/>
    </row>
    <row r="2596" spans="11:12" x14ac:dyDescent="0.25">
      <c r="K2596" s="26"/>
      <c r="L2596" s="26"/>
    </row>
    <row r="2597" spans="11:12" x14ac:dyDescent="0.25">
      <c r="K2597" s="26"/>
      <c r="L2597" s="26"/>
    </row>
    <row r="2598" spans="11:12" x14ac:dyDescent="0.25">
      <c r="K2598" s="26"/>
      <c r="L2598" s="26"/>
    </row>
    <row r="2599" spans="11:12" x14ac:dyDescent="0.25">
      <c r="K2599" s="26"/>
      <c r="L2599" s="26"/>
    </row>
    <row r="2600" spans="11:12" x14ac:dyDescent="0.25">
      <c r="K2600" s="26"/>
      <c r="L2600" s="26"/>
    </row>
    <row r="2601" spans="11:12" x14ac:dyDescent="0.25">
      <c r="K2601" s="26"/>
      <c r="L2601" s="26"/>
    </row>
    <row r="2602" spans="11:12" x14ac:dyDescent="0.25">
      <c r="K2602" s="26"/>
      <c r="L2602" s="26"/>
    </row>
    <row r="2603" spans="11:12" x14ac:dyDescent="0.25">
      <c r="K2603" s="26"/>
      <c r="L2603" s="26"/>
    </row>
    <row r="2604" spans="11:12" x14ac:dyDescent="0.25">
      <c r="K2604" s="26"/>
      <c r="L2604" s="26"/>
    </row>
    <row r="2605" spans="11:12" x14ac:dyDescent="0.25">
      <c r="K2605" s="26"/>
      <c r="L2605" s="26"/>
    </row>
    <row r="2606" spans="11:12" x14ac:dyDescent="0.25">
      <c r="K2606" s="26"/>
      <c r="L2606" s="26"/>
    </row>
    <row r="2607" spans="11:12" x14ac:dyDescent="0.25">
      <c r="K2607" s="26"/>
      <c r="L2607" s="26"/>
    </row>
    <row r="2608" spans="11:12" x14ac:dyDescent="0.25">
      <c r="K2608" s="26"/>
      <c r="L2608" s="26"/>
    </row>
    <row r="2609" spans="11:12" x14ac:dyDescent="0.25">
      <c r="K2609" s="26"/>
      <c r="L2609" s="26"/>
    </row>
    <row r="2610" spans="11:12" x14ac:dyDescent="0.25">
      <c r="K2610" s="26"/>
      <c r="L2610" s="26"/>
    </row>
    <row r="2611" spans="11:12" x14ac:dyDescent="0.25">
      <c r="K2611" s="26"/>
      <c r="L2611" s="26"/>
    </row>
    <row r="2612" spans="11:12" x14ac:dyDescent="0.25">
      <c r="K2612" s="26"/>
      <c r="L2612" s="26"/>
    </row>
    <row r="2613" spans="11:12" x14ac:dyDescent="0.25">
      <c r="K2613" s="26"/>
      <c r="L2613" s="26"/>
    </row>
    <row r="2614" spans="11:12" x14ac:dyDescent="0.25">
      <c r="K2614" s="26"/>
      <c r="L2614" s="26"/>
    </row>
    <row r="2615" spans="11:12" x14ac:dyDescent="0.25">
      <c r="K2615" s="26"/>
      <c r="L2615" s="26"/>
    </row>
    <row r="2616" spans="11:12" x14ac:dyDescent="0.25">
      <c r="K2616" s="26"/>
      <c r="L2616" s="26"/>
    </row>
    <row r="2617" spans="11:12" x14ac:dyDescent="0.25">
      <c r="K2617" s="26"/>
      <c r="L2617" s="26"/>
    </row>
    <row r="2618" spans="11:12" x14ac:dyDescent="0.25">
      <c r="K2618" s="26"/>
      <c r="L2618" s="26"/>
    </row>
    <row r="2619" spans="11:12" x14ac:dyDescent="0.25">
      <c r="K2619" s="26"/>
      <c r="L2619" s="26"/>
    </row>
    <row r="2620" spans="11:12" x14ac:dyDescent="0.25">
      <c r="K2620" s="26"/>
      <c r="L2620" s="26"/>
    </row>
    <row r="2621" spans="11:12" x14ac:dyDescent="0.25">
      <c r="K2621" s="26"/>
      <c r="L2621" s="26"/>
    </row>
    <row r="2622" spans="11:12" x14ac:dyDescent="0.25">
      <c r="K2622" s="26"/>
      <c r="L2622" s="26"/>
    </row>
    <row r="2623" spans="11:12" x14ac:dyDescent="0.25">
      <c r="K2623" s="26"/>
      <c r="L2623" s="26"/>
    </row>
    <row r="2624" spans="11:12" x14ac:dyDescent="0.25">
      <c r="K2624" s="26"/>
      <c r="L2624" s="26"/>
    </row>
    <row r="2625" spans="11:12" x14ac:dyDescent="0.25">
      <c r="K2625" s="26"/>
      <c r="L2625" s="26"/>
    </row>
    <row r="2626" spans="11:12" x14ac:dyDescent="0.25">
      <c r="K2626" s="26"/>
      <c r="L2626" s="26"/>
    </row>
    <row r="2627" spans="11:12" x14ac:dyDescent="0.25">
      <c r="K2627" s="26"/>
      <c r="L2627" s="26"/>
    </row>
    <row r="2628" spans="11:12" x14ac:dyDescent="0.25">
      <c r="K2628" s="26"/>
      <c r="L2628" s="26"/>
    </row>
    <row r="2629" spans="11:12" x14ac:dyDescent="0.25">
      <c r="K2629" s="26"/>
      <c r="L2629" s="26"/>
    </row>
    <row r="2630" spans="11:12" x14ac:dyDescent="0.25">
      <c r="K2630" s="26"/>
      <c r="L2630" s="26"/>
    </row>
    <row r="2631" spans="11:12" x14ac:dyDescent="0.25">
      <c r="K2631" s="26"/>
      <c r="L2631" s="26"/>
    </row>
    <row r="2632" spans="11:12" x14ac:dyDescent="0.25">
      <c r="K2632" s="26"/>
      <c r="L2632" s="26"/>
    </row>
    <row r="2633" spans="11:12" x14ac:dyDescent="0.25">
      <c r="K2633" s="26"/>
      <c r="L2633" s="26"/>
    </row>
    <row r="2634" spans="11:12" x14ac:dyDescent="0.25">
      <c r="K2634" s="26"/>
      <c r="L2634" s="26"/>
    </row>
    <row r="2635" spans="11:12" x14ac:dyDescent="0.25">
      <c r="K2635" s="26"/>
      <c r="L2635" s="26"/>
    </row>
    <row r="2636" spans="11:12" x14ac:dyDescent="0.25">
      <c r="K2636" s="26"/>
      <c r="L2636" s="26"/>
    </row>
    <row r="2637" spans="11:12" x14ac:dyDescent="0.25">
      <c r="K2637" s="26"/>
      <c r="L2637" s="26"/>
    </row>
    <row r="2638" spans="11:12" x14ac:dyDescent="0.25">
      <c r="K2638" s="26"/>
      <c r="L2638" s="26"/>
    </row>
    <row r="2639" spans="11:12" x14ac:dyDescent="0.25">
      <c r="K2639" s="26"/>
      <c r="L2639" s="26"/>
    </row>
    <row r="2640" spans="11:12" x14ac:dyDescent="0.25">
      <c r="K2640" s="26"/>
      <c r="L2640" s="26"/>
    </row>
    <row r="2641" spans="11:12" x14ac:dyDescent="0.25">
      <c r="K2641" s="26"/>
      <c r="L2641" s="26"/>
    </row>
    <row r="2642" spans="11:12" x14ac:dyDescent="0.25">
      <c r="K2642" s="26"/>
      <c r="L2642" s="26"/>
    </row>
    <row r="2643" spans="11:12" x14ac:dyDescent="0.25">
      <c r="K2643" s="26"/>
      <c r="L2643" s="26"/>
    </row>
    <row r="2644" spans="11:12" x14ac:dyDescent="0.25">
      <c r="K2644" s="26"/>
      <c r="L2644" s="26"/>
    </row>
    <row r="2645" spans="11:12" x14ac:dyDescent="0.25">
      <c r="K2645" s="26"/>
      <c r="L2645" s="26"/>
    </row>
    <row r="2646" spans="11:12" x14ac:dyDescent="0.25">
      <c r="K2646" s="26"/>
      <c r="L2646" s="26"/>
    </row>
    <row r="2647" spans="11:12" x14ac:dyDescent="0.25">
      <c r="K2647" s="26"/>
      <c r="L2647" s="26"/>
    </row>
    <row r="2648" spans="11:12" x14ac:dyDescent="0.25">
      <c r="K2648" s="26"/>
      <c r="L2648" s="26"/>
    </row>
    <row r="2649" spans="11:12" x14ac:dyDescent="0.25">
      <c r="K2649" s="26"/>
      <c r="L2649" s="26"/>
    </row>
    <row r="2650" spans="11:12" x14ac:dyDescent="0.25">
      <c r="K2650" s="26"/>
      <c r="L2650" s="26"/>
    </row>
    <row r="2651" spans="11:12" x14ac:dyDescent="0.25">
      <c r="K2651" s="26"/>
      <c r="L2651" s="26"/>
    </row>
    <row r="2652" spans="11:12" x14ac:dyDescent="0.25">
      <c r="K2652" s="26"/>
      <c r="L2652" s="26"/>
    </row>
    <row r="2653" spans="11:12" x14ac:dyDescent="0.25">
      <c r="K2653" s="26"/>
      <c r="L2653" s="26"/>
    </row>
    <row r="2654" spans="11:12" x14ac:dyDescent="0.25">
      <c r="K2654" s="26"/>
      <c r="L2654" s="26"/>
    </row>
    <row r="2655" spans="11:12" x14ac:dyDescent="0.25">
      <c r="K2655" s="26"/>
      <c r="L2655" s="26"/>
    </row>
    <row r="2656" spans="11:12" x14ac:dyDescent="0.25">
      <c r="K2656" s="26"/>
      <c r="L2656" s="26"/>
    </row>
    <row r="2657" spans="11:12" x14ac:dyDescent="0.25">
      <c r="K2657" s="26"/>
      <c r="L2657" s="26"/>
    </row>
    <row r="2658" spans="11:12" x14ac:dyDescent="0.25">
      <c r="K2658" s="26"/>
      <c r="L2658" s="26"/>
    </row>
    <row r="2659" spans="11:12" x14ac:dyDescent="0.25">
      <c r="K2659" s="26"/>
      <c r="L2659" s="26"/>
    </row>
    <row r="2660" spans="11:12" x14ac:dyDescent="0.25">
      <c r="K2660" s="26"/>
      <c r="L2660" s="26"/>
    </row>
    <row r="2661" spans="11:12" x14ac:dyDescent="0.25">
      <c r="K2661" s="26"/>
      <c r="L2661" s="26"/>
    </row>
    <row r="2662" spans="11:12" x14ac:dyDescent="0.25">
      <c r="K2662" s="26"/>
      <c r="L2662" s="26"/>
    </row>
    <row r="2663" spans="11:12" x14ac:dyDescent="0.25">
      <c r="K2663" s="26"/>
      <c r="L2663" s="26"/>
    </row>
    <row r="2664" spans="11:12" x14ac:dyDescent="0.25">
      <c r="K2664" s="26"/>
      <c r="L2664" s="26"/>
    </row>
    <row r="2665" spans="11:12" x14ac:dyDescent="0.25">
      <c r="K2665" s="26"/>
      <c r="L2665" s="26"/>
    </row>
    <row r="2666" spans="11:12" x14ac:dyDescent="0.25">
      <c r="K2666" s="26"/>
      <c r="L2666" s="26"/>
    </row>
    <row r="2667" spans="11:12" x14ac:dyDescent="0.25">
      <c r="K2667" s="26"/>
      <c r="L2667" s="26"/>
    </row>
    <row r="2668" spans="11:12" x14ac:dyDescent="0.25">
      <c r="K2668" s="26"/>
      <c r="L2668" s="26"/>
    </row>
    <row r="2669" spans="11:12" x14ac:dyDescent="0.25">
      <c r="K2669" s="26"/>
      <c r="L2669" s="26"/>
    </row>
    <row r="2670" spans="11:12" x14ac:dyDescent="0.25">
      <c r="K2670" s="26"/>
      <c r="L2670" s="26"/>
    </row>
    <row r="2671" spans="11:12" x14ac:dyDescent="0.25">
      <c r="K2671" s="26"/>
      <c r="L2671" s="26"/>
    </row>
    <row r="2672" spans="11:12" x14ac:dyDescent="0.25">
      <c r="K2672" s="26"/>
      <c r="L2672" s="26"/>
    </row>
    <row r="2673" spans="11:12" x14ac:dyDescent="0.25">
      <c r="K2673" s="26"/>
      <c r="L2673" s="26"/>
    </row>
    <row r="2674" spans="11:12" x14ac:dyDescent="0.25">
      <c r="K2674" s="26"/>
      <c r="L2674" s="26"/>
    </row>
    <row r="2675" spans="11:12" x14ac:dyDescent="0.25">
      <c r="K2675" s="26"/>
      <c r="L2675" s="26"/>
    </row>
    <row r="2676" spans="11:12" x14ac:dyDescent="0.25">
      <c r="K2676" s="26"/>
      <c r="L2676" s="26"/>
    </row>
    <row r="2677" spans="11:12" x14ac:dyDescent="0.25">
      <c r="K2677" s="26"/>
      <c r="L2677" s="26"/>
    </row>
    <row r="2678" spans="11:12" x14ac:dyDescent="0.25">
      <c r="K2678" s="26"/>
      <c r="L2678" s="26"/>
    </row>
    <row r="2679" spans="11:12" x14ac:dyDescent="0.25">
      <c r="K2679" s="26"/>
      <c r="L2679" s="26"/>
    </row>
    <row r="2680" spans="11:12" x14ac:dyDescent="0.25">
      <c r="K2680" s="26"/>
      <c r="L2680" s="26"/>
    </row>
    <row r="2681" spans="11:12" x14ac:dyDescent="0.25">
      <c r="K2681" s="26"/>
      <c r="L2681" s="26"/>
    </row>
    <row r="2682" spans="11:12" x14ac:dyDescent="0.25">
      <c r="K2682" s="26"/>
      <c r="L2682" s="26"/>
    </row>
    <row r="2683" spans="11:12" x14ac:dyDescent="0.25">
      <c r="K2683" s="26"/>
      <c r="L2683" s="26"/>
    </row>
    <row r="2684" spans="11:12" x14ac:dyDescent="0.25">
      <c r="K2684" s="26"/>
      <c r="L2684" s="26"/>
    </row>
    <row r="2685" spans="11:12" x14ac:dyDescent="0.25">
      <c r="K2685" s="26"/>
      <c r="L2685" s="26"/>
    </row>
    <row r="2686" spans="11:12" x14ac:dyDescent="0.25">
      <c r="K2686" s="26"/>
      <c r="L2686" s="26"/>
    </row>
    <row r="2687" spans="11:12" x14ac:dyDescent="0.25">
      <c r="K2687" s="26"/>
      <c r="L2687" s="26"/>
    </row>
    <row r="2688" spans="11:12" x14ac:dyDescent="0.25">
      <c r="K2688" s="26"/>
      <c r="L2688" s="26"/>
    </row>
    <row r="2689" spans="11:12" x14ac:dyDescent="0.25">
      <c r="K2689" s="26"/>
      <c r="L2689" s="26"/>
    </row>
    <row r="2690" spans="11:12" x14ac:dyDescent="0.25">
      <c r="K2690" s="26"/>
      <c r="L2690" s="26"/>
    </row>
    <row r="2691" spans="11:12" x14ac:dyDescent="0.25">
      <c r="K2691" s="26"/>
      <c r="L2691" s="26"/>
    </row>
    <row r="2692" spans="11:12" x14ac:dyDescent="0.25">
      <c r="K2692" s="26"/>
      <c r="L2692" s="26"/>
    </row>
    <row r="2693" spans="11:12" x14ac:dyDescent="0.25">
      <c r="K2693" s="26"/>
      <c r="L2693" s="26"/>
    </row>
    <row r="2694" spans="11:12" x14ac:dyDescent="0.25">
      <c r="K2694" s="26"/>
      <c r="L2694" s="26"/>
    </row>
    <row r="2695" spans="11:12" x14ac:dyDescent="0.25">
      <c r="K2695" s="26"/>
      <c r="L2695" s="26"/>
    </row>
    <row r="2696" spans="11:12" x14ac:dyDescent="0.25">
      <c r="K2696" s="26"/>
      <c r="L2696" s="26"/>
    </row>
    <row r="2697" spans="11:12" x14ac:dyDescent="0.25">
      <c r="K2697" s="26"/>
      <c r="L2697" s="26"/>
    </row>
    <row r="2698" spans="11:12" x14ac:dyDescent="0.25">
      <c r="K2698" s="26"/>
      <c r="L2698" s="26"/>
    </row>
    <row r="2699" spans="11:12" x14ac:dyDescent="0.25">
      <c r="K2699" s="26"/>
      <c r="L2699" s="26"/>
    </row>
    <row r="2700" spans="11:12" x14ac:dyDescent="0.25">
      <c r="K2700" s="26"/>
      <c r="L2700" s="26"/>
    </row>
    <row r="2701" spans="11:12" x14ac:dyDescent="0.25">
      <c r="K2701" s="26"/>
      <c r="L2701" s="26"/>
    </row>
    <row r="2702" spans="11:12" x14ac:dyDescent="0.25">
      <c r="K2702" s="26"/>
      <c r="L2702" s="26"/>
    </row>
    <row r="2703" spans="11:12" x14ac:dyDescent="0.25">
      <c r="K2703" s="26"/>
      <c r="L2703" s="26"/>
    </row>
    <row r="2704" spans="11:12" x14ac:dyDescent="0.25">
      <c r="K2704" s="26"/>
      <c r="L2704" s="26"/>
    </row>
    <row r="2705" spans="11:12" x14ac:dyDescent="0.25">
      <c r="K2705" s="26"/>
      <c r="L2705" s="26"/>
    </row>
    <row r="2706" spans="11:12" x14ac:dyDescent="0.25">
      <c r="K2706" s="26"/>
      <c r="L2706" s="26"/>
    </row>
    <row r="2707" spans="11:12" x14ac:dyDescent="0.25">
      <c r="K2707" s="26"/>
      <c r="L2707" s="26"/>
    </row>
    <row r="2708" spans="11:12" x14ac:dyDescent="0.25">
      <c r="K2708" s="26"/>
      <c r="L2708" s="26"/>
    </row>
    <row r="2709" spans="11:12" x14ac:dyDescent="0.25">
      <c r="K2709" s="26"/>
      <c r="L2709" s="26"/>
    </row>
    <row r="2710" spans="11:12" x14ac:dyDescent="0.25">
      <c r="K2710" s="26"/>
      <c r="L2710" s="26"/>
    </row>
    <row r="2711" spans="11:12" x14ac:dyDescent="0.25">
      <c r="K2711" s="26"/>
      <c r="L2711" s="26"/>
    </row>
    <row r="2712" spans="11:12" x14ac:dyDescent="0.25">
      <c r="K2712" s="26"/>
      <c r="L2712" s="26"/>
    </row>
    <row r="2713" spans="11:12" x14ac:dyDescent="0.25">
      <c r="K2713" s="26"/>
      <c r="L2713" s="26"/>
    </row>
    <row r="2714" spans="11:12" x14ac:dyDescent="0.25">
      <c r="K2714" s="26"/>
      <c r="L2714" s="26"/>
    </row>
    <row r="2715" spans="11:12" x14ac:dyDescent="0.25">
      <c r="K2715" s="26"/>
      <c r="L2715" s="26"/>
    </row>
    <row r="2716" spans="11:12" x14ac:dyDescent="0.25">
      <c r="K2716" s="26"/>
      <c r="L2716" s="26"/>
    </row>
    <row r="2717" spans="11:12" x14ac:dyDescent="0.25">
      <c r="K2717" s="26"/>
      <c r="L2717" s="26"/>
    </row>
    <row r="2718" spans="11:12" x14ac:dyDescent="0.25">
      <c r="K2718" s="26"/>
      <c r="L2718" s="26"/>
    </row>
    <row r="2719" spans="11:12" x14ac:dyDescent="0.25">
      <c r="K2719" s="26"/>
      <c r="L2719" s="26"/>
    </row>
    <row r="2720" spans="11:12" x14ac:dyDescent="0.25">
      <c r="K2720" s="26"/>
      <c r="L2720" s="26"/>
    </row>
    <row r="2721" spans="11:12" x14ac:dyDescent="0.25">
      <c r="K2721" s="26"/>
      <c r="L2721" s="26"/>
    </row>
    <row r="2722" spans="11:12" x14ac:dyDescent="0.25">
      <c r="K2722" s="26"/>
      <c r="L2722" s="26"/>
    </row>
    <row r="2723" spans="11:12" x14ac:dyDescent="0.25">
      <c r="K2723" s="26"/>
      <c r="L2723" s="26"/>
    </row>
    <row r="2724" spans="11:12" x14ac:dyDescent="0.25">
      <c r="K2724" s="26"/>
      <c r="L2724" s="26"/>
    </row>
    <row r="2725" spans="11:12" x14ac:dyDescent="0.25">
      <c r="K2725" s="26"/>
      <c r="L2725" s="26"/>
    </row>
    <row r="2726" spans="11:12" x14ac:dyDescent="0.25">
      <c r="K2726" s="26"/>
      <c r="L2726" s="26"/>
    </row>
    <row r="2727" spans="11:12" x14ac:dyDescent="0.25">
      <c r="K2727" s="26"/>
      <c r="L2727" s="26"/>
    </row>
    <row r="2728" spans="11:12" x14ac:dyDescent="0.25">
      <c r="K2728" s="26"/>
      <c r="L2728" s="26"/>
    </row>
    <row r="2729" spans="11:12" x14ac:dyDescent="0.25">
      <c r="K2729" s="26"/>
      <c r="L2729" s="26"/>
    </row>
    <row r="2730" spans="11:12" x14ac:dyDescent="0.25">
      <c r="K2730" s="26"/>
      <c r="L2730" s="26"/>
    </row>
    <row r="2731" spans="11:12" x14ac:dyDescent="0.25">
      <c r="K2731" s="26"/>
      <c r="L2731" s="26"/>
    </row>
    <row r="2732" spans="11:12" x14ac:dyDescent="0.25">
      <c r="K2732" s="26"/>
      <c r="L2732" s="26"/>
    </row>
    <row r="2733" spans="11:12" x14ac:dyDescent="0.25">
      <c r="K2733" s="26"/>
      <c r="L2733" s="26"/>
    </row>
    <row r="2734" spans="11:12" x14ac:dyDescent="0.25">
      <c r="K2734" s="26"/>
      <c r="L2734" s="26"/>
    </row>
    <row r="2735" spans="11:12" x14ac:dyDescent="0.25">
      <c r="K2735" s="26"/>
      <c r="L2735" s="26"/>
    </row>
    <row r="2736" spans="11:12" x14ac:dyDescent="0.25">
      <c r="K2736" s="26"/>
      <c r="L2736" s="26"/>
    </row>
    <row r="2737" spans="11:12" x14ac:dyDescent="0.25">
      <c r="K2737" s="26"/>
      <c r="L2737" s="26"/>
    </row>
    <row r="2738" spans="11:12" x14ac:dyDescent="0.25">
      <c r="K2738" s="26"/>
      <c r="L2738" s="26"/>
    </row>
    <row r="2739" spans="11:12" x14ac:dyDescent="0.25">
      <c r="K2739" s="26"/>
      <c r="L2739" s="26"/>
    </row>
    <row r="2740" spans="11:12" x14ac:dyDescent="0.25">
      <c r="K2740" s="26"/>
      <c r="L2740" s="26"/>
    </row>
    <row r="2741" spans="11:12" x14ac:dyDescent="0.25">
      <c r="K2741" s="26"/>
      <c r="L2741" s="26"/>
    </row>
    <row r="2742" spans="11:12" x14ac:dyDescent="0.25">
      <c r="K2742" s="26"/>
      <c r="L2742" s="26"/>
    </row>
    <row r="2743" spans="11:12" x14ac:dyDescent="0.25">
      <c r="K2743" s="26"/>
      <c r="L2743" s="26"/>
    </row>
    <row r="2744" spans="11:12" x14ac:dyDescent="0.25">
      <c r="K2744" s="26"/>
      <c r="L2744" s="26"/>
    </row>
    <row r="2745" spans="11:12" x14ac:dyDescent="0.25">
      <c r="K2745" s="26"/>
      <c r="L2745" s="26"/>
    </row>
    <row r="2746" spans="11:12" x14ac:dyDescent="0.25">
      <c r="K2746" s="26"/>
      <c r="L2746" s="26"/>
    </row>
    <row r="2747" spans="11:12" x14ac:dyDescent="0.25">
      <c r="K2747" s="26"/>
      <c r="L2747" s="26"/>
    </row>
    <row r="2748" spans="11:12" x14ac:dyDescent="0.25">
      <c r="K2748" s="26"/>
      <c r="L2748" s="26"/>
    </row>
    <row r="2749" spans="11:12" x14ac:dyDescent="0.25">
      <c r="K2749" s="26"/>
      <c r="L2749" s="26"/>
    </row>
    <row r="2750" spans="11:12" x14ac:dyDescent="0.25">
      <c r="K2750" s="26"/>
      <c r="L2750" s="26"/>
    </row>
    <row r="2751" spans="11:12" x14ac:dyDescent="0.25">
      <c r="K2751" s="26"/>
      <c r="L2751" s="26"/>
    </row>
    <row r="2752" spans="11:12" x14ac:dyDescent="0.25">
      <c r="K2752" s="26"/>
      <c r="L2752" s="26"/>
    </row>
    <row r="2753" spans="11:12" x14ac:dyDescent="0.25">
      <c r="K2753" s="26"/>
      <c r="L2753" s="26"/>
    </row>
    <row r="2754" spans="11:12" x14ac:dyDescent="0.25">
      <c r="K2754" s="26"/>
      <c r="L2754" s="26"/>
    </row>
    <row r="2755" spans="11:12" x14ac:dyDescent="0.25">
      <c r="K2755" s="26"/>
      <c r="L2755" s="26"/>
    </row>
    <row r="2756" spans="11:12" x14ac:dyDescent="0.25">
      <c r="K2756" s="26"/>
      <c r="L2756" s="26"/>
    </row>
    <row r="2757" spans="11:12" x14ac:dyDescent="0.25">
      <c r="K2757" s="26"/>
      <c r="L2757" s="26"/>
    </row>
    <row r="2758" spans="11:12" x14ac:dyDescent="0.25">
      <c r="K2758" s="26"/>
      <c r="L2758" s="26"/>
    </row>
    <row r="2759" spans="11:12" x14ac:dyDescent="0.25">
      <c r="K2759" s="26"/>
      <c r="L2759" s="26"/>
    </row>
    <row r="2760" spans="11:12" x14ac:dyDescent="0.25">
      <c r="K2760" s="26"/>
      <c r="L2760" s="26"/>
    </row>
    <row r="2761" spans="11:12" x14ac:dyDescent="0.25">
      <c r="K2761" s="26"/>
      <c r="L2761" s="26"/>
    </row>
    <row r="2762" spans="11:12" x14ac:dyDescent="0.25">
      <c r="K2762" s="26"/>
      <c r="L2762" s="26"/>
    </row>
    <row r="2763" spans="11:12" x14ac:dyDescent="0.25">
      <c r="K2763" s="26"/>
      <c r="L2763" s="26"/>
    </row>
    <row r="2764" spans="11:12" x14ac:dyDescent="0.25">
      <c r="K2764" s="26"/>
      <c r="L2764" s="26"/>
    </row>
    <row r="2765" spans="11:12" x14ac:dyDescent="0.25">
      <c r="K2765" s="26"/>
      <c r="L2765" s="26"/>
    </row>
    <row r="2766" spans="11:12" x14ac:dyDescent="0.25">
      <c r="K2766" s="26"/>
      <c r="L2766" s="26"/>
    </row>
    <row r="2767" spans="11:12" x14ac:dyDescent="0.25">
      <c r="K2767" s="26"/>
      <c r="L2767" s="26"/>
    </row>
    <row r="2768" spans="11:12" x14ac:dyDescent="0.25">
      <c r="K2768" s="26"/>
      <c r="L2768" s="26"/>
    </row>
    <row r="2769" spans="11:12" x14ac:dyDescent="0.25">
      <c r="K2769" s="26"/>
      <c r="L2769" s="26"/>
    </row>
    <row r="2770" spans="11:12" x14ac:dyDescent="0.25">
      <c r="K2770" s="26"/>
      <c r="L2770" s="26"/>
    </row>
    <row r="2771" spans="11:12" x14ac:dyDescent="0.25">
      <c r="K2771" s="26"/>
      <c r="L2771" s="26"/>
    </row>
    <row r="2772" spans="11:12" x14ac:dyDescent="0.25">
      <c r="K2772" s="26"/>
      <c r="L2772" s="26"/>
    </row>
    <row r="2773" spans="11:12" x14ac:dyDescent="0.25">
      <c r="K2773" s="26"/>
      <c r="L2773" s="26"/>
    </row>
    <row r="2774" spans="11:12" x14ac:dyDescent="0.25">
      <c r="K2774" s="26"/>
      <c r="L2774" s="26"/>
    </row>
    <row r="2775" spans="11:12" x14ac:dyDescent="0.25">
      <c r="K2775" s="26"/>
      <c r="L2775" s="26"/>
    </row>
    <row r="2776" spans="11:12" x14ac:dyDescent="0.25">
      <c r="K2776" s="26"/>
      <c r="L2776" s="26"/>
    </row>
    <row r="2777" spans="11:12" x14ac:dyDescent="0.25">
      <c r="K2777" s="26"/>
      <c r="L2777" s="26"/>
    </row>
    <row r="2778" spans="11:12" x14ac:dyDescent="0.25">
      <c r="K2778" s="26"/>
      <c r="L2778" s="26"/>
    </row>
    <row r="2779" spans="11:12" x14ac:dyDescent="0.25">
      <c r="K2779" s="26"/>
      <c r="L2779" s="26"/>
    </row>
    <row r="2780" spans="11:12" x14ac:dyDescent="0.25">
      <c r="K2780" s="26"/>
      <c r="L2780" s="26"/>
    </row>
    <row r="2781" spans="11:12" x14ac:dyDescent="0.25">
      <c r="K2781" s="26"/>
      <c r="L2781" s="26"/>
    </row>
    <row r="2782" spans="11:12" x14ac:dyDescent="0.25">
      <c r="K2782" s="26"/>
      <c r="L2782" s="26"/>
    </row>
    <row r="2783" spans="11:12" x14ac:dyDescent="0.25">
      <c r="K2783" s="26"/>
      <c r="L2783" s="26"/>
    </row>
    <row r="2784" spans="11:12" x14ac:dyDescent="0.25">
      <c r="K2784" s="26"/>
      <c r="L2784" s="26"/>
    </row>
    <row r="2785" spans="11:12" x14ac:dyDescent="0.25">
      <c r="K2785" s="26"/>
      <c r="L2785" s="26"/>
    </row>
    <row r="2786" spans="11:12" x14ac:dyDescent="0.25">
      <c r="K2786" s="26"/>
      <c r="L2786" s="26"/>
    </row>
    <row r="2787" spans="11:12" x14ac:dyDescent="0.25">
      <c r="K2787" s="26"/>
      <c r="L2787" s="26"/>
    </row>
    <row r="2788" spans="11:12" x14ac:dyDescent="0.25">
      <c r="K2788" s="26"/>
      <c r="L2788" s="26"/>
    </row>
    <row r="2789" spans="11:12" x14ac:dyDescent="0.25">
      <c r="K2789" s="26"/>
      <c r="L2789" s="26"/>
    </row>
    <row r="2790" spans="11:12" x14ac:dyDescent="0.25">
      <c r="K2790" s="26"/>
      <c r="L2790" s="26"/>
    </row>
    <row r="2791" spans="11:12" x14ac:dyDescent="0.25">
      <c r="K2791" s="26"/>
      <c r="L2791" s="26"/>
    </row>
    <row r="2792" spans="11:12" x14ac:dyDescent="0.25">
      <c r="K2792" s="26"/>
      <c r="L2792" s="26"/>
    </row>
    <row r="2793" spans="11:12" x14ac:dyDescent="0.25">
      <c r="K2793" s="26"/>
      <c r="L2793" s="26"/>
    </row>
    <row r="2794" spans="11:12" x14ac:dyDescent="0.25">
      <c r="K2794" s="26"/>
      <c r="L2794" s="26"/>
    </row>
    <row r="2795" spans="11:12" x14ac:dyDescent="0.25">
      <c r="K2795" s="26"/>
      <c r="L2795" s="26"/>
    </row>
    <row r="2796" spans="11:12" x14ac:dyDescent="0.25">
      <c r="K2796" s="26"/>
      <c r="L2796" s="26"/>
    </row>
    <row r="2797" spans="11:12" x14ac:dyDescent="0.25">
      <c r="K2797" s="26"/>
      <c r="L2797" s="26"/>
    </row>
    <row r="2798" spans="11:12" x14ac:dyDescent="0.25">
      <c r="K2798" s="26"/>
      <c r="L2798" s="26"/>
    </row>
    <row r="2799" spans="11:12" x14ac:dyDescent="0.25">
      <c r="K2799" s="26"/>
      <c r="L2799" s="26"/>
    </row>
    <row r="2800" spans="11:12" x14ac:dyDescent="0.25">
      <c r="K2800" s="26"/>
      <c r="L2800" s="26"/>
    </row>
    <row r="2801" spans="11:12" x14ac:dyDescent="0.25">
      <c r="K2801" s="26"/>
      <c r="L2801" s="26"/>
    </row>
    <row r="2802" spans="11:12" x14ac:dyDescent="0.25">
      <c r="K2802" s="26"/>
      <c r="L2802" s="26"/>
    </row>
    <row r="2803" spans="11:12" x14ac:dyDescent="0.25">
      <c r="K2803" s="26"/>
      <c r="L2803" s="26"/>
    </row>
    <row r="2804" spans="11:12" x14ac:dyDescent="0.25">
      <c r="K2804" s="26"/>
      <c r="L2804" s="26"/>
    </row>
    <row r="2805" spans="11:12" x14ac:dyDescent="0.25">
      <c r="K2805" s="26"/>
      <c r="L2805" s="26"/>
    </row>
    <row r="2806" spans="11:12" x14ac:dyDescent="0.25">
      <c r="K2806" s="26"/>
      <c r="L2806" s="26"/>
    </row>
    <row r="2807" spans="11:12" x14ac:dyDescent="0.25">
      <c r="K2807" s="26"/>
      <c r="L2807" s="26"/>
    </row>
    <row r="2808" spans="11:12" x14ac:dyDescent="0.25">
      <c r="K2808" s="26"/>
      <c r="L2808" s="26"/>
    </row>
    <row r="2809" spans="11:12" x14ac:dyDescent="0.25">
      <c r="K2809" s="26"/>
      <c r="L2809" s="26"/>
    </row>
    <row r="2810" spans="11:12" x14ac:dyDescent="0.25">
      <c r="K2810" s="26"/>
      <c r="L2810" s="26"/>
    </row>
    <row r="2811" spans="11:12" x14ac:dyDescent="0.25">
      <c r="K2811" s="26"/>
      <c r="L2811" s="26"/>
    </row>
    <row r="2812" spans="11:12" x14ac:dyDescent="0.25">
      <c r="K2812" s="26"/>
      <c r="L2812" s="26"/>
    </row>
    <row r="2813" spans="11:12" x14ac:dyDescent="0.25">
      <c r="K2813" s="26"/>
      <c r="L2813" s="26"/>
    </row>
    <row r="2814" spans="11:12" x14ac:dyDescent="0.25">
      <c r="K2814" s="26"/>
      <c r="L2814" s="26"/>
    </row>
    <row r="2815" spans="11:12" x14ac:dyDescent="0.25">
      <c r="K2815" s="26"/>
      <c r="L2815" s="26"/>
    </row>
    <row r="2816" spans="11:12" x14ac:dyDescent="0.25">
      <c r="K2816" s="26"/>
      <c r="L2816" s="26"/>
    </row>
    <row r="2817" spans="11:12" x14ac:dyDescent="0.25">
      <c r="K2817" s="26"/>
      <c r="L2817" s="26"/>
    </row>
    <row r="2818" spans="11:12" x14ac:dyDescent="0.25">
      <c r="K2818" s="26"/>
      <c r="L2818" s="26"/>
    </row>
    <row r="2819" spans="11:12" x14ac:dyDescent="0.25">
      <c r="K2819" s="26"/>
      <c r="L2819" s="26"/>
    </row>
    <row r="2820" spans="11:12" x14ac:dyDescent="0.25">
      <c r="K2820" s="26"/>
      <c r="L2820" s="26"/>
    </row>
    <row r="2821" spans="11:12" x14ac:dyDescent="0.25">
      <c r="K2821" s="26"/>
      <c r="L2821" s="26"/>
    </row>
    <row r="2822" spans="11:12" x14ac:dyDescent="0.25">
      <c r="K2822" s="26"/>
      <c r="L2822" s="26"/>
    </row>
    <row r="2823" spans="11:12" x14ac:dyDescent="0.25">
      <c r="K2823" s="26"/>
      <c r="L2823" s="26"/>
    </row>
    <row r="2824" spans="11:12" x14ac:dyDescent="0.25">
      <c r="K2824" s="26"/>
      <c r="L2824" s="26"/>
    </row>
    <row r="2825" spans="11:12" x14ac:dyDescent="0.25">
      <c r="K2825" s="26"/>
      <c r="L2825" s="26"/>
    </row>
    <row r="2826" spans="11:12" x14ac:dyDescent="0.25">
      <c r="K2826" s="26"/>
      <c r="L2826" s="26"/>
    </row>
    <row r="2827" spans="11:12" x14ac:dyDescent="0.25">
      <c r="K2827" s="26"/>
      <c r="L2827" s="26"/>
    </row>
    <row r="2828" spans="11:12" x14ac:dyDescent="0.25">
      <c r="K2828" s="26"/>
      <c r="L2828" s="26"/>
    </row>
    <row r="2829" spans="11:12" x14ac:dyDescent="0.25">
      <c r="K2829" s="26"/>
      <c r="L2829" s="26"/>
    </row>
    <row r="2830" spans="11:12" x14ac:dyDescent="0.25">
      <c r="K2830" s="26"/>
      <c r="L2830" s="26"/>
    </row>
    <row r="2831" spans="11:12" x14ac:dyDescent="0.25">
      <c r="K2831" s="26"/>
      <c r="L2831" s="26"/>
    </row>
    <row r="2832" spans="11:12" x14ac:dyDescent="0.25">
      <c r="K2832" s="26"/>
      <c r="L2832" s="26"/>
    </row>
    <row r="2833" spans="11:12" x14ac:dyDescent="0.25">
      <c r="K2833" s="26"/>
      <c r="L2833" s="26"/>
    </row>
    <row r="2834" spans="11:12" x14ac:dyDescent="0.25">
      <c r="K2834" s="26"/>
      <c r="L2834" s="26"/>
    </row>
    <row r="2835" spans="11:12" x14ac:dyDescent="0.25">
      <c r="K2835" s="26"/>
      <c r="L2835" s="26"/>
    </row>
    <row r="2836" spans="11:12" x14ac:dyDescent="0.25">
      <c r="K2836" s="26"/>
      <c r="L2836" s="26"/>
    </row>
    <row r="2837" spans="11:12" x14ac:dyDescent="0.25">
      <c r="K2837" s="26"/>
      <c r="L2837" s="26"/>
    </row>
    <row r="2838" spans="11:12" x14ac:dyDescent="0.25">
      <c r="K2838" s="26"/>
      <c r="L2838" s="26"/>
    </row>
    <row r="2839" spans="11:12" x14ac:dyDescent="0.25">
      <c r="K2839" s="26"/>
      <c r="L2839" s="26"/>
    </row>
    <row r="2840" spans="11:12" x14ac:dyDescent="0.25">
      <c r="K2840" s="26"/>
      <c r="L2840" s="26"/>
    </row>
    <row r="2841" spans="11:12" x14ac:dyDescent="0.25">
      <c r="K2841" s="26"/>
      <c r="L2841" s="26"/>
    </row>
    <row r="2842" spans="11:12" x14ac:dyDescent="0.25">
      <c r="K2842" s="26"/>
      <c r="L2842" s="26"/>
    </row>
    <row r="2843" spans="11:12" x14ac:dyDescent="0.25">
      <c r="K2843" s="26"/>
      <c r="L2843" s="26"/>
    </row>
    <row r="2844" spans="11:12" x14ac:dyDescent="0.25">
      <c r="K2844" s="26"/>
      <c r="L2844" s="26"/>
    </row>
    <row r="2845" spans="11:12" x14ac:dyDescent="0.25">
      <c r="K2845" s="26"/>
      <c r="L2845" s="26"/>
    </row>
    <row r="2846" spans="11:12" x14ac:dyDescent="0.25">
      <c r="K2846" s="26"/>
      <c r="L2846" s="26"/>
    </row>
    <row r="2847" spans="11:12" x14ac:dyDescent="0.25">
      <c r="K2847" s="26"/>
      <c r="L2847" s="26"/>
    </row>
    <row r="2848" spans="11:12" x14ac:dyDescent="0.25">
      <c r="K2848" s="26"/>
      <c r="L2848" s="26"/>
    </row>
    <row r="2849" spans="11:12" x14ac:dyDescent="0.25">
      <c r="K2849" s="26"/>
      <c r="L2849" s="26"/>
    </row>
    <row r="2850" spans="11:12" x14ac:dyDescent="0.25">
      <c r="K2850" s="26"/>
      <c r="L2850" s="26"/>
    </row>
    <row r="2851" spans="11:12" x14ac:dyDescent="0.25">
      <c r="K2851" s="26"/>
      <c r="L2851" s="26"/>
    </row>
    <row r="2852" spans="11:12" x14ac:dyDescent="0.25">
      <c r="K2852" s="26"/>
      <c r="L2852" s="26"/>
    </row>
    <row r="2853" spans="11:12" x14ac:dyDescent="0.25">
      <c r="K2853" s="26"/>
      <c r="L2853" s="26"/>
    </row>
    <row r="2854" spans="11:12" x14ac:dyDescent="0.25">
      <c r="K2854" s="26"/>
      <c r="L2854" s="26"/>
    </row>
    <row r="2855" spans="11:12" x14ac:dyDescent="0.25">
      <c r="K2855" s="26"/>
      <c r="L2855" s="26"/>
    </row>
    <row r="2856" spans="11:12" x14ac:dyDescent="0.25">
      <c r="K2856" s="26"/>
      <c r="L2856" s="26"/>
    </row>
    <row r="2857" spans="11:12" x14ac:dyDescent="0.25">
      <c r="K2857" s="26"/>
      <c r="L2857" s="26"/>
    </row>
    <row r="2858" spans="11:12" x14ac:dyDescent="0.25">
      <c r="K2858" s="26"/>
      <c r="L2858" s="26"/>
    </row>
    <row r="2859" spans="11:12" x14ac:dyDescent="0.25">
      <c r="K2859" s="26"/>
      <c r="L2859" s="26"/>
    </row>
    <row r="2860" spans="11:12" x14ac:dyDescent="0.25">
      <c r="K2860" s="26"/>
      <c r="L2860" s="26"/>
    </row>
    <row r="2861" spans="11:12" x14ac:dyDescent="0.25">
      <c r="K2861" s="26"/>
      <c r="L2861" s="26"/>
    </row>
    <row r="2862" spans="11:12" x14ac:dyDescent="0.25">
      <c r="K2862" s="26"/>
      <c r="L2862" s="26"/>
    </row>
    <row r="2863" spans="11:12" x14ac:dyDescent="0.25">
      <c r="K2863" s="26"/>
      <c r="L2863" s="26"/>
    </row>
    <row r="2864" spans="11:12" x14ac:dyDescent="0.25">
      <c r="K2864" s="26"/>
      <c r="L2864" s="26"/>
    </row>
    <row r="2865" spans="11:12" x14ac:dyDescent="0.25">
      <c r="K2865" s="26"/>
      <c r="L2865" s="26"/>
    </row>
    <row r="2866" spans="11:12" x14ac:dyDescent="0.25">
      <c r="K2866" s="26"/>
      <c r="L2866" s="26"/>
    </row>
    <row r="2867" spans="11:12" x14ac:dyDescent="0.25">
      <c r="K2867" s="26"/>
      <c r="L2867" s="26"/>
    </row>
    <row r="2868" spans="11:12" x14ac:dyDescent="0.25">
      <c r="K2868" s="26"/>
      <c r="L2868" s="26"/>
    </row>
    <row r="2869" spans="11:12" x14ac:dyDescent="0.25">
      <c r="K2869" s="26"/>
      <c r="L2869" s="26"/>
    </row>
    <row r="2870" spans="11:12" x14ac:dyDescent="0.25">
      <c r="K2870" s="26"/>
      <c r="L2870" s="26"/>
    </row>
    <row r="2871" spans="11:12" x14ac:dyDescent="0.25">
      <c r="K2871" s="26"/>
      <c r="L2871" s="26"/>
    </row>
    <row r="2872" spans="11:12" x14ac:dyDescent="0.25">
      <c r="K2872" s="26"/>
      <c r="L2872" s="26"/>
    </row>
    <row r="2873" spans="11:12" x14ac:dyDescent="0.25">
      <c r="K2873" s="26"/>
      <c r="L2873" s="26"/>
    </row>
    <row r="2874" spans="11:12" x14ac:dyDescent="0.25">
      <c r="K2874" s="26"/>
      <c r="L2874" s="26"/>
    </row>
    <row r="2875" spans="11:12" x14ac:dyDescent="0.25">
      <c r="K2875" s="26"/>
      <c r="L2875" s="26"/>
    </row>
    <row r="2876" spans="11:12" x14ac:dyDescent="0.25">
      <c r="K2876" s="26"/>
      <c r="L2876" s="26"/>
    </row>
    <row r="2877" spans="11:12" x14ac:dyDescent="0.25">
      <c r="K2877" s="26"/>
      <c r="L2877" s="26"/>
    </row>
    <row r="2878" spans="11:12" x14ac:dyDescent="0.25">
      <c r="K2878" s="26"/>
      <c r="L2878" s="26"/>
    </row>
    <row r="2879" spans="11:12" x14ac:dyDescent="0.25">
      <c r="K2879" s="26"/>
      <c r="L2879" s="26"/>
    </row>
    <row r="2880" spans="11:12" x14ac:dyDescent="0.25">
      <c r="K2880" s="26"/>
      <c r="L2880" s="26"/>
    </row>
    <row r="2881" spans="11:12" x14ac:dyDescent="0.25">
      <c r="K2881" s="26"/>
      <c r="L2881" s="26"/>
    </row>
    <row r="2882" spans="11:12" x14ac:dyDescent="0.25">
      <c r="K2882" s="26"/>
      <c r="L2882" s="26"/>
    </row>
    <row r="2883" spans="11:12" x14ac:dyDescent="0.25">
      <c r="K2883" s="26"/>
      <c r="L2883" s="26"/>
    </row>
    <row r="2884" spans="11:12" x14ac:dyDescent="0.25">
      <c r="K2884" s="26"/>
      <c r="L2884" s="26"/>
    </row>
    <row r="2885" spans="11:12" x14ac:dyDescent="0.25">
      <c r="K2885" s="26"/>
      <c r="L2885" s="26"/>
    </row>
    <row r="2886" spans="11:12" x14ac:dyDescent="0.25">
      <c r="K2886" s="26"/>
      <c r="L2886" s="26"/>
    </row>
    <row r="2887" spans="11:12" x14ac:dyDescent="0.25">
      <c r="K2887" s="26"/>
      <c r="L2887" s="26"/>
    </row>
    <row r="2888" spans="11:12" x14ac:dyDescent="0.25">
      <c r="K2888" s="26"/>
      <c r="L2888" s="26"/>
    </row>
    <row r="2889" spans="11:12" x14ac:dyDescent="0.25">
      <c r="K2889" s="26"/>
      <c r="L2889" s="26"/>
    </row>
    <row r="2890" spans="11:12" x14ac:dyDescent="0.25">
      <c r="K2890" s="26"/>
      <c r="L2890" s="26"/>
    </row>
    <row r="2891" spans="11:12" x14ac:dyDescent="0.25">
      <c r="K2891" s="26"/>
      <c r="L2891" s="26"/>
    </row>
    <row r="2892" spans="11:12" x14ac:dyDescent="0.25">
      <c r="K2892" s="26"/>
      <c r="L2892" s="26"/>
    </row>
    <row r="2893" spans="11:12" x14ac:dyDescent="0.25">
      <c r="K2893" s="26"/>
      <c r="L2893" s="26"/>
    </row>
    <row r="2894" spans="11:12" x14ac:dyDescent="0.25">
      <c r="K2894" s="26"/>
      <c r="L2894" s="26"/>
    </row>
    <row r="2895" spans="11:12" x14ac:dyDescent="0.25">
      <c r="K2895" s="26"/>
      <c r="L2895" s="26"/>
    </row>
    <row r="2896" spans="11:12" x14ac:dyDescent="0.25">
      <c r="K2896" s="26"/>
      <c r="L2896" s="26"/>
    </row>
    <row r="2897" spans="11:12" x14ac:dyDescent="0.25">
      <c r="K2897" s="26"/>
      <c r="L2897" s="26"/>
    </row>
    <row r="2898" spans="11:12" x14ac:dyDescent="0.25">
      <c r="K2898" s="26"/>
      <c r="L2898" s="26"/>
    </row>
    <row r="2899" spans="11:12" x14ac:dyDescent="0.25">
      <c r="K2899" s="26"/>
      <c r="L2899" s="26"/>
    </row>
    <row r="2900" spans="11:12" x14ac:dyDescent="0.25">
      <c r="K2900" s="26"/>
      <c r="L2900" s="26"/>
    </row>
    <row r="2901" spans="11:12" x14ac:dyDescent="0.25">
      <c r="K2901" s="26"/>
      <c r="L2901" s="26"/>
    </row>
    <row r="2902" spans="11:12" x14ac:dyDescent="0.25">
      <c r="K2902" s="26"/>
      <c r="L2902" s="26"/>
    </row>
    <row r="2903" spans="11:12" x14ac:dyDescent="0.25">
      <c r="K2903" s="26"/>
      <c r="L2903" s="26"/>
    </row>
    <row r="2904" spans="11:12" x14ac:dyDescent="0.25">
      <c r="K2904" s="26"/>
      <c r="L2904" s="26"/>
    </row>
    <row r="2905" spans="11:12" x14ac:dyDescent="0.25">
      <c r="K2905" s="26"/>
      <c r="L2905" s="26"/>
    </row>
    <row r="2906" spans="11:12" x14ac:dyDescent="0.25">
      <c r="K2906" s="26"/>
      <c r="L2906" s="26"/>
    </row>
    <row r="2907" spans="11:12" x14ac:dyDescent="0.25">
      <c r="K2907" s="26"/>
      <c r="L2907" s="26"/>
    </row>
    <row r="2908" spans="11:12" x14ac:dyDescent="0.25">
      <c r="K2908" s="26"/>
      <c r="L2908" s="26"/>
    </row>
    <row r="2909" spans="11:12" x14ac:dyDescent="0.25">
      <c r="K2909" s="26"/>
      <c r="L2909" s="26"/>
    </row>
    <row r="2910" spans="11:12" x14ac:dyDescent="0.25">
      <c r="K2910" s="26"/>
      <c r="L2910" s="26"/>
    </row>
    <row r="2911" spans="11:12" x14ac:dyDescent="0.25">
      <c r="K2911" s="26"/>
      <c r="L2911" s="26"/>
    </row>
    <row r="2912" spans="11:12" x14ac:dyDescent="0.25">
      <c r="K2912" s="26"/>
      <c r="L2912" s="26"/>
    </row>
    <row r="2913" spans="11:12" x14ac:dyDescent="0.25">
      <c r="K2913" s="26"/>
      <c r="L2913" s="26"/>
    </row>
    <row r="2914" spans="11:12" x14ac:dyDescent="0.25">
      <c r="K2914" s="26"/>
      <c r="L2914" s="26"/>
    </row>
    <row r="2915" spans="11:12" x14ac:dyDescent="0.25">
      <c r="K2915" s="26"/>
      <c r="L2915" s="26"/>
    </row>
    <row r="2916" spans="11:12" x14ac:dyDescent="0.25">
      <c r="K2916" s="26"/>
      <c r="L2916" s="26"/>
    </row>
    <row r="2917" spans="11:12" x14ac:dyDescent="0.25">
      <c r="K2917" s="26"/>
      <c r="L2917" s="26"/>
    </row>
    <row r="2918" spans="11:12" x14ac:dyDescent="0.25">
      <c r="K2918" s="26"/>
      <c r="L2918" s="26"/>
    </row>
    <row r="2919" spans="11:12" x14ac:dyDescent="0.25">
      <c r="K2919" s="26"/>
      <c r="L2919" s="26"/>
    </row>
    <row r="2920" spans="11:12" x14ac:dyDescent="0.25">
      <c r="K2920" s="26"/>
      <c r="L2920" s="26"/>
    </row>
    <row r="2921" spans="11:12" x14ac:dyDescent="0.25">
      <c r="K2921" s="26"/>
      <c r="L2921" s="26"/>
    </row>
    <row r="2922" spans="11:12" x14ac:dyDescent="0.25">
      <c r="K2922" s="26"/>
      <c r="L2922" s="26"/>
    </row>
    <row r="2923" spans="11:12" x14ac:dyDescent="0.25">
      <c r="K2923" s="26"/>
      <c r="L2923" s="26"/>
    </row>
    <row r="2924" spans="11:12" x14ac:dyDescent="0.25">
      <c r="K2924" s="26"/>
      <c r="L2924" s="26"/>
    </row>
    <row r="2925" spans="11:12" x14ac:dyDescent="0.25">
      <c r="K2925" s="26"/>
      <c r="L2925" s="26"/>
    </row>
    <row r="2926" spans="11:12" x14ac:dyDescent="0.25">
      <c r="K2926" s="26"/>
      <c r="L2926" s="26"/>
    </row>
    <row r="2927" spans="11:12" x14ac:dyDescent="0.25">
      <c r="K2927" s="26"/>
      <c r="L2927" s="26"/>
    </row>
    <row r="2928" spans="11:12" x14ac:dyDescent="0.25">
      <c r="K2928" s="26"/>
      <c r="L2928" s="26"/>
    </row>
    <row r="2929" spans="11:12" x14ac:dyDescent="0.25">
      <c r="K2929" s="26"/>
      <c r="L2929" s="26"/>
    </row>
    <row r="2930" spans="11:12" x14ac:dyDescent="0.25">
      <c r="K2930" s="26"/>
      <c r="L2930" s="26"/>
    </row>
    <row r="2931" spans="11:12" x14ac:dyDescent="0.25">
      <c r="K2931" s="26"/>
      <c r="L2931" s="26"/>
    </row>
    <row r="2932" spans="11:12" x14ac:dyDescent="0.25">
      <c r="K2932" s="26"/>
      <c r="L2932" s="26"/>
    </row>
    <row r="2933" spans="11:12" x14ac:dyDescent="0.25">
      <c r="K2933" s="26"/>
      <c r="L2933" s="26"/>
    </row>
    <row r="2934" spans="11:12" x14ac:dyDescent="0.25">
      <c r="K2934" s="26"/>
      <c r="L2934" s="26"/>
    </row>
    <row r="2935" spans="11:12" x14ac:dyDescent="0.25">
      <c r="K2935" s="26"/>
      <c r="L2935" s="26"/>
    </row>
    <row r="2936" spans="11:12" x14ac:dyDescent="0.25">
      <c r="K2936" s="26"/>
      <c r="L2936" s="26"/>
    </row>
    <row r="2937" spans="11:12" x14ac:dyDescent="0.25">
      <c r="K2937" s="26"/>
      <c r="L2937" s="26"/>
    </row>
    <row r="2938" spans="11:12" x14ac:dyDescent="0.25">
      <c r="K2938" s="26"/>
      <c r="L2938" s="26"/>
    </row>
    <row r="2939" spans="11:12" x14ac:dyDescent="0.25">
      <c r="K2939" s="26"/>
      <c r="L2939" s="26"/>
    </row>
    <row r="2940" spans="11:12" x14ac:dyDescent="0.25">
      <c r="K2940" s="26"/>
      <c r="L2940" s="26"/>
    </row>
    <row r="2941" spans="11:12" x14ac:dyDescent="0.25">
      <c r="K2941" s="26"/>
      <c r="L2941" s="26"/>
    </row>
    <row r="2942" spans="11:12" x14ac:dyDescent="0.25">
      <c r="K2942" s="26"/>
      <c r="L2942" s="26"/>
    </row>
    <row r="2943" spans="11:12" x14ac:dyDescent="0.25">
      <c r="K2943" s="26"/>
      <c r="L2943" s="26"/>
    </row>
    <row r="2944" spans="11:12" x14ac:dyDescent="0.25">
      <c r="K2944" s="26"/>
      <c r="L2944" s="26"/>
    </row>
    <row r="2945" spans="11:12" x14ac:dyDescent="0.25">
      <c r="K2945" s="26"/>
      <c r="L2945" s="26"/>
    </row>
    <row r="2946" spans="11:12" x14ac:dyDescent="0.25">
      <c r="K2946" s="26"/>
      <c r="L2946" s="26"/>
    </row>
    <row r="2947" spans="11:12" x14ac:dyDescent="0.25">
      <c r="K2947" s="26"/>
      <c r="L2947" s="26"/>
    </row>
    <row r="2948" spans="11:12" x14ac:dyDescent="0.25">
      <c r="K2948" s="26"/>
      <c r="L2948" s="26"/>
    </row>
    <row r="2949" spans="11:12" x14ac:dyDescent="0.25">
      <c r="K2949" s="26"/>
      <c r="L2949" s="26"/>
    </row>
    <row r="2950" spans="11:12" x14ac:dyDescent="0.25">
      <c r="K2950" s="26"/>
      <c r="L2950" s="26"/>
    </row>
    <row r="2951" spans="11:12" x14ac:dyDescent="0.25">
      <c r="K2951" s="26"/>
      <c r="L2951" s="26"/>
    </row>
    <row r="2952" spans="11:12" x14ac:dyDescent="0.25">
      <c r="K2952" s="26"/>
      <c r="L2952" s="26"/>
    </row>
    <row r="2953" spans="11:12" x14ac:dyDescent="0.25">
      <c r="K2953" s="26"/>
      <c r="L2953" s="26"/>
    </row>
    <row r="2954" spans="11:12" x14ac:dyDescent="0.25">
      <c r="K2954" s="26"/>
      <c r="L2954" s="26"/>
    </row>
    <row r="2955" spans="11:12" x14ac:dyDescent="0.25">
      <c r="K2955" s="26"/>
      <c r="L2955" s="26"/>
    </row>
    <row r="2956" spans="11:12" x14ac:dyDescent="0.25">
      <c r="K2956" s="26"/>
      <c r="L2956" s="26"/>
    </row>
    <row r="2957" spans="11:12" x14ac:dyDescent="0.25">
      <c r="K2957" s="26"/>
      <c r="L2957" s="26"/>
    </row>
    <row r="2958" spans="11:12" x14ac:dyDescent="0.25">
      <c r="K2958" s="26"/>
      <c r="L2958" s="26"/>
    </row>
    <row r="2959" spans="11:12" x14ac:dyDescent="0.25">
      <c r="K2959" s="26"/>
      <c r="L2959" s="26"/>
    </row>
    <row r="2960" spans="11:12" x14ac:dyDescent="0.25">
      <c r="K2960" s="26"/>
      <c r="L2960" s="26"/>
    </row>
    <row r="2961" spans="11:12" x14ac:dyDescent="0.25">
      <c r="K2961" s="26"/>
      <c r="L2961" s="26"/>
    </row>
    <row r="2962" spans="11:12" x14ac:dyDescent="0.25">
      <c r="K2962" s="26"/>
      <c r="L2962" s="26"/>
    </row>
    <row r="2963" spans="11:12" x14ac:dyDescent="0.25">
      <c r="K2963" s="26"/>
      <c r="L2963" s="26"/>
    </row>
    <row r="2964" spans="11:12" x14ac:dyDescent="0.25">
      <c r="K2964" s="26"/>
      <c r="L2964" s="26"/>
    </row>
    <row r="2965" spans="11:12" x14ac:dyDescent="0.25">
      <c r="K2965" s="26"/>
      <c r="L2965" s="26"/>
    </row>
    <row r="2966" spans="11:12" x14ac:dyDescent="0.25">
      <c r="K2966" s="26"/>
      <c r="L2966" s="26"/>
    </row>
    <row r="2967" spans="11:12" x14ac:dyDescent="0.25">
      <c r="K2967" s="26"/>
      <c r="L2967" s="26"/>
    </row>
    <row r="2968" spans="11:12" x14ac:dyDescent="0.25">
      <c r="K2968" s="26"/>
      <c r="L2968" s="26"/>
    </row>
    <row r="2969" spans="11:12" x14ac:dyDescent="0.25">
      <c r="K2969" s="26"/>
      <c r="L2969" s="26"/>
    </row>
    <row r="2970" spans="11:12" x14ac:dyDescent="0.25">
      <c r="K2970" s="26"/>
      <c r="L2970" s="26"/>
    </row>
    <row r="2971" spans="11:12" x14ac:dyDescent="0.25">
      <c r="K2971" s="26"/>
      <c r="L2971" s="26"/>
    </row>
    <row r="2972" spans="11:12" x14ac:dyDescent="0.25">
      <c r="K2972" s="26"/>
      <c r="L2972" s="26"/>
    </row>
    <row r="2973" spans="11:12" x14ac:dyDescent="0.25">
      <c r="K2973" s="26"/>
      <c r="L2973" s="26"/>
    </row>
    <row r="2974" spans="11:12" x14ac:dyDescent="0.25">
      <c r="K2974" s="26"/>
      <c r="L2974" s="26"/>
    </row>
    <row r="2975" spans="11:12" x14ac:dyDescent="0.25">
      <c r="K2975" s="26"/>
      <c r="L2975" s="26"/>
    </row>
    <row r="2976" spans="11:12" x14ac:dyDescent="0.25">
      <c r="K2976" s="26"/>
      <c r="L2976" s="26"/>
    </row>
    <row r="2977" spans="11:12" x14ac:dyDescent="0.25">
      <c r="K2977" s="26"/>
      <c r="L2977" s="26"/>
    </row>
    <row r="2978" spans="11:12" x14ac:dyDescent="0.25">
      <c r="K2978" s="26"/>
      <c r="L2978" s="26"/>
    </row>
    <row r="2979" spans="11:12" x14ac:dyDescent="0.25">
      <c r="K2979" s="26"/>
      <c r="L2979" s="26"/>
    </row>
    <row r="2980" spans="11:12" x14ac:dyDescent="0.25">
      <c r="K2980" s="26"/>
      <c r="L2980" s="26"/>
    </row>
    <row r="2981" spans="11:12" x14ac:dyDescent="0.25">
      <c r="K2981" s="26"/>
      <c r="L2981" s="26"/>
    </row>
    <row r="2982" spans="11:12" x14ac:dyDescent="0.25">
      <c r="K2982" s="26"/>
      <c r="L2982" s="26"/>
    </row>
    <row r="2983" spans="11:12" x14ac:dyDescent="0.25">
      <c r="K2983" s="26"/>
      <c r="L2983" s="26"/>
    </row>
    <row r="2984" spans="11:12" x14ac:dyDescent="0.25">
      <c r="K2984" s="26"/>
      <c r="L2984" s="26"/>
    </row>
    <row r="2985" spans="11:12" x14ac:dyDescent="0.25">
      <c r="K2985" s="26"/>
      <c r="L2985" s="26"/>
    </row>
    <row r="2986" spans="11:12" x14ac:dyDescent="0.25">
      <c r="K2986" s="26"/>
      <c r="L2986" s="26"/>
    </row>
    <row r="2987" spans="11:12" x14ac:dyDescent="0.25">
      <c r="K2987" s="26"/>
      <c r="L2987" s="26"/>
    </row>
    <row r="2988" spans="11:12" x14ac:dyDescent="0.25">
      <c r="K2988" s="26"/>
      <c r="L2988" s="26"/>
    </row>
    <row r="2989" spans="11:12" x14ac:dyDescent="0.25">
      <c r="K2989" s="26"/>
      <c r="L2989" s="26"/>
    </row>
    <row r="2990" spans="11:12" x14ac:dyDescent="0.25">
      <c r="K2990" s="26"/>
      <c r="L2990" s="26"/>
    </row>
    <row r="2991" spans="11:12" x14ac:dyDescent="0.25">
      <c r="K2991" s="26"/>
      <c r="L2991" s="26"/>
    </row>
    <row r="2992" spans="11:12" x14ac:dyDescent="0.25">
      <c r="K2992" s="26"/>
      <c r="L2992" s="26"/>
    </row>
    <row r="2993" spans="11:12" x14ac:dyDescent="0.25">
      <c r="K2993" s="26"/>
      <c r="L2993" s="26"/>
    </row>
    <row r="2994" spans="11:12" x14ac:dyDescent="0.25">
      <c r="K2994" s="26"/>
      <c r="L2994" s="26"/>
    </row>
    <row r="2995" spans="11:12" x14ac:dyDescent="0.25">
      <c r="K2995" s="26"/>
      <c r="L2995" s="26"/>
    </row>
    <row r="2996" spans="11:12" x14ac:dyDescent="0.25">
      <c r="K2996" s="26"/>
      <c r="L2996" s="26"/>
    </row>
    <row r="2997" spans="11:12" x14ac:dyDescent="0.25">
      <c r="K2997" s="26"/>
      <c r="L2997" s="26"/>
    </row>
    <row r="2998" spans="11:12" x14ac:dyDescent="0.25">
      <c r="K2998" s="26"/>
      <c r="L2998" s="26"/>
    </row>
    <row r="2999" spans="11:12" x14ac:dyDescent="0.25">
      <c r="K2999" s="26"/>
      <c r="L2999" s="26"/>
    </row>
    <row r="3000" spans="11:12" x14ac:dyDescent="0.25">
      <c r="K3000" s="26"/>
      <c r="L3000" s="26"/>
    </row>
    <row r="3001" spans="11:12" x14ac:dyDescent="0.25">
      <c r="K3001" s="26"/>
      <c r="L3001" s="26"/>
    </row>
    <row r="3002" spans="11:12" x14ac:dyDescent="0.25">
      <c r="K3002" s="26"/>
      <c r="L3002" s="26"/>
    </row>
    <row r="3003" spans="11:12" x14ac:dyDescent="0.25">
      <c r="K3003" s="26"/>
      <c r="L3003" s="26"/>
    </row>
    <row r="3004" spans="11:12" x14ac:dyDescent="0.25">
      <c r="K3004" s="26"/>
      <c r="L3004" s="26"/>
    </row>
    <row r="3005" spans="11:12" x14ac:dyDescent="0.25">
      <c r="K3005" s="26"/>
      <c r="L3005" s="26"/>
    </row>
    <row r="3006" spans="11:12" x14ac:dyDescent="0.25">
      <c r="K3006" s="26"/>
      <c r="L3006" s="26"/>
    </row>
    <row r="3007" spans="11:12" x14ac:dyDescent="0.25">
      <c r="K3007" s="26"/>
      <c r="L3007" s="26"/>
    </row>
    <row r="3008" spans="11:12" x14ac:dyDescent="0.25">
      <c r="K3008" s="26"/>
      <c r="L3008" s="26"/>
    </row>
    <row r="3009" spans="11:12" x14ac:dyDescent="0.25">
      <c r="K3009" s="26"/>
      <c r="L3009" s="26"/>
    </row>
    <row r="3010" spans="11:12" x14ac:dyDescent="0.25">
      <c r="K3010" s="26"/>
      <c r="L3010" s="26"/>
    </row>
    <row r="3011" spans="11:12" x14ac:dyDescent="0.25">
      <c r="K3011" s="26"/>
      <c r="L3011" s="26"/>
    </row>
    <row r="3012" spans="11:12" x14ac:dyDescent="0.25">
      <c r="K3012" s="26"/>
      <c r="L3012" s="26"/>
    </row>
    <row r="3013" spans="11:12" x14ac:dyDescent="0.25">
      <c r="K3013" s="26"/>
      <c r="L3013" s="26"/>
    </row>
    <row r="3014" spans="11:12" x14ac:dyDescent="0.25">
      <c r="K3014" s="26"/>
      <c r="L3014" s="26"/>
    </row>
    <row r="3015" spans="11:12" x14ac:dyDescent="0.25">
      <c r="K3015" s="26"/>
      <c r="L3015" s="26"/>
    </row>
    <row r="3016" spans="11:12" x14ac:dyDescent="0.25">
      <c r="K3016" s="26"/>
      <c r="L3016" s="26"/>
    </row>
    <row r="3017" spans="11:12" x14ac:dyDescent="0.25">
      <c r="K3017" s="26"/>
      <c r="L3017" s="26"/>
    </row>
    <row r="3018" spans="11:12" x14ac:dyDescent="0.25">
      <c r="K3018" s="26"/>
      <c r="L3018" s="26"/>
    </row>
    <row r="3019" spans="11:12" x14ac:dyDescent="0.25">
      <c r="K3019" s="26"/>
      <c r="L3019" s="26"/>
    </row>
    <row r="3020" spans="11:12" x14ac:dyDescent="0.25">
      <c r="K3020" s="26"/>
      <c r="L3020" s="26"/>
    </row>
    <row r="3021" spans="11:12" x14ac:dyDescent="0.25">
      <c r="K3021" s="26"/>
      <c r="L3021" s="26"/>
    </row>
    <row r="3022" spans="11:12" x14ac:dyDescent="0.25">
      <c r="K3022" s="26"/>
      <c r="L3022" s="26"/>
    </row>
    <row r="3023" spans="11:12" x14ac:dyDescent="0.25">
      <c r="K3023" s="26"/>
      <c r="L3023" s="26"/>
    </row>
    <row r="3024" spans="11:12" x14ac:dyDescent="0.25">
      <c r="K3024" s="26"/>
      <c r="L3024" s="26"/>
    </row>
    <row r="3025" spans="11:12" x14ac:dyDescent="0.25">
      <c r="K3025" s="26"/>
      <c r="L3025" s="26"/>
    </row>
    <row r="3026" spans="11:12" x14ac:dyDescent="0.25">
      <c r="K3026" s="26"/>
      <c r="L3026" s="26"/>
    </row>
    <row r="3027" spans="11:12" x14ac:dyDescent="0.25">
      <c r="K3027" s="26"/>
      <c r="L3027" s="26"/>
    </row>
    <row r="3028" spans="11:12" x14ac:dyDescent="0.25">
      <c r="K3028" s="26"/>
      <c r="L3028" s="26"/>
    </row>
    <row r="3029" spans="11:12" x14ac:dyDescent="0.25">
      <c r="K3029" s="26"/>
      <c r="L3029" s="26"/>
    </row>
    <row r="3030" spans="11:12" x14ac:dyDescent="0.25">
      <c r="K3030" s="26"/>
      <c r="L3030" s="26"/>
    </row>
    <row r="3031" spans="11:12" x14ac:dyDescent="0.25">
      <c r="K3031" s="26"/>
      <c r="L3031" s="26"/>
    </row>
    <row r="3032" spans="11:12" x14ac:dyDescent="0.25">
      <c r="K3032" s="26"/>
      <c r="L3032" s="26"/>
    </row>
    <row r="3033" spans="11:12" x14ac:dyDescent="0.25">
      <c r="K3033" s="26"/>
      <c r="L3033" s="26"/>
    </row>
    <row r="3034" spans="11:12" x14ac:dyDescent="0.25">
      <c r="K3034" s="26"/>
      <c r="L3034" s="26"/>
    </row>
    <row r="3035" spans="11:12" x14ac:dyDescent="0.25">
      <c r="K3035" s="26"/>
      <c r="L3035" s="26"/>
    </row>
    <row r="3036" spans="11:12" x14ac:dyDescent="0.25">
      <c r="K3036" s="26"/>
      <c r="L3036" s="26"/>
    </row>
    <row r="3037" spans="11:12" x14ac:dyDescent="0.25">
      <c r="K3037" s="26"/>
      <c r="L3037" s="26"/>
    </row>
    <row r="3038" spans="11:12" x14ac:dyDescent="0.25">
      <c r="K3038" s="26"/>
      <c r="L3038" s="26"/>
    </row>
    <row r="3039" spans="11:12" x14ac:dyDescent="0.25">
      <c r="K3039" s="26"/>
      <c r="L3039" s="26"/>
    </row>
    <row r="3040" spans="11:12" x14ac:dyDescent="0.25">
      <c r="K3040" s="26"/>
      <c r="L3040" s="26"/>
    </row>
    <row r="3041" spans="11:12" x14ac:dyDescent="0.25">
      <c r="K3041" s="26"/>
      <c r="L3041" s="26"/>
    </row>
    <row r="3042" spans="11:12" x14ac:dyDescent="0.25">
      <c r="K3042" s="26"/>
      <c r="L3042" s="26"/>
    </row>
    <row r="3043" spans="11:12" x14ac:dyDescent="0.25">
      <c r="K3043" s="26"/>
      <c r="L3043" s="26"/>
    </row>
    <row r="3044" spans="11:12" x14ac:dyDescent="0.25">
      <c r="K3044" s="26"/>
      <c r="L3044" s="26"/>
    </row>
    <row r="3045" spans="11:12" x14ac:dyDescent="0.25">
      <c r="K3045" s="26"/>
      <c r="L3045" s="26"/>
    </row>
    <row r="3046" spans="11:12" x14ac:dyDescent="0.25">
      <c r="K3046" s="26"/>
      <c r="L3046" s="26"/>
    </row>
    <row r="3047" spans="11:12" x14ac:dyDescent="0.25">
      <c r="K3047" s="26"/>
      <c r="L3047" s="26"/>
    </row>
    <row r="3048" spans="11:12" x14ac:dyDescent="0.25">
      <c r="K3048" s="26"/>
      <c r="L3048" s="26"/>
    </row>
    <row r="3049" spans="11:12" x14ac:dyDescent="0.25">
      <c r="K3049" s="26"/>
      <c r="L3049" s="26"/>
    </row>
    <row r="3050" spans="11:12" x14ac:dyDescent="0.25">
      <c r="K3050" s="26"/>
      <c r="L3050" s="26"/>
    </row>
    <row r="3051" spans="11:12" x14ac:dyDescent="0.25">
      <c r="K3051" s="26"/>
      <c r="L3051" s="26"/>
    </row>
    <row r="3052" spans="11:12" x14ac:dyDescent="0.25">
      <c r="K3052" s="26"/>
      <c r="L3052" s="26"/>
    </row>
    <row r="3053" spans="11:12" x14ac:dyDescent="0.25">
      <c r="K3053" s="26"/>
      <c r="L3053" s="26"/>
    </row>
    <row r="3054" spans="11:12" x14ac:dyDescent="0.25">
      <c r="K3054" s="26"/>
      <c r="L3054" s="26"/>
    </row>
    <row r="3055" spans="11:12" x14ac:dyDescent="0.25">
      <c r="K3055" s="26"/>
      <c r="L3055" s="26"/>
    </row>
    <row r="3056" spans="11:12" x14ac:dyDescent="0.25">
      <c r="K3056" s="26"/>
      <c r="L3056" s="26"/>
    </row>
    <row r="3057" spans="11:12" x14ac:dyDescent="0.25">
      <c r="K3057" s="26"/>
      <c r="L3057" s="26"/>
    </row>
    <row r="3058" spans="11:12" x14ac:dyDescent="0.25">
      <c r="K3058" s="26"/>
      <c r="L3058" s="26"/>
    </row>
    <row r="3059" spans="11:12" x14ac:dyDescent="0.25">
      <c r="K3059" s="26"/>
      <c r="L3059" s="26"/>
    </row>
    <row r="3060" spans="11:12" x14ac:dyDescent="0.25">
      <c r="K3060" s="26"/>
      <c r="L3060" s="26"/>
    </row>
    <row r="3061" spans="11:12" x14ac:dyDescent="0.25">
      <c r="K3061" s="26"/>
      <c r="L3061" s="26"/>
    </row>
    <row r="3062" spans="11:12" x14ac:dyDescent="0.25">
      <c r="K3062" s="26"/>
      <c r="L3062" s="26"/>
    </row>
    <row r="3063" spans="11:12" x14ac:dyDescent="0.25">
      <c r="K3063" s="26"/>
      <c r="L3063" s="26"/>
    </row>
    <row r="3064" spans="11:12" x14ac:dyDescent="0.25">
      <c r="K3064" s="26"/>
      <c r="L3064" s="26"/>
    </row>
    <row r="3065" spans="11:12" x14ac:dyDescent="0.25">
      <c r="K3065" s="26"/>
      <c r="L3065" s="26"/>
    </row>
    <row r="3066" spans="11:12" x14ac:dyDescent="0.25">
      <c r="K3066" s="26"/>
      <c r="L3066" s="26"/>
    </row>
    <row r="3067" spans="11:12" x14ac:dyDescent="0.25">
      <c r="K3067" s="26"/>
      <c r="L3067" s="26"/>
    </row>
    <row r="3068" spans="11:12" x14ac:dyDescent="0.25">
      <c r="K3068" s="26"/>
      <c r="L3068" s="26"/>
    </row>
    <row r="3069" spans="11:12" x14ac:dyDescent="0.25">
      <c r="K3069" s="26"/>
      <c r="L3069" s="26"/>
    </row>
    <row r="3070" spans="11:12" x14ac:dyDescent="0.25">
      <c r="K3070" s="26"/>
      <c r="L3070" s="26"/>
    </row>
    <row r="3071" spans="11:12" x14ac:dyDescent="0.25">
      <c r="K3071" s="26"/>
      <c r="L3071" s="26"/>
    </row>
    <row r="3072" spans="11:12" x14ac:dyDescent="0.25">
      <c r="K3072" s="26"/>
      <c r="L3072" s="26"/>
    </row>
    <row r="3073" spans="11:12" x14ac:dyDescent="0.25">
      <c r="K3073" s="26"/>
      <c r="L3073" s="26"/>
    </row>
    <row r="3074" spans="11:12" x14ac:dyDescent="0.25">
      <c r="K3074" s="26"/>
      <c r="L3074" s="26"/>
    </row>
    <row r="3075" spans="11:12" x14ac:dyDescent="0.25">
      <c r="K3075" s="26"/>
      <c r="L3075" s="26"/>
    </row>
    <row r="3076" spans="11:12" x14ac:dyDescent="0.25">
      <c r="K3076" s="26"/>
      <c r="L3076" s="26"/>
    </row>
    <row r="3077" spans="11:12" x14ac:dyDescent="0.25">
      <c r="K3077" s="26"/>
      <c r="L3077" s="26"/>
    </row>
    <row r="3078" spans="11:12" x14ac:dyDescent="0.25">
      <c r="K3078" s="26"/>
      <c r="L3078" s="26"/>
    </row>
    <row r="3079" spans="11:12" x14ac:dyDescent="0.25">
      <c r="K3079" s="26"/>
      <c r="L3079" s="26"/>
    </row>
    <row r="3080" spans="11:12" x14ac:dyDescent="0.25">
      <c r="K3080" s="26"/>
      <c r="L3080" s="26"/>
    </row>
    <row r="3081" spans="11:12" x14ac:dyDescent="0.25">
      <c r="K3081" s="26"/>
      <c r="L3081" s="26"/>
    </row>
    <row r="3082" spans="11:12" x14ac:dyDescent="0.25">
      <c r="K3082" s="26"/>
      <c r="L3082" s="26"/>
    </row>
    <row r="3083" spans="11:12" x14ac:dyDescent="0.25">
      <c r="K3083" s="26"/>
      <c r="L3083" s="26"/>
    </row>
    <row r="3084" spans="11:12" x14ac:dyDescent="0.25">
      <c r="K3084" s="26"/>
      <c r="L3084" s="26"/>
    </row>
    <row r="3085" spans="11:12" x14ac:dyDescent="0.25">
      <c r="K3085" s="26"/>
      <c r="L3085" s="26"/>
    </row>
    <row r="3086" spans="11:12" x14ac:dyDescent="0.25">
      <c r="K3086" s="26"/>
      <c r="L3086" s="26"/>
    </row>
    <row r="3087" spans="11:12" x14ac:dyDescent="0.25">
      <c r="K3087" s="26"/>
      <c r="L3087" s="26"/>
    </row>
    <row r="3088" spans="11:12" x14ac:dyDescent="0.25">
      <c r="K3088" s="26"/>
      <c r="L3088" s="26"/>
    </row>
    <row r="3089" spans="11:12" x14ac:dyDescent="0.25">
      <c r="K3089" s="26"/>
      <c r="L3089" s="26"/>
    </row>
    <row r="3090" spans="11:12" x14ac:dyDescent="0.25">
      <c r="K3090" s="26"/>
      <c r="L3090" s="26"/>
    </row>
    <row r="3091" spans="11:12" x14ac:dyDescent="0.25">
      <c r="K3091" s="26"/>
      <c r="L3091" s="26"/>
    </row>
    <row r="3092" spans="11:12" x14ac:dyDescent="0.25">
      <c r="K3092" s="26"/>
      <c r="L3092" s="26"/>
    </row>
    <row r="3093" spans="11:12" x14ac:dyDescent="0.25">
      <c r="K3093" s="26"/>
      <c r="L3093" s="26"/>
    </row>
    <row r="3094" spans="11:12" x14ac:dyDescent="0.25">
      <c r="K3094" s="26"/>
      <c r="L3094" s="26"/>
    </row>
    <row r="3095" spans="11:12" x14ac:dyDescent="0.25">
      <c r="K3095" s="26"/>
      <c r="L3095" s="26"/>
    </row>
    <row r="3096" spans="11:12" x14ac:dyDescent="0.25">
      <c r="K3096" s="26"/>
      <c r="L3096" s="26"/>
    </row>
    <row r="3097" spans="11:12" x14ac:dyDescent="0.25">
      <c r="K3097" s="26"/>
      <c r="L3097" s="26"/>
    </row>
    <row r="3098" spans="11:12" x14ac:dyDescent="0.25">
      <c r="K3098" s="26"/>
      <c r="L3098" s="26"/>
    </row>
    <row r="3099" spans="11:12" x14ac:dyDescent="0.25">
      <c r="K3099" s="26"/>
      <c r="L3099" s="26"/>
    </row>
    <row r="3100" spans="11:12" x14ac:dyDescent="0.25">
      <c r="K3100" s="26"/>
      <c r="L3100" s="26"/>
    </row>
    <row r="3101" spans="11:12" x14ac:dyDescent="0.25">
      <c r="K3101" s="26"/>
      <c r="L3101" s="26"/>
    </row>
    <row r="3102" spans="11:12" x14ac:dyDescent="0.25">
      <c r="K3102" s="26"/>
      <c r="L3102" s="26"/>
    </row>
    <row r="3103" spans="11:12" x14ac:dyDescent="0.25">
      <c r="K3103" s="26"/>
      <c r="L3103" s="26"/>
    </row>
    <row r="3104" spans="11:12" x14ac:dyDescent="0.25">
      <c r="K3104" s="26"/>
      <c r="L3104" s="26"/>
    </row>
    <row r="3105" spans="11:12" x14ac:dyDescent="0.25">
      <c r="K3105" s="26"/>
      <c r="L3105" s="26"/>
    </row>
    <row r="3106" spans="11:12" x14ac:dyDescent="0.25">
      <c r="K3106" s="26"/>
      <c r="L3106" s="26"/>
    </row>
    <row r="3107" spans="11:12" x14ac:dyDescent="0.25">
      <c r="K3107" s="26"/>
      <c r="L3107" s="26"/>
    </row>
    <row r="3108" spans="11:12" x14ac:dyDescent="0.25">
      <c r="K3108" s="26"/>
      <c r="L3108" s="26"/>
    </row>
    <row r="3109" spans="11:12" x14ac:dyDescent="0.25">
      <c r="K3109" s="26"/>
      <c r="L3109" s="26"/>
    </row>
    <row r="3110" spans="11:12" x14ac:dyDescent="0.25">
      <c r="K3110" s="26"/>
      <c r="L3110" s="26"/>
    </row>
    <row r="3111" spans="11:12" x14ac:dyDescent="0.25">
      <c r="K3111" s="26"/>
      <c r="L3111" s="26"/>
    </row>
    <row r="3112" spans="11:12" x14ac:dyDescent="0.25">
      <c r="K3112" s="26"/>
      <c r="L3112" s="26"/>
    </row>
    <row r="3113" spans="11:12" x14ac:dyDescent="0.25">
      <c r="K3113" s="26"/>
      <c r="L3113" s="26"/>
    </row>
    <row r="3114" spans="11:12" x14ac:dyDescent="0.25">
      <c r="K3114" s="26"/>
      <c r="L3114" s="26"/>
    </row>
    <row r="3115" spans="11:12" x14ac:dyDescent="0.25">
      <c r="K3115" s="26"/>
      <c r="L3115" s="26"/>
    </row>
    <row r="3116" spans="11:12" x14ac:dyDescent="0.25">
      <c r="K3116" s="26"/>
      <c r="L3116" s="26"/>
    </row>
    <row r="3117" spans="11:12" x14ac:dyDescent="0.25">
      <c r="K3117" s="26"/>
      <c r="L3117" s="26"/>
    </row>
    <row r="3118" spans="11:12" x14ac:dyDescent="0.25">
      <c r="K3118" s="26"/>
      <c r="L3118" s="26"/>
    </row>
    <row r="3119" spans="11:12" x14ac:dyDescent="0.25">
      <c r="K3119" s="26"/>
      <c r="L3119" s="26"/>
    </row>
    <row r="3120" spans="11:12" x14ac:dyDescent="0.25">
      <c r="K3120" s="26"/>
      <c r="L3120" s="26"/>
    </row>
    <row r="3121" spans="11:12" x14ac:dyDescent="0.25">
      <c r="K3121" s="26"/>
      <c r="L3121" s="26"/>
    </row>
    <row r="3122" spans="11:12" x14ac:dyDescent="0.25">
      <c r="K3122" s="26"/>
      <c r="L3122" s="26"/>
    </row>
    <row r="3123" spans="11:12" x14ac:dyDescent="0.25">
      <c r="K3123" s="26"/>
      <c r="L3123" s="26"/>
    </row>
    <row r="3124" spans="11:12" x14ac:dyDescent="0.25">
      <c r="K3124" s="26"/>
      <c r="L3124" s="26"/>
    </row>
    <row r="3125" spans="11:12" x14ac:dyDescent="0.25">
      <c r="K3125" s="26"/>
      <c r="L3125" s="26"/>
    </row>
    <row r="3126" spans="11:12" x14ac:dyDescent="0.25">
      <c r="K3126" s="26"/>
      <c r="L3126" s="26"/>
    </row>
    <row r="3127" spans="11:12" x14ac:dyDescent="0.25">
      <c r="K3127" s="26"/>
      <c r="L3127" s="26"/>
    </row>
    <row r="3128" spans="11:12" x14ac:dyDescent="0.25">
      <c r="K3128" s="26"/>
      <c r="L3128" s="26"/>
    </row>
    <row r="3129" spans="11:12" x14ac:dyDescent="0.25">
      <c r="K3129" s="26"/>
      <c r="L3129" s="26"/>
    </row>
    <row r="3130" spans="11:12" x14ac:dyDescent="0.25">
      <c r="K3130" s="26"/>
      <c r="L3130" s="26"/>
    </row>
    <row r="3131" spans="11:12" x14ac:dyDescent="0.25">
      <c r="K3131" s="26"/>
      <c r="L3131" s="26"/>
    </row>
    <row r="3132" spans="11:12" x14ac:dyDescent="0.25">
      <c r="K3132" s="26"/>
      <c r="L3132" s="26"/>
    </row>
    <row r="3133" spans="11:12" x14ac:dyDescent="0.25">
      <c r="K3133" s="26"/>
      <c r="L3133" s="26"/>
    </row>
    <row r="3134" spans="11:12" x14ac:dyDescent="0.25">
      <c r="K3134" s="26"/>
      <c r="L3134" s="26"/>
    </row>
    <row r="3135" spans="11:12" x14ac:dyDescent="0.25">
      <c r="K3135" s="26"/>
      <c r="L3135" s="26"/>
    </row>
    <row r="3136" spans="11:12" x14ac:dyDescent="0.25">
      <c r="K3136" s="26"/>
      <c r="L3136" s="26"/>
    </row>
    <row r="3137" spans="11:12" x14ac:dyDescent="0.25">
      <c r="K3137" s="26"/>
      <c r="L3137" s="26"/>
    </row>
    <row r="3138" spans="11:12" x14ac:dyDescent="0.25">
      <c r="K3138" s="26"/>
      <c r="L3138" s="26"/>
    </row>
    <row r="3139" spans="11:12" x14ac:dyDescent="0.25">
      <c r="K3139" s="26"/>
      <c r="L3139" s="26"/>
    </row>
    <row r="3140" spans="11:12" x14ac:dyDescent="0.25">
      <c r="K3140" s="26"/>
      <c r="L3140" s="26"/>
    </row>
    <row r="3141" spans="11:12" x14ac:dyDescent="0.25">
      <c r="K3141" s="26"/>
      <c r="L3141" s="26"/>
    </row>
    <row r="3142" spans="11:12" x14ac:dyDescent="0.25">
      <c r="K3142" s="26"/>
      <c r="L3142" s="26"/>
    </row>
    <row r="3143" spans="11:12" x14ac:dyDescent="0.25">
      <c r="K3143" s="26"/>
      <c r="L3143" s="26"/>
    </row>
    <row r="3144" spans="11:12" x14ac:dyDescent="0.25">
      <c r="K3144" s="26"/>
      <c r="L3144" s="26"/>
    </row>
    <row r="3145" spans="11:12" x14ac:dyDescent="0.25">
      <c r="K3145" s="26"/>
      <c r="L3145" s="26"/>
    </row>
    <row r="3146" spans="11:12" x14ac:dyDescent="0.25">
      <c r="K3146" s="26"/>
      <c r="L3146" s="26"/>
    </row>
    <row r="3147" spans="11:12" x14ac:dyDescent="0.25">
      <c r="K3147" s="26"/>
      <c r="L3147" s="26"/>
    </row>
    <row r="3148" spans="11:12" x14ac:dyDescent="0.25">
      <c r="K3148" s="26"/>
      <c r="L3148" s="26"/>
    </row>
    <row r="3149" spans="11:12" x14ac:dyDescent="0.25">
      <c r="K3149" s="26"/>
      <c r="L3149" s="26"/>
    </row>
    <row r="3150" spans="11:12" x14ac:dyDescent="0.25">
      <c r="K3150" s="26"/>
      <c r="L3150" s="26"/>
    </row>
    <row r="3151" spans="11:12" x14ac:dyDescent="0.25">
      <c r="K3151" s="26"/>
      <c r="L3151" s="26"/>
    </row>
    <row r="3152" spans="11:12" x14ac:dyDescent="0.25">
      <c r="K3152" s="26"/>
      <c r="L3152" s="26"/>
    </row>
    <row r="3153" spans="11:12" x14ac:dyDescent="0.25">
      <c r="K3153" s="26"/>
      <c r="L3153" s="26"/>
    </row>
    <row r="3154" spans="11:12" x14ac:dyDescent="0.25">
      <c r="K3154" s="26"/>
      <c r="L3154" s="26"/>
    </row>
    <row r="3155" spans="11:12" x14ac:dyDescent="0.25">
      <c r="K3155" s="26"/>
      <c r="L3155" s="26"/>
    </row>
    <row r="3156" spans="11:12" x14ac:dyDescent="0.25">
      <c r="K3156" s="26"/>
      <c r="L3156" s="26"/>
    </row>
    <row r="3157" spans="11:12" x14ac:dyDescent="0.25">
      <c r="K3157" s="26"/>
      <c r="L3157" s="26"/>
    </row>
    <row r="3158" spans="11:12" x14ac:dyDescent="0.25">
      <c r="K3158" s="26"/>
      <c r="L3158" s="26"/>
    </row>
    <row r="3159" spans="11:12" x14ac:dyDescent="0.25">
      <c r="K3159" s="26"/>
      <c r="L3159" s="26"/>
    </row>
    <row r="3160" spans="11:12" x14ac:dyDescent="0.25">
      <c r="K3160" s="26"/>
      <c r="L3160" s="26"/>
    </row>
    <row r="3161" spans="11:12" x14ac:dyDescent="0.25">
      <c r="K3161" s="26"/>
      <c r="L3161" s="26"/>
    </row>
    <row r="3162" spans="11:12" x14ac:dyDescent="0.25">
      <c r="K3162" s="26"/>
      <c r="L3162" s="26"/>
    </row>
    <row r="3163" spans="11:12" x14ac:dyDescent="0.25">
      <c r="K3163" s="26"/>
      <c r="L3163" s="26"/>
    </row>
    <row r="3164" spans="11:12" x14ac:dyDescent="0.25">
      <c r="K3164" s="26"/>
      <c r="L3164" s="26"/>
    </row>
    <row r="3165" spans="11:12" x14ac:dyDescent="0.25">
      <c r="K3165" s="26"/>
      <c r="L3165" s="26"/>
    </row>
    <row r="3166" spans="11:12" x14ac:dyDescent="0.25">
      <c r="K3166" s="26"/>
      <c r="L3166" s="26"/>
    </row>
    <row r="3167" spans="11:12" x14ac:dyDescent="0.25">
      <c r="K3167" s="26"/>
      <c r="L3167" s="26"/>
    </row>
    <row r="3168" spans="11:12" x14ac:dyDescent="0.25">
      <c r="K3168" s="26"/>
      <c r="L3168" s="26"/>
    </row>
    <row r="3169" spans="11:12" x14ac:dyDescent="0.25">
      <c r="K3169" s="26"/>
      <c r="L3169" s="26"/>
    </row>
    <row r="3170" spans="11:12" x14ac:dyDescent="0.25">
      <c r="K3170" s="26"/>
      <c r="L3170" s="26"/>
    </row>
    <row r="3171" spans="11:12" x14ac:dyDescent="0.25">
      <c r="K3171" s="26"/>
      <c r="L3171" s="26"/>
    </row>
    <row r="3172" spans="11:12" x14ac:dyDescent="0.25">
      <c r="K3172" s="26"/>
      <c r="L3172" s="26"/>
    </row>
    <row r="3173" spans="11:12" x14ac:dyDescent="0.25">
      <c r="K3173" s="26"/>
      <c r="L3173" s="26"/>
    </row>
    <row r="3174" spans="11:12" x14ac:dyDescent="0.25">
      <c r="K3174" s="26"/>
      <c r="L3174" s="26"/>
    </row>
    <row r="3175" spans="11:12" x14ac:dyDescent="0.25">
      <c r="K3175" s="26"/>
      <c r="L3175" s="26"/>
    </row>
    <row r="3176" spans="11:12" x14ac:dyDescent="0.25">
      <c r="K3176" s="26"/>
      <c r="L3176" s="26"/>
    </row>
    <row r="3177" spans="11:12" x14ac:dyDescent="0.25">
      <c r="K3177" s="26"/>
      <c r="L3177" s="26"/>
    </row>
    <row r="3178" spans="11:12" x14ac:dyDescent="0.25">
      <c r="K3178" s="26"/>
      <c r="L3178" s="26"/>
    </row>
    <row r="3179" spans="11:12" x14ac:dyDescent="0.25">
      <c r="K3179" s="26"/>
      <c r="L3179" s="26"/>
    </row>
    <row r="3180" spans="11:12" x14ac:dyDescent="0.25">
      <c r="K3180" s="26"/>
      <c r="L3180" s="26"/>
    </row>
    <row r="3181" spans="11:12" x14ac:dyDescent="0.25">
      <c r="K3181" s="26"/>
      <c r="L3181" s="26"/>
    </row>
    <row r="3182" spans="11:12" x14ac:dyDescent="0.25">
      <c r="K3182" s="26"/>
      <c r="L3182" s="26"/>
    </row>
    <row r="3183" spans="11:12" x14ac:dyDescent="0.25">
      <c r="K3183" s="26"/>
      <c r="L3183" s="26"/>
    </row>
    <row r="3184" spans="11:12" x14ac:dyDescent="0.25">
      <c r="K3184" s="26"/>
      <c r="L3184" s="26"/>
    </row>
    <row r="3185" spans="11:12" x14ac:dyDescent="0.25">
      <c r="K3185" s="26"/>
      <c r="L3185" s="26"/>
    </row>
    <row r="3186" spans="11:12" x14ac:dyDescent="0.25">
      <c r="K3186" s="26"/>
      <c r="L3186" s="26"/>
    </row>
    <row r="3187" spans="11:12" x14ac:dyDescent="0.25">
      <c r="K3187" s="26"/>
      <c r="L3187" s="26"/>
    </row>
    <row r="3188" spans="11:12" x14ac:dyDescent="0.25">
      <c r="K3188" s="26"/>
      <c r="L3188" s="26"/>
    </row>
    <row r="3189" spans="11:12" x14ac:dyDescent="0.25">
      <c r="K3189" s="26"/>
      <c r="L3189" s="26"/>
    </row>
    <row r="3190" spans="11:12" x14ac:dyDescent="0.25">
      <c r="K3190" s="26"/>
      <c r="L3190" s="26"/>
    </row>
    <row r="3191" spans="11:12" x14ac:dyDescent="0.25">
      <c r="K3191" s="26"/>
      <c r="L3191" s="26"/>
    </row>
    <row r="3192" spans="11:12" x14ac:dyDescent="0.25">
      <c r="K3192" s="26"/>
      <c r="L3192" s="26"/>
    </row>
    <row r="3193" spans="11:12" x14ac:dyDescent="0.25">
      <c r="K3193" s="26"/>
      <c r="L3193" s="26"/>
    </row>
    <row r="3194" spans="11:12" x14ac:dyDescent="0.25">
      <c r="K3194" s="26"/>
      <c r="L3194" s="26"/>
    </row>
    <row r="3195" spans="11:12" x14ac:dyDescent="0.25">
      <c r="K3195" s="26"/>
      <c r="L3195" s="26"/>
    </row>
    <row r="3196" spans="11:12" x14ac:dyDescent="0.25">
      <c r="K3196" s="26"/>
      <c r="L3196" s="26"/>
    </row>
    <row r="3197" spans="11:12" x14ac:dyDescent="0.25">
      <c r="K3197" s="26"/>
      <c r="L3197" s="26"/>
    </row>
    <row r="3198" spans="11:12" x14ac:dyDescent="0.25">
      <c r="K3198" s="26"/>
      <c r="L3198" s="26"/>
    </row>
    <row r="3199" spans="11:12" x14ac:dyDescent="0.25">
      <c r="K3199" s="26"/>
      <c r="L3199" s="26"/>
    </row>
    <row r="3200" spans="11:12" x14ac:dyDescent="0.25">
      <c r="K3200" s="26"/>
      <c r="L3200" s="26"/>
    </row>
    <row r="3201" spans="11:12" x14ac:dyDescent="0.25">
      <c r="K3201" s="26"/>
      <c r="L3201" s="26"/>
    </row>
    <row r="3202" spans="11:12" x14ac:dyDescent="0.25">
      <c r="K3202" s="26"/>
      <c r="L3202" s="26"/>
    </row>
    <row r="3203" spans="11:12" x14ac:dyDescent="0.25">
      <c r="K3203" s="26"/>
      <c r="L3203" s="26"/>
    </row>
    <row r="3204" spans="11:12" x14ac:dyDescent="0.25">
      <c r="K3204" s="26"/>
      <c r="L3204" s="26"/>
    </row>
    <row r="3205" spans="11:12" x14ac:dyDescent="0.25">
      <c r="K3205" s="26"/>
      <c r="L3205" s="26"/>
    </row>
    <row r="3206" spans="11:12" x14ac:dyDescent="0.25">
      <c r="K3206" s="26"/>
      <c r="L3206" s="26"/>
    </row>
    <row r="3207" spans="11:12" x14ac:dyDescent="0.25">
      <c r="K3207" s="26"/>
      <c r="L3207" s="26"/>
    </row>
    <row r="3208" spans="11:12" x14ac:dyDescent="0.25">
      <c r="K3208" s="26"/>
      <c r="L3208" s="26"/>
    </row>
    <row r="3209" spans="11:12" x14ac:dyDescent="0.25">
      <c r="K3209" s="26"/>
      <c r="L3209" s="26"/>
    </row>
    <row r="3210" spans="11:12" x14ac:dyDescent="0.25">
      <c r="K3210" s="26"/>
      <c r="L3210" s="26"/>
    </row>
    <row r="3211" spans="11:12" x14ac:dyDescent="0.25">
      <c r="K3211" s="26"/>
      <c r="L3211" s="26"/>
    </row>
    <row r="3212" spans="11:12" x14ac:dyDescent="0.25">
      <c r="K3212" s="26"/>
      <c r="L3212" s="26"/>
    </row>
    <row r="3213" spans="11:12" x14ac:dyDescent="0.25">
      <c r="K3213" s="26"/>
      <c r="L3213" s="26"/>
    </row>
    <row r="3214" spans="11:12" x14ac:dyDescent="0.25">
      <c r="K3214" s="26"/>
      <c r="L3214" s="26"/>
    </row>
    <row r="3215" spans="11:12" x14ac:dyDescent="0.25">
      <c r="K3215" s="26"/>
      <c r="L3215" s="26"/>
    </row>
    <row r="3216" spans="11:12" x14ac:dyDescent="0.25">
      <c r="K3216" s="26"/>
      <c r="L3216" s="26"/>
    </row>
    <row r="3217" spans="11:12" x14ac:dyDescent="0.25">
      <c r="K3217" s="26"/>
      <c r="L3217" s="26"/>
    </row>
    <row r="3218" spans="11:12" x14ac:dyDescent="0.25">
      <c r="K3218" s="26"/>
      <c r="L3218" s="26"/>
    </row>
    <row r="3219" spans="11:12" x14ac:dyDescent="0.25">
      <c r="K3219" s="26"/>
      <c r="L3219" s="26"/>
    </row>
    <row r="3220" spans="11:12" x14ac:dyDescent="0.25">
      <c r="K3220" s="26"/>
      <c r="L3220" s="26"/>
    </row>
    <row r="3221" spans="11:12" x14ac:dyDescent="0.25">
      <c r="K3221" s="26"/>
      <c r="L3221" s="26"/>
    </row>
    <row r="3222" spans="11:12" x14ac:dyDescent="0.25">
      <c r="K3222" s="26"/>
      <c r="L3222" s="26"/>
    </row>
    <row r="3223" spans="11:12" x14ac:dyDescent="0.25">
      <c r="K3223" s="26"/>
      <c r="L3223" s="26"/>
    </row>
    <row r="3224" spans="11:12" x14ac:dyDescent="0.25">
      <c r="K3224" s="26"/>
      <c r="L3224" s="26"/>
    </row>
    <row r="3225" spans="11:12" x14ac:dyDescent="0.25">
      <c r="K3225" s="26"/>
      <c r="L3225" s="26"/>
    </row>
    <row r="3226" spans="11:12" x14ac:dyDescent="0.25">
      <c r="K3226" s="26"/>
      <c r="L3226" s="26"/>
    </row>
    <row r="3227" spans="11:12" x14ac:dyDescent="0.25">
      <c r="K3227" s="26"/>
      <c r="L3227" s="26"/>
    </row>
    <row r="3228" spans="11:12" x14ac:dyDescent="0.25">
      <c r="K3228" s="26"/>
      <c r="L3228" s="26"/>
    </row>
    <row r="3229" spans="11:12" x14ac:dyDescent="0.25">
      <c r="K3229" s="26"/>
      <c r="L3229" s="26"/>
    </row>
    <row r="3230" spans="11:12" x14ac:dyDescent="0.25">
      <c r="K3230" s="26"/>
      <c r="L3230" s="26"/>
    </row>
    <row r="3231" spans="11:12" x14ac:dyDescent="0.25">
      <c r="K3231" s="26"/>
      <c r="L3231" s="26"/>
    </row>
    <row r="3232" spans="11:12" x14ac:dyDescent="0.25">
      <c r="K3232" s="26"/>
      <c r="L3232" s="26"/>
    </row>
    <row r="3233" spans="11:12" x14ac:dyDescent="0.25">
      <c r="K3233" s="26"/>
      <c r="L3233" s="26"/>
    </row>
    <row r="3234" spans="11:12" x14ac:dyDescent="0.25">
      <c r="K3234" s="26"/>
      <c r="L3234" s="26"/>
    </row>
    <row r="3235" spans="11:12" x14ac:dyDescent="0.25">
      <c r="K3235" s="26"/>
      <c r="L3235" s="26"/>
    </row>
    <row r="3236" spans="11:12" x14ac:dyDescent="0.25">
      <c r="K3236" s="26"/>
      <c r="L3236" s="26"/>
    </row>
    <row r="3237" spans="11:12" x14ac:dyDescent="0.25">
      <c r="K3237" s="26"/>
      <c r="L3237" s="26"/>
    </row>
    <row r="3238" spans="11:12" x14ac:dyDescent="0.25">
      <c r="K3238" s="26"/>
      <c r="L3238" s="26"/>
    </row>
    <row r="3239" spans="11:12" x14ac:dyDescent="0.25">
      <c r="K3239" s="26"/>
      <c r="L3239" s="26"/>
    </row>
    <row r="3240" spans="11:12" x14ac:dyDescent="0.25">
      <c r="K3240" s="26"/>
      <c r="L3240" s="26"/>
    </row>
    <row r="3241" spans="11:12" x14ac:dyDescent="0.25">
      <c r="K3241" s="26"/>
      <c r="L3241" s="26"/>
    </row>
    <row r="3242" spans="11:12" x14ac:dyDescent="0.25">
      <c r="K3242" s="26"/>
      <c r="L3242" s="26"/>
    </row>
    <row r="3243" spans="11:12" x14ac:dyDescent="0.25">
      <c r="K3243" s="26"/>
      <c r="L3243" s="26"/>
    </row>
    <row r="3244" spans="11:12" x14ac:dyDescent="0.25">
      <c r="K3244" s="26"/>
      <c r="L3244" s="26"/>
    </row>
    <row r="3245" spans="11:12" x14ac:dyDescent="0.25">
      <c r="K3245" s="26"/>
      <c r="L3245" s="26"/>
    </row>
    <row r="3246" spans="11:12" x14ac:dyDescent="0.25">
      <c r="K3246" s="26"/>
      <c r="L3246" s="26"/>
    </row>
    <row r="3247" spans="11:12" x14ac:dyDescent="0.25">
      <c r="K3247" s="26"/>
      <c r="L3247" s="26"/>
    </row>
    <row r="3248" spans="11:12" x14ac:dyDescent="0.25">
      <c r="K3248" s="26"/>
      <c r="L3248" s="26"/>
    </row>
    <row r="3249" spans="11:12" x14ac:dyDescent="0.25">
      <c r="K3249" s="26"/>
      <c r="L3249" s="26"/>
    </row>
    <row r="3250" spans="11:12" x14ac:dyDescent="0.25">
      <c r="K3250" s="26"/>
      <c r="L3250" s="26"/>
    </row>
    <row r="3251" spans="11:12" x14ac:dyDescent="0.25">
      <c r="K3251" s="26"/>
      <c r="L3251" s="26"/>
    </row>
    <row r="3252" spans="11:12" x14ac:dyDescent="0.25">
      <c r="K3252" s="26"/>
      <c r="L3252" s="26"/>
    </row>
    <row r="3253" spans="11:12" x14ac:dyDescent="0.25">
      <c r="K3253" s="26"/>
      <c r="L3253" s="26"/>
    </row>
    <row r="3254" spans="11:12" x14ac:dyDescent="0.25">
      <c r="K3254" s="26"/>
      <c r="L3254" s="26"/>
    </row>
    <row r="3255" spans="11:12" x14ac:dyDescent="0.25">
      <c r="K3255" s="26"/>
      <c r="L3255" s="26"/>
    </row>
    <row r="3256" spans="11:12" x14ac:dyDescent="0.25">
      <c r="K3256" s="26"/>
      <c r="L3256" s="26"/>
    </row>
    <row r="3257" spans="11:12" x14ac:dyDescent="0.25">
      <c r="K3257" s="26"/>
      <c r="L3257" s="26"/>
    </row>
    <row r="3258" spans="11:12" x14ac:dyDescent="0.25">
      <c r="K3258" s="26"/>
      <c r="L3258" s="26"/>
    </row>
    <row r="3259" spans="11:12" x14ac:dyDescent="0.25">
      <c r="K3259" s="26"/>
      <c r="L3259" s="26"/>
    </row>
    <row r="3260" spans="11:12" x14ac:dyDescent="0.25">
      <c r="K3260" s="26"/>
      <c r="L3260" s="26"/>
    </row>
    <row r="3261" spans="11:12" x14ac:dyDescent="0.25">
      <c r="K3261" s="26"/>
      <c r="L3261" s="26"/>
    </row>
    <row r="3262" spans="11:12" x14ac:dyDescent="0.25">
      <c r="K3262" s="26"/>
      <c r="L3262" s="26"/>
    </row>
    <row r="3263" spans="11:12" x14ac:dyDescent="0.25">
      <c r="K3263" s="26"/>
      <c r="L3263" s="26"/>
    </row>
    <row r="3264" spans="11:12" x14ac:dyDescent="0.25">
      <c r="K3264" s="26"/>
      <c r="L3264" s="26"/>
    </row>
    <row r="3265" spans="11:12" x14ac:dyDescent="0.25">
      <c r="K3265" s="26"/>
      <c r="L3265" s="26"/>
    </row>
    <row r="3266" spans="11:12" x14ac:dyDescent="0.25">
      <c r="K3266" s="26"/>
      <c r="L3266" s="26"/>
    </row>
    <row r="3267" spans="11:12" x14ac:dyDescent="0.25">
      <c r="K3267" s="26"/>
      <c r="L3267" s="26"/>
    </row>
    <row r="3268" spans="11:12" x14ac:dyDescent="0.25">
      <c r="K3268" s="26"/>
      <c r="L3268" s="26"/>
    </row>
    <row r="3269" spans="11:12" x14ac:dyDescent="0.25">
      <c r="K3269" s="26"/>
      <c r="L3269" s="26"/>
    </row>
    <row r="3270" spans="11:12" x14ac:dyDescent="0.25">
      <c r="K3270" s="26"/>
      <c r="L3270" s="26"/>
    </row>
    <row r="3271" spans="11:12" x14ac:dyDescent="0.25">
      <c r="K3271" s="26"/>
      <c r="L3271" s="26"/>
    </row>
    <row r="3272" spans="11:12" x14ac:dyDescent="0.25">
      <c r="K3272" s="26"/>
      <c r="L3272" s="26"/>
    </row>
    <row r="3273" spans="11:12" x14ac:dyDescent="0.25">
      <c r="K3273" s="26"/>
      <c r="L3273" s="26"/>
    </row>
    <row r="3274" spans="11:12" x14ac:dyDescent="0.25">
      <c r="K3274" s="26"/>
      <c r="L3274" s="26"/>
    </row>
    <row r="3275" spans="11:12" x14ac:dyDescent="0.25">
      <c r="K3275" s="26"/>
      <c r="L3275" s="26"/>
    </row>
    <row r="3276" spans="11:12" x14ac:dyDescent="0.25">
      <c r="K3276" s="26"/>
      <c r="L3276" s="26"/>
    </row>
    <row r="3277" spans="11:12" x14ac:dyDescent="0.25">
      <c r="K3277" s="26"/>
      <c r="L3277" s="26"/>
    </row>
    <row r="3278" spans="11:12" x14ac:dyDescent="0.25">
      <c r="K3278" s="26"/>
      <c r="L3278" s="26"/>
    </row>
    <row r="3279" spans="11:12" x14ac:dyDescent="0.25">
      <c r="K3279" s="26"/>
      <c r="L3279" s="26"/>
    </row>
    <row r="3280" spans="11:12" x14ac:dyDescent="0.25">
      <c r="K3280" s="26"/>
      <c r="L3280" s="26"/>
    </row>
    <row r="3281" spans="11:12" x14ac:dyDescent="0.25">
      <c r="K3281" s="26"/>
      <c r="L3281" s="26"/>
    </row>
    <row r="3282" spans="11:12" x14ac:dyDescent="0.25">
      <c r="K3282" s="26"/>
      <c r="L3282" s="26"/>
    </row>
    <row r="3283" spans="11:12" x14ac:dyDescent="0.25">
      <c r="K3283" s="26"/>
      <c r="L3283" s="26"/>
    </row>
    <row r="3284" spans="11:12" x14ac:dyDescent="0.25">
      <c r="K3284" s="26"/>
      <c r="L3284" s="26"/>
    </row>
    <row r="3285" spans="11:12" x14ac:dyDescent="0.25">
      <c r="K3285" s="26"/>
      <c r="L3285" s="26"/>
    </row>
    <row r="3286" spans="11:12" x14ac:dyDescent="0.25">
      <c r="K3286" s="26"/>
      <c r="L3286" s="26"/>
    </row>
    <row r="3287" spans="11:12" x14ac:dyDescent="0.25">
      <c r="K3287" s="26"/>
      <c r="L3287" s="26"/>
    </row>
    <row r="3288" spans="11:12" x14ac:dyDescent="0.25">
      <c r="K3288" s="26"/>
      <c r="L3288" s="26"/>
    </row>
    <row r="3289" spans="11:12" x14ac:dyDescent="0.25">
      <c r="K3289" s="26"/>
      <c r="L3289" s="26"/>
    </row>
    <row r="3290" spans="11:12" x14ac:dyDescent="0.25">
      <c r="K3290" s="26"/>
      <c r="L3290" s="26"/>
    </row>
    <row r="3291" spans="11:12" x14ac:dyDescent="0.25">
      <c r="K3291" s="26"/>
      <c r="L3291" s="26"/>
    </row>
    <row r="3292" spans="11:12" x14ac:dyDescent="0.25">
      <c r="K3292" s="26"/>
      <c r="L3292" s="26"/>
    </row>
    <row r="3293" spans="11:12" x14ac:dyDescent="0.25">
      <c r="K3293" s="26"/>
      <c r="L3293" s="26"/>
    </row>
    <row r="3294" spans="11:12" x14ac:dyDescent="0.25">
      <c r="K3294" s="26"/>
      <c r="L3294" s="26"/>
    </row>
    <row r="3295" spans="11:12" x14ac:dyDescent="0.25">
      <c r="K3295" s="26"/>
      <c r="L3295" s="26"/>
    </row>
    <row r="3296" spans="11:12" x14ac:dyDescent="0.25">
      <c r="K3296" s="26"/>
      <c r="L3296" s="26"/>
    </row>
    <row r="3297" spans="11:12" x14ac:dyDescent="0.25">
      <c r="K3297" s="26"/>
      <c r="L3297" s="26"/>
    </row>
    <row r="3298" spans="11:12" x14ac:dyDescent="0.25">
      <c r="K3298" s="26"/>
      <c r="L3298" s="26"/>
    </row>
    <row r="3299" spans="11:12" x14ac:dyDescent="0.25">
      <c r="K3299" s="26"/>
      <c r="L3299" s="26"/>
    </row>
    <row r="3300" spans="11:12" x14ac:dyDescent="0.25">
      <c r="K3300" s="26"/>
      <c r="L3300" s="26"/>
    </row>
    <row r="3301" spans="11:12" x14ac:dyDescent="0.25">
      <c r="K3301" s="26"/>
      <c r="L3301" s="26"/>
    </row>
    <row r="3302" spans="11:12" x14ac:dyDescent="0.25">
      <c r="K3302" s="26"/>
      <c r="L3302" s="26"/>
    </row>
    <row r="3303" spans="11:12" x14ac:dyDescent="0.25">
      <c r="K3303" s="26"/>
      <c r="L3303" s="26"/>
    </row>
    <row r="3304" spans="11:12" x14ac:dyDescent="0.25">
      <c r="K3304" s="26"/>
      <c r="L3304" s="26"/>
    </row>
    <row r="3305" spans="11:12" x14ac:dyDescent="0.25">
      <c r="K3305" s="26"/>
      <c r="L3305" s="26"/>
    </row>
    <row r="3306" spans="11:12" x14ac:dyDescent="0.25">
      <c r="K3306" s="26"/>
      <c r="L3306" s="26"/>
    </row>
    <row r="3307" spans="11:12" x14ac:dyDescent="0.25">
      <c r="K3307" s="26"/>
      <c r="L3307" s="26"/>
    </row>
    <row r="3308" spans="11:12" x14ac:dyDescent="0.25">
      <c r="K3308" s="26"/>
      <c r="L3308" s="26"/>
    </row>
    <row r="3309" spans="11:12" x14ac:dyDescent="0.25">
      <c r="K3309" s="26"/>
      <c r="L3309" s="26"/>
    </row>
    <row r="3310" spans="11:12" x14ac:dyDescent="0.25">
      <c r="K3310" s="26"/>
      <c r="L3310" s="26"/>
    </row>
    <row r="3311" spans="11:12" x14ac:dyDescent="0.25">
      <c r="K3311" s="26"/>
      <c r="L3311" s="26"/>
    </row>
    <row r="3312" spans="11:12" x14ac:dyDescent="0.25">
      <c r="K3312" s="26"/>
      <c r="L3312" s="26"/>
    </row>
    <row r="3313" spans="11:12" x14ac:dyDescent="0.25">
      <c r="K3313" s="26"/>
      <c r="L3313" s="26"/>
    </row>
    <row r="3314" spans="11:12" x14ac:dyDescent="0.25">
      <c r="K3314" s="26"/>
      <c r="L3314" s="26"/>
    </row>
    <row r="3315" spans="11:12" x14ac:dyDescent="0.25">
      <c r="K3315" s="26"/>
      <c r="L3315" s="26"/>
    </row>
    <row r="3316" spans="11:12" x14ac:dyDescent="0.25">
      <c r="K3316" s="26"/>
      <c r="L3316" s="26"/>
    </row>
    <row r="3317" spans="11:12" x14ac:dyDescent="0.25">
      <c r="K3317" s="26"/>
      <c r="L3317" s="26"/>
    </row>
    <row r="3318" spans="11:12" x14ac:dyDescent="0.25">
      <c r="K3318" s="26"/>
      <c r="L3318" s="26"/>
    </row>
    <row r="3319" spans="11:12" x14ac:dyDescent="0.25">
      <c r="K3319" s="26"/>
      <c r="L3319" s="26"/>
    </row>
    <row r="3320" spans="11:12" x14ac:dyDescent="0.25">
      <c r="K3320" s="26"/>
      <c r="L3320" s="26"/>
    </row>
    <row r="3321" spans="11:12" x14ac:dyDescent="0.25">
      <c r="K3321" s="26"/>
      <c r="L3321" s="26"/>
    </row>
    <row r="3322" spans="11:12" x14ac:dyDescent="0.25">
      <c r="K3322" s="26"/>
      <c r="L3322" s="26"/>
    </row>
    <row r="3323" spans="11:12" x14ac:dyDescent="0.25">
      <c r="K3323" s="26"/>
      <c r="L3323" s="26"/>
    </row>
    <row r="3324" spans="11:12" x14ac:dyDescent="0.25">
      <c r="K3324" s="26"/>
      <c r="L3324" s="26"/>
    </row>
    <row r="3325" spans="11:12" x14ac:dyDescent="0.25">
      <c r="K3325" s="26"/>
      <c r="L3325" s="26"/>
    </row>
    <row r="3326" spans="11:12" x14ac:dyDescent="0.25">
      <c r="K3326" s="26"/>
      <c r="L3326" s="26"/>
    </row>
    <row r="3327" spans="11:12" x14ac:dyDescent="0.25">
      <c r="K3327" s="26"/>
      <c r="L3327" s="26"/>
    </row>
    <row r="3328" spans="11:12" x14ac:dyDescent="0.25">
      <c r="K3328" s="26"/>
      <c r="L3328" s="26"/>
    </row>
    <row r="3329" spans="11:12" x14ac:dyDescent="0.25">
      <c r="K3329" s="26"/>
      <c r="L3329" s="26"/>
    </row>
    <row r="3330" spans="11:12" x14ac:dyDescent="0.25">
      <c r="K3330" s="26"/>
      <c r="L3330" s="26"/>
    </row>
    <row r="3331" spans="11:12" x14ac:dyDescent="0.25">
      <c r="K3331" s="26"/>
      <c r="L3331" s="26"/>
    </row>
    <row r="3332" spans="11:12" x14ac:dyDescent="0.25">
      <c r="K3332" s="26"/>
      <c r="L3332" s="26"/>
    </row>
    <row r="3333" spans="11:12" x14ac:dyDescent="0.25">
      <c r="K3333" s="26"/>
      <c r="L3333" s="26"/>
    </row>
    <row r="3334" spans="11:12" x14ac:dyDescent="0.25">
      <c r="K3334" s="26"/>
      <c r="L3334" s="26"/>
    </row>
    <row r="3335" spans="11:12" x14ac:dyDescent="0.25">
      <c r="K3335" s="26"/>
      <c r="L3335" s="26"/>
    </row>
    <row r="3336" spans="11:12" x14ac:dyDescent="0.25">
      <c r="K3336" s="26"/>
      <c r="L3336" s="26"/>
    </row>
    <row r="3337" spans="11:12" x14ac:dyDescent="0.25">
      <c r="K3337" s="26"/>
      <c r="L3337" s="26"/>
    </row>
    <row r="3338" spans="11:12" x14ac:dyDescent="0.25">
      <c r="K3338" s="26"/>
      <c r="L3338" s="26"/>
    </row>
    <row r="3339" spans="11:12" x14ac:dyDescent="0.25">
      <c r="K3339" s="26"/>
      <c r="L3339" s="26"/>
    </row>
    <row r="3340" spans="11:12" x14ac:dyDescent="0.25">
      <c r="K3340" s="26"/>
      <c r="L3340" s="26"/>
    </row>
    <row r="3341" spans="11:12" x14ac:dyDescent="0.25">
      <c r="K3341" s="26"/>
      <c r="L3341" s="26"/>
    </row>
    <row r="3342" spans="11:12" x14ac:dyDescent="0.25">
      <c r="K3342" s="26"/>
      <c r="L3342" s="26"/>
    </row>
    <row r="3343" spans="11:12" x14ac:dyDescent="0.25">
      <c r="K3343" s="26"/>
      <c r="L3343" s="26"/>
    </row>
    <row r="3344" spans="11:12" x14ac:dyDescent="0.25">
      <c r="K3344" s="26"/>
      <c r="L3344" s="26"/>
    </row>
    <row r="3345" spans="11:12" x14ac:dyDescent="0.25">
      <c r="K3345" s="26"/>
      <c r="L3345" s="26"/>
    </row>
    <row r="3346" spans="11:12" x14ac:dyDescent="0.25">
      <c r="K3346" s="26"/>
      <c r="L3346" s="26"/>
    </row>
    <row r="3347" spans="11:12" x14ac:dyDescent="0.25">
      <c r="K3347" s="26"/>
      <c r="L3347" s="26"/>
    </row>
    <row r="3348" spans="11:12" x14ac:dyDescent="0.25">
      <c r="K3348" s="26"/>
      <c r="L3348" s="26"/>
    </row>
    <row r="3349" spans="11:12" x14ac:dyDescent="0.25">
      <c r="K3349" s="26"/>
      <c r="L3349" s="26"/>
    </row>
    <row r="3350" spans="11:12" x14ac:dyDescent="0.25">
      <c r="K3350" s="26"/>
      <c r="L3350" s="26"/>
    </row>
    <row r="3351" spans="11:12" x14ac:dyDescent="0.25">
      <c r="K3351" s="26"/>
      <c r="L3351" s="26"/>
    </row>
    <row r="3352" spans="11:12" x14ac:dyDescent="0.25">
      <c r="K3352" s="26"/>
      <c r="L3352" s="26"/>
    </row>
    <row r="3353" spans="11:12" x14ac:dyDescent="0.25">
      <c r="K3353" s="26"/>
      <c r="L3353" s="26"/>
    </row>
    <row r="3354" spans="11:12" x14ac:dyDescent="0.25">
      <c r="K3354" s="26"/>
      <c r="L3354" s="26"/>
    </row>
    <row r="3355" spans="11:12" x14ac:dyDescent="0.25">
      <c r="K3355" s="26"/>
      <c r="L3355" s="26"/>
    </row>
    <row r="3356" spans="11:12" x14ac:dyDescent="0.25">
      <c r="K3356" s="26"/>
      <c r="L3356" s="26"/>
    </row>
    <row r="3357" spans="11:12" x14ac:dyDescent="0.25">
      <c r="K3357" s="26"/>
      <c r="L3357" s="26"/>
    </row>
    <row r="3358" spans="11:12" x14ac:dyDescent="0.25">
      <c r="K3358" s="26"/>
      <c r="L3358" s="26"/>
    </row>
    <row r="3359" spans="11:12" x14ac:dyDescent="0.25">
      <c r="K3359" s="26"/>
      <c r="L3359" s="26"/>
    </row>
    <row r="3360" spans="11:12" x14ac:dyDescent="0.25">
      <c r="K3360" s="26"/>
      <c r="L3360" s="26"/>
    </row>
    <row r="3361" spans="11:12" x14ac:dyDescent="0.25">
      <c r="K3361" s="26"/>
      <c r="L3361" s="26"/>
    </row>
    <row r="3362" spans="11:12" x14ac:dyDescent="0.25">
      <c r="K3362" s="26"/>
      <c r="L3362" s="26"/>
    </row>
    <row r="3363" spans="11:12" x14ac:dyDescent="0.25">
      <c r="K3363" s="26"/>
      <c r="L3363" s="26"/>
    </row>
    <row r="3364" spans="11:12" x14ac:dyDescent="0.25">
      <c r="K3364" s="26"/>
      <c r="L3364" s="26"/>
    </row>
    <row r="3365" spans="11:12" x14ac:dyDescent="0.25">
      <c r="K3365" s="26"/>
      <c r="L3365" s="26"/>
    </row>
    <row r="3366" spans="11:12" x14ac:dyDescent="0.25">
      <c r="K3366" s="26"/>
      <c r="L3366" s="26"/>
    </row>
    <row r="3367" spans="11:12" x14ac:dyDescent="0.25">
      <c r="K3367" s="26"/>
      <c r="L3367" s="26"/>
    </row>
    <row r="3368" spans="11:12" x14ac:dyDescent="0.25">
      <c r="K3368" s="26"/>
      <c r="L3368" s="26"/>
    </row>
    <row r="3369" spans="11:12" x14ac:dyDescent="0.25">
      <c r="K3369" s="26"/>
      <c r="L3369" s="26"/>
    </row>
    <row r="3370" spans="11:12" x14ac:dyDescent="0.25">
      <c r="K3370" s="26"/>
      <c r="L3370" s="26"/>
    </row>
    <row r="3371" spans="11:12" x14ac:dyDescent="0.25">
      <c r="K3371" s="26"/>
      <c r="L3371" s="26"/>
    </row>
    <row r="3372" spans="11:12" x14ac:dyDescent="0.25">
      <c r="K3372" s="26"/>
      <c r="L3372" s="26"/>
    </row>
    <row r="3373" spans="11:12" x14ac:dyDescent="0.25">
      <c r="K3373" s="26"/>
      <c r="L3373" s="26"/>
    </row>
    <row r="3374" spans="11:12" x14ac:dyDescent="0.25">
      <c r="K3374" s="26"/>
      <c r="L3374" s="26"/>
    </row>
    <row r="3375" spans="11:12" x14ac:dyDescent="0.25">
      <c r="K3375" s="26"/>
      <c r="L3375" s="26"/>
    </row>
    <row r="3376" spans="11:12" x14ac:dyDescent="0.25">
      <c r="K3376" s="26"/>
      <c r="L3376" s="26"/>
    </row>
    <row r="3377" spans="11:12" x14ac:dyDescent="0.25">
      <c r="K3377" s="26"/>
      <c r="L3377" s="26"/>
    </row>
    <row r="3378" spans="11:12" x14ac:dyDescent="0.25">
      <c r="K3378" s="26"/>
      <c r="L3378" s="26"/>
    </row>
    <row r="3379" spans="11:12" x14ac:dyDescent="0.25">
      <c r="K3379" s="26"/>
      <c r="L3379" s="26"/>
    </row>
    <row r="3380" spans="11:12" x14ac:dyDescent="0.25">
      <c r="K3380" s="26"/>
      <c r="L3380" s="26"/>
    </row>
    <row r="3381" spans="11:12" x14ac:dyDescent="0.25">
      <c r="K3381" s="26"/>
      <c r="L3381" s="26"/>
    </row>
    <row r="3382" spans="11:12" x14ac:dyDescent="0.25">
      <c r="K3382" s="26"/>
      <c r="L3382" s="26"/>
    </row>
    <row r="3383" spans="11:12" x14ac:dyDescent="0.25">
      <c r="K3383" s="26"/>
      <c r="L3383" s="26"/>
    </row>
    <row r="3384" spans="11:12" x14ac:dyDescent="0.25">
      <c r="K3384" s="26"/>
      <c r="L3384" s="26"/>
    </row>
    <row r="3385" spans="11:12" x14ac:dyDescent="0.25">
      <c r="K3385" s="26"/>
      <c r="L3385" s="26"/>
    </row>
    <row r="3386" spans="11:12" x14ac:dyDescent="0.25">
      <c r="K3386" s="26"/>
      <c r="L3386" s="26"/>
    </row>
    <row r="3387" spans="11:12" x14ac:dyDescent="0.25">
      <c r="K3387" s="26"/>
      <c r="L3387" s="26"/>
    </row>
    <row r="3388" spans="11:12" x14ac:dyDescent="0.25">
      <c r="K3388" s="26"/>
      <c r="L3388" s="26"/>
    </row>
    <row r="3389" spans="11:12" x14ac:dyDescent="0.25">
      <c r="K3389" s="26"/>
      <c r="L3389" s="26"/>
    </row>
    <row r="3390" spans="11:12" x14ac:dyDescent="0.25">
      <c r="K3390" s="26"/>
      <c r="L3390" s="26"/>
    </row>
    <row r="3391" spans="11:12" x14ac:dyDescent="0.25">
      <c r="K3391" s="26"/>
      <c r="L3391" s="26"/>
    </row>
    <row r="3392" spans="11:12" x14ac:dyDescent="0.25">
      <c r="K3392" s="26"/>
      <c r="L3392" s="26"/>
    </row>
    <row r="3393" spans="11:12" x14ac:dyDescent="0.25">
      <c r="K3393" s="26"/>
      <c r="L3393" s="26"/>
    </row>
    <row r="3394" spans="11:12" x14ac:dyDescent="0.25">
      <c r="K3394" s="26"/>
      <c r="L3394" s="26"/>
    </row>
    <row r="3395" spans="11:12" x14ac:dyDescent="0.25">
      <c r="K3395" s="26"/>
      <c r="L3395" s="26"/>
    </row>
    <row r="3396" spans="11:12" x14ac:dyDescent="0.25">
      <c r="K3396" s="26"/>
      <c r="L3396" s="26"/>
    </row>
    <row r="3397" spans="11:12" x14ac:dyDescent="0.25">
      <c r="K3397" s="26"/>
      <c r="L3397" s="26"/>
    </row>
    <row r="3398" spans="11:12" x14ac:dyDescent="0.25">
      <c r="K3398" s="26"/>
      <c r="L3398" s="26"/>
    </row>
    <row r="3399" spans="11:12" x14ac:dyDescent="0.25">
      <c r="K3399" s="26"/>
      <c r="L3399" s="26"/>
    </row>
    <row r="3400" spans="11:12" x14ac:dyDescent="0.25">
      <c r="K3400" s="26"/>
      <c r="L3400" s="26"/>
    </row>
    <row r="3401" spans="11:12" x14ac:dyDescent="0.25">
      <c r="K3401" s="26"/>
      <c r="L3401" s="26"/>
    </row>
    <row r="3402" spans="11:12" x14ac:dyDescent="0.25">
      <c r="K3402" s="26"/>
      <c r="L3402" s="26"/>
    </row>
    <row r="3403" spans="11:12" x14ac:dyDescent="0.25">
      <c r="K3403" s="26"/>
      <c r="L3403" s="26"/>
    </row>
    <row r="3404" spans="11:12" x14ac:dyDescent="0.25">
      <c r="K3404" s="26"/>
      <c r="L3404" s="26"/>
    </row>
    <row r="3405" spans="11:12" x14ac:dyDescent="0.25">
      <c r="K3405" s="26"/>
      <c r="L3405" s="26"/>
    </row>
    <row r="3406" spans="11:12" x14ac:dyDescent="0.25">
      <c r="K3406" s="26"/>
      <c r="L3406" s="26"/>
    </row>
    <row r="3407" spans="11:12" x14ac:dyDescent="0.25">
      <c r="K3407" s="26"/>
      <c r="L3407" s="26"/>
    </row>
    <row r="3408" spans="11:12" x14ac:dyDescent="0.25">
      <c r="K3408" s="26"/>
      <c r="L3408" s="26"/>
    </row>
    <row r="3409" spans="11:12" x14ac:dyDescent="0.25">
      <c r="K3409" s="26"/>
      <c r="L3409" s="26"/>
    </row>
    <row r="3410" spans="11:12" x14ac:dyDescent="0.25">
      <c r="K3410" s="26"/>
      <c r="L3410" s="26"/>
    </row>
    <row r="3411" spans="11:12" x14ac:dyDescent="0.25">
      <c r="K3411" s="26"/>
      <c r="L3411" s="26"/>
    </row>
    <row r="3412" spans="11:12" x14ac:dyDescent="0.25">
      <c r="K3412" s="26"/>
      <c r="L3412" s="26"/>
    </row>
    <row r="3413" spans="11:12" x14ac:dyDescent="0.25">
      <c r="K3413" s="26"/>
      <c r="L3413" s="26"/>
    </row>
    <row r="3414" spans="11:12" x14ac:dyDescent="0.25">
      <c r="K3414" s="26"/>
      <c r="L3414" s="26"/>
    </row>
    <row r="3415" spans="11:12" x14ac:dyDescent="0.25">
      <c r="K3415" s="26"/>
      <c r="L3415" s="26"/>
    </row>
    <row r="3416" spans="11:12" x14ac:dyDescent="0.25">
      <c r="K3416" s="26"/>
      <c r="L3416" s="26"/>
    </row>
    <row r="3417" spans="11:12" x14ac:dyDescent="0.25">
      <c r="K3417" s="26"/>
      <c r="L3417" s="26"/>
    </row>
    <row r="3418" spans="11:12" x14ac:dyDescent="0.25">
      <c r="K3418" s="26"/>
      <c r="L3418" s="26"/>
    </row>
    <row r="3419" spans="11:12" x14ac:dyDescent="0.25">
      <c r="K3419" s="26"/>
      <c r="L3419" s="26"/>
    </row>
    <row r="3420" spans="11:12" x14ac:dyDescent="0.25">
      <c r="K3420" s="26"/>
      <c r="L3420" s="26"/>
    </row>
    <row r="3421" spans="11:12" x14ac:dyDescent="0.25">
      <c r="K3421" s="26"/>
      <c r="L3421" s="26"/>
    </row>
    <row r="3422" spans="11:12" x14ac:dyDescent="0.25">
      <c r="K3422" s="26"/>
      <c r="L3422" s="26"/>
    </row>
    <row r="3423" spans="11:12" x14ac:dyDescent="0.25">
      <c r="K3423" s="26"/>
      <c r="L3423" s="26"/>
    </row>
    <row r="3424" spans="11:12" x14ac:dyDescent="0.25">
      <c r="K3424" s="26"/>
      <c r="L3424" s="26"/>
    </row>
    <row r="3425" spans="11:12" x14ac:dyDescent="0.25">
      <c r="K3425" s="26"/>
      <c r="L3425" s="26"/>
    </row>
    <row r="3426" spans="11:12" x14ac:dyDescent="0.25">
      <c r="K3426" s="26"/>
      <c r="L3426" s="26"/>
    </row>
    <row r="3427" spans="11:12" x14ac:dyDescent="0.25">
      <c r="K3427" s="26"/>
      <c r="L3427" s="26"/>
    </row>
    <row r="3428" spans="11:12" x14ac:dyDescent="0.25">
      <c r="K3428" s="26"/>
      <c r="L3428" s="26"/>
    </row>
    <row r="3429" spans="11:12" x14ac:dyDescent="0.25">
      <c r="K3429" s="26"/>
      <c r="L3429" s="26"/>
    </row>
    <row r="3430" spans="11:12" x14ac:dyDescent="0.25">
      <c r="K3430" s="26"/>
      <c r="L3430" s="26"/>
    </row>
    <row r="3431" spans="11:12" x14ac:dyDescent="0.25">
      <c r="K3431" s="26"/>
      <c r="L3431" s="26"/>
    </row>
    <row r="3432" spans="11:12" x14ac:dyDescent="0.25">
      <c r="K3432" s="26"/>
      <c r="L3432" s="26"/>
    </row>
    <row r="3433" spans="11:12" x14ac:dyDescent="0.25">
      <c r="K3433" s="26"/>
      <c r="L3433" s="26"/>
    </row>
    <row r="3434" spans="11:12" x14ac:dyDescent="0.25">
      <c r="K3434" s="26"/>
      <c r="L3434" s="26"/>
    </row>
    <row r="3435" spans="11:12" x14ac:dyDescent="0.25">
      <c r="K3435" s="26"/>
      <c r="L3435" s="26"/>
    </row>
    <row r="3436" spans="11:12" x14ac:dyDescent="0.25">
      <c r="K3436" s="26"/>
      <c r="L3436" s="26"/>
    </row>
    <row r="3437" spans="11:12" x14ac:dyDescent="0.25">
      <c r="K3437" s="26"/>
      <c r="L3437" s="26"/>
    </row>
    <row r="3438" spans="11:12" x14ac:dyDescent="0.25">
      <c r="K3438" s="26"/>
      <c r="L3438" s="26"/>
    </row>
    <row r="3439" spans="11:12" x14ac:dyDescent="0.25">
      <c r="K3439" s="26"/>
      <c r="L3439" s="26"/>
    </row>
    <row r="3440" spans="11:12" x14ac:dyDescent="0.25">
      <c r="K3440" s="26"/>
      <c r="L3440" s="26"/>
    </row>
    <row r="3441" spans="11:12" x14ac:dyDescent="0.25">
      <c r="K3441" s="26"/>
      <c r="L3441" s="26"/>
    </row>
    <row r="3442" spans="11:12" x14ac:dyDescent="0.25">
      <c r="K3442" s="26"/>
      <c r="L3442" s="26"/>
    </row>
    <row r="3443" spans="11:12" x14ac:dyDescent="0.25">
      <c r="K3443" s="26"/>
      <c r="L3443" s="26"/>
    </row>
    <row r="3444" spans="11:12" x14ac:dyDescent="0.25">
      <c r="K3444" s="26"/>
      <c r="L3444" s="26"/>
    </row>
    <row r="3445" spans="11:12" x14ac:dyDescent="0.25">
      <c r="K3445" s="26"/>
      <c r="L3445" s="26"/>
    </row>
    <row r="3446" spans="11:12" x14ac:dyDescent="0.25">
      <c r="K3446" s="26"/>
      <c r="L3446" s="26"/>
    </row>
    <row r="3447" spans="11:12" x14ac:dyDescent="0.25">
      <c r="K3447" s="26"/>
      <c r="L3447" s="26"/>
    </row>
    <row r="3448" spans="11:12" x14ac:dyDescent="0.25">
      <c r="K3448" s="26"/>
      <c r="L3448" s="26"/>
    </row>
    <row r="3449" spans="11:12" x14ac:dyDescent="0.25">
      <c r="K3449" s="26"/>
      <c r="L3449" s="26"/>
    </row>
    <row r="3450" spans="11:12" x14ac:dyDescent="0.25">
      <c r="K3450" s="26"/>
      <c r="L3450" s="26"/>
    </row>
    <row r="3451" spans="11:12" x14ac:dyDescent="0.25">
      <c r="K3451" s="26"/>
      <c r="L3451" s="26"/>
    </row>
    <row r="3452" spans="11:12" x14ac:dyDescent="0.25">
      <c r="K3452" s="26"/>
      <c r="L3452" s="26"/>
    </row>
    <row r="3453" spans="11:12" x14ac:dyDescent="0.25">
      <c r="K3453" s="26"/>
      <c r="L3453" s="26"/>
    </row>
    <row r="3454" spans="11:12" x14ac:dyDescent="0.25">
      <c r="K3454" s="26"/>
      <c r="L3454" s="26"/>
    </row>
    <row r="3455" spans="11:12" x14ac:dyDescent="0.25">
      <c r="K3455" s="26"/>
      <c r="L3455" s="26"/>
    </row>
    <row r="3456" spans="11:12" x14ac:dyDescent="0.25">
      <c r="K3456" s="26"/>
      <c r="L3456" s="26"/>
    </row>
    <row r="3457" spans="11:12" x14ac:dyDescent="0.25">
      <c r="K3457" s="26"/>
      <c r="L3457" s="26"/>
    </row>
    <row r="3458" spans="11:12" x14ac:dyDescent="0.25">
      <c r="K3458" s="26"/>
      <c r="L3458" s="26"/>
    </row>
    <row r="3459" spans="11:12" x14ac:dyDescent="0.25">
      <c r="K3459" s="26"/>
      <c r="L3459" s="26"/>
    </row>
    <row r="3460" spans="11:12" x14ac:dyDescent="0.25">
      <c r="K3460" s="26"/>
      <c r="L3460" s="26"/>
    </row>
    <row r="3461" spans="11:12" x14ac:dyDescent="0.25">
      <c r="K3461" s="26"/>
      <c r="L3461" s="26"/>
    </row>
    <row r="3462" spans="11:12" x14ac:dyDescent="0.25">
      <c r="K3462" s="26"/>
      <c r="L3462" s="26"/>
    </row>
    <row r="3463" spans="11:12" x14ac:dyDescent="0.25">
      <c r="K3463" s="26"/>
      <c r="L3463" s="26"/>
    </row>
    <row r="3464" spans="11:12" x14ac:dyDescent="0.25">
      <c r="K3464" s="26"/>
      <c r="L3464" s="26"/>
    </row>
    <row r="3465" spans="11:12" x14ac:dyDescent="0.25">
      <c r="K3465" s="26"/>
      <c r="L3465" s="26"/>
    </row>
    <row r="3466" spans="11:12" x14ac:dyDescent="0.25">
      <c r="K3466" s="26"/>
      <c r="L3466" s="26"/>
    </row>
    <row r="3467" spans="11:12" x14ac:dyDescent="0.25">
      <c r="K3467" s="26"/>
      <c r="L3467" s="26"/>
    </row>
    <row r="3468" spans="11:12" x14ac:dyDescent="0.25">
      <c r="K3468" s="26"/>
      <c r="L3468" s="26"/>
    </row>
    <row r="3469" spans="11:12" x14ac:dyDescent="0.25">
      <c r="K3469" s="26"/>
      <c r="L3469" s="26"/>
    </row>
    <row r="3470" spans="11:12" x14ac:dyDescent="0.25">
      <c r="K3470" s="26"/>
      <c r="L3470" s="26"/>
    </row>
    <row r="3471" spans="11:12" x14ac:dyDescent="0.25">
      <c r="K3471" s="26"/>
      <c r="L3471" s="26"/>
    </row>
    <row r="3472" spans="11:12" x14ac:dyDescent="0.25">
      <c r="K3472" s="26"/>
      <c r="L3472" s="26"/>
    </row>
    <row r="3473" spans="11:12" x14ac:dyDescent="0.25">
      <c r="K3473" s="26"/>
      <c r="L3473" s="26"/>
    </row>
    <row r="3474" spans="11:12" x14ac:dyDescent="0.25">
      <c r="K3474" s="26"/>
      <c r="L3474" s="26"/>
    </row>
    <row r="3475" spans="11:12" x14ac:dyDescent="0.25">
      <c r="K3475" s="26"/>
      <c r="L3475" s="26"/>
    </row>
    <row r="3476" spans="11:12" x14ac:dyDescent="0.25">
      <c r="K3476" s="26"/>
      <c r="L3476" s="26"/>
    </row>
    <row r="3477" spans="11:12" x14ac:dyDescent="0.25">
      <c r="K3477" s="26"/>
      <c r="L3477" s="26"/>
    </row>
    <row r="3478" spans="11:12" x14ac:dyDescent="0.25">
      <c r="K3478" s="26"/>
      <c r="L3478" s="26"/>
    </row>
    <row r="3479" spans="11:12" x14ac:dyDescent="0.25">
      <c r="K3479" s="26"/>
      <c r="L3479" s="26"/>
    </row>
    <row r="3480" spans="11:12" x14ac:dyDescent="0.25">
      <c r="K3480" s="26"/>
      <c r="L3480" s="26"/>
    </row>
    <row r="3481" spans="11:12" x14ac:dyDescent="0.25">
      <c r="K3481" s="26"/>
      <c r="L3481" s="26"/>
    </row>
    <row r="3482" spans="11:12" x14ac:dyDescent="0.25">
      <c r="K3482" s="26"/>
      <c r="L3482" s="26"/>
    </row>
    <row r="3483" spans="11:12" x14ac:dyDescent="0.25">
      <c r="K3483" s="26"/>
      <c r="L3483" s="26"/>
    </row>
    <row r="3484" spans="11:12" x14ac:dyDescent="0.25">
      <c r="K3484" s="26"/>
      <c r="L3484" s="26"/>
    </row>
    <row r="3485" spans="11:12" x14ac:dyDescent="0.25">
      <c r="K3485" s="26"/>
      <c r="L3485" s="26"/>
    </row>
    <row r="3486" spans="11:12" x14ac:dyDescent="0.25">
      <c r="K3486" s="26"/>
      <c r="L3486" s="26"/>
    </row>
    <row r="3487" spans="11:12" x14ac:dyDescent="0.25">
      <c r="K3487" s="26"/>
      <c r="L3487" s="26"/>
    </row>
    <row r="3488" spans="11:12" x14ac:dyDescent="0.25">
      <c r="K3488" s="26"/>
      <c r="L3488" s="26"/>
    </row>
    <row r="3489" spans="11:12" x14ac:dyDescent="0.25">
      <c r="K3489" s="26"/>
      <c r="L3489" s="26"/>
    </row>
    <row r="3490" spans="11:12" x14ac:dyDescent="0.25">
      <c r="K3490" s="26"/>
      <c r="L3490" s="26"/>
    </row>
    <row r="3491" spans="11:12" x14ac:dyDescent="0.25">
      <c r="K3491" s="26"/>
      <c r="L3491" s="26"/>
    </row>
    <row r="3492" spans="11:12" x14ac:dyDescent="0.25">
      <c r="K3492" s="26"/>
      <c r="L3492" s="26"/>
    </row>
    <row r="3493" spans="11:12" x14ac:dyDescent="0.25">
      <c r="K3493" s="26"/>
      <c r="L3493" s="26"/>
    </row>
    <row r="3494" spans="11:12" x14ac:dyDescent="0.25">
      <c r="K3494" s="26"/>
      <c r="L3494" s="26"/>
    </row>
    <row r="3495" spans="11:12" x14ac:dyDescent="0.25">
      <c r="K3495" s="26"/>
      <c r="L3495" s="26"/>
    </row>
    <row r="3496" spans="11:12" x14ac:dyDescent="0.25">
      <c r="K3496" s="26"/>
      <c r="L3496" s="26"/>
    </row>
    <row r="3497" spans="11:12" x14ac:dyDescent="0.25">
      <c r="K3497" s="26"/>
      <c r="L3497" s="26"/>
    </row>
    <row r="3498" spans="11:12" x14ac:dyDescent="0.25">
      <c r="K3498" s="26"/>
      <c r="L3498" s="26"/>
    </row>
    <row r="3499" spans="11:12" x14ac:dyDescent="0.25">
      <c r="K3499" s="26"/>
      <c r="L3499" s="26"/>
    </row>
    <row r="3500" spans="11:12" x14ac:dyDescent="0.25">
      <c r="K3500" s="26"/>
      <c r="L3500" s="26"/>
    </row>
    <row r="3501" spans="11:12" x14ac:dyDescent="0.25">
      <c r="K3501" s="26"/>
      <c r="L3501" s="26"/>
    </row>
    <row r="3502" spans="11:12" x14ac:dyDescent="0.25">
      <c r="K3502" s="26"/>
      <c r="L3502" s="26"/>
    </row>
    <row r="3503" spans="11:12" x14ac:dyDescent="0.25">
      <c r="K3503" s="26"/>
      <c r="L3503" s="26"/>
    </row>
    <row r="3504" spans="11:12" x14ac:dyDescent="0.25">
      <c r="K3504" s="26"/>
      <c r="L3504" s="26"/>
    </row>
    <row r="3505" spans="11:12" x14ac:dyDescent="0.25">
      <c r="K3505" s="26"/>
      <c r="L3505" s="26"/>
    </row>
    <row r="3506" spans="11:12" x14ac:dyDescent="0.25">
      <c r="K3506" s="26"/>
      <c r="L3506" s="26"/>
    </row>
    <row r="3507" spans="11:12" x14ac:dyDescent="0.25">
      <c r="K3507" s="26"/>
      <c r="L3507" s="26"/>
    </row>
    <row r="3508" spans="11:12" x14ac:dyDescent="0.25">
      <c r="K3508" s="26"/>
      <c r="L3508" s="26"/>
    </row>
    <row r="3509" spans="11:12" x14ac:dyDescent="0.25">
      <c r="K3509" s="26"/>
      <c r="L3509" s="26"/>
    </row>
    <row r="3510" spans="11:12" x14ac:dyDescent="0.25">
      <c r="K3510" s="26"/>
      <c r="L3510" s="26"/>
    </row>
    <row r="3511" spans="11:12" x14ac:dyDescent="0.25">
      <c r="K3511" s="26"/>
      <c r="L3511" s="26"/>
    </row>
    <row r="3512" spans="11:12" x14ac:dyDescent="0.25">
      <c r="K3512" s="26"/>
      <c r="L3512" s="26"/>
    </row>
    <row r="3513" spans="11:12" x14ac:dyDescent="0.25">
      <c r="K3513" s="26"/>
      <c r="L3513" s="26"/>
    </row>
    <row r="3514" spans="11:12" x14ac:dyDescent="0.25">
      <c r="K3514" s="26"/>
      <c r="L3514" s="26"/>
    </row>
    <row r="3515" spans="11:12" x14ac:dyDescent="0.25">
      <c r="K3515" s="26"/>
      <c r="L3515" s="26"/>
    </row>
    <row r="3516" spans="11:12" x14ac:dyDescent="0.25">
      <c r="K3516" s="26"/>
      <c r="L3516" s="26"/>
    </row>
    <row r="3517" spans="11:12" x14ac:dyDescent="0.25">
      <c r="K3517" s="26"/>
      <c r="L3517" s="26"/>
    </row>
    <row r="3518" spans="11:12" x14ac:dyDescent="0.25">
      <c r="K3518" s="26"/>
      <c r="L3518" s="26"/>
    </row>
    <row r="3519" spans="11:12" x14ac:dyDescent="0.25">
      <c r="K3519" s="26"/>
      <c r="L3519" s="26"/>
    </row>
    <row r="3520" spans="11:12" x14ac:dyDescent="0.25">
      <c r="K3520" s="26"/>
      <c r="L3520" s="26"/>
    </row>
    <row r="3521" spans="11:12" x14ac:dyDescent="0.25">
      <c r="K3521" s="26"/>
      <c r="L3521" s="26"/>
    </row>
    <row r="3522" spans="11:12" x14ac:dyDescent="0.25">
      <c r="K3522" s="26"/>
      <c r="L3522" s="26"/>
    </row>
    <row r="3523" spans="11:12" x14ac:dyDescent="0.25">
      <c r="K3523" s="26"/>
      <c r="L3523" s="26"/>
    </row>
    <row r="3524" spans="11:12" x14ac:dyDescent="0.25">
      <c r="K3524" s="26"/>
      <c r="L3524" s="26"/>
    </row>
    <row r="3525" spans="11:12" x14ac:dyDescent="0.25">
      <c r="K3525" s="26"/>
      <c r="L3525" s="26"/>
    </row>
    <row r="3526" spans="11:12" x14ac:dyDescent="0.25">
      <c r="K3526" s="26"/>
      <c r="L3526" s="26"/>
    </row>
    <row r="3527" spans="11:12" x14ac:dyDescent="0.25">
      <c r="K3527" s="26"/>
      <c r="L3527" s="26"/>
    </row>
    <row r="3528" spans="11:12" x14ac:dyDescent="0.25">
      <c r="K3528" s="26"/>
      <c r="L3528" s="26"/>
    </row>
    <row r="3529" spans="11:12" x14ac:dyDescent="0.25">
      <c r="K3529" s="26"/>
      <c r="L3529" s="26"/>
    </row>
    <row r="3530" spans="11:12" x14ac:dyDescent="0.25">
      <c r="K3530" s="26"/>
      <c r="L3530" s="26"/>
    </row>
    <row r="3531" spans="11:12" x14ac:dyDescent="0.25">
      <c r="K3531" s="26"/>
      <c r="L3531" s="26"/>
    </row>
    <row r="3532" spans="11:12" x14ac:dyDescent="0.25">
      <c r="K3532" s="26"/>
      <c r="L3532" s="26"/>
    </row>
    <row r="3533" spans="11:12" x14ac:dyDescent="0.25">
      <c r="K3533" s="26"/>
      <c r="L3533" s="26"/>
    </row>
    <row r="3534" spans="11:12" x14ac:dyDescent="0.25">
      <c r="K3534" s="26"/>
      <c r="L3534" s="26"/>
    </row>
    <row r="3535" spans="11:12" x14ac:dyDescent="0.25">
      <c r="K3535" s="26"/>
      <c r="L3535" s="26"/>
    </row>
    <row r="3536" spans="11:12" x14ac:dyDescent="0.25">
      <c r="K3536" s="26"/>
      <c r="L3536" s="26"/>
    </row>
    <row r="3537" spans="11:12" x14ac:dyDescent="0.25">
      <c r="K3537" s="26"/>
      <c r="L3537" s="26"/>
    </row>
    <row r="3538" spans="11:12" x14ac:dyDescent="0.25">
      <c r="K3538" s="26"/>
      <c r="L3538" s="26"/>
    </row>
    <row r="3539" spans="11:12" x14ac:dyDescent="0.25">
      <c r="K3539" s="26"/>
      <c r="L3539" s="26"/>
    </row>
    <row r="3540" spans="11:12" x14ac:dyDescent="0.25">
      <c r="K3540" s="26"/>
      <c r="L3540" s="26"/>
    </row>
    <row r="3541" spans="11:12" x14ac:dyDescent="0.25">
      <c r="K3541" s="26"/>
      <c r="L3541" s="26"/>
    </row>
    <row r="3542" spans="11:12" x14ac:dyDescent="0.25">
      <c r="K3542" s="26"/>
      <c r="L3542" s="26"/>
    </row>
    <row r="3543" spans="11:12" x14ac:dyDescent="0.25">
      <c r="K3543" s="26"/>
      <c r="L3543" s="26"/>
    </row>
    <row r="3544" spans="11:12" x14ac:dyDescent="0.25">
      <c r="K3544" s="26"/>
      <c r="L3544" s="26"/>
    </row>
    <row r="3545" spans="11:12" x14ac:dyDescent="0.25">
      <c r="K3545" s="26"/>
      <c r="L3545" s="26"/>
    </row>
    <row r="3546" spans="11:12" x14ac:dyDescent="0.25">
      <c r="K3546" s="26"/>
      <c r="L3546" s="26"/>
    </row>
    <row r="3547" spans="11:12" x14ac:dyDescent="0.25">
      <c r="K3547" s="26"/>
      <c r="L3547" s="26"/>
    </row>
    <row r="3548" spans="11:12" x14ac:dyDescent="0.25">
      <c r="K3548" s="26"/>
      <c r="L3548" s="26"/>
    </row>
    <row r="3549" spans="11:12" x14ac:dyDescent="0.25">
      <c r="K3549" s="26"/>
      <c r="L3549" s="26"/>
    </row>
    <row r="3550" spans="11:12" x14ac:dyDescent="0.25">
      <c r="K3550" s="26"/>
      <c r="L3550" s="26"/>
    </row>
    <row r="3551" spans="11:12" x14ac:dyDescent="0.25">
      <c r="K3551" s="26"/>
      <c r="L3551" s="26"/>
    </row>
    <row r="3552" spans="11:12" x14ac:dyDescent="0.25">
      <c r="K3552" s="26"/>
      <c r="L3552" s="26"/>
    </row>
    <row r="3553" spans="11:12" x14ac:dyDescent="0.25">
      <c r="K3553" s="26"/>
      <c r="L3553" s="26"/>
    </row>
    <row r="3554" spans="11:12" x14ac:dyDescent="0.25">
      <c r="K3554" s="26"/>
      <c r="L3554" s="26"/>
    </row>
    <row r="3555" spans="11:12" x14ac:dyDescent="0.25">
      <c r="K3555" s="26"/>
      <c r="L3555" s="26"/>
    </row>
    <row r="3556" spans="11:12" x14ac:dyDescent="0.25">
      <c r="K3556" s="26"/>
      <c r="L3556" s="26"/>
    </row>
    <row r="3557" spans="11:12" x14ac:dyDescent="0.25">
      <c r="K3557" s="26"/>
      <c r="L3557" s="26"/>
    </row>
    <row r="3558" spans="11:12" x14ac:dyDescent="0.25">
      <c r="K3558" s="26"/>
      <c r="L3558" s="26"/>
    </row>
    <row r="3559" spans="11:12" x14ac:dyDescent="0.25">
      <c r="K3559" s="26"/>
      <c r="L3559" s="26"/>
    </row>
    <row r="3560" spans="11:12" x14ac:dyDescent="0.25">
      <c r="K3560" s="26"/>
      <c r="L3560" s="26"/>
    </row>
    <row r="3561" spans="11:12" x14ac:dyDescent="0.25">
      <c r="K3561" s="26"/>
      <c r="L3561" s="26"/>
    </row>
    <row r="3562" spans="11:12" x14ac:dyDescent="0.25">
      <c r="K3562" s="26"/>
      <c r="L3562" s="26"/>
    </row>
    <row r="3563" spans="11:12" x14ac:dyDescent="0.25">
      <c r="K3563" s="26"/>
      <c r="L3563" s="26"/>
    </row>
    <row r="3564" spans="11:12" x14ac:dyDescent="0.25">
      <c r="K3564" s="26"/>
      <c r="L3564" s="26"/>
    </row>
    <row r="3565" spans="11:12" x14ac:dyDescent="0.25">
      <c r="K3565" s="26"/>
      <c r="L3565" s="26"/>
    </row>
    <row r="3566" spans="11:12" x14ac:dyDescent="0.25">
      <c r="K3566" s="26"/>
      <c r="L3566" s="26"/>
    </row>
    <row r="3567" spans="11:12" x14ac:dyDescent="0.25">
      <c r="K3567" s="26"/>
      <c r="L3567" s="26"/>
    </row>
    <row r="3568" spans="11:12" x14ac:dyDescent="0.25">
      <c r="K3568" s="26"/>
      <c r="L3568" s="26"/>
    </row>
    <row r="3569" spans="11:12" x14ac:dyDescent="0.25">
      <c r="K3569" s="26"/>
      <c r="L3569" s="26"/>
    </row>
    <row r="3570" spans="11:12" x14ac:dyDescent="0.25">
      <c r="K3570" s="26"/>
      <c r="L3570" s="26"/>
    </row>
    <row r="3571" spans="11:12" x14ac:dyDescent="0.25">
      <c r="K3571" s="26"/>
      <c r="L3571" s="26"/>
    </row>
    <row r="3572" spans="11:12" x14ac:dyDescent="0.25">
      <c r="K3572" s="26"/>
      <c r="L3572" s="26"/>
    </row>
    <row r="3573" spans="11:12" x14ac:dyDescent="0.25">
      <c r="K3573" s="26"/>
      <c r="L3573" s="26"/>
    </row>
    <row r="3574" spans="11:12" x14ac:dyDescent="0.25">
      <c r="K3574" s="26"/>
      <c r="L3574" s="26"/>
    </row>
    <row r="3575" spans="11:12" x14ac:dyDescent="0.25">
      <c r="K3575" s="26"/>
      <c r="L3575" s="26"/>
    </row>
    <row r="3576" spans="11:12" x14ac:dyDescent="0.25">
      <c r="K3576" s="26"/>
      <c r="L3576" s="26"/>
    </row>
    <row r="3577" spans="11:12" x14ac:dyDescent="0.25">
      <c r="K3577" s="26"/>
      <c r="L3577" s="26"/>
    </row>
    <row r="3578" spans="11:12" x14ac:dyDescent="0.25">
      <c r="K3578" s="26"/>
      <c r="L3578" s="26"/>
    </row>
    <row r="3579" spans="11:12" x14ac:dyDescent="0.25">
      <c r="K3579" s="26"/>
      <c r="L3579" s="26"/>
    </row>
    <row r="3580" spans="11:12" x14ac:dyDescent="0.25">
      <c r="K3580" s="26"/>
      <c r="L3580" s="26"/>
    </row>
    <row r="3581" spans="11:12" x14ac:dyDescent="0.25">
      <c r="K3581" s="26"/>
      <c r="L3581" s="26"/>
    </row>
    <row r="3582" spans="11:12" x14ac:dyDescent="0.25">
      <c r="K3582" s="26"/>
      <c r="L3582" s="26"/>
    </row>
    <row r="3583" spans="11:12" x14ac:dyDescent="0.25">
      <c r="K3583" s="26"/>
      <c r="L3583" s="26"/>
    </row>
    <row r="3584" spans="11:12" x14ac:dyDescent="0.25">
      <c r="K3584" s="26"/>
      <c r="L3584" s="26"/>
    </row>
    <row r="3585" spans="11:12" x14ac:dyDescent="0.25">
      <c r="K3585" s="26"/>
      <c r="L3585" s="26"/>
    </row>
    <row r="3586" spans="11:12" x14ac:dyDescent="0.25">
      <c r="K3586" s="26"/>
      <c r="L3586" s="26"/>
    </row>
    <row r="3587" spans="11:12" x14ac:dyDescent="0.25">
      <c r="K3587" s="26"/>
      <c r="L3587" s="26"/>
    </row>
    <row r="3588" spans="11:12" x14ac:dyDescent="0.25">
      <c r="K3588" s="26"/>
      <c r="L3588" s="26"/>
    </row>
    <row r="3589" spans="11:12" x14ac:dyDescent="0.25">
      <c r="K3589" s="26"/>
      <c r="L3589" s="26"/>
    </row>
    <row r="3590" spans="11:12" x14ac:dyDescent="0.25">
      <c r="K3590" s="26"/>
      <c r="L3590" s="26"/>
    </row>
    <row r="3591" spans="11:12" x14ac:dyDescent="0.25">
      <c r="K3591" s="26"/>
      <c r="L3591" s="26"/>
    </row>
    <row r="3592" spans="11:12" x14ac:dyDescent="0.25">
      <c r="K3592" s="26"/>
      <c r="L3592" s="26"/>
    </row>
    <row r="3593" spans="11:12" x14ac:dyDescent="0.25">
      <c r="K3593" s="26"/>
      <c r="L3593" s="26"/>
    </row>
    <row r="3594" spans="11:12" x14ac:dyDescent="0.25">
      <c r="K3594" s="26"/>
      <c r="L3594" s="26"/>
    </row>
    <row r="3595" spans="11:12" x14ac:dyDescent="0.25">
      <c r="K3595" s="26"/>
      <c r="L3595" s="26"/>
    </row>
    <row r="3596" spans="11:12" x14ac:dyDescent="0.25">
      <c r="K3596" s="26"/>
      <c r="L3596" s="26"/>
    </row>
    <row r="3597" spans="11:12" x14ac:dyDescent="0.25">
      <c r="K3597" s="26"/>
      <c r="L3597" s="26"/>
    </row>
    <row r="3598" spans="11:12" x14ac:dyDescent="0.25">
      <c r="K3598" s="26"/>
      <c r="L3598" s="26"/>
    </row>
    <row r="3599" spans="11:12" x14ac:dyDescent="0.25">
      <c r="K3599" s="26"/>
      <c r="L3599" s="26"/>
    </row>
    <row r="3600" spans="11:12" x14ac:dyDescent="0.25">
      <c r="K3600" s="26"/>
      <c r="L3600" s="26"/>
    </row>
    <row r="3601" spans="11:12" x14ac:dyDescent="0.25">
      <c r="K3601" s="26"/>
      <c r="L3601" s="26"/>
    </row>
    <row r="3602" spans="11:12" x14ac:dyDescent="0.25">
      <c r="K3602" s="26"/>
      <c r="L3602" s="26"/>
    </row>
    <row r="3603" spans="11:12" x14ac:dyDescent="0.25">
      <c r="K3603" s="26"/>
      <c r="L3603" s="26"/>
    </row>
    <row r="3604" spans="11:12" x14ac:dyDescent="0.25">
      <c r="K3604" s="26"/>
      <c r="L3604" s="26"/>
    </row>
    <row r="3605" spans="11:12" x14ac:dyDescent="0.25">
      <c r="K3605" s="26"/>
      <c r="L3605" s="26"/>
    </row>
    <row r="3606" spans="11:12" x14ac:dyDescent="0.25">
      <c r="K3606" s="26"/>
      <c r="L3606" s="26"/>
    </row>
    <row r="3607" spans="11:12" x14ac:dyDescent="0.25">
      <c r="K3607" s="26"/>
      <c r="L3607" s="26"/>
    </row>
    <row r="3608" spans="11:12" x14ac:dyDescent="0.25">
      <c r="K3608" s="26"/>
      <c r="L3608" s="26"/>
    </row>
    <row r="3609" spans="11:12" x14ac:dyDescent="0.25">
      <c r="K3609" s="26"/>
      <c r="L3609" s="26"/>
    </row>
    <row r="3610" spans="11:12" x14ac:dyDescent="0.25">
      <c r="K3610" s="26"/>
      <c r="L3610" s="26"/>
    </row>
    <row r="3611" spans="11:12" x14ac:dyDescent="0.25">
      <c r="K3611" s="26"/>
      <c r="L3611" s="26"/>
    </row>
    <row r="3612" spans="11:12" x14ac:dyDescent="0.25">
      <c r="K3612" s="26"/>
      <c r="L3612" s="26"/>
    </row>
    <row r="3613" spans="11:12" x14ac:dyDescent="0.25">
      <c r="K3613" s="26"/>
      <c r="L3613" s="26"/>
    </row>
    <row r="3614" spans="11:12" x14ac:dyDescent="0.25">
      <c r="K3614" s="26"/>
      <c r="L3614" s="26"/>
    </row>
    <row r="3615" spans="11:12" x14ac:dyDescent="0.25">
      <c r="K3615" s="26"/>
      <c r="L3615" s="26"/>
    </row>
    <row r="3616" spans="11:12" x14ac:dyDescent="0.25">
      <c r="K3616" s="26"/>
      <c r="L3616" s="26"/>
    </row>
    <row r="3617" spans="11:12" x14ac:dyDescent="0.25">
      <c r="K3617" s="26"/>
      <c r="L3617" s="26"/>
    </row>
    <row r="3618" spans="11:12" x14ac:dyDescent="0.25">
      <c r="K3618" s="26"/>
      <c r="L3618" s="26"/>
    </row>
    <row r="3619" spans="11:12" x14ac:dyDescent="0.25">
      <c r="K3619" s="26"/>
      <c r="L3619" s="26"/>
    </row>
    <row r="3620" spans="11:12" x14ac:dyDescent="0.25">
      <c r="K3620" s="26"/>
      <c r="L3620" s="26"/>
    </row>
    <row r="3621" spans="11:12" x14ac:dyDescent="0.25">
      <c r="K3621" s="26"/>
      <c r="L3621" s="26"/>
    </row>
    <row r="3622" spans="11:12" x14ac:dyDescent="0.25">
      <c r="K3622" s="26"/>
      <c r="L3622" s="26"/>
    </row>
    <row r="3623" spans="11:12" x14ac:dyDescent="0.25">
      <c r="K3623" s="26"/>
      <c r="L3623" s="26"/>
    </row>
    <row r="3624" spans="11:12" x14ac:dyDescent="0.25">
      <c r="K3624" s="26"/>
      <c r="L3624" s="26"/>
    </row>
    <row r="3625" spans="11:12" x14ac:dyDescent="0.25">
      <c r="K3625" s="26"/>
      <c r="L3625" s="26"/>
    </row>
    <row r="3626" spans="11:12" x14ac:dyDescent="0.25">
      <c r="K3626" s="26"/>
      <c r="L3626" s="26"/>
    </row>
    <row r="3627" spans="11:12" x14ac:dyDescent="0.25">
      <c r="K3627" s="26"/>
      <c r="L3627" s="26"/>
    </row>
    <row r="3628" spans="11:12" x14ac:dyDescent="0.25">
      <c r="K3628" s="26"/>
      <c r="L3628" s="26"/>
    </row>
    <row r="3629" spans="11:12" x14ac:dyDescent="0.25">
      <c r="K3629" s="26"/>
      <c r="L3629" s="26"/>
    </row>
    <row r="3630" spans="11:12" x14ac:dyDescent="0.25">
      <c r="K3630" s="26"/>
      <c r="L3630" s="26"/>
    </row>
    <row r="3631" spans="11:12" x14ac:dyDescent="0.25">
      <c r="K3631" s="26"/>
      <c r="L3631" s="26"/>
    </row>
    <row r="3632" spans="11:12" x14ac:dyDescent="0.25">
      <c r="K3632" s="26"/>
      <c r="L3632" s="26"/>
    </row>
    <row r="3633" spans="11:12" x14ac:dyDescent="0.25">
      <c r="K3633" s="26"/>
      <c r="L3633" s="26"/>
    </row>
    <row r="3634" spans="11:12" x14ac:dyDescent="0.25">
      <c r="K3634" s="26"/>
      <c r="L3634" s="26"/>
    </row>
    <row r="3635" spans="11:12" x14ac:dyDescent="0.25">
      <c r="K3635" s="26"/>
      <c r="L3635" s="26"/>
    </row>
    <row r="3636" spans="11:12" x14ac:dyDescent="0.25">
      <c r="K3636" s="26"/>
      <c r="L3636" s="26"/>
    </row>
    <row r="3637" spans="11:12" x14ac:dyDescent="0.25">
      <c r="K3637" s="26"/>
      <c r="L3637" s="26"/>
    </row>
    <row r="3638" spans="11:12" x14ac:dyDescent="0.25">
      <c r="K3638" s="26"/>
      <c r="L3638" s="26"/>
    </row>
    <row r="3639" spans="11:12" x14ac:dyDescent="0.25">
      <c r="K3639" s="26"/>
      <c r="L3639" s="26"/>
    </row>
    <row r="3640" spans="11:12" x14ac:dyDescent="0.25">
      <c r="K3640" s="26"/>
      <c r="L3640" s="26"/>
    </row>
    <row r="3641" spans="11:12" x14ac:dyDescent="0.25">
      <c r="K3641" s="26"/>
      <c r="L3641" s="26"/>
    </row>
    <row r="3642" spans="11:12" x14ac:dyDescent="0.25">
      <c r="K3642" s="26"/>
      <c r="L3642" s="26"/>
    </row>
    <row r="3643" spans="11:12" x14ac:dyDescent="0.25">
      <c r="K3643" s="26"/>
      <c r="L3643" s="26"/>
    </row>
    <row r="3644" spans="11:12" x14ac:dyDescent="0.25">
      <c r="K3644" s="26"/>
      <c r="L3644" s="26"/>
    </row>
    <row r="3645" spans="11:12" x14ac:dyDescent="0.25">
      <c r="K3645" s="26"/>
      <c r="L3645" s="26"/>
    </row>
    <row r="3646" spans="11:12" x14ac:dyDescent="0.25">
      <c r="K3646" s="26"/>
      <c r="L3646" s="26"/>
    </row>
    <row r="3647" spans="11:12" x14ac:dyDescent="0.25">
      <c r="K3647" s="26"/>
      <c r="L3647" s="26"/>
    </row>
    <row r="3648" spans="11:12" x14ac:dyDescent="0.25">
      <c r="K3648" s="26"/>
      <c r="L3648" s="26"/>
    </row>
    <row r="3649" spans="11:12" x14ac:dyDescent="0.25">
      <c r="K3649" s="26"/>
      <c r="L3649" s="26"/>
    </row>
    <row r="3650" spans="11:12" x14ac:dyDescent="0.25">
      <c r="K3650" s="26"/>
      <c r="L3650" s="26"/>
    </row>
    <row r="3651" spans="11:12" x14ac:dyDescent="0.25">
      <c r="K3651" s="26"/>
      <c r="L3651" s="26"/>
    </row>
    <row r="3652" spans="11:12" x14ac:dyDescent="0.25">
      <c r="K3652" s="26"/>
      <c r="L3652" s="26"/>
    </row>
    <row r="3653" spans="11:12" x14ac:dyDescent="0.25">
      <c r="K3653" s="26"/>
      <c r="L3653" s="26"/>
    </row>
    <row r="3654" spans="11:12" x14ac:dyDescent="0.25">
      <c r="K3654" s="26"/>
      <c r="L3654" s="26"/>
    </row>
    <row r="3655" spans="11:12" x14ac:dyDescent="0.25">
      <c r="K3655" s="26"/>
      <c r="L3655" s="26"/>
    </row>
    <row r="3656" spans="11:12" x14ac:dyDescent="0.25">
      <c r="K3656" s="26"/>
      <c r="L3656" s="26"/>
    </row>
    <row r="3657" spans="11:12" x14ac:dyDescent="0.25">
      <c r="K3657" s="26"/>
      <c r="L3657" s="26"/>
    </row>
    <row r="3658" spans="11:12" x14ac:dyDescent="0.25">
      <c r="K3658" s="26"/>
      <c r="L3658" s="26"/>
    </row>
    <row r="3659" spans="11:12" x14ac:dyDescent="0.25">
      <c r="K3659" s="26"/>
      <c r="L3659" s="26"/>
    </row>
    <row r="3660" spans="11:12" x14ac:dyDescent="0.25">
      <c r="K3660" s="26"/>
      <c r="L3660" s="26"/>
    </row>
    <row r="3661" spans="11:12" x14ac:dyDescent="0.25">
      <c r="K3661" s="26"/>
      <c r="L3661" s="26"/>
    </row>
    <row r="3662" spans="11:12" x14ac:dyDescent="0.25">
      <c r="K3662" s="26"/>
      <c r="L3662" s="26"/>
    </row>
    <row r="3663" spans="11:12" x14ac:dyDescent="0.25">
      <c r="K3663" s="26"/>
      <c r="L3663" s="26"/>
    </row>
    <row r="3664" spans="11:12" x14ac:dyDescent="0.25">
      <c r="K3664" s="26"/>
      <c r="L3664" s="26"/>
    </row>
    <row r="3665" spans="11:12" x14ac:dyDescent="0.25">
      <c r="K3665" s="26"/>
      <c r="L3665" s="26"/>
    </row>
    <row r="3666" spans="11:12" x14ac:dyDescent="0.25">
      <c r="K3666" s="26"/>
      <c r="L3666" s="26"/>
    </row>
    <row r="3667" spans="11:12" x14ac:dyDescent="0.25">
      <c r="K3667" s="26"/>
      <c r="L3667" s="26"/>
    </row>
    <row r="3668" spans="11:12" x14ac:dyDescent="0.25">
      <c r="K3668" s="26"/>
      <c r="L3668" s="26"/>
    </row>
    <row r="3669" spans="11:12" x14ac:dyDescent="0.25">
      <c r="K3669" s="26"/>
      <c r="L3669" s="26"/>
    </row>
    <row r="3670" spans="11:12" x14ac:dyDescent="0.25">
      <c r="K3670" s="26"/>
      <c r="L3670" s="26"/>
    </row>
    <row r="3671" spans="11:12" x14ac:dyDescent="0.25">
      <c r="K3671" s="26"/>
      <c r="L3671" s="26"/>
    </row>
    <row r="3672" spans="11:12" x14ac:dyDescent="0.25">
      <c r="K3672" s="26"/>
      <c r="L3672" s="26"/>
    </row>
    <row r="3673" spans="11:12" x14ac:dyDescent="0.25">
      <c r="K3673" s="26"/>
      <c r="L3673" s="26"/>
    </row>
    <row r="3674" spans="11:12" x14ac:dyDescent="0.25">
      <c r="K3674" s="26"/>
      <c r="L3674" s="26"/>
    </row>
    <row r="3675" spans="11:12" x14ac:dyDescent="0.25">
      <c r="K3675" s="26"/>
      <c r="L3675" s="26"/>
    </row>
    <row r="3676" spans="11:12" x14ac:dyDescent="0.25">
      <c r="K3676" s="26"/>
      <c r="L3676" s="26"/>
    </row>
    <row r="3677" spans="11:12" x14ac:dyDescent="0.25">
      <c r="K3677" s="26"/>
      <c r="L3677" s="26"/>
    </row>
    <row r="3678" spans="11:12" x14ac:dyDescent="0.25">
      <c r="K3678" s="26"/>
      <c r="L3678" s="26"/>
    </row>
    <row r="3679" spans="11:12" x14ac:dyDescent="0.25">
      <c r="K3679" s="26"/>
      <c r="L3679" s="26"/>
    </row>
    <row r="3680" spans="11:12" x14ac:dyDescent="0.25">
      <c r="K3680" s="26"/>
      <c r="L3680" s="26"/>
    </row>
    <row r="3681" spans="11:12" x14ac:dyDescent="0.25">
      <c r="K3681" s="26"/>
      <c r="L3681" s="26"/>
    </row>
    <row r="3682" spans="11:12" x14ac:dyDescent="0.25">
      <c r="K3682" s="26"/>
      <c r="L3682" s="26"/>
    </row>
    <row r="3683" spans="11:12" x14ac:dyDescent="0.25">
      <c r="K3683" s="26"/>
      <c r="L3683" s="26"/>
    </row>
    <row r="3684" spans="11:12" x14ac:dyDescent="0.25">
      <c r="K3684" s="26"/>
      <c r="L3684" s="26"/>
    </row>
    <row r="3685" spans="11:12" x14ac:dyDescent="0.25">
      <c r="K3685" s="26"/>
      <c r="L3685" s="26"/>
    </row>
    <row r="3686" spans="11:12" x14ac:dyDescent="0.25">
      <c r="K3686" s="26"/>
      <c r="L3686" s="26"/>
    </row>
    <row r="3687" spans="11:12" x14ac:dyDescent="0.25">
      <c r="K3687" s="26"/>
      <c r="L3687" s="26"/>
    </row>
    <row r="3688" spans="11:12" x14ac:dyDescent="0.25">
      <c r="K3688" s="26"/>
      <c r="L3688" s="26"/>
    </row>
    <row r="3689" spans="11:12" x14ac:dyDescent="0.25">
      <c r="K3689" s="26"/>
      <c r="L3689" s="26"/>
    </row>
    <row r="3690" spans="11:12" x14ac:dyDescent="0.25">
      <c r="K3690" s="26"/>
      <c r="L3690" s="26"/>
    </row>
    <row r="3691" spans="11:12" x14ac:dyDescent="0.25">
      <c r="K3691" s="26"/>
      <c r="L3691" s="26"/>
    </row>
    <row r="3692" spans="11:12" x14ac:dyDescent="0.25">
      <c r="K3692" s="26"/>
      <c r="L3692" s="26"/>
    </row>
    <row r="3693" spans="11:12" x14ac:dyDescent="0.25">
      <c r="K3693" s="26"/>
      <c r="L3693" s="26"/>
    </row>
    <row r="3694" spans="11:12" x14ac:dyDescent="0.25">
      <c r="K3694" s="26"/>
      <c r="L3694" s="26"/>
    </row>
    <row r="3695" spans="11:12" x14ac:dyDescent="0.25">
      <c r="K3695" s="26"/>
      <c r="L3695" s="26"/>
    </row>
    <row r="3696" spans="11:12" x14ac:dyDescent="0.25">
      <c r="K3696" s="26"/>
      <c r="L3696" s="26"/>
    </row>
    <row r="3697" spans="11:12" x14ac:dyDescent="0.25">
      <c r="K3697" s="26"/>
      <c r="L3697" s="26"/>
    </row>
    <row r="3698" spans="11:12" x14ac:dyDescent="0.25">
      <c r="K3698" s="26"/>
      <c r="L3698" s="26"/>
    </row>
    <row r="3699" spans="11:12" x14ac:dyDescent="0.25">
      <c r="K3699" s="26"/>
      <c r="L3699" s="26"/>
    </row>
    <row r="3700" spans="11:12" x14ac:dyDescent="0.25">
      <c r="K3700" s="26"/>
      <c r="L3700" s="26"/>
    </row>
    <row r="3701" spans="11:12" x14ac:dyDescent="0.25">
      <c r="K3701" s="26"/>
      <c r="L3701" s="26"/>
    </row>
    <row r="3702" spans="11:12" x14ac:dyDescent="0.25">
      <c r="K3702" s="26"/>
      <c r="L3702" s="26"/>
    </row>
    <row r="3703" spans="11:12" x14ac:dyDescent="0.25">
      <c r="K3703" s="26"/>
      <c r="L3703" s="26"/>
    </row>
    <row r="3704" spans="11:12" x14ac:dyDescent="0.25">
      <c r="K3704" s="26"/>
      <c r="L3704" s="26"/>
    </row>
    <row r="3705" spans="11:12" x14ac:dyDescent="0.25">
      <c r="K3705" s="26"/>
      <c r="L3705" s="26"/>
    </row>
    <row r="3706" spans="11:12" x14ac:dyDescent="0.25">
      <c r="K3706" s="26"/>
      <c r="L3706" s="26"/>
    </row>
    <row r="3707" spans="11:12" x14ac:dyDescent="0.25">
      <c r="K3707" s="26"/>
      <c r="L3707" s="26"/>
    </row>
    <row r="3708" spans="11:12" x14ac:dyDescent="0.25">
      <c r="K3708" s="26"/>
      <c r="L3708" s="26"/>
    </row>
    <row r="3709" spans="11:12" x14ac:dyDescent="0.25">
      <c r="K3709" s="26"/>
      <c r="L3709" s="26"/>
    </row>
    <row r="3710" spans="11:12" x14ac:dyDescent="0.25">
      <c r="K3710" s="26"/>
      <c r="L3710" s="26"/>
    </row>
    <row r="3711" spans="11:12" x14ac:dyDescent="0.25">
      <c r="K3711" s="26"/>
      <c r="L3711" s="26"/>
    </row>
    <row r="3712" spans="11:12" x14ac:dyDescent="0.25">
      <c r="K3712" s="26"/>
      <c r="L3712" s="26"/>
    </row>
    <row r="3713" spans="11:12" x14ac:dyDescent="0.25">
      <c r="K3713" s="26"/>
      <c r="L3713" s="26"/>
    </row>
    <row r="3714" spans="11:12" x14ac:dyDescent="0.25">
      <c r="K3714" s="26"/>
      <c r="L3714" s="26"/>
    </row>
    <row r="3715" spans="11:12" x14ac:dyDescent="0.25">
      <c r="K3715" s="26"/>
      <c r="L3715" s="26"/>
    </row>
    <row r="3716" spans="11:12" x14ac:dyDescent="0.25">
      <c r="K3716" s="26"/>
      <c r="L3716" s="26"/>
    </row>
    <row r="3717" spans="11:12" x14ac:dyDescent="0.25">
      <c r="K3717" s="26"/>
      <c r="L3717" s="26"/>
    </row>
    <row r="3718" spans="11:12" x14ac:dyDescent="0.25">
      <c r="K3718" s="26"/>
      <c r="L3718" s="26"/>
    </row>
    <row r="3719" spans="11:12" x14ac:dyDescent="0.25">
      <c r="K3719" s="26"/>
      <c r="L3719" s="26"/>
    </row>
    <row r="3720" spans="11:12" x14ac:dyDescent="0.25">
      <c r="K3720" s="26"/>
      <c r="L3720" s="26"/>
    </row>
    <row r="3721" spans="11:12" x14ac:dyDescent="0.25">
      <c r="K3721" s="26"/>
      <c r="L3721" s="26"/>
    </row>
    <row r="3722" spans="11:12" x14ac:dyDescent="0.25">
      <c r="K3722" s="26"/>
      <c r="L3722" s="26"/>
    </row>
    <row r="3723" spans="11:12" x14ac:dyDescent="0.25">
      <c r="K3723" s="26"/>
      <c r="L3723" s="26"/>
    </row>
    <row r="3724" spans="11:12" x14ac:dyDescent="0.25">
      <c r="K3724" s="26"/>
      <c r="L3724" s="26"/>
    </row>
    <row r="3725" spans="11:12" x14ac:dyDescent="0.25">
      <c r="K3725" s="26"/>
      <c r="L3725" s="26"/>
    </row>
    <row r="3726" spans="11:12" x14ac:dyDescent="0.25">
      <c r="K3726" s="26"/>
      <c r="L3726" s="26"/>
    </row>
    <row r="3727" spans="11:12" x14ac:dyDescent="0.25">
      <c r="K3727" s="26"/>
      <c r="L3727" s="26"/>
    </row>
    <row r="3728" spans="11:12" x14ac:dyDescent="0.25">
      <c r="K3728" s="26"/>
      <c r="L3728" s="26"/>
    </row>
    <row r="3729" spans="11:12" x14ac:dyDescent="0.25">
      <c r="K3729" s="26"/>
      <c r="L3729" s="26"/>
    </row>
    <row r="3730" spans="11:12" x14ac:dyDescent="0.25">
      <c r="K3730" s="26"/>
      <c r="L3730" s="26"/>
    </row>
    <row r="3731" spans="11:12" x14ac:dyDescent="0.25">
      <c r="K3731" s="26"/>
      <c r="L3731" s="26"/>
    </row>
    <row r="3732" spans="11:12" x14ac:dyDescent="0.25">
      <c r="K3732" s="26"/>
      <c r="L3732" s="26"/>
    </row>
    <row r="3733" spans="11:12" x14ac:dyDescent="0.25">
      <c r="K3733" s="26"/>
      <c r="L3733" s="26"/>
    </row>
    <row r="3734" spans="11:12" x14ac:dyDescent="0.25">
      <c r="K3734" s="26"/>
      <c r="L3734" s="26"/>
    </row>
    <row r="3735" spans="11:12" x14ac:dyDescent="0.25">
      <c r="K3735" s="26"/>
      <c r="L3735" s="26"/>
    </row>
    <row r="3736" spans="11:12" x14ac:dyDescent="0.25">
      <c r="K3736" s="26"/>
      <c r="L3736" s="26"/>
    </row>
    <row r="3737" spans="11:12" x14ac:dyDescent="0.25">
      <c r="K3737" s="26"/>
      <c r="L3737" s="26"/>
    </row>
    <row r="3738" spans="11:12" x14ac:dyDescent="0.25">
      <c r="K3738" s="26"/>
      <c r="L3738" s="26"/>
    </row>
    <row r="3739" spans="11:12" x14ac:dyDescent="0.25">
      <c r="K3739" s="26"/>
      <c r="L3739" s="26"/>
    </row>
    <row r="3740" spans="11:12" x14ac:dyDescent="0.25">
      <c r="K3740" s="26"/>
      <c r="L3740" s="26"/>
    </row>
    <row r="3741" spans="11:12" x14ac:dyDescent="0.25">
      <c r="K3741" s="26"/>
      <c r="L3741" s="26"/>
    </row>
    <row r="3742" spans="11:12" x14ac:dyDescent="0.25">
      <c r="K3742" s="26"/>
      <c r="L3742" s="26"/>
    </row>
    <row r="3743" spans="11:12" x14ac:dyDescent="0.25">
      <c r="K3743" s="26"/>
      <c r="L3743" s="26"/>
    </row>
    <row r="3744" spans="11:12" x14ac:dyDescent="0.25">
      <c r="K3744" s="26"/>
      <c r="L3744" s="26"/>
    </row>
    <row r="3745" spans="11:12" x14ac:dyDescent="0.25">
      <c r="K3745" s="26"/>
      <c r="L3745" s="26"/>
    </row>
    <row r="3746" spans="11:12" x14ac:dyDescent="0.25">
      <c r="K3746" s="26"/>
      <c r="L3746" s="26"/>
    </row>
    <row r="3747" spans="11:12" x14ac:dyDescent="0.25">
      <c r="K3747" s="26"/>
      <c r="L3747" s="26"/>
    </row>
    <row r="3748" spans="11:12" x14ac:dyDescent="0.25">
      <c r="K3748" s="26"/>
      <c r="L3748" s="26"/>
    </row>
    <row r="3749" spans="11:12" x14ac:dyDescent="0.25">
      <c r="K3749" s="26"/>
      <c r="L3749" s="26"/>
    </row>
    <row r="3750" spans="11:12" x14ac:dyDescent="0.25">
      <c r="K3750" s="26"/>
      <c r="L3750" s="26"/>
    </row>
    <row r="3751" spans="11:12" x14ac:dyDescent="0.25">
      <c r="K3751" s="26"/>
      <c r="L3751" s="26"/>
    </row>
    <row r="3752" spans="11:12" x14ac:dyDescent="0.25">
      <c r="K3752" s="26"/>
      <c r="L3752" s="26"/>
    </row>
    <row r="3753" spans="11:12" x14ac:dyDescent="0.25">
      <c r="K3753" s="26"/>
      <c r="L3753" s="26"/>
    </row>
    <row r="3754" spans="11:12" x14ac:dyDescent="0.25">
      <c r="K3754" s="26"/>
      <c r="L3754" s="26"/>
    </row>
    <row r="3755" spans="11:12" x14ac:dyDescent="0.25">
      <c r="K3755" s="26"/>
      <c r="L3755" s="26"/>
    </row>
    <row r="3756" spans="11:12" x14ac:dyDescent="0.25">
      <c r="K3756" s="26"/>
      <c r="L3756" s="26"/>
    </row>
    <row r="3757" spans="11:12" x14ac:dyDescent="0.25">
      <c r="K3757" s="26"/>
      <c r="L3757" s="26"/>
    </row>
    <row r="3758" spans="11:12" x14ac:dyDescent="0.25">
      <c r="K3758" s="26"/>
      <c r="L3758" s="26"/>
    </row>
    <row r="3759" spans="11:12" x14ac:dyDescent="0.25">
      <c r="K3759" s="26"/>
      <c r="L3759" s="26"/>
    </row>
    <row r="3760" spans="11:12" x14ac:dyDescent="0.25">
      <c r="K3760" s="26"/>
      <c r="L3760" s="26"/>
    </row>
    <row r="3761" spans="11:12" x14ac:dyDescent="0.25">
      <c r="K3761" s="26"/>
      <c r="L3761" s="26"/>
    </row>
    <row r="3762" spans="11:12" x14ac:dyDescent="0.25">
      <c r="K3762" s="26"/>
      <c r="L3762" s="26"/>
    </row>
    <row r="3763" spans="11:12" x14ac:dyDescent="0.25">
      <c r="K3763" s="26"/>
      <c r="L3763" s="26"/>
    </row>
    <row r="3764" spans="11:12" x14ac:dyDescent="0.25">
      <c r="K3764" s="26"/>
      <c r="L3764" s="26"/>
    </row>
    <row r="3765" spans="11:12" x14ac:dyDescent="0.25">
      <c r="K3765" s="26"/>
      <c r="L3765" s="26"/>
    </row>
    <row r="3766" spans="11:12" x14ac:dyDescent="0.25">
      <c r="K3766" s="26"/>
      <c r="L3766" s="26"/>
    </row>
    <row r="3767" spans="11:12" x14ac:dyDescent="0.25">
      <c r="K3767" s="26"/>
      <c r="L3767" s="26"/>
    </row>
    <row r="3768" spans="11:12" x14ac:dyDescent="0.25">
      <c r="K3768" s="26"/>
      <c r="L3768" s="26"/>
    </row>
    <row r="3769" spans="11:12" x14ac:dyDescent="0.25">
      <c r="K3769" s="26"/>
      <c r="L3769" s="26"/>
    </row>
    <row r="3770" spans="11:12" x14ac:dyDescent="0.25">
      <c r="K3770" s="26"/>
      <c r="L3770" s="26"/>
    </row>
    <row r="3771" spans="11:12" x14ac:dyDescent="0.25">
      <c r="K3771" s="26"/>
      <c r="L3771" s="26"/>
    </row>
    <row r="3772" spans="11:12" x14ac:dyDescent="0.25">
      <c r="K3772" s="26"/>
      <c r="L3772" s="26"/>
    </row>
    <row r="3773" spans="11:12" x14ac:dyDescent="0.25">
      <c r="K3773" s="26"/>
      <c r="L3773" s="26"/>
    </row>
    <row r="3774" spans="11:12" x14ac:dyDescent="0.25">
      <c r="K3774" s="26"/>
      <c r="L3774" s="26"/>
    </row>
    <row r="3775" spans="11:12" x14ac:dyDescent="0.25">
      <c r="K3775" s="26"/>
      <c r="L3775" s="26"/>
    </row>
    <row r="3776" spans="11:12" x14ac:dyDescent="0.25">
      <c r="K3776" s="26"/>
      <c r="L3776" s="26"/>
    </row>
    <row r="3777" spans="11:12" x14ac:dyDescent="0.25">
      <c r="K3777" s="26"/>
      <c r="L3777" s="26"/>
    </row>
    <row r="3778" spans="11:12" x14ac:dyDescent="0.25">
      <c r="K3778" s="26"/>
      <c r="L3778" s="26"/>
    </row>
    <row r="3779" spans="11:12" x14ac:dyDescent="0.25">
      <c r="K3779" s="26"/>
      <c r="L3779" s="26"/>
    </row>
    <row r="3780" spans="11:12" x14ac:dyDescent="0.25">
      <c r="K3780" s="26"/>
      <c r="L3780" s="26"/>
    </row>
    <row r="3781" spans="11:12" x14ac:dyDescent="0.25">
      <c r="K3781" s="26"/>
      <c r="L3781" s="26"/>
    </row>
    <row r="3782" spans="11:12" x14ac:dyDescent="0.25">
      <c r="K3782" s="26"/>
      <c r="L3782" s="26"/>
    </row>
    <row r="3783" spans="11:12" x14ac:dyDescent="0.25">
      <c r="K3783" s="26"/>
      <c r="L3783" s="26"/>
    </row>
    <row r="3784" spans="11:12" x14ac:dyDescent="0.25">
      <c r="K3784" s="26"/>
      <c r="L3784" s="26"/>
    </row>
    <row r="3785" spans="11:12" x14ac:dyDescent="0.25">
      <c r="K3785" s="26"/>
      <c r="L3785" s="26"/>
    </row>
    <row r="3786" spans="11:12" x14ac:dyDescent="0.25">
      <c r="K3786" s="26"/>
      <c r="L3786" s="26"/>
    </row>
    <row r="3787" spans="11:12" x14ac:dyDescent="0.25">
      <c r="K3787" s="26"/>
      <c r="L3787" s="26"/>
    </row>
    <row r="3788" spans="11:12" x14ac:dyDescent="0.25">
      <c r="K3788" s="26"/>
      <c r="L3788" s="26"/>
    </row>
    <row r="3789" spans="11:12" x14ac:dyDescent="0.25">
      <c r="K3789" s="26"/>
      <c r="L3789" s="26"/>
    </row>
    <row r="3790" spans="11:12" x14ac:dyDescent="0.25">
      <c r="K3790" s="26"/>
      <c r="L3790" s="26"/>
    </row>
    <row r="3791" spans="11:12" x14ac:dyDescent="0.25">
      <c r="K3791" s="26"/>
      <c r="L3791" s="26"/>
    </row>
    <row r="3792" spans="11:12" x14ac:dyDescent="0.25">
      <c r="K3792" s="26"/>
      <c r="L3792" s="26"/>
    </row>
    <row r="3793" spans="11:12" x14ac:dyDescent="0.25">
      <c r="K3793" s="26"/>
      <c r="L3793" s="26"/>
    </row>
    <row r="3794" spans="11:12" x14ac:dyDescent="0.25">
      <c r="K3794" s="26"/>
      <c r="L3794" s="26"/>
    </row>
    <row r="3795" spans="11:12" x14ac:dyDescent="0.25">
      <c r="K3795" s="26"/>
      <c r="L3795" s="26"/>
    </row>
    <row r="3796" spans="11:12" x14ac:dyDescent="0.25">
      <c r="K3796" s="26"/>
      <c r="L3796" s="26"/>
    </row>
    <row r="3797" spans="11:12" x14ac:dyDescent="0.25">
      <c r="K3797" s="26"/>
      <c r="L3797" s="26"/>
    </row>
    <row r="3798" spans="11:12" x14ac:dyDescent="0.25">
      <c r="K3798" s="26"/>
      <c r="L3798" s="26"/>
    </row>
    <row r="3799" spans="11:12" x14ac:dyDescent="0.25">
      <c r="K3799" s="26"/>
      <c r="L3799" s="26"/>
    </row>
    <row r="3800" spans="11:12" x14ac:dyDescent="0.25">
      <c r="K3800" s="26"/>
      <c r="L3800" s="26"/>
    </row>
    <row r="3801" spans="11:12" x14ac:dyDescent="0.25">
      <c r="K3801" s="26"/>
      <c r="L3801" s="26"/>
    </row>
    <row r="3802" spans="11:12" x14ac:dyDescent="0.25">
      <c r="K3802" s="26"/>
      <c r="L3802" s="26"/>
    </row>
    <row r="3803" spans="11:12" x14ac:dyDescent="0.25">
      <c r="K3803" s="26"/>
      <c r="L3803" s="26"/>
    </row>
    <row r="3804" spans="11:12" x14ac:dyDescent="0.25">
      <c r="K3804" s="26"/>
      <c r="L3804" s="26"/>
    </row>
    <row r="3805" spans="11:12" x14ac:dyDescent="0.25">
      <c r="K3805" s="26"/>
      <c r="L3805" s="26"/>
    </row>
    <row r="3806" spans="11:12" x14ac:dyDescent="0.25">
      <c r="K3806" s="26"/>
      <c r="L3806" s="26"/>
    </row>
    <row r="3807" spans="11:12" x14ac:dyDescent="0.25">
      <c r="K3807" s="26"/>
      <c r="L3807" s="26"/>
    </row>
    <row r="3808" spans="11:12" x14ac:dyDescent="0.25">
      <c r="K3808" s="26"/>
      <c r="L3808" s="26"/>
    </row>
    <row r="3809" spans="11:12" x14ac:dyDescent="0.25">
      <c r="K3809" s="26"/>
      <c r="L3809" s="26"/>
    </row>
    <row r="3810" spans="11:12" x14ac:dyDescent="0.25">
      <c r="K3810" s="26"/>
      <c r="L3810" s="26"/>
    </row>
    <row r="3811" spans="11:12" x14ac:dyDescent="0.25">
      <c r="K3811" s="26"/>
      <c r="L3811" s="26"/>
    </row>
    <row r="3812" spans="11:12" x14ac:dyDescent="0.25">
      <c r="K3812" s="26"/>
      <c r="L3812" s="26"/>
    </row>
    <row r="3813" spans="11:12" x14ac:dyDescent="0.25">
      <c r="K3813" s="26"/>
      <c r="L3813" s="26"/>
    </row>
    <row r="3814" spans="11:12" x14ac:dyDescent="0.25">
      <c r="K3814" s="26"/>
      <c r="L3814" s="26"/>
    </row>
    <row r="3815" spans="11:12" x14ac:dyDescent="0.25">
      <c r="K3815" s="26"/>
      <c r="L3815" s="26"/>
    </row>
    <row r="3816" spans="11:12" x14ac:dyDescent="0.25">
      <c r="K3816" s="26"/>
      <c r="L3816" s="26"/>
    </row>
    <row r="3817" spans="11:12" x14ac:dyDescent="0.25">
      <c r="K3817" s="26"/>
      <c r="L3817" s="26"/>
    </row>
    <row r="3818" spans="11:12" x14ac:dyDescent="0.25">
      <c r="K3818" s="26"/>
      <c r="L3818" s="26"/>
    </row>
    <row r="3819" spans="11:12" x14ac:dyDescent="0.25">
      <c r="K3819" s="26"/>
      <c r="L3819" s="26"/>
    </row>
    <row r="3820" spans="11:12" x14ac:dyDescent="0.25">
      <c r="K3820" s="26"/>
      <c r="L3820" s="26"/>
    </row>
    <row r="3821" spans="11:12" x14ac:dyDescent="0.25">
      <c r="K3821" s="26"/>
      <c r="L3821" s="26"/>
    </row>
    <row r="3822" spans="11:12" x14ac:dyDescent="0.25">
      <c r="K3822" s="26"/>
      <c r="L3822" s="26"/>
    </row>
    <row r="3823" spans="11:12" x14ac:dyDescent="0.25">
      <c r="K3823" s="26"/>
      <c r="L3823" s="26"/>
    </row>
    <row r="3824" spans="11:12" x14ac:dyDescent="0.25">
      <c r="K3824" s="26"/>
      <c r="L3824" s="26"/>
    </row>
    <row r="3825" spans="11:12" x14ac:dyDescent="0.25">
      <c r="K3825" s="26"/>
      <c r="L3825" s="26"/>
    </row>
    <row r="3826" spans="11:12" x14ac:dyDescent="0.25">
      <c r="K3826" s="26"/>
      <c r="L3826" s="26"/>
    </row>
    <row r="3827" spans="11:12" x14ac:dyDescent="0.25">
      <c r="K3827" s="26"/>
      <c r="L3827" s="26"/>
    </row>
    <row r="3828" spans="11:12" x14ac:dyDescent="0.25">
      <c r="K3828" s="26"/>
      <c r="L3828" s="26"/>
    </row>
    <row r="3829" spans="11:12" x14ac:dyDescent="0.25">
      <c r="K3829" s="26"/>
      <c r="L3829" s="26"/>
    </row>
    <row r="3830" spans="11:12" x14ac:dyDescent="0.25">
      <c r="K3830" s="26"/>
      <c r="L3830" s="26"/>
    </row>
    <row r="3831" spans="11:12" x14ac:dyDescent="0.25">
      <c r="K3831" s="26"/>
      <c r="L3831" s="26"/>
    </row>
    <row r="3832" spans="11:12" x14ac:dyDescent="0.25">
      <c r="K3832" s="26"/>
      <c r="L3832" s="26"/>
    </row>
    <row r="3833" spans="11:12" x14ac:dyDescent="0.25">
      <c r="K3833" s="26"/>
      <c r="L3833" s="26"/>
    </row>
    <row r="3834" spans="11:12" x14ac:dyDescent="0.25">
      <c r="K3834" s="26"/>
      <c r="L3834" s="26"/>
    </row>
    <row r="3835" spans="11:12" x14ac:dyDescent="0.25">
      <c r="K3835" s="26"/>
      <c r="L3835" s="26"/>
    </row>
    <row r="3836" spans="11:12" x14ac:dyDescent="0.25">
      <c r="K3836" s="26"/>
      <c r="L3836" s="26"/>
    </row>
    <row r="3837" spans="11:12" x14ac:dyDescent="0.25">
      <c r="K3837" s="26"/>
      <c r="L3837" s="26"/>
    </row>
    <row r="3838" spans="11:12" x14ac:dyDescent="0.25">
      <c r="K3838" s="26"/>
      <c r="L3838" s="26"/>
    </row>
    <row r="3839" spans="11:12" x14ac:dyDescent="0.25">
      <c r="K3839" s="26"/>
      <c r="L3839" s="26"/>
    </row>
    <row r="3840" spans="11:12" x14ac:dyDescent="0.25">
      <c r="K3840" s="26"/>
      <c r="L3840" s="26"/>
    </row>
    <row r="3841" spans="11:12" x14ac:dyDescent="0.25">
      <c r="K3841" s="26"/>
      <c r="L3841" s="26"/>
    </row>
    <row r="3842" spans="11:12" x14ac:dyDescent="0.25">
      <c r="K3842" s="26"/>
      <c r="L3842" s="26"/>
    </row>
    <row r="3843" spans="11:12" x14ac:dyDescent="0.25">
      <c r="K3843" s="26"/>
      <c r="L3843" s="26"/>
    </row>
    <row r="3844" spans="11:12" x14ac:dyDescent="0.25">
      <c r="K3844" s="26"/>
      <c r="L3844" s="26"/>
    </row>
    <row r="3845" spans="11:12" x14ac:dyDescent="0.25">
      <c r="K3845" s="26"/>
      <c r="L3845" s="26"/>
    </row>
    <row r="3846" spans="11:12" x14ac:dyDescent="0.25">
      <c r="K3846" s="26"/>
      <c r="L3846" s="26"/>
    </row>
    <row r="3847" spans="11:12" x14ac:dyDescent="0.25">
      <c r="K3847" s="26"/>
      <c r="L3847" s="26"/>
    </row>
    <row r="3848" spans="11:12" x14ac:dyDescent="0.25">
      <c r="K3848" s="26"/>
      <c r="L3848" s="26"/>
    </row>
    <row r="3849" spans="11:12" x14ac:dyDescent="0.25">
      <c r="K3849" s="26"/>
      <c r="L3849" s="26"/>
    </row>
    <row r="3850" spans="11:12" x14ac:dyDescent="0.25">
      <c r="K3850" s="26"/>
      <c r="L3850" s="26"/>
    </row>
    <row r="3851" spans="11:12" x14ac:dyDescent="0.25">
      <c r="K3851" s="26"/>
      <c r="L3851" s="26"/>
    </row>
    <row r="3852" spans="11:12" x14ac:dyDescent="0.25">
      <c r="K3852" s="26"/>
      <c r="L3852" s="26"/>
    </row>
    <row r="3853" spans="11:12" x14ac:dyDescent="0.25">
      <c r="K3853" s="26"/>
      <c r="L3853" s="26"/>
    </row>
    <row r="3854" spans="11:12" x14ac:dyDescent="0.25">
      <c r="K3854" s="26"/>
      <c r="L3854" s="26"/>
    </row>
    <row r="3855" spans="11:12" x14ac:dyDescent="0.25">
      <c r="K3855" s="26"/>
      <c r="L3855" s="26"/>
    </row>
    <row r="3856" spans="11:12" x14ac:dyDescent="0.25">
      <c r="K3856" s="26"/>
      <c r="L3856" s="26"/>
    </row>
    <row r="3857" spans="11:12" x14ac:dyDescent="0.25">
      <c r="K3857" s="26"/>
      <c r="L3857" s="26"/>
    </row>
    <row r="3858" spans="11:12" x14ac:dyDescent="0.25">
      <c r="K3858" s="26"/>
      <c r="L3858" s="26"/>
    </row>
    <row r="3859" spans="11:12" x14ac:dyDescent="0.25">
      <c r="K3859" s="26"/>
      <c r="L3859" s="26"/>
    </row>
    <row r="3860" spans="11:12" x14ac:dyDescent="0.25">
      <c r="K3860" s="26"/>
      <c r="L3860" s="26"/>
    </row>
    <row r="3861" spans="11:12" x14ac:dyDescent="0.25">
      <c r="K3861" s="26"/>
      <c r="L3861" s="26"/>
    </row>
    <row r="3862" spans="11:12" x14ac:dyDescent="0.25">
      <c r="K3862" s="26"/>
      <c r="L3862" s="26"/>
    </row>
    <row r="3863" spans="11:12" x14ac:dyDescent="0.25">
      <c r="K3863" s="26"/>
      <c r="L3863" s="26"/>
    </row>
    <row r="3864" spans="11:12" x14ac:dyDescent="0.25">
      <c r="K3864" s="26"/>
      <c r="L3864" s="26"/>
    </row>
    <row r="3865" spans="11:12" x14ac:dyDescent="0.25">
      <c r="K3865" s="26"/>
      <c r="L3865" s="26"/>
    </row>
    <row r="3866" spans="11:12" x14ac:dyDescent="0.25">
      <c r="K3866" s="26"/>
      <c r="L3866" s="26"/>
    </row>
    <row r="3867" spans="11:12" x14ac:dyDescent="0.25">
      <c r="K3867" s="26"/>
      <c r="L3867" s="26"/>
    </row>
    <row r="3868" spans="11:12" x14ac:dyDescent="0.25">
      <c r="K3868" s="26"/>
      <c r="L3868" s="26"/>
    </row>
    <row r="3869" spans="11:12" x14ac:dyDescent="0.25">
      <c r="K3869" s="26"/>
      <c r="L3869" s="26"/>
    </row>
    <row r="3870" spans="11:12" x14ac:dyDescent="0.25">
      <c r="K3870" s="26"/>
      <c r="L3870" s="26"/>
    </row>
    <row r="3871" spans="11:12" x14ac:dyDescent="0.25">
      <c r="K3871" s="26"/>
      <c r="L3871" s="26"/>
    </row>
    <row r="3872" spans="11:12" x14ac:dyDescent="0.25">
      <c r="K3872" s="26"/>
      <c r="L3872" s="26"/>
    </row>
    <row r="3873" spans="11:12" x14ac:dyDescent="0.25">
      <c r="K3873" s="26"/>
      <c r="L3873" s="26"/>
    </row>
    <row r="3874" spans="11:12" x14ac:dyDescent="0.25">
      <c r="K3874" s="26"/>
      <c r="L3874" s="26"/>
    </row>
    <row r="3875" spans="11:12" x14ac:dyDescent="0.25">
      <c r="K3875" s="26"/>
      <c r="L3875" s="26"/>
    </row>
    <row r="3876" spans="11:12" x14ac:dyDescent="0.25">
      <c r="K3876" s="26"/>
      <c r="L3876" s="26"/>
    </row>
    <row r="3877" spans="11:12" x14ac:dyDescent="0.25">
      <c r="K3877" s="26"/>
      <c r="L3877" s="26"/>
    </row>
    <row r="3878" spans="11:12" x14ac:dyDescent="0.25">
      <c r="K3878" s="26"/>
      <c r="L3878" s="26"/>
    </row>
    <row r="3879" spans="11:12" x14ac:dyDescent="0.25">
      <c r="K3879" s="26"/>
      <c r="L3879" s="26"/>
    </row>
    <row r="3880" spans="11:12" x14ac:dyDescent="0.25">
      <c r="K3880" s="26"/>
      <c r="L3880" s="26"/>
    </row>
    <row r="3881" spans="11:12" x14ac:dyDescent="0.25">
      <c r="K3881" s="26"/>
      <c r="L3881" s="26"/>
    </row>
    <row r="3882" spans="11:12" x14ac:dyDescent="0.25">
      <c r="K3882" s="26"/>
      <c r="L3882" s="26"/>
    </row>
    <row r="3883" spans="11:12" x14ac:dyDescent="0.25">
      <c r="K3883" s="26"/>
      <c r="L3883" s="26"/>
    </row>
    <row r="3884" spans="11:12" x14ac:dyDescent="0.25">
      <c r="K3884" s="26"/>
      <c r="L3884" s="26"/>
    </row>
    <row r="3885" spans="11:12" x14ac:dyDescent="0.25">
      <c r="K3885" s="26"/>
      <c r="L3885" s="26"/>
    </row>
    <row r="3886" spans="11:12" x14ac:dyDescent="0.25">
      <c r="K3886" s="26"/>
      <c r="L3886" s="26"/>
    </row>
    <row r="3887" spans="11:12" x14ac:dyDescent="0.25">
      <c r="K3887" s="26"/>
      <c r="L3887" s="26"/>
    </row>
    <row r="3888" spans="11:12" x14ac:dyDescent="0.25">
      <c r="K3888" s="26"/>
      <c r="L3888" s="26"/>
    </row>
    <row r="3889" spans="11:12" x14ac:dyDescent="0.25">
      <c r="K3889" s="26"/>
      <c r="L3889" s="26"/>
    </row>
    <row r="3890" spans="11:12" x14ac:dyDescent="0.25">
      <c r="K3890" s="26"/>
      <c r="L3890" s="26"/>
    </row>
    <row r="3891" spans="11:12" x14ac:dyDescent="0.25">
      <c r="K3891" s="26"/>
      <c r="L3891" s="26"/>
    </row>
    <row r="3892" spans="11:12" x14ac:dyDescent="0.25">
      <c r="K3892" s="26"/>
      <c r="L3892" s="26"/>
    </row>
    <row r="3893" spans="11:12" x14ac:dyDescent="0.25">
      <c r="K3893" s="26"/>
      <c r="L3893" s="26"/>
    </row>
    <row r="3894" spans="11:12" x14ac:dyDescent="0.25">
      <c r="K3894" s="26"/>
      <c r="L3894" s="26"/>
    </row>
    <row r="3895" spans="11:12" x14ac:dyDescent="0.25">
      <c r="K3895" s="26"/>
      <c r="L3895" s="26"/>
    </row>
    <row r="3896" spans="11:12" x14ac:dyDescent="0.25">
      <c r="K3896" s="26"/>
      <c r="L3896" s="26"/>
    </row>
    <row r="3897" spans="11:12" x14ac:dyDescent="0.25">
      <c r="K3897" s="26"/>
      <c r="L3897" s="26"/>
    </row>
    <row r="3898" spans="11:12" x14ac:dyDescent="0.25">
      <c r="K3898" s="26"/>
      <c r="L3898" s="26"/>
    </row>
    <row r="3899" spans="11:12" x14ac:dyDescent="0.25">
      <c r="K3899" s="26"/>
      <c r="L3899" s="26"/>
    </row>
    <row r="3900" spans="11:12" x14ac:dyDescent="0.25">
      <c r="K3900" s="26"/>
      <c r="L3900" s="26"/>
    </row>
    <row r="3901" spans="11:12" x14ac:dyDescent="0.25">
      <c r="K3901" s="26"/>
      <c r="L3901" s="26"/>
    </row>
    <row r="3902" spans="11:12" x14ac:dyDescent="0.25">
      <c r="K3902" s="26"/>
      <c r="L3902" s="26"/>
    </row>
    <row r="3903" spans="11:12" x14ac:dyDescent="0.25">
      <c r="K3903" s="26"/>
      <c r="L3903" s="26"/>
    </row>
    <row r="3904" spans="11:12" x14ac:dyDescent="0.25">
      <c r="K3904" s="26"/>
      <c r="L3904" s="26"/>
    </row>
    <row r="3905" spans="11:12" x14ac:dyDescent="0.25">
      <c r="K3905" s="26"/>
      <c r="L3905" s="26"/>
    </row>
    <row r="3906" spans="11:12" x14ac:dyDescent="0.25">
      <c r="K3906" s="26"/>
      <c r="L3906" s="26"/>
    </row>
    <row r="3907" spans="11:12" x14ac:dyDescent="0.25">
      <c r="K3907" s="26"/>
      <c r="L3907" s="26"/>
    </row>
    <row r="3908" spans="11:12" x14ac:dyDescent="0.25">
      <c r="K3908" s="26"/>
      <c r="L3908" s="26"/>
    </row>
    <row r="3909" spans="11:12" x14ac:dyDescent="0.25">
      <c r="K3909" s="26"/>
      <c r="L3909" s="26"/>
    </row>
    <row r="3910" spans="11:12" x14ac:dyDescent="0.25">
      <c r="K3910" s="26"/>
      <c r="L3910" s="26"/>
    </row>
    <row r="3911" spans="11:12" x14ac:dyDescent="0.25">
      <c r="K3911" s="26"/>
      <c r="L3911" s="26"/>
    </row>
    <row r="3912" spans="11:12" x14ac:dyDescent="0.25">
      <c r="K3912" s="26"/>
      <c r="L3912" s="26"/>
    </row>
    <row r="3913" spans="11:12" x14ac:dyDescent="0.25">
      <c r="K3913" s="26"/>
      <c r="L3913" s="26"/>
    </row>
    <row r="3914" spans="11:12" x14ac:dyDescent="0.25">
      <c r="K3914" s="26"/>
      <c r="L3914" s="26"/>
    </row>
    <row r="3915" spans="11:12" x14ac:dyDescent="0.25">
      <c r="K3915" s="26"/>
      <c r="L3915" s="26"/>
    </row>
    <row r="3916" spans="11:12" x14ac:dyDescent="0.25">
      <c r="K3916" s="26"/>
      <c r="L3916" s="26"/>
    </row>
    <row r="3917" spans="11:12" x14ac:dyDescent="0.25">
      <c r="K3917" s="26"/>
      <c r="L3917" s="26"/>
    </row>
    <row r="3918" spans="11:12" x14ac:dyDescent="0.25">
      <c r="K3918" s="26"/>
      <c r="L3918" s="26"/>
    </row>
    <row r="3919" spans="11:12" x14ac:dyDescent="0.25">
      <c r="K3919" s="26"/>
      <c r="L3919" s="26"/>
    </row>
    <row r="3920" spans="11:12" x14ac:dyDescent="0.25">
      <c r="K3920" s="26"/>
      <c r="L3920" s="26"/>
    </row>
    <row r="3921" spans="11:12" x14ac:dyDescent="0.25">
      <c r="K3921" s="26"/>
      <c r="L3921" s="26"/>
    </row>
    <row r="3922" spans="11:12" x14ac:dyDescent="0.25">
      <c r="K3922" s="26"/>
      <c r="L3922" s="26"/>
    </row>
    <row r="3923" spans="11:12" x14ac:dyDescent="0.25">
      <c r="K3923" s="26"/>
      <c r="L3923" s="26"/>
    </row>
    <row r="3924" spans="11:12" x14ac:dyDescent="0.25">
      <c r="K3924" s="26"/>
      <c r="L3924" s="26"/>
    </row>
    <row r="3925" spans="11:12" x14ac:dyDescent="0.25">
      <c r="K3925" s="26"/>
      <c r="L3925" s="26"/>
    </row>
    <row r="3926" spans="11:12" x14ac:dyDescent="0.25">
      <c r="K3926" s="26"/>
      <c r="L3926" s="26"/>
    </row>
    <row r="3927" spans="11:12" x14ac:dyDescent="0.25">
      <c r="K3927" s="26"/>
      <c r="L3927" s="26"/>
    </row>
    <row r="3928" spans="11:12" x14ac:dyDescent="0.25">
      <c r="K3928" s="26"/>
      <c r="L3928" s="26"/>
    </row>
    <row r="3929" spans="11:12" x14ac:dyDescent="0.25">
      <c r="K3929" s="26"/>
      <c r="L3929" s="26"/>
    </row>
    <row r="3930" spans="11:12" x14ac:dyDescent="0.25">
      <c r="K3930" s="26"/>
      <c r="L3930" s="26"/>
    </row>
    <row r="3931" spans="11:12" x14ac:dyDescent="0.25">
      <c r="K3931" s="26"/>
      <c r="L3931" s="26"/>
    </row>
    <row r="3932" spans="11:12" x14ac:dyDescent="0.25">
      <c r="K3932" s="26"/>
      <c r="L3932" s="26"/>
    </row>
    <row r="3933" spans="11:12" x14ac:dyDescent="0.25">
      <c r="K3933" s="26"/>
      <c r="L3933" s="26"/>
    </row>
    <row r="3934" spans="11:12" x14ac:dyDescent="0.25">
      <c r="K3934" s="26"/>
      <c r="L3934" s="26"/>
    </row>
    <row r="3935" spans="11:12" x14ac:dyDescent="0.25">
      <c r="K3935" s="26"/>
      <c r="L3935" s="26"/>
    </row>
    <row r="3936" spans="11:12" x14ac:dyDescent="0.25">
      <c r="K3936" s="26"/>
      <c r="L3936" s="26"/>
    </row>
    <row r="3937" spans="11:12" x14ac:dyDescent="0.25">
      <c r="K3937" s="26"/>
      <c r="L3937" s="26"/>
    </row>
    <row r="3938" spans="11:12" x14ac:dyDescent="0.25">
      <c r="K3938" s="26"/>
      <c r="L3938" s="26"/>
    </row>
    <row r="3939" spans="11:12" x14ac:dyDescent="0.25">
      <c r="K3939" s="26"/>
      <c r="L3939" s="26"/>
    </row>
    <row r="3940" spans="11:12" x14ac:dyDescent="0.25">
      <c r="K3940" s="26"/>
      <c r="L3940" s="26"/>
    </row>
    <row r="3941" spans="11:12" x14ac:dyDescent="0.25">
      <c r="K3941" s="26"/>
      <c r="L3941" s="26"/>
    </row>
    <row r="3942" spans="11:12" x14ac:dyDescent="0.25">
      <c r="K3942" s="26"/>
      <c r="L3942" s="26"/>
    </row>
    <row r="3943" spans="11:12" x14ac:dyDescent="0.25">
      <c r="K3943" s="26"/>
      <c r="L3943" s="26"/>
    </row>
    <row r="3944" spans="11:12" x14ac:dyDescent="0.25">
      <c r="K3944" s="26"/>
      <c r="L3944" s="26"/>
    </row>
    <row r="3945" spans="11:12" x14ac:dyDescent="0.25">
      <c r="K3945" s="26"/>
      <c r="L3945" s="26"/>
    </row>
    <row r="3946" spans="11:12" x14ac:dyDescent="0.25">
      <c r="K3946" s="26"/>
      <c r="L3946" s="26"/>
    </row>
    <row r="3947" spans="11:12" x14ac:dyDescent="0.25">
      <c r="K3947" s="26"/>
      <c r="L3947" s="26"/>
    </row>
    <row r="3948" spans="11:12" x14ac:dyDescent="0.25">
      <c r="K3948" s="26"/>
      <c r="L3948" s="26"/>
    </row>
    <row r="3949" spans="11:12" x14ac:dyDescent="0.25">
      <c r="K3949" s="26"/>
      <c r="L3949" s="26"/>
    </row>
    <row r="3950" spans="11:12" x14ac:dyDescent="0.25">
      <c r="K3950" s="26"/>
      <c r="L3950" s="26"/>
    </row>
    <row r="3951" spans="11:12" x14ac:dyDescent="0.25">
      <c r="K3951" s="26"/>
      <c r="L3951" s="26"/>
    </row>
    <row r="3952" spans="11:12" x14ac:dyDescent="0.25">
      <c r="K3952" s="26"/>
      <c r="L3952" s="26"/>
    </row>
    <row r="3953" spans="11:12" x14ac:dyDescent="0.25">
      <c r="K3953" s="26"/>
      <c r="L3953" s="26"/>
    </row>
    <row r="3954" spans="11:12" x14ac:dyDescent="0.25">
      <c r="K3954" s="26"/>
      <c r="L3954" s="26"/>
    </row>
    <row r="3955" spans="11:12" x14ac:dyDescent="0.25">
      <c r="K3955" s="26"/>
      <c r="L3955" s="26"/>
    </row>
    <row r="3956" spans="11:12" x14ac:dyDescent="0.25">
      <c r="K3956" s="26"/>
      <c r="L3956" s="26"/>
    </row>
    <row r="3957" spans="11:12" x14ac:dyDescent="0.25">
      <c r="K3957" s="26"/>
      <c r="L3957" s="26"/>
    </row>
    <row r="3958" spans="11:12" x14ac:dyDescent="0.25">
      <c r="K3958" s="26"/>
      <c r="L3958" s="26"/>
    </row>
    <row r="3959" spans="11:12" x14ac:dyDescent="0.25">
      <c r="K3959" s="26"/>
      <c r="L3959" s="26"/>
    </row>
    <row r="3960" spans="11:12" x14ac:dyDescent="0.25">
      <c r="K3960" s="26"/>
      <c r="L3960" s="26"/>
    </row>
    <row r="3961" spans="11:12" x14ac:dyDescent="0.25">
      <c r="K3961" s="26"/>
      <c r="L3961" s="26"/>
    </row>
    <row r="3962" spans="11:12" x14ac:dyDescent="0.25">
      <c r="K3962" s="26"/>
      <c r="L3962" s="26"/>
    </row>
    <row r="3963" spans="11:12" x14ac:dyDescent="0.25">
      <c r="K3963" s="26"/>
      <c r="L3963" s="26"/>
    </row>
    <row r="3964" spans="11:12" x14ac:dyDescent="0.25">
      <c r="K3964" s="26"/>
      <c r="L3964" s="26"/>
    </row>
    <row r="3965" spans="11:12" x14ac:dyDescent="0.25">
      <c r="K3965" s="26"/>
      <c r="L3965" s="26"/>
    </row>
    <row r="3966" spans="11:12" x14ac:dyDescent="0.25">
      <c r="K3966" s="26"/>
      <c r="L3966" s="26"/>
    </row>
    <row r="3967" spans="11:12" x14ac:dyDescent="0.25">
      <c r="K3967" s="26"/>
      <c r="L3967" s="26"/>
    </row>
    <row r="3968" spans="11:12" x14ac:dyDescent="0.25">
      <c r="K3968" s="26"/>
      <c r="L3968" s="26"/>
    </row>
    <row r="3969" spans="11:12" x14ac:dyDescent="0.25">
      <c r="K3969" s="26"/>
      <c r="L3969" s="26"/>
    </row>
    <row r="3970" spans="11:12" x14ac:dyDescent="0.25">
      <c r="K3970" s="26"/>
      <c r="L3970" s="26"/>
    </row>
    <row r="3971" spans="11:12" x14ac:dyDescent="0.25">
      <c r="K3971" s="26"/>
      <c r="L3971" s="26"/>
    </row>
    <row r="3972" spans="11:12" x14ac:dyDescent="0.25">
      <c r="K3972" s="26"/>
      <c r="L3972" s="26"/>
    </row>
    <row r="3973" spans="11:12" x14ac:dyDescent="0.25">
      <c r="K3973" s="26"/>
      <c r="L3973" s="26"/>
    </row>
    <row r="3974" spans="11:12" x14ac:dyDescent="0.25">
      <c r="K3974" s="26"/>
      <c r="L3974" s="26"/>
    </row>
    <row r="3975" spans="11:12" x14ac:dyDescent="0.25">
      <c r="K3975" s="26"/>
      <c r="L3975" s="26"/>
    </row>
    <row r="3976" spans="11:12" x14ac:dyDescent="0.25">
      <c r="K3976" s="26"/>
      <c r="L3976" s="26"/>
    </row>
    <row r="3977" spans="11:12" x14ac:dyDescent="0.25">
      <c r="K3977" s="26"/>
      <c r="L3977" s="26"/>
    </row>
    <row r="3978" spans="11:12" x14ac:dyDescent="0.25">
      <c r="K3978" s="26"/>
      <c r="L3978" s="26"/>
    </row>
    <row r="3979" spans="11:12" x14ac:dyDescent="0.25">
      <c r="K3979" s="26"/>
      <c r="L3979" s="26"/>
    </row>
    <row r="3980" spans="11:12" x14ac:dyDescent="0.25">
      <c r="K3980" s="26"/>
      <c r="L3980" s="26"/>
    </row>
    <row r="3981" spans="11:12" x14ac:dyDescent="0.25">
      <c r="K3981" s="26"/>
      <c r="L3981" s="26"/>
    </row>
    <row r="3982" spans="11:12" x14ac:dyDescent="0.25">
      <c r="K3982" s="26"/>
      <c r="L3982" s="26"/>
    </row>
    <row r="3983" spans="11:12" x14ac:dyDescent="0.25">
      <c r="K3983" s="26"/>
      <c r="L3983" s="26"/>
    </row>
    <row r="3984" spans="11:12" x14ac:dyDescent="0.25">
      <c r="K3984" s="26"/>
      <c r="L3984" s="26"/>
    </row>
    <row r="3985" spans="11:12" x14ac:dyDescent="0.25">
      <c r="K3985" s="26"/>
      <c r="L3985" s="26"/>
    </row>
    <row r="3986" spans="11:12" x14ac:dyDescent="0.25">
      <c r="K3986" s="26"/>
      <c r="L3986" s="26"/>
    </row>
    <row r="3987" spans="11:12" x14ac:dyDescent="0.25">
      <c r="K3987" s="26"/>
      <c r="L3987" s="26"/>
    </row>
    <row r="3988" spans="11:12" x14ac:dyDescent="0.25">
      <c r="K3988" s="26"/>
      <c r="L3988" s="26"/>
    </row>
    <row r="3989" spans="11:12" x14ac:dyDescent="0.25">
      <c r="K3989" s="26"/>
      <c r="L3989" s="26"/>
    </row>
    <row r="3990" spans="11:12" x14ac:dyDescent="0.25">
      <c r="K3990" s="26"/>
      <c r="L3990" s="26"/>
    </row>
    <row r="3991" spans="11:12" x14ac:dyDescent="0.25">
      <c r="K3991" s="26"/>
      <c r="L3991" s="26"/>
    </row>
    <row r="3992" spans="11:12" x14ac:dyDescent="0.25">
      <c r="K3992" s="26"/>
      <c r="L3992" s="26"/>
    </row>
    <row r="3993" spans="11:12" x14ac:dyDescent="0.25">
      <c r="K3993" s="26"/>
      <c r="L3993" s="26"/>
    </row>
    <row r="3994" spans="11:12" x14ac:dyDescent="0.25">
      <c r="K3994" s="26"/>
      <c r="L3994" s="26"/>
    </row>
    <row r="3995" spans="11:12" x14ac:dyDescent="0.25">
      <c r="K3995" s="26"/>
      <c r="L3995" s="26"/>
    </row>
    <row r="3996" spans="11:12" x14ac:dyDescent="0.25">
      <c r="K3996" s="26"/>
      <c r="L3996" s="26"/>
    </row>
    <row r="3997" spans="11:12" x14ac:dyDescent="0.25">
      <c r="K3997" s="26"/>
      <c r="L3997" s="26"/>
    </row>
    <row r="3998" spans="11:12" x14ac:dyDescent="0.25">
      <c r="K3998" s="26"/>
      <c r="L3998" s="26"/>
    </row>
    <row r="3999" spans="11:12" x14ac:dyDescent="0.25">
      <c r="K3999" s="26"/>
      <c r="L3999" s="26"/>
    </row>
    <row r="4000" spans="11:12" x14ac:dyDescent="0.25">
      <c r="K4000" s="26"/>
      <c r="L4000" s="26"/>
    </row>
    <row r="4001" spans="11:12" x14ac:dyDescent="0.25">
      <c r="K4001" s="26"/>
      <c r="L4001" s="26"/>
    </row>
    <row r="4002" spans="11:12" x14ac:dyDescent="0.25">
      <c r="K4002" s="26"/>
      <c r="L4002" s="26"/>
    </row>
    <row r="4003" spans="11:12" x14ac:dyDescent="0.25">
      <c r="K4003" s="26"/>
      <c r="L4003" s="26"/>
    </row>
    <row r="4004" spans="11:12" x14ac:dyDescent="0.25">
      <c r="K4004" s="26"/>
      <c r="L4004" s="26"/>
    </row>
    <row r="4005" spans="11:12" x14ac:dyDescent="0.25">
      <c r="K4005" s="26"/>
      <c r="L4005" s="26"/>
    </row>
    <row r="4006" spans="11:12" x14ac:dyDescent="0.25">
      <c r="K4006" s="26"/>
      <c r="L4006" s="26"/>
    </row>
    <row r="4007" spans="11:12" x14ac:dyDescent="0.25">
      <c r="K4007" s="26"/>
      <c r="L4007" s="26"/>
    </row>
    <row r="4008" spans="11:12" x14ac:dyDescent="0.25">
      <c r="K4008" s="26"/>
      <c r="L4008" s="26"/>
    </row>
    <row r="4009" spans="11:12" x14ac:dyDescent="0.25">
      <c r="K4009" s="26"/>
      <c r="L4009" s="26"/>
    </row>
    <row r="4010" spans="11:12" x14ac:dyDescent="0.25">
      <c r="K4010" s="26"/>
      <c r="L4010" s="26"/>
    </row>
    <row r="4011" spans="11:12" x14ac:dyDescent="0.25">
      <c r="K4011" s="26"/>
      <c r="L4011" s="26"/>
    </row>
    <row r="4012" spans="11:12" x14ac:dyDescent="0.25">
      <c r="K4012" s="26"/>
      <c r="L4012" s="26"/>
    </row>
    <row r="4013" spans="11:12" x14ac:dyDescent="0.25">
      <c r="K4013" s="26"/>
      <c r="L4013" s="26"/>
    </row>
    <row r="4014" spans="11:12" x14ac:dyDescent="0.25">
      <c r="K4014" s="26"/>
      <c r="L4014" s="26"/>
    </row>
    <row r="4015" spans="11:12" x14ac:dyDescent="0.25">
      <c r="K4015" s="26"/>
      <c r="L4015" s="26"/>
    </row>
    <row r="4016" spans="11:12" x14ac:dyDescent="0.25">
      <c r="K4016" s="26"/>
      <c r="L4016" s="26"/>
    </row>
    <row r="4017" spans="11:12" x14ac:dyDescent="0.25">
      <c r="K4017" s="26"/>
      <c r="L4017" s="26"/>
    </row>
    <row r="4018" spans="11:12" x14ac:dyDescent="0.25">
      <c r="K4018" s="26"/>
      <c r="L4018" s="26"/>
    </row>
    <row r="4019" spans="11:12" x14ac:dyDescent="0.25">
      <c r="K4019" s="26"/>
      <c r="L4019" s="26"/>
    </row>
    <row r="4020" spans="11:12" x14ac:dyDescent="0.25">
      <c r="K4020" s="26"/>
      <c r="L4020" s="26"/>
    </row>
    <row r="4021" spans="11:12" x14ac:dyDescent="0.25">
      <c r="K4021" s="26"/>
      <c r="L4021" s="26"/>
    </row>
    <row r="4022" spans="11:12" x14ac:dyDescent="0.25">
      <c r="K4022" s="26"/>
      <c r="L4022" s="26"/>
    </row>
    <row r="4023" spans="11:12" x14ac:dyDescent="0.25">
      <c r="K4023" s="26"/>
      <c r="L4023" s="26"/>
    </row>
    <row r="4024" spans="11:12" x14ac:dyDescent="0.25">
      <c r="K4024" s="26"/>
      <c r="L4024" s="26"/>
    </row>
    <row r="4025" spans="11:12" x14ac:dyDescent="0.25">
      <c r="K4025" s="26"/>
      <c r="L4025" s="26"/>
    </row>
    <row r="4026" spans="11:12" x14ac:dyDescent="0.25">
      <c r="K4026" s="26"/>
      <c r="L4026" s="26"/>
    </row>
    <row r="4027" spans="11:12" x14ac:dyDescent="0.25">
      <c r="K4027" s="26"/>
      <c r="L4027" s="26"/>
    </row>
    <row r="4028" spans="11:12" x14ac:dyDescent="0.25">
      <c r="K4028" s="26"/>
      <c r="L4028" s="26"/>
    </row>
    <row r="4029" spans="11:12" x14ac:dyDescent="0.25">
      <c r="K4029" s="26"/>
      <c r="L4029" s="26"/>
    </row>
    <row r="4030" spans="11:12" x14ac:dyDescent="0.25">
      <c r="K4030" s="26"/>
      <c r="L4030" s="26"/>
    </row>
    <row r="4031" spans="11:12" x14ac:dyDescent="0.25">
      <c r="K4031" s="26"/>
      <c r="L4031" s="26"/>
    </row>
    <row r="4032" spans="11:12" x14ac:dyDescent="0.25">
      <c r="K4032" s="26"/>
      <c r="L4032" s="26"/>
    </row>
    <row r="4033" spans="11:12" x14ac:dyDescent="0.25">
      <c r="K4033" s="26"/>
      <c r="L4033" s="26"/>
    </row>
    <row r="4034" spans="11:12" x14ac:dyDescent="0.25">
      <c r="K4034" s="26"/>
      <c r="L4034" s="26"/>
    </row>
    <row r="4035" spans="11:12" x14ac:dyDescent="0.25">
      <c r="K4035" s="26"/>
      <c r="L4035" s="26"/>
    </row>
    <row r="4036" spans="11:12" x14ac:dyDescent="0.25">
      <c r="K4036" s="26"/>
      <c r="L4036" s="26"/>
    </row>
    <row r="4037" spans="11:12" x14ac:dyDescent="0.25">
      <c r="K4037" s="26"/>
      <c r="L4037" s="26"/>
    </row>
    <row r="4038" spans="11:12" x14ac:dyDescent="0.25">
      <c r="K4038" s="26"/>
      <c r="L4038" s="26"/>
    </row>
    <row r="4039" spans="11:12" x14ac:dyDescent="0.25">
      <c r="K4039" s="26"/>
      <c r="L4039" s="26"/>
    </row>
    <row r="4040" spans="11:12" x14ac:dyDescent="0.25">
      <c r="K4040" s="26"/>
      <c r="L4040" s="26"/>
    </row>
    <row r="4041" spans="11:12" x14ac:dyDescent="0.25">
      <c r="K4041" s="26"/>
      <c r="L4041" s="26"/>
    </row>
    <row r="4042" spans="11:12" x14ac:dyDescent="0.25">
      <c r="K4042" s="26"/>
      <c r="L4042" s="26"/>
    </row>
    <row r="4043" spans="11:12" x14ac:dyDescent="0.25">
      <c r="K4043" s="26"/>
      <c r="L4043" s="26"/>
    </row>
    <row r="4044" spans="11:12" x14ac:dyDescent="0.25">
      <c r="K4044" s="26"/>
      <c r="L4044" s="26"/>
    </row>
    <row r="4045" spans="11:12" x14ac:dyDescent="0.25">
      <c r="K4045" s="26"/>
      <c r="L4045" s="26"/>
    </row>
    <row r="4046" spans="11:12" x14ac:dyDescent="0.25">
      <c r="K4046" s="26"/>
      <c r="L4046" s="26"/>
    </row>
    <row r="4047" spans="11:12" x14ac:dyDescent="0.25">
      <c r="K4047" s="26"/>
      <c r="L4047" s="26"/>
    </row>
    <row r="4048" spans="11:12" x14ac:dyDescent="0.25">
      <c r="K4048" s="26"/>
      <c r="L4048" s="26"/>
    </row>
    <row r="4049" spans="11:12" x14ac:dyDescent="0.25">
      <c r="K4049" s="26"/>
      <c r="L4049" s="26"/>
    </row>
    <row r="4050" spans="11:12" x14ac:dyDescent="0.25">
      <c r="K4050" s="26"/>
      <c r="L4050" s="26"/>
    </row>
    <row r="4051" spans="11:12" x14ac:dyDescent="0.25">
      <c r="K4051" s="26"/>
      <c r="L4051" s="26"/>
    </row>
    <row r="4052" spans="11:12" x14ac:dyDescent="0.25">
      <c r="K4052" s="26"/>
      <c r="L4052" s="26"/>
    </row>
    <row r="4053" spans="11:12" x14ac:dyDescent="0.25">
      <c r="K4053" s="26"/>
      <c r="L4053" s="26"/>
    </row>
    <row r="4054" spans="11:12" x14ac:dyDescent="0.25">
      <c r="K4054" s="26"/>
      <c r="L4054" s="26"/>
    </row>
    <row r="4055" spans="11:12" x14ac:dyDescent="0.25">
      <c r="K4055" s="26"/>
      <c r="L4055" s="26"/>
    </row>
    <row r="4056" spans="11:12" x14ac:dyDescent="0.25">
      <c r="K4056" s="26"/>
      <c r="L4056" s="26"/>
    </row>
    <row r="4057" spans="11:12" x14ac:dyDescent="0.25">
      <c r="K4057" s="26"/>
      <c r="L4057" s="26"/>
    </row>
    <row r="4058" spans="11:12" x14ac:dyDescent="0.25">
      <c r="K4058" s="26"/>
      <c r="L4058" s="26"/>
    </row>
    <row r="4059" spans="11:12" x14ac:dyDescent="0.25">
      <c r="K4059" s="26"/>
      <c r="L4059" s="26"/>
    </row>
    <row r="4060" spans="11:12" x14ac:dyDescent="0.25">
      <c r="K4060" s="26"/>
      <c r="L4060" s="26"/>
    </row>
    <row r="4061" spans="11:12" x14ac:dyDescent="0.25">
      <c r="K4061" s="26"/>
      <c r="L4061" s="26"/>
    </row>
    <row r="4062" spans="11:12" x14ac:dyDescent="0.25">
      <c r="K4062" s="26"/>
      <c r="L4062" s="26"/>
    </row>
    <row r="4063" spans="11:12" x14ac:dyDescent="0.25">
      <c r="K4063" s="26"/>
      <c r="L4063" s="26"/>
    </row>
    <row r="4064" spans="11:12" x14ac:dyDescent="0.25">
      <c r="K4064" s="26"/>
      <c r="L4064" s="26"/>
    </row>
    <row r="4065" spans="11:12" x14ac:dyDescent="0.25">
      <c r="K4065" s="26"/>
      <c r="L4065" s="26"/>
    </row>
    <row r="4066" spans="11:12" x14ac:dyDescent="0.25">
      <c r="K4066" s="26"/>
      <c r="L4066" s="26"/>
    </row>
    <row r="4067" spans="11:12" x14ac:dyDescent="0.25">
      <c r="K4067" s="26"/>
      <c r="L4067" s="26"/>
    </row>
    <row r="4068" spans="11:12" x14ac:dyDescent="0.25">
      <c r="K4068" s="26"/>
      <c r="L4068" s="26"/>
    </row>
    <row r="4069" spans="11:12" x14ac:dyDescent="0.25">
      <c r="K4069" s="26"/>
      <c r="L4069" s="26"/>
    </row>
    <row r="4070" spans="11:12" x14ac:dyDescent="0.25">
      <c r="K4070" s="26"/>
      <c r="L4070" s="26"/>
    </row>
    <row r="4071" spans="11:12" x14ac:dyDescent="0.25">
      <c r="K4071" s="26"/>
      <c r="L4071" s="26"/>
    </row>
    <row r="4072" spans="11:12" x14ac:dyDescent="0.25">
      <c r="K4072" s="26"/>
      <c r="L4072" s="26"/>
    </row>
    <row r="4073" spans="11:12" x14ac:dyDescent="0.25">
      <c r="K4073" s="26"/>
      <c r="L4073" s="26"/>
    </row>
    <row r="4074" spans="11:12" x14ac:dyDescent="0.25">
      <c r="K4074" s="26"/>
      <c r="L4074" s="26"/>
    </row>
    <row r="4075" spans="11:12" x14ac:dyDescent="0.25">
      <c r="K4075" s="26"/>
      <c r="L4075" s="26"/>
    </row>
    <row r="4076" spans="11:12" x14ac:dyDescent="0.25">
      <c r="K4076" s="26"/>
      <c r="L4076" s="26"/>
    </row>
    <row r="4077" spans="11:12" x14ac:dyDescent="0.25">
      <c r="K4077" s="26"/>
      <c r="L4077" s="26"/>
    </row>
    <row r="4078" spans="11:12" x14ac:dyDescent="0.25">
      <c r="K4078" s="26"/>
      <c r="L4078" s="26"/>
    </row>
    <row r="4079" spans="11:12" x14ac:dyDescent="0.25">
      <c r="K4079" s="26"/>
      <c r="L4079" s="26"/>
    </row>
    <row r="4080" spans="11:12" x14ac:dyDescent="0.25">
      <c r="K4080" s="26"/>
      <c r="L4080" s="26"/>
    </row>
    <row r="4081" spans="11:12" x14ac:dyDescent="0.25">
      <c r="K4081" s="26"/>
      <c r="L4081" s="26"/>
    </row>
    <row r="4082" spans="11:12" x14ac:dyDescent="0.25">
      <c r="K4082" s="26"/>
      <c r="L4082" s="26"/>
    </row>
    <row r="4083" spans="11:12" x14ac:dyDescent="0.25">
      <c r="K4083" s="26"/>
      <c r="L4083" s="26"/>
    </row>
    <row r="4084" spans="11:12" x14ac:dyDescent="0.25">
      <c r="K4084" s="26"/>
      <c r="L4084" s="26"/>
    </row>
    <row r="4085" spans="11:12" x14ac:dyDescent="0.25">
      <c r="K4085" s="26"/>
      <c r="L4085" s="26"/>
    </row>
    <row r="4086" spans="11:12" x14ac:dyDescent="0.25">
      <c r="K4086" s="26"/>
      <c r="L4086" s="26"/>
    </row>
    <row r="4087" spans="11:12" x14ac:dyDescent="0.25">
      <c r="K4087" s="26"/>
      <c r="L4087" s="26"/>
    </row>
    <row r="4088" spans="11:12" x14ac:dyDescent="0.25">
      <c r="K4088" s="26"/>
      <c r="L4088" s="26"/>
    </row>
    <row r="4089" spans="11:12" x14ac:dyDescent="0.25">
      <c r="K4089" s="26"/>
      <c r="L4089" s="26"/>
    </row>
    <row r="4090" spans="11:12" x14ac:dyDescent="0.25">
      <c r="K4090" s="26"/>
      <c r="L4090" s="26"/>
    </row>
    <row r="4091" spans="11:12" x14ac:dyDescent="0.25">
      <c r="K4091" s="26"/>
      <c r="L4091" s="26"/>
    </row>
    <row r="4092" spans="11:12" x14ac:dyDescent="0.25">
      <c r="K4092" s="26"/>
      <c r="L4092" s="26"/>
    </row>
    <row r="4093" spans="11:12" x14ac:dyDescent="0.25">
      <c r="K4093" s="26"/>
      <c r="L4093" s="26"/>
    </row>
    <row r="4094" spans="11:12" x14ac:dyDescent="0.25">
      <c r="K4094" s="26"/>
      <c r="L4094" s="26"/>
    </row>
    <row r="4095" spans="11:12" x14ac:dyDescent="0.25">
      <c r="K4095" s="26"/>
      <c r="L4095" s="26"/>
    </row>
    <row r="4096" spans="11:12" x14ac:dyDescent="0.25">
      <c r="K4096" s="26"/>
      <c r="L4096" s="26"/>
    </row>
    <row r="4097" spans="11:12" x14ac:dyDescent="0.25">
      <c r="K4097" s="26"/>
      <c r="L4097" s="26"/>
    </row>
    <row r="4098" spans="11:12" x14ac:dyDescent="0.25">
      <c r="K4098" s="26"/>
      <c r="L4098" s="26"/>
    </row>
    <row r="4099" spans="11:12" x14ac:dyDescent="0.25">
      <c r="K4099" s="26"/>
      <c r="L4099" s="26"/>
    </row>
    <row r="4100" spans="11:12" x14ac:dyDescent="0.25">
      <c r="K4100" s="26"/>
      <c r="L4100" s="26"/>
    </row>
    <row r="4101" spans="11:12" x14ac:dyDescent="0.25">
      <c r="K4101" s="26"/>
      <c r="L4101" s="26"/>
    </row>
    <row r="4102" spans="11:12" x14ac:dyDescent="0.25">
      <c r="K4102" s="26"/>
      <c r="L4102" s="26"/>
    </row>
    <row r="4103" spans="11:12" x14ac:dyDescent="0.25">
      <c r="K4103" s="26"/>
      <c r="L4103" s="26"/>
    </row>
    <row r="4104" spans="11:12" x14ac:dyDescent="0.25">
      <c r="K4104" s="26"/>
      <c r="L4104" s="26"/>
    </row>
    <row r="4105" spans="11:12" x14ac:dyDescent="0.25">
      <c r="K4105" s="26"/>
      <c r="L4105" s="26"/>
    </row>
    <row r="4106" spans="11:12" x14ac:dyDescent="0.25">
      <c r="K4106" s="26"/>
      <c r="L4106" s="26"/>
    </row>
    <row r="4107" spans="11:12" x14ac:dyDescent="0.25">
      <c r="K4107" s="26"/>
      <c r="L4107" s="26"/>
    </row>
    <row r="4108" spans="11:12" x14ac:dyDescent="0.25">
      <c r="K4108" s="26"/>
      <c r="L4108" s="26"/>
    </row>
    <row r="4109" spans="11:12" x14ac:dyDescent="0.25">
      <c r="K4109" s="26"/>
      <c r="L4109" s="26"/>
    </row>
    <row r="4110" spans="11:12" x14ac:dyDescent="0.25">
      <c r="K4110" s="26"/>
      <c r="L4110" s="26"/>
    </row>
    <row r="4111" spans="11:12" x14ac:dyDescent="0.25">
      <c r="K4111" s="26"/>
      <c r="L4111" s="26"/>
    </row>
    <row r="4112" spans="11:12" x14ac:dyDescent="0.25">
      <c r="K4112" s="26"/>
      <c r="L4112" s="26"/>
    </row>
    <row r="4113" spans="11:12" x14ac:dyDescent="0.25">
      <c r="K4113" s="26"/>
      <c r="L4113" s="26"/>
    </row>
    <row r="4114" spans="11:12" x14ac:dyDescent="0.25">
      <c r="K4114" s="26"/>
      <c r="L4114" s="26"/>
    </row>
    <row r="4115" spans="11:12" x14ac:dyDescent="0.25">
      <c r="K4115" s="26"/>
      <c r="L4115" s="26"/>
    </row>
    <row r="4116" spans="11:12" x14ac:dyDescent="0.25">
      <c r="K4116" s="26"/>
      <c r="L4116" s="26"/>
    </row>
    <row r="4117" spans="11:12" x14ac:dyDescent="0.25">
      <c r="K4117" s="26"/>
      <c r="L4117" s="26"/>
    </row>
    <row r="4118" spans="11:12" x14ac:dyDescent="0.25">
      <c r="K4118" s="26"/>
      <c r="L4118" s="26"/>
    </row>
    <row r="4119" spans="11:12" x14ac:dyDescent="0.25">
      <c r="K4119" s="26"/>
      <c r="L4119" s="26"/>
    </row>
    <row r="4120" spans="11:12" x14ac:dyDescent="0.25">
      <c r="K4120" s="26"/>
      <c r="L4120" s="26"/>
    </row>
    <row r="4121" spans="11:12" x14ac:dyDescent="0.25">
      <c r="K4121" s="26"/>
      <c r="L4121" s="26"/>
    </row>
    <row r="4122" spans="11:12" x14ac:dyDescent="0.25">
      <c r="K4122" s="26"/>
      <c r="L4122" s="26"/>
    </row>
    <row r="4123" spans="11:12" x14ac:dyDescent="0.25">
      <c r="K4123" s="26"/>
      <c r="L4123" s="26"/>
    </row>
    <row r="4124" spans="11:12" x14ac:dyDescent="0.25">
      <c r="K4124" s="26"/>
      <c r="L4124" s="26"/>
    </row>
    <row r="4125" spans="11:12" x14ac:dyDescent="0.25">
      <c r="K4125" s="26"/>
      <c r="L4125" s="26"/>
    </row>
    <row r="4126" spans="11:12" x14ac:dyDescent="0.25">
      <c r="K4126" s="26"/>
      <c r="L4126" s="26"/>
    </row>
    <row r="4127" spans="11:12" x14ac:dyDescent="0.25">
      <c r="K4127" s="26"/>
      <c r="L4127" s="26"/>
    </row>
    <row r="4128" spans="11:12" x14ac:dyDescent="0.25">
      <c r="K4128" s="26"/>
      <c r="L4128" s="26"/>
    </row>
    <row r="4129" spans="11:12" x14ac:dyDescent="0.25">
      <c r="K4129" s="26"/>
      <c r="L4129" s="26"/>
    </row>
    <row r="4130" spans="11:12" x14ac:dyDescent="0.25">
      <c r="K4130" s="26"/>
      <c r="L4130" s="26"/>
    </row>
    <row r="4131" spans="11:12" x14ac:dyDescent="0.25">
      <c r="K4131" s="26"/>
      <c r="L4131" s="26"/>
    </row>
    <row r="4132" spans="11:12" x14ac:dyDescent="0.25">
      <c r="K4132" s="26"/>
      <c r="L4132" s="26"/>
    </row>
    <row r="4133" spans="11:12" x14ac:dyDescent="0.25">
      <c r="K4133" s="26"/>
      <c r="L4133" s="26"/>
    </row>
    <row r="4134" spans="11:12" x14ac:dyDescent="0.25">
      <c r="K4134" s="26"/>
      <c r="L4134" s="26"/>
    </row>
    <row r="4135" spans="11:12" x14ac:dyDescent="0.25">
      <c r="K4135" s="26"/>
      <c r="L4135" s="26"/>
    </row>
    <row r="4136" spans="11:12" x14ac:dyDescent="0.25">
      <c r="K4136" s="26"/>
      <c r="L4136" s="26"/>
    </row>
    <row r="4137" spans="11:12" x14ac:dyDescent="0.25">
      <c r="K4137" s="26"/>
      <c r="L4137" s="26"/>
    </row>
    <row r="4138" spans="11:12" x14ac:dyDescent="0.25">
      <c r="K4138" s="26"/>
      <c r="L4138" s="26"/>
    </row>
    <row r="4139" spans="11:12" x14ac:dyDescent="0.25">
      <c r="K4139" s="26"/>
      <c r="L4139" s="26"/>
    </row>
    <row r="4140" spans="11:12" x14ac:dyDescent="0.25">
      <c r="K4140" s="26"/>
      <c r="L4140" s="26"/>
    </row>
    <row r="4141" spans="11:12" x14ac:dyDescent="0.25">
      <c r="K4141" s="26"/>
      <c r="L4141" s="26"/>
    </row>
    <row r="4142" spans="11:12" x14ac:dyDescent="0.25">
      <c r="K4142" s="26"/>
      <c r="L4142" s="26"/>
    </row>
    <row r="4143" spans="11:12" x14ac:dyDescent="0.25">
      <c r="K4143" s="26"/>
      <c r="L4143" s="26"/>
    </row>
    <row r="4144" spans="11:12" x14ac:dyDescent="0.25">
      <c r="K4144" s="26"/>
      <c r="L4144" s="26"/>
    </row>
    <row r="4145" spans="11:12" x14ac:dyDescent="0.25">
      <c r="K4145" s="26"/>
      <c r="L4145" s="26"/>
    </row>
    <row r="4146" spans="11:12" x14ac:dyDescent="0.25">
      <c r="K4146" s="26"/>
      <c r="L4146" s="26"/>
    </row>
    <row r="4147" spans="11:12" x14ac:dyDescent="0.25">
      <c r="K4147" s="26"/>
      <c r="L4147" s="26"/>
    </row>
    <row r="4148" spans="11:12" x14ac:dyDescent="0.25">
      <c r="K4148" s="26"/>
      <c r="L4148" s="26"/>
    </row>
    <row r="4149" spans="11:12" x14ac:dyDescent="0.25">
      <c r="K4149" s="26"/>
      <c r="L4149" s="26"/>
    </row>
    <row r="4150" spans="11:12" x14ac:dyDescent="0.25">
      <c r="K4150" s="26"/>
      <c r="L4150" s="26"/>
    </row>
    <row r="4151" spans="11:12" x14ac:dyDescent="0.25">
      <c r="K4151" s="26"/>
      <c r="L4151" s="26"/>
    </row>
    <row r="4152" spans="11:12" x14ac:dyDescent="0.25">
      <c r="K4152" s="26"/>
      <c r="L4152" s="26"/>
    </row>
    <row r="4153" spans="11:12" x14ac:dyDescent="0.25">
      <c r="K4153" s="26"/>
      <c r="L4153" s="26"/>
    </row>
    <row r="4154" spans="11:12" x14ac:dyDescent="0.25">
      <c r="K4154" s="26"/>
      <c r="L4154" s="26"/>
    </row>
    <row r="4155" spans="11:12" x14ac:dyDescent="0.25">
      <c r="K4155" s="26"/>
      <c r="L4155" s="26"/>
    </row>
    <row r="4156" spans="11:12" x14ac:dyDescent="0.25">
      <c r="K4156" s="26"/>
      <c r="L4156" s="26"/>
    </row>
    <row r="4157" spans="11:12" x14ac:dyDescent="0.25">
      <c r="K4157" s="26"/>
      <c r="L4157" s="26"/>
    </row>
    <row r="4158" spans="11:12" x14ac:dyDescent="0.25">
      <c r="K4158" s="26"/>
      <c r="L4158" s="26"/>
    </row>
    <row r="4159" spans="11:12" x14ac:dyDescent="0.25">
      <c r="K4159" s="26"/>
      <c r="L4159" s="26"/>
    </row>
    <row r="4160" spans="11:12" x14ac:dyDescent="0.25">
      <c r="K4160" s="26"/>
      <c r="L4160" s="26"/>
    </row>
    <row r="4161" spans="11:12" x14ac:dyDescent="0.25">
      <c r="K4161" s="26"/>
      <c r="L4161" s="26"/>
    </row>
    <row r="4162" spans="11:12" x14ac:dyDescent="0.25">
      <c r="K4162" s="26"/>
      <c r="L4162" s="26"/>
    </row>
    <row r="4163" spans="11:12" x14ac:dyDescent="0.25">
      <c r="K4163" s="26"/>
      <c r="L4163" s="26"/>
    </row>
    <row r="4164" spans="11:12" x14ac:dyDescent="0.25">
      <c r="K4164" s="26"/>
      <c r="L4164" s="26"/>
    </row>
    <row r="4165" spans="11:12" x14ac:dyDescent="0.25">
      <c r="K4165" s="26"/>
      <c r="L4165" s="26"/>
    </row>
    <row r="4166" spans="11:12" x14ac:dyDescent="0.25">
      <c r="K4166" s="26"/>
      <c r="L4166" s="26"/>
    </row>
    <row r="4167" spans="11:12" x14ac:dyDescent="0.25">
      <c r="K4167" s="26"/>
      <c r="L4167" s="26"/>
    </row>
    <row r="4168" spans="11:12" x14ac:dyDescent="0.25">
      <c r="K4168" s="26"/>
      <c r="L4168" s="26"/>
    </row>
    <row r="4169" spans="11:12" x14ac:dyDescent="0.25">
      <c r="K4169" s="26"/>
      <c r="L4169" s="26"/>
    </row>
    <row r="4170" spans="11:12" x14ac:dyDescent="0.25">
      <c r="K4170" s="26"/>
      <c r="L4170" s="26"/>
    </row>
    <row r="4171" spans="11:12" x14ac:dyDescent="0.25">
      <c r="K4171" s="26"/>
      <c r="L4171" s="26"/>
    </row>
    <row r="4172" spans="11:12" x14ac:dyDescent="0.25">
      <c r="K4172" s="26"/>
      <c r="L4172" s="26"/>
    </row>
    <row r="4173" spans="11:12" x14ac:dyDescent="0.25">
      <c r="K4173" s="26"/>
      <c r="L4173" s="26"/>
    </row>
    <row r="4174" spans="11:12" x14ac:dyDescent="0.25">
      <c r="K4174" s="26"/>
      <c r="L4174" s="26"/>
    </row>
    <row r="4175" spans="11:12" x14ac:dyDescent="0.25">
      <c r="K4175" s="26"/>
      <c r="L4175" s="26"/>
    </row>
    <row r="4176" spans="11:12" x14ac:dyDescent="0.25">
      <c r="K4176" s="26"/>
      <c r="L4176" s="26"/>
    </row>
    <row r="4177" spans="11:12" x14ac:dyDescent="0.25">
      <c r="K4177" s="26"/>
      <c r="L4177" s="26"/>
    </row>
    <row r="4178" spans="11:12" x14ac:dyDescent="0.25">
      <c r="K4178" s="26"/>
      <c r="L4178" s="26"/>
    </row>
    <row r="4179" spans="11:12" x14ac:dyDescent="0.25">
      <c r="K4179" s="26"/>
      <c r="L4179" s="26"/>
    </row>
    <row r="4180" spans="11:12" x14ac:dyDescent="0.25">
      <c r="K4180" s="26"/>
      <c r="L4180" s="26"/>
    </row>
    <row r="4181" spans="11:12" x14ac:dyDescent="0.25">
      <c r="K4181" s="26"/>
      <c r="L4181" s="26"/>
    </row>
    <row r="4182" spans="11:12" x14ac:dyDescent="0.25">
      <c r="K4182" s="26"/>
      <c r="L4182" s="26"/>
    </row>
    <row r="4183" spans="11:12" x14ac:dyDescent="0.25">
      <c r="K4183" s="26"/>
      <c r="L4183" s="26"/>
    </row>
    <row r="4184" spans="11:12" x14ac:dyDescent="0.25">
      <c r="K4184" s="26"/>
      <c r="L4184" s="26"/>
    </row>
    <row r="4185" spans="11:12" x14ac:dyDescent="0.25">
      <c r="K4185" s="26"/>
      <c r="L4185" s="26"/>
    </row>
    <row r="4186" spans="11:12" x14ac:dyDescent="0.25">
      <c r="K4186" s="26"/>
      <c r="L4186" s="26"/>
    </row>
    <row r="4187" spans="11:12" x14ac:dyDescent="0.25">
      <c r="K4187" s="26"/>
      <c r="L4187" s="26"/>
    </row>
    <row r="4188" spans="11:12" x14ac:dyDescent="0.25">
      <c r="K4188" s="26"/>
      <c r="L4188" s="26"/>
    </row>
    <row r="4189" spans="11:12" x14ac:dyDescent="0.25">
      <c r="K4189" s="26"/>
      <c r="L4189" s="26"/>
    </row>
    <row r="4190" spans="11:12" x14ac:dyDescent="0.25">
      <c r="K4190" s="26"/>
      <c r="L4190" s="26"/>
    </row>
    <row r="4191" spans="11:12" x14ac:dyDescent="0.25">
      <c r="K4191" s="26"/>
      <c r="L4191" s="26"/>
    </row>
    <row r="4192" spans="11:12" x14ac:dyDescent="0.25">
      <c r="K4192" s="26"/>
      <c r="L4192" s="26"/>
    </row>
    <row r="4193" spans="11:12" x14ac:dyDescent="0.25">
      <c r="K4193" s="26"/>
      <c r="L4193" s="26"/>
    </row>
    <row r="4194" spans="11:12" x14ac:dyDescent="0.25">
      <c r="K4194" s="26"/>
      <c r="L4194" s="26"/>
    </row>
    <row r="4195" spans="11:12" x14ac:dyDescent="0.25">
      <c r="K4195" s="26"/>
      <c r="L4195" s="26"/>
    </row>
    <row r="4196" spans="11:12" x14ac:dyDescent="0.25">
      <c r="K4196" s="26"/>
      <c r="L4196" s="26"/>
    </row>
    <row r="4197" spans="11:12" x14ac:dyDescent="0.25">
      <c r="K4197" s="26"/>
      <c r="L4197" s="26"/>
    </row>
    <row r="4198" spans="11:12" x14ac:dyDescent="0.25">
      <c r="K4198" s="26"/>
      <c r="L4198" s="26"/>
    </row>
    <row r="4199" spans="11:12" x14ac:dyDescent="0.25">
      <c r="K4199" s="26"/>
      <c r="L4199" s="26"/>
    </row>
    <row r="4200" spans="11:12" x14ac:dyDescent="0.25">
      <c r="K4200" s="26"/>
      <c r="L4200" s="26"/>
    </row>
    <row r="4201" spans="11:12" x14ac:dyDescent="0.25">
      <c r="K4201" s="26"/>
      <c r="L4201" s="26"/>
    </row>
    <row r="4202" spans="11:12" x14ac:dyDescent="0.25">
      <c r="K4202" s="26"/>
      <c r="L4202" s="26"/>
    </row>
    <row r="4203" spans="11:12" x14ac:dyDescent="0.25">
      <c r="K4203" s="26"/>
      <c r="L4203" s="26"/>
    </row>
    <row r="4204" spans="11:12" x14ac:dyDescent="0.25">
      <c r="K4204" s="26"/>
      <c r="L4204" s="26"/>
    </row>
    <row r="4205" spans="11:12" x14ac:dyDescent="0.25">
      <c r="K4205" s="26"/>
      <c r="L4205" s="26"/>
    </row>
    <row r="4206" spans="11:12" x14ac:dyDescent="0.25">
      <c r="K4206" s="26"/>
      <c r="L4206" s="26"/>
    </row>
    <row r="4207" spans="11:12" x14ac:dyDescent="0.25">
      <c r="K4207" s="26"/>
      <c r="L4207" s="26"/>
    </row>
    <row r="4208" spans="11:12" x14ac:dyDescent="0.25">
      <c r="K4208" s="26"/>
      <c r="L4208" s="26"/>
    </row>
    <row r="4209" spans="11:12" x14ac:dyDescent="0.25">
      <c r="K4209" s="26"/>
      <c r="L4209" s="26"/>
    </row>
    <row r="4210" spans="11:12" x14ac:dyDescent="0.25">
      <c r="K4210" s="26"/>
      <c r="L4210" s="26"/>
    </row>
    <row r="4211" spans="11:12" x14ac:dyDescent="0.25">
      <c r="K4211" s="26"/>
      <c r="L4211" s="26"/>
    </row>
    <row r="4212" spans="11:12" x14ac:dyDescent="0.25">
      <c r="K4212" s="26"/>
      <c r="L4212" s="26"/>
    </row>
    <row r="4213" spans="11:12" x14ac:dyDescent="0.25">
      <c r="K4213" s="26"/>
      <c r="L4213" s="26"/>
    </row>
    <row r="4214" spans="11:12" x14ac:dyDescent="0.25">
      <c r="K4214" s="26"/>
      <c r="L4214" s="26"/>
    </row>
    <row r="4215" spans="11:12" x14ac:dyDescent="0.25">
      <c r="K4215" s="26"/>
      <c r="L4215" s="26"/>
    </row>
    <row r="4216" spans="11:12" x14ac:dyDescent="0.25">
      <c r="K4216" s="26"/>
      <c r="L4216" s="26"/>
    </row>
    <row r="4217" spans="11:12" x14ac:dyDescent="0.25">
      <c r="K4217" s="26"/>
      <c r="L4217" s="26"/>
    </row>
    <row r="4218" spans="11:12" x14ac:dyDescent="0.25">
      <c r="K4218" s="26"/>
      <c r="L4218" s="26"/>
    </row>
    <row r="4219" spans="11:12" x14ac:dyDescent="0.25">
      <c r="K4219" s="26"/>
      <c r="L4219" s="26"/>
    </row>
    <row r="4220" spans="11:12" x14ac:dyDescent="0.25">
      <c r="K4220" s="26"/>
      <c r="L4220" s="26"/>
    </row>
    <row r="4221" spans="11:12" x14ac:dyDescent="0.25">
      <c r="K4221" s="26"/>
      <c r="L4221" s="26"/>
    </row>
    <row r="4222" spans="11:12" x14ac:dyDescent="0.25">
      <c r="K4222" s="26"/>
      <c r="L4222" s="26"/>
    </row>
    <row r="4223" spans="11:12" x14ac:dyDescent="0.25">
      <c r="K4223" s="26"/>
      <c r="L4223" s="26"/>
    </row>
    <row r="4224" spans="11:12" x14ac:dyDescent="0.25">
      <c r="K4224" s="26"/>
      <c r="L4224" s="26"/>
    </row>
    <row r="4225" spans="11:12" x14ac:dyDescent="0.25">
      <c r="K4225" s="26"/>
      <c r="L4225" s="26"/>
    </row>
    <row r="4226" spans="11:12" x14ac:dyDescent="0.25">
      <c r="K4226" s="26"/>
      <c r="L4226" s="26"/>
    </row>
    <row r="4227" spans="11:12" x14ac:dyDescent="0.25">
      <c r="K4227" s="26"/>
      <c r="L4227" s="26"/>
    </row>
    <row r="4228" spans="11:12" x14ac:dyDescent="0.25">
      <c r="K4228" s="26"/>
      <c r="L4228" s="26"/>
    </row>
    <row r="4229" spans="11:12" x14ac:dyDescent="0.25">
      <c r="K4229" s="26"/>
      <c r="L4229" s="26"/>
    </row>
    <row r="4230" spans="11:12" x14ac:dyDescent="0.25">
      <c r="K4230" s="26"/>
      <c r="L4230" s="26"/>
    </row>
    <row r="4231" spans="11:12" x14ac:dyDescent="0.25">
      <c r="K4231" s="26"/>
      <c r="L4231" s="26"/>
    </row>
    <row r="4232" spans="11:12" x14ac:dyDescent="0.25">
      <c r="K4232" s="26"/>
      <c r="L4232" s="26"/>
    </row>
    <row r="4233" spans="11:12" x14ac:dyDescent="0.25">
      <c r="K4233" s="26"/>
      <c r="L4233" s="26"/>
    </row>
    <row r="4234" spans="11:12" x14ac:dyDescent="0.25">
      <c r="K4234" s="26"/>
      <c r="L4234" s="26"/>
    </row>
    <row r="4235" spans="11:12" x14ac:dyDescent="0.25">
      <c r="K4235" s="26"/>
      <c r="L4235" s="26"/>
    </row>
    <row r="4236" spans="11:12" x14ac:dyDescent="0.25">
      <c r="K4236" s="26"/>
      <c r="L4236" s="26"/>
    </row>
    <row r="4237" spans="11:12" x14ac:dyDescent="0.25">
      <c r="K4237" s="26"/>
      <c r="L4237" s="26"/>
    </row>
    <row r="4238" spans="11:12" x14ac:dyDescent="0.25">
      <c r="K4238" s="26"/>
      <c r="L4238" s="26"/>
    </row>
    <row r="4239" spans="11:12" x14ac:dyDescent="0.25">
      <c r="K4239" s="26"/>
      <c r="L4239" s="26"/>
    </row>
    <row r="4240" spans="11:12" x14ac:dyDescent="0.25">
      <c r="K4240" s="26"/>
      <c r="L4240" s="26"/>
    </row>
    <row r="4241" spans="11:12" x14ac:dyDescent="0.25">
      <c r="K4241" s="26"/>
      <c r="L4241" s="26"/>
    </row>
    <row r="4242" spans="11:12" x14ac:dyDescent="0.25">
      <c r="K4242" s="26"/>
      <c r="L4242" s="26"/>
    </row>
    <row r="4243" spans="11:12" x14ac:dyDescent="0.25">
      <c r="K4243" s="26"/>
      <c r="L4243" s="26"/>
    </row>
    <row r="4244" spans="11:12" x14ac:dyDescent="0.25">
      <c r="K4244" s="26"/>
      <c r="L4244" s="26"/>
    </row>
    <row r="4245" spans="11:12" x14ac:dyDescent="0.25">
      <c r="K4245" s="26"/>
      <c r="L4245" s="26"/>
    </row>
    <row r="4246" spans="11:12" x14ac:dyDescent="0.25">
      <c r="K4246" s="26"/>
      <c r="L4246" s="26"/>
    </row>
    <row r="4247" spans="11:12" x14ac:dyDescent="0.25">
      <c r="K4247" s="26"/>
      <c r="L4247" s="26"/>
    </row>
    <row r="4248" spans="11:12" x14ac:dyDescent="0.25">
      <c r="K4248" s="26"/>
      <c r="L4248" s="26"/>
    </row>
    <row r="4249" spans="11:12" x14ac:dyDescent="0.25">
      <c r="K4249" s="26"/>
      <c r="L4249" s="26"/>
    </row>
    <row r="4250" spans="11:12" x14ac:dyDescent="0.25">
      <c r="K4250" s="26"/>
      <c r="L4250" s="26"/>
    </row>
    <row r="4251" spans="11:12" x14ac:dyDescent="0.25">
      <c r="K4251" s="26"/>
      <c r="L4251" s="26"/>
    </row>
    <row r="4252" spans="11:12" x14ac:dyDescent="0.25">
      <c r="K4252" s="26"/>
      <c r="L4252" s="26"/>
    </row>
    <row r="4253" spans="11:12" x14ac:dyDescent="0.25">
      <c r="K4253" s="26"/>
      <c r="L4253" s="26"/>
    </row>
    <row r="4254" spans="11:12" x14ac:dyDescent="0.25">
      <c r="K4254" s="26"/>
      <c r="L4254" s="26"/>
    </row>
    <row r="4255" spans="11:12" x14ac:dyDescent="0.25">
      <c r="K4255" s="26"/>
      <c r="L4255" s="26"/>
    </row>
    <row r="4256" spans="11:12" x14ac:dyDescent="0.25">
      <c r="K4256" s="26"/>
      <c r="L4256" s="26"/>
    </row>
    <row r="4257" spans="11:12" x14ac:dyDescent="0.25">
      <c r="K4257" s="26"/>
      <c r="L4257" s="26"/>
    </row>
    <row r="4258" spans="11:12" x14ac:dyDescent="0.25">
      <c r="K4258" s="26"/>
      <c r="L4258" s="26"/>
    </row>
    <row r="4259" spans="11:12" x14ac:dyDescent="0.25">
      <c r="K4259" s="26"/>
      <c r="L4259" s="26"/>
    </row>
    <row r="4260" spans="11:12" x14ac:dyDescent="0.25">
      <c r="K4260" s="26"/>
      <c r="L4260" s="26"/>
    </row>
    <row r="4261" spans="11:12" x14ac:dyDescent="0.25">
      <c r="K4261" s="26"/>
      <c r="L4261" s="26"/>
    </row>
    <row r="4262" spans="11:12" x14ac:dyDescent="0.25">
      <c r="K4262" s="26"/>
      <c r="L4262" s="26"/>
    </row>
    <row r="4263" spans="11:12" x14ac:dyDescent="0.25">
      <c r="K4263" s="26"/>
      <c r="L4263" s="26"/>
    </row>
    <row r="4264" spans="11:12" x14ac:dyDescent="0.25">
      <c r="K4264" s="26"/>
      <c r="L4264" s="26"/>
    </row>
    <row r="4265" spans="11:12" x14ac:dyDescent="0.25">
      <c r="K4265" s="26"/>
      <c r="L4265" s="26"/>
    </row>
    <row r="4266" spans="11:12" x14ac:dyDescent="0.25">
      <c r="K4266" s="26"/>
      <c r="L4266" s="26"/>
    </row>
    <row r="4267" spans="11:12" x14ac:dyDescent="0.25">
      <c r="K4267" s="26"/>
      <c r="L4267" s="26"/>
    </row>
    <row r="4268" spans="11:12" x14ac:dyDescent="0.25">
      <c r="K4268" s="26"/>
      <c r="L4268" s="26"/>
    </row>
    <row r="4269" spans="11:12" x14ac:dyDescent="0.25">
      <c r="K4269" s="26"/>
      <c r="L4269" s="26"/>
    </row>
    <row r="4270" spans="11:12" x14ac:dyDescent="0.25">
      <c r="K4270" s="26"/>
      <c r="L4270" s="26"/>
    </row>
    <row r="4271" spans="11:12" x14ac:dyDescent="0.25">
      <c r="K4271" s="26"/>
      <c r="L4271" s="26"/>
    </row>
    <row r="4272" spans="11:12" x14ac:dyDescent="0.25">
      <c r="K4272" s="26"/>
      <c r="L4272" s="26"/>
    </row>
    <row r="4273" spans="11:12" x14ac:dyDescent="0.25">
      <c r="K4273" s="26"/>
      <c r="L4273" s="26"/>
    </row>
    <row r="4274" spans="11:12" x14ac:dyDescent="0.25">
      <c r="K4274" s="26"/>
      <c r="L4274" s="26"/>
    </row>
    <row r="4275" spans="11:12" x14ac:dyDescent="0.25">
      <c r="K4275" s="26"/>
      <c r="L4275" s="26"/>
    </row>
    <row r="4276" spans="11:12" x14ac:dyDescent="0.25">
      <c r="K4276" s="26"/>
      <c r="L4276" s="26"/>
    </row>
    <row r="4277" spans="11:12" x14ac:dyDescent="0.25">
      <c r="K4277" s="26"/>
      <c r="L4277" s="26"/>
    </row>
    <row r="4278" spans="11:12" x14ac:dyDescent="0.25">
      <c r="K4278" s="26"/>
      <c r="L4278" s="26"/>
    </row>
    <row r="4279" spans="11:12" x14ac:dyDescent="0.25">
      <c r="K4279" s="26"/>
      <c r="L4279" s="26"/>
    </row>
    <row r="4280" spans="11:12" x14ac:dyDescent="0.25">
      <c r="K4280" s="26"/>
      <c r="L4280" s="26"/>
    </row>
    <row r="4281" spans="11:12" x14ac:dyDescent="0.25">
      <c r="K4281" s="26"/>
      <c r="L4281" s="26"/>
    </row>
    <row r="4282" spans="11:12" x14ac:dyDescent="0.25">
      <c r="K4282" s="26"/>
      <c r="L4282" s="26"/>
    </row>
    <row r="4283" spans="11:12" x14ac:dyDescent="0.25">
      <c r="K4283" s="26"/>
      <c r="L4283" s="26"/>
    </row>
    <row r="4284" spans="11:12" x14ac:dyDescent="0.25">
      <c r="K4284" s="26"/>
      <c r="L4284" s="26"/>
    </row>
    <row r="4285" spans="11:12" x14ac:dyDescent="0.25">
      <c r="K4285" s="26"/>
      <c r="L4285" s="26"/>
    </row>
    <row r="4286" spans="11:12" x14ac:dyDescent="0.25">
      <c r="K4286" s="26"/>
      <c r="L4286" s="26"/>
    </row>
    <row r="4287" spans="11:12" x14ac:dyDescent="0.25">
      <c r="K4287" s="26"/>
      <c r="L4287" s="26"/>
    </row>
    <row r="4288" spans="11:12" x14ac:dyDescent="0.25">
      <c r="K4288" s="26"/>
      <c r="L4288" s="26"/>
    </row>
    <row r="4289" spans="11:12" x14ac:dyDescent="0.25">
      <c r="K4289" s="26"/>
      <c r="L4289" s="26"/>
    </row>
    <row r="4290" spans="11:12" x14ac:dyDescent="0.25">
      <c r="K4290" s="26"/>
      <c r="L4290" s="26"/>
    </row>
    <row r="4291" spans="11:12" x14ac:dyDescent="0.25">
      <c r="K4291" s="26"/>
      <c r="L4291" s="26"/>
    </row>
    <row r="4292" spans="11:12" x14ac:dyDescent="0.25">
      <c r="K4292" s="26"/>
      <c r="L4292" s="26"/>
    </row>
    <row r="4293" spans="11:12" x14ac:dyDescent="0.25">
      <c r="K4293" s="26"/>
      <c r="L4293" s="26"/>
    </row>
    <row r="4294" spans="11:12" x14ac:dyDescent="0.25">
      <c r="K4294" s="26"/>
      <c r="L4294" s="26"/>
    </row>
    <row r="4295" spans="11:12" x14ac:dyDescent="0.25">
      <c r="K4295" s="26"/>
      <c r="L4295" s="26"/>
    </row>
    <row r="4296" spans="11:12" x14ac:dyDescent="0.25">
      <c r="K4296" s="26"/>
      <c r="L4296" s="26"/>
    </row>
    <row r="4297" spans="11:12" x14ac:dyDescent="0.25">
      <c r="K4297" s="26"/>
      <c r="L4297" s="26"/>
    </row>
    <row r="4298" spans="11:12" x14ac:dyDescent="0.25">
      <c r="K4298" s="26"/>
      <c r="L4298" s="26"/>
    </row>
    <row r="4299" spans="11:12" x14ac:dyDescent="0.25">
      <c r="K4299" s="26"/>
      <c r="L4299" s="26"/>
    </row>
    <row r="4300" spans="11:12" x14ac:dyDescent="0.25">
      <c r="K4300" s="26"/>
      <c r="L4300" s="26"/>
    </row>
    <row r="4301" spans="11:12" x14ac:dyDescent="0.25">
      <c r="K4301" s="26"/>
      <c r="L4301" s="26"/>
    </row>
    <row r="4302" spans="11:12" x14ac:dyDescent="0.25">
      <c r="K4302" s="26"/>
      <c r="L4302" s="26"/>
    </row>
    <row r="4303" spans="11:12" x14ac:dyDescent="0.25">
      <c r="K4303" s="26"/>
      <c r="L4303" s="26"/>
    </row>
    <row r="4304" spans="11:12" x14ac:dyDescent="0.25">
      <c r="K4304" s="26"/>
      <c r="L4304" s="26"/>
    </row>
    <row r="4305" spans="11:12" x14ac:dyDescent="0.25">
      <c r="K4305" s="26"/>
      <c r="L4305" s="26"/>
    </row>
    <row r="4306" spans="11:12" x14ac:dyDescent="0.25">
      <c r="K4306" s="26"/>
      <c r="L4306" s="26"/>
    </row>
    <row r="4307" spans="11:12" x14ac:dyDescent="0.25">
      <c r="K4307" s="26"/>
      <c r="L4307" s="26"/>
    </row>
    <row r="4308" spans="11:12" x14ac:dyDescent="0.25">
      <c r="K4308" s="26"/>
      <c r="L4308" s="26"/>
    </row>
    <row r="4309" spans="11:12" x14ac:dyDescent="0.25">
      <c r="K4309" s="26"/>
      <c r="L4309" s="26"/>
    </row>
    <row r="4310" spans="11:12" x14ac:dyDescent="0.25">
      <c r="K4310" s="26"/>
      <c r="L4310" s="26"/>
    </row>
    <row r="4311" spans="11:12" x14ac:dyDescent="0.25">
      <c r="K4311" s="26"/>
      <c r="L4311" s="26"/>
    </row>
    <row r="4312" spans="11:12" x14ac:dyDescent="0.25">
      <c r="K4312" s="26"/>
      <c r="L4312" s="26"/>
    </row>
    <row r="4313" spans="11:12" x14ac:dyDescent="0.25">
      <c r="K4313" s="26"/>
      <c r="L4313" s="26"/>
    </row>
    <row r="4314" spans="11:12" x14ac:dyDescent="0.25">
      <c r="K4314" s="26"/>
      <c r="L4314" s="26"/>
    </row>
    <row r="4315" spans="11:12" x14ac:dyDescent="0.25">
      <c r="K4315" s="26"/>
      <c r="L4315" s="26"/>
    </row>
    <row r="4316" spans="11:12" x14ac:dyDescent="0.25">
      <c r="K4316" s="26"/>
      <c r="L4316" s="26"/>
    </row>
    <row r="4317" spans="11:12" x14ac:dyDescent="0.25">
      <c r="K4317" s="26"/>
      <c r="L4317" s="26"/>
    </row>
    <row r="4318" spans="11:12" x14ac:dyDescent="0.25">
      <c r="K4318" s="26"/>
      <c r="L4318" s="26"/>
    </row>
    <row r="4319" spans="11:12" x14ac:dyDescent="0.25">
      <c r="K4319" s="26"/>
      <c r="L4319" s="26"/>
    </row>
    <row r="4320" spans="11:12" x14ac:dyDescent="0.25">
      <c r="K4320" s="26"/>
      <c r="L4320" s="26"/>
    </row>
    <row r="4321" spans="11:12" x14ac:dyDescent="0.25">
      <c r="K4321" s="26"/>
      <c r="L4321" s="26"/>
    </row>
    <row r="4322" spans="11:12" x14ac:dyDescent="0.25">
      <c r="K4322" s="26"/>
      <c r="L4322" s="26"/>
    </row>
    <row r="4323" spans="11:12" x14ac:dyDescent="0.25">
      <c r="K4323" s="26"/>
      <c r="L4323" s="26"/>
    </row>
    <row r="4324" spans="11:12" x14ac:dyDescent="0.25">
      <c r="K4324" s="26"/>
      <c r="L4324" s="26"/>
    </row>
    <row r="4325" spans="11:12" x14ac:dyDescent="0.25">
      <c r="K4325" s="26"/>
      <c r="L4325" s="26"/>
    </row>
    <row r="4326" spans="11:12" x14ac:dyDescent="0.25">
      <c r="K4326" s="26"/>
      <c r="L4326" s="26"/>
    </row>
    <row r="4327" spans="11:12" x14ac:dyDescent="0.25">
      <c r="K4327" s="26"/>
      <c r="L4327" s="26"/>
    </row>
    <row r="4328" spans="11:12" x14ac:dyDescent="0.25">
      <c r="K4328" s="26"/>
      <c r="L4328" s="26"/>
    </row>
    <row r="4329" spans="11:12" x14ac:dyDescent="0.25">
      <c r="K4329" s="26"/>
      <c r="L4329" s="26"/>
    </row>
    <row r="4330" spans="11:12" x14ac:dyDescent="0.25">
      <c r="K4330" s="26"/>
      <c r="L4330" s="26"/>
    </row>
    <row r="4331" spans="11:12" x14ac:dyDescent="0.25">
      <c r="K4331" s="26"/>
      <c r="L4331" s="26"/>
    </row>
    <row r="4332" spans="11:12" x14ac:dyDescent="0.25">
      <c r="K4332" s="26"/>
      <c r="L4332" s="26"/>
    </row>
    <row r="4333" spans="11:12" x14ac:dyDescent="0.25">
      <c r="K4333" s="26"/>
      <c r="L4333" s="26"/>
    </row>
    <row r="4334" spans="11:12" x14ac:dyDescent="0.25">
      <c r="K4334" s="26"/>
      <c r="L4334" s="26"/>
    </row>
    <row r="4335" spans="11:12" x14ac:dyDescent="0.25">
      <c r="K4335" s="26"/>
      <c r="L4335" s="26"/>
    </row>
    <row r="4336" spans="11:12" x14ac:dyDescent="0.25">
      <c r="K4336" s="26"/>
      <c r="L4336" s="26"/>
    </row>
    <row r="4337" spans="11:12" x14ac:dyDescent="0.25">
      <c r="K4337" s="26"/>
      <c r="L4337" s="26"/>
    </row>
    <row r="4338" spans="11:12" x14ac:dyDescent="0.25">
      <c r="K4338" s="26"/>
      <c r="L4338" s="26"/>
    </row>
    <row r="4339" spans="11:12" x14ac:dyDescent="0.25">
      <c r="K4339" s="26"/>
      <c r="L4339" s="26"/>
    </row>
    <row r="4340" spans="11:12" x14ac:dyDescent="0.25">
      <c r="K4340" s="26"/>
      <c r="L4340" s="26"/>
    </row>
    <row r="4341" spans="11:12" x14ac:dyDescent="0.25">
      <c r="K4341" s="26"/>
      <c r="L4341" s="26"/>
    </row>
    <row r="4342" spans="11:12" x14ac:dyDescent="0.25">
      <c r="K4342" s="26"/>
      <c r="L4342" s="26"/>
    </row>
    <row r="4343" spans="11:12" x14ac:dyDescent="0.25">
      <c r="K4343" s="26"/>
      <c r="L4343" s="26"/>
    </row>
    <row r="4344" spans="11:12" x14ac:dyDescent="0.25">
      <c r="K4344" s="26"/>
      <c r="L4344" s="26"/>
    </row>
    <row r="4345" spans="11:12" x14ac:dyDescent="0.25">
      <c r="K4345" s="26"/>
      <c r="L4345" s="26"/>
    </row>
    <row r="4346" spans="11:12" x14ac:dyDescent="0.25">
      <c r="K4346" s="26"/>
      <c r="L4346" s="26"/>
    </row>
    <row r="4347" spans="11:12" x14ac:dyDescent="0.25">
      <c r="K4347" s="26"/>
      <c r="L4347" s="26"/>
    </row>
    <row r="4348" spans="11:12" x14ac:dyDescent="0.25">
      <c r="K4348" s="26"/>
      <c r="L4348" s="26"/>
    </row>
    <row r="4349" spans="11:12" x14ac:dyDescent="0.25">
      <c r="K4349" s="26"/>
      <c r="L4349" s="26"/>
    </row>
    <row r="4350" spans="11:12" x14ac:dyDescent="0.25">
      <c r="K4350" s="26"/>
      <c r="L4350" s="26"/>
    </row>
    <row r="4351" spans="11:12" x14ac:dyDescent="0.25">
      <c r="K4351" s="26"/>
      <c r="L4351" s="26"/>
    </row>
    <row r="4352" spans="11:12" x14ac:dyDescent="0.25">
      <c r="K4352" s="26"/>
      <c r="L4352" s="26"/>
    </row>
    <row r="4353" spans="11:12" x14ac:dyDescent="0.25">
      <c r="K4353" s="26"/>
      <c r="L4353" s="26"/>
    </row>
    <row r="4354" spans="11:12" x14ac:dyDescent="0.25">
      <c r="K4354" s="26"/>
      <c r="L4354" s="26"/>
    </row>
    <row r="4355" spans="11:12" x14ac:dyDescent="0.25">
      <c r="K4355" s="26"/>
      <c r="L4355" s="26"/>
    </row>
    <row r="4356" spans="11:12" x14ac:dyDescent="0.25">
      <c r="K4356" s="26"/>
      <c r="L4356" s="26"/>
    </row>
    <row r="4357" spans="11:12" x14ac:dyDescent="0.25">
      <c r="K4357" s="26"/>
      <c r="L4357" s="26"/>
    </row>
    <row r="4358" spans="11:12" x14ac:dyDescent="0.25">
      <c r="K4358" s="26"/>
      <c r="L4358" s="26"/>
    </row>
    <row r="4359" spans="11:12" x14ac:dyDescent="0.25">
      <c r="K4359" s="26"/>
      <c r="L4359" s="26"/>
    </row>
    <row r="4360" spans="11:12" x14ac:dyDescent="0.25">
      <c r="K4360" s="26"/>
      <c r="L4360" s="26"/>
    </row>
    <row r="4361" spans="11:12" x14ac:dyDescent="0.25">
      <c r="K4361" s="26"/>
      <c r="L4361" s="26"/>
    </row>
    <row r="4362" spans="11:12" x14ac:dyDescent="0.25">
      <c r="K4362" s="26"/>
      <c r="L4362" s="26"/>
    </row>
    <row r="4363" spans="11:12" x14ac:dyDescent="0.25">
      <c r="K4363" s="26"/>
      <c r="L4363" s="26"/>
    </row>
    <row r="4364" spans="11:12" x14ac:dyDescent="0.25">
      <c r="K4364" s="26"/>
      <c r="L4364" s="26"/>
    </row>
    <row r="4365" spans="11:12" x14ac:dyDescent="0.25">
      <c r="K4365" s="26"/>
      <c r="L4365" s="26"/>
    </row>
    <row r="4366" spans="11:12" x14ac:dyDescent="0.25">
      <c r="K4366" s="26"/>
      <c r="L4366" s="26"/>
    </row>
    <row r="4367" spans="11:12" x14ac:dyDescent="0.25">
      <c r="K4367" s="26"/>
      <c r="L4367" s="26"/>
    </row>
    <row r="4368" spans="11:12" x14ac:dyDescent="0.25">
      <c r="K4368" s="26"/>
      <c r="L4368" s="26"/>
    </row>
    <row r="4369" spans="11:12" x14ac:dyDescent="0.25">
      <c r="K4369" s="26"/>
      <c r="L4369" s="26"/>
    </row>
    <row r="4370" spans="11:12" x14ac:dyDescent="0.25">
      <c r="K4370" s="26"/>
      <c r="L4370" s="26"/>
    </row>
    <row r="4371" spans="11:12" x14ac:dyDescent="0.25">
      <c r="K4371" s="26"/>
      <c r="L4371" s="26"/>
    </row>
    <row r="4372" spans="11:12" x14ac:dyDescent="0.25">
      <c r="K4372" s="26"/>
      <c r="L4372" s="26"/>
    </row>
    <row r="4373" spans="11:12" x14ac:dyDescent="0.25">
      <c r="K4373" s="26"/>
      <c r="L4373" s="26"/>
    </row>
    <row r="4374" spans="11:12" x14ac:dyDescent="0.25">
      <c r="K4374" s="26"/>
      <c r="L4374" s="26"/>
    </row>
    <row r="4375" spans="11:12" x14ac:dyDescent="0.25">
      <c r="K4375" s="26"/>
      <c r="L4375" s="26"/>
    </row>
    <row r="4376" spans="11:12" x14ac:dyDescent="0.25">
      <c r="K4376" s="26"/>
      <c r="L4376" s="26"/>
    </row>
    <row r="4377" spans="11:12" x14ac:dyDescent="0.25">
      <c r="K4377" s="26"/>
      <c r="L4377" s="26"/>
    </row>
    <row r="4378" spans="11:12" x14ac:dyDescent="0.25">
      <c r="K4378" s="26"/>
      <c r="L4378" s="26"/>
    </row>
    <row r="4379" spans="11:12" x14ac:dyDescent="0.25">
      <c r="K4379" s="26"/>
      <c r="L4379" s="26"/>
    </row>
    <row r="4380" spans="11:12" x14ac:dyDescent="0.25">
      <c r="K4380" s="26"/>
      <c r="L4380" s="26"/>
    </row>
    <row r="4381" spans="11:12" x14ac:dyDescent="0.25">
      <c r="K4381" s="26"/>
      <c r="L4381" s="26"/>
    </row>
    <row r="4382" spans="11:12" x14ac:dyDescent="0.25">
      <c r="K4382" s="26"/>
      <c r="L4382" s="26"/>
    </row>
    <row r="4383" spans="11:12" x14ac:dyDescent="0.25">
      <c r="K4383" s="26"/>
      <c r="L4383" s="26"/>
    </row>
    <row r="4384" spans="11:12" x14ac:dyDescent="0.25">
      <c r="K4384" s="26"/>
      <c r="L4384" s="26"/>
    </row>
    <row r="4385" spans="11:12" x14ac:dyDescent="0.25">
      <c r="K4385" s="26"/>
      <c r="L4385" s="26"/>
    </row>
    <row r="4386" spans="11:12" x14ac:dyDescent="0.25">
      <c r="K4386" s="26"/>
      <c r="L4386" s="26"/>
    </row>
    <row r="4387" spans="11:12" x14ac:dyDescent="0.25">
      <c r="K4387" s="26"/>
      <c r="L4387" s="26"/>
    </row>
    <row r="4388" spans="11:12" x14ac:dyDescent="0.25">
      <c r="K4388" s="26"/>
      <c r="L4388" s="26"/>
    </row>
    <row r="4389" spans="11:12" x14ac:dyDescent="0.25">
      <c r="K4389" s="26"/>
      <c r="L4389" s="26"/>
    </row>
    <row r="4390" spans="11:12" x14ac:dyDescent="0.25">
      <c r="K4390" s="26"/>
      <c r="L4390" s="26"/>
    </row>
    <row r="4391" spans="11:12" x14ac:dyDescent="0.25">
      <c r="K4391" s="26"/>
      <c r="L4391" s="26"/>
    </row>
    <row r="4392" spans="11:12" x14ac:dyDescent="0.25">
      <c r="K4392" s="26"/>
      <c r="L4392" s="26"/>
    </row>
    <row r="4393" spans="11:12" x14ac:dyDescent="0.25">
      <c r="K4393" s="26"/>
      <c r="L4393" s="26"/>
    </row>
    <row r="4394" spans="11:12" x14ac:dyDescent="0.25">
      <c r="K4394" s="26"/>
      <c r="L4394" s="26"/>
    </row>
    <row r="4395" spans="11:12" x14ac:dyDescent="0.25">
      <c r="K4395" s="26"/>
      <c r="L4395" s="26"/>
    </row>
    <row r="4396" spans="11:12" x14ac:dyDescent="0.25">
      <c r="K4396" s="26"/>
      <c r="L4396" s="26"/>
    </row>
    <row r="4397" spans="11:12" x14ac:dyDescent="0.25">
      <c r="K4397" s="26"/>
      <c r="L4397" s="26"/>
    </row>
    <row r="4398" spans="11:12" x14ac:dyDescent="0.25">
      <c r="K4398" s="26"/>
      <c r="L4398" s="26"/>
    </row>
    <row r="4399" spans="11:12" x14ac:dyDescent="0.25">
      <c r="K4399" s="26"/>
      <c r="L4399" s="26"/>
    </row>
    <row r="4400" spans="11:12" x14ac:dyDescent="0.25">
      <c r="K4400" s="26"/>
      <c r="L4400" s="26"/>
    </row>
    <row r="4401" spans="11:12" x14ac:dyDescent="0.25">
      <c r="K4401" s="26"/>
      <c r="L4401" s="26"/>
    </row>
    <row r="4402" spans="11:12" x14ac:dyDescent="0.25">
      <c r="K4402" s="26"/>
      <c r="L4402" s="26"/>
    </row>
    <row r="4403" spans="11:12" x14ac:dyDescent="0.25">
      <c r="K4403" s="26"/>
      <c r="L4403" s="26"/>
    </row>
    <row r="4404" spans="11:12" x14ac:dyDescent="0.25">
      <c r="K4404" s="26"/>
      <c r="L4404" s="26"/>
    </row>
    <row r="4405" spans="11:12" x14ac:dyDescent="0.25">
      <c r="K4405" s="26"/>
      <c r="L4405" s="26"/>
    </row>
    <row r="4406" spans="11:12" x14ac:dyDescent="0.25">
      <c r="K4406" s="26"/>
      <c r="L4406" s="26"/>
    </row>
    <row r="4407" spans="11:12" x14ac:dyDescent="0.25">
      <c r="K4407" s="26"/>
      <c r="L4407" s="26"/>
    </row>
    <row r="4408" spans="11:12" x14ac:dyDescent="0.25">
      <c r="K4408" s="26"/>
      <c r="L4408" s="26"/>
    </row>
    <row r="4409" spans="11:12" x14ac:dyDescent="0.25">
      <c r="K4409" s="26"/>
      <c r="L4409" s="26"/>
    </row>
    <row r="4410" spans="11:12" x14ac:dyDescent="0.25">
      <c r="K4410" s="26"/>
      <c r="L4410" s="26"/>
    </row>
    <row r="4411" spans="11:12" x14ac:dyDescent="0.25">
      <c r="K4411" s="26"/>
      <c r="L4411" s="26"/>
    </row>
    <row r="4412" spans="11:12" x14ac:dyDescent="0.25">
      <c r="K4412" s="26"/>
      <c r="L4412" s="26"/>
    </row>
    <row r="4413" spans="11:12" x14ac:dyDescent="0.25">
      <c r="K4413" s="26"/>
      <c r="L4413" s="26"/>
    </row>
    <row r="4414" spans="11:12" x14ac:dyDescent="0.25">
      <c r="K4414" s="26"/>
      <c r="L4414" s="26"/>
    </row>
    <row r="4415" spans="11:12" x14ac:dyDescent="0.25">
      <c r="K4415" s="26"/>
      <c r="L4415" s="26"/>
    </row>
    <row r="4416" spans="11:12" x14ac:dyDescent="0.25">
      <c r="K4416" s="26"/>
      <c r="L4416" s="26"/>
    </row>
    <row r="4417" spans="11:12" x14ac:dyDescent="0.25">
      <c r="K4417" s="26"/>
      <c r="L4417" s="26"/>
    </row>
    <row r="4418" spans="11:12" x14ac:dyDescent="0.25">
      <c r="K4418" s="26"/>
      <c r="L4418" s="26"/>
    </row>
    <row r="4419" spans="11:12" x14ac:dyDescent="0.25">
      <c r="K4419" s="26"/>
      <c r="L4419" s="26"/>
    </row>
    <row r="4420" spans="11:12" x14ac:dyDescent="0.25">
      <c r="K4420" s="26"/>
      <c r="L4420" s="26"/>
    </row>
    <row r="4421" spans="11:12" x14ac:dyDescent="0.25">
      <c r="K4421" s="26"/>
      <c r="L4421" s="26"/>
    </row>
    <row r="4422" spans="11:12" x14ac:dyDescent="0.25">
      <c r="K4422" s="26"/>
      <c r="L4422" s="26"/>
    </row>
    <row r="4423" spans="11:12" x14ac:dyDescent="0.25">
      <c r="K4423" s="26"/>
      <c r="L4423" s="26"/>
    </row>
    <row r="4424" spans="11:12" x14ac:dyDescent="0.25">
      <c r="K4424" s="26"/>
      <c r="L4424" s="26"/>
    </row>
    <row r="4425" spans="11:12" x14ac:dyDescent="0.25">
      <c r="K4425" s="26"/>
      <c r="L4425" s="26"/>
    </row>
    <row r="4426" spans="11:12" x14ac:dyDescent="0.25">
      <c r="K4426" s="26"/>
      <c r="L4426" s="26"/>
    </row>
    <row r="4427" spans="11:12" x14ac:dyDescent="0.25">
      <c r="K4427" s="26"/>
      <c r="L4427" s="26"/>
    </row>
    <row r="4428" spans="11:12" x14ac:dyDescent="0.25">
      <c r="K4428" s="26"/>
      <c r="L4428" s="26"/>
    </row>
    <row r="4429" spans="11:12" x14ac:dyDescent="0.25">
      <c r="K4429" s="26"/>
      <c r="L4429" s="26"/>
    </row>
    <row r="4430" spans="11:12" x14ac:dyDescent="0.25">
      <c r="K4430" s="26"/>
      <c r="L4430" s="26"/>
    </row>
    <row r="4431" spans="11:12" x14ac:dyDescent="0.25">
      <c r="K4431" s="26"/>
      <c r="L4431" s="26"/>
    </row>
    <row r="4432" spans="11:12" x14ac:dyDescent="0.25">
      <c r="K4432" s="26"/>
      <c r="L4432" s="26"/>
    </row>
    <row r="4433" spans="11:12" x14ac:dyDescent="0.25">
      <c r="K4433" s="26"/>
      <c r="L4433" s="26"/>
    </row>
    <row r="4434" spans="11:12" x14ac:dyDescent="0.25">
      <c r="K4434" s="26"/>
      <c r="L4434" s="26"/>
    </row>
    <row r="4435" spans="11:12" x14ac:dyDescent="0.25">
      <c r="K4435" s="26"/>
      <c r="L4435" s="26"/>
    </row>
    <row r="4436" spans="11:12" x14ac:dyDescent="0.25">
      <c r="K4436" s="26"/>
      <c r="L4436" s="26"/>
    </row>
    <row r="4437" spans="11:12" x14ac:dyDescent="0.25">
      <c r="K4437" s="26"/>
      <c r="L4437" s="26"/>
    </row>
    <row r="4438" spans="11:12" x14ac:dyDescent="0.25">
      <c r="K4438" s="26"/>
      <c r="L4438" s="26"/>
    </row>
    <row r="4439" spans="11:12" x14ac:dyDescent="0.25">
      <c r="K4439" s="26"/>
      <c r="L4439" s="26"/>
    </row>
    <row r="4440" spans="11:12" x14ac:dyDescent="0.25">
      <c r="K4440" s="26"/>
      <c r="L4440" s="26"/>
    </row>
    <row r="4441" spans="11:12" x14ac:dyDescent="0.25">
      <c r="K4441" s="26"/>
      <c r="L4441" s="26"/>
    </row>
    <row r="4442" spans="11:12" x14ac:dyDescent="0.25">
      <c r="K4442" s="26"/>
      <c r="L4442" s="26"/>
    </row>
    <row r="4443" spans="11:12" x14ac:dyDescent="0.25">
      <c r="K4443" s="26"/>
      <c r="L4443" s="26"/>
    </row>
    <row r="4444" spans="11:12" x14ac:dyDescent="0.25">
      <c r="K4444" s="26"/>
      <c r="L4444" s="26"/>
    </row>
    <row r="4445" spans="11:12" x14ac:dyDescent="0.25">
      <c r="K4445" s="26"/>
      <c r="L4445" s="26"/>
    </row>
    <row r="4446" spans="11:12" x14ac:dyDescent="0.25">
      <c r="K4446" s="26"/>
      <c r="L4446" s="26"/>
    </row>
    <row r="4447" spans="11:12" x14ac:dyDescent="0.25">
      <c r="K4447" s="26"/>
      <c r="L4447" s="26"/>
    </row>
    <row r="4448" spans="11:12" x14ac:dyDescent="0.25">
      <c r="K4448" s="26"/>
      <c r="L4448" s="26"/>
    </row>
    <row r="4449" spans="11:12" x14ac:dyDescent="0.25">
      <c r="K4449" s="26"/>
      <c r="L4449" s="26"/>
    </row>
    <row r="4450" spans="11:12" x14ac:dyDescent="0.25">
      <c r="K4450" s="26"/>
      <c r="L4450" s="26"/>
    </row>
    <row r="4451" spans="11:12" x14ac:dyDescent="0.25">
      <c r="K4451" s="26"/>
      <c r="L4451" s="26"/>
    </row>
    <row r="4452" spans="11:12" x14ac:dyDescent="0.25">
      <c r="K4452" s="26"/>
      <c r="L4452" s="26"/>
    </row>
    <row r="4453" spans="11:12" x14ac:dyDescent="0.25">
      <c r="K4453" s="26"/>
      <c r="L4453" s="26"/>
    </row>
    <row r="4454" spans="11:12" x14ac:dyDescent="0.25">
      <c r="K4454" s="26"/>
      <c r="L4454" s="26"/>
    </row>
    <row r="4455" spans="11:12" x14ac:dyDescent="0.25">
      <c r="K4455" s="26"/>
      <c r="L4455" s="26"/>
    </row>
    <row r="4456" spans="11:12" x14ac:dyDescent="0.25">
      <c r="K4456" s="26"/>
      <c r="L4456" s="26"/>
    </row>
    <row r="4457" spans="11:12" x14ac:dyDescent="0.25">
      <c r="K4457" s="26"/>
      <c r="L4457" s="26"/>
    </row>
    <row r="4458" spans="11:12" x14ac:dyDescent="0.25">
      <c r="K4458" s="26"/>
      <c r="L4458" s="26"/>
    </row>
    <row r="4459" spans="11:12" x14ac:dyDescent="0.25">
      <c r="K4459" s="26"/>
      <c r="L4459" s="26"/>
    </row>
    <row r="4460" spans="11:12" x14ac:dyDescent="0.25">
      <c r="K4460" s="26"/>
      <c r="L4460" s="26"/>
    </row>
    <row r="4461" spans="11:12" x14ac:dyDescent="0.25">
      <c r="K4461" s="26"/>
      <c r="L4461" s="26"/>
    </row>
    <row r="4462" spans="11:12" x14ac:dyDescent="0.25">
      <c r="K4462" s="26"/>
      <c r="L4462" s="26"/>
    </row>
    <row r="4463" spans="11:12" x14ac:dyDescent="0.25">
      <c r="K4463" s="26"/>
      <c r="L4463" s="26"/>
    </row>
    <row r="4464" spans="11:12" x14ac:dyDescent="0.25">
      <c r="K4464" s="26"/>
      <c r="L4464" s="26"/>
    </row>
    <row r="4465" spans="11:12" x14ac:dyDescent="0.25">
      <c r="K4465" s="26"/>
      <c r="L4465" s="26"/>
    </row>
    <row r="4466" spans="11:12" x14ac:dyDescent="0.25">
      <c r="K4466" s="26"/>
      <c r="L4466" s="26"/>
    </row>
    <row r="4467" spans="11:12" x14ac:dyDescent="0.25">
      <c r="K4467" s="26"/>
      <c r="L4467" s="26"/>
    </row>
    <row r="4468" spans="11:12" x14ac:dyDescent="0.25">
      <c r="K4468" s="26"/>
      <c r="L4468" s="26"/>
    </row>
    <row r="4469" spans="11:12" x14ac:dyDescent="0.25">
      <c r="K4469" s="26"/>
      <c r="L4469" s="26"/>
    </row>
    <row r="4470" spans="11:12" x14ac:dyDescent="0.25">
      <c r="K4470" s="26"/>
      <c r="L4470" s="26"/>
    </row>
    <row r="4471" spans="11:12" x14ac:dyDescent="0.25">
      <c r="K4471" s="26"/>
      <c r="L4471" s="26"/>
    </row>
    <row r="4472" spans="11:12" x14ac:dyDescent="0.25">
      <c r="K4472" s="26"/>
      <c r="L4472" s="26"/>
    </row>
    <row r="4473" spans="11:12" x14ac:dyDescent="0.25">
      <c r="K4473" s="26"/>
      <c r="L4473" s="26"/>
    </row>
    <row r="4474" spans="11:12" x14ac:dyDescent="0.25">
      <c r="K4474" s="26"/>
      <c r="L4474" s="26"/>
    </row>
    <row r="4475" spans="11:12" x14ac:dyDescent="0.25">
      <c r="K4475" s="26"/>
      <c r="L4475" s="26"/>
    </row>
    <row r="4476" spans="11:12" x14ac:dyDescent="0.25">
      <c r="K4476" s="26"/>
      <c r="L4476" s="26"/>
    </row>
    <row r="4477" spans="11:12" x14ac:dyDescent="0.25">
      <c r="K4477" s="26"/>
      <c r="L4477" s="26"/>
    </row>
    <row r="4478" spans="11:12" x14ac:dyDescent="0.25">
      <c r="K4478" s="26"/>
      <c r="L4478" s="26"/>
    </row>
    <row r="4479" spans="11:12" x14ac:dyDescent="0.25">
      <c r="K4479" s="26"/>
      <c r="L4479" s="26"/>
    </row>
    <row r="4480" spans="11:12" x14ac:dyDescent="0.25">
      <c r="K4480" s="26"/>
      <c r="L4480" s="26"/>
    </row>
    <row r="4481" spans="11:12" x14ac:dyDescent="0.25">
      <c r="K4481" s="26"/>
      <c r="L4481" s="26"/>
    </row>
    <row r="4482" spans="11:12" x14ac:dyDescent="0.25">
      <c r="K4482" s="26"/>
      <c r="L4482" s="26"/>
    </row>
    <row r="4483" spans="11:12" x14ac:dyDescent="0.25">
      <c r="K4483" s="26"/>
      <c r="L4483" s="26"/>
    </row>
    <row r="4484" spans="11:12" x14ac:dyDescent="0.25">
      <c r="K4484" s="26"/>
      <c r="L4484" s="26"/>
    </row>
    <row r="4485" spans="11:12" x14ac:dyDescent="0.25">
      <c r="K4485" s="26"/>
      <c r="L4485" s="26"/>
    </row>
    <row r="4486" spans="11:12" x14ac:dyDescent="0.25">
      <c r="K4486" s="26"/>
      <c r="L4486" s="26"/>
    </row>
    <row r="4487" spans="11:12" x14ac:dyDescent="0.25">
      <c r="K4487" s="26"/>
      <c r="L4487" s="26"/>
    </row>
    <row r="4488" spans="11:12" x14ac:dyDescent="0.25">
      <c r="K4488" s="26"/>
      <c r="L4488" s="26"/>
    </row>
    <row r="4489" spans="11:12" x14ac:dyDescent="0.25">
      <c r="K4489" s="26"/>
      <c r="L4489" s="26"/>
    </row>
    <row r="4490" spans="11:12" x14ac:dyDescent="0.25">
      <c r="K4490" s="26"/>
      <c r="L4490" s="26"/>
    </row>
    <row r="4491" spans="11:12" x14ac:dyDescent="0.25">
      <c r="K4491" s="26"/>
      <c r="L4491" s="26"/>
    </row>
    <row r="4492" spans="11:12" x14ac:dyDescent="0.25">
      <c r="K4492" s="26"/>
      <c r="L4492" s="26"/>
    </row>
    <row r="4493" spans="11:12" x14ac:dyDescent="0.25">
      <c r="K4493" s="26"/>
      <c r="L4493" s="26"/>
    </row>
    <row r="4494" spans="11:12" x14ac:dyDescent="0.25">
      <c r="K4494" s="26"/>
      <c r="L4494" s="26"/>
    </row>
    <row r="4495" spans="11:12" x14ac:dyDescent="0.25">
      <c r="K4495" s="26"/>
      <c r="L4495" s="26"/>
    </row>
    <row r="4496" spans="11:12" x14ac:dyDescent="0.25">
      <c r="K4496" s="26"/>
      <c r="L4496" s="26"/>
    </row>
    <row r="4497" spans="11:12" x14ac:dyDescent="0.25">
      <c r="K4497" s="26"/>
      <c r="L4497" s="26"/>
    </row>
    <row r="4498" spans="11:12" x14ac:dyDescent="0.25">
      <c r="K4498" s="26"/>
      <c r="L4498" s="26"/>
    </row>
    <row r="4499" spans="11:12" x14ac:dyDescent="0.25">
      <c r="K4499" s="26"/>
      <c r="L4499" s="26"/>
    </row>
    <row r="4500" spans="11:12" x14ac:dyDescent="0.25">
      <c r="K4500" s="26"/>
      <c r="L4500" s="26"/>
    </row>
    <row r="4501" spans="11:12" x14ac:dyDescent="0.25">
      <c r="K4501" s="26"/>
      <c r="L4501" s="26"/>
    </row>
    <row r="4502" spans="11:12" x14ac:dyDescent="0.25">
      <c r="K4502" s="26"/>
      <c r="L4502" s="26"/>
    </row>
    <row r="4503" spans="11:12" x14ac:dyDescent="0.25">
      <c r="K4503" s="26"/>
      <c r="L4503" s="26"/>
    </row>
    <row r="4504" spans="11:12" x14ac:dyDescent="0.25">
      <c r="K4504" s="26"/>
      <c r="L4504" s="26"/>
    </row>
    <row r="4505" spans="11:12" x14ac:dyDescent="0.25">
      <c r="K4505" s="26"/>
      <c r="L4505" s="26"/>
    </row>
    <row r="4506" spans="11:12" x14ac:dyDescent="0.25">
      <c r="K4506" s="26"/>
      <c r="L4506" s="26"/>
    </row>
    <row r="4507" spans="11:12" x14ac:dyDescent="0.25">
      <c r="K4507" s="26"/>
      <c r="L4507" s="26"/>
    </row>
    <row r="4508" spans="11:12" x14ac:dyDescent="0.25">
      <c r="K4508" s="26"/>
      <c r="L4508" s="26"/>
    </row>
    <row r="4509" spans="11:12" x14ac:dyDescent="0.25">
      <c r="K4509" s="26"/>
      <c r="L4509" s="26"/>
    </row>
    <row r="4510" spans="11:12" x14ac:dyDescent="0.25">
      <c r="K4510" s="26"/>
      <c r="L4510" s="26"/>
    </row>
    <row r="4511" spans="11:12" x14ac:dyDescent="0.25">
      <c r="K4511" s="26"/>
      <c r="L4511" s="26"/>
    </row>
    <row r="4512" spans="11:12" x14ac:dyDescent="0.25">
      <c r="K4512" s="26"/>
      <c r="L4512" s="26"/>
    </row>
    <row r="4513" spans="11:12" x14ac:dyDescent="0.25">
      <c r="K4513" s="26"/>
      <c r="L4513" s="26"/>
    </row>
    <row r="4514" spans="11:12" x14ac:dyDescent="0.25">
      <c r="K4514" s="26"/>
      <c r="L4514" s="26"/>
    </row>
    <row r="4515" spans="11:12" x14ac:dyDescent="0.25">
      <c r="K4515" s="26"/>
      <c r="L4515" s="26"/>
    </row>
    <row r="4516" spans="11:12" x14ac:dyDescent="0.25">
      <c r="K4516" s="26"/>
      <c r="L4516" s="26"/>
    </row>
    <row r="4517" spans="11:12" x14ac:dyDescent="0.25">
      <c r="K4517" s="26"/>
      <c r="L4517" s="26"/>
    </row>
    <row r="4518" spans="11:12" x14ac:dyDescent="0.25">
      <c r="K4518" s="26"/>
      <c r="L4518" s="26"/>
    </row>
    <row r="4519" spans="11:12" x14ac:dyDescent="0.25">
      <c r="K4519" s="26"/>
      <c r="L4519" s="26"/>
    </row>
    <row r="4520" spans="11:12" x14ac:dyDescent="0.25">
      <c r="K4520" s="26"/>
      <c r="L4520" s="26"/>
    </row>
    <row r="4521" spans="11:12" x14ac:dyDescent="0.25">
      <c r="K4521" s="26"/>
      <c r="L4521" s="26"/>
    </row>
    <row r="4522" spans="11:12" x14ac:dyDescent="0.25">
      <c r="K4522" s="26"/>
      <c r="L4522" s="26"/>
    </row>
    <row r="4523" spans="11:12" x14ac:dyDescent="0.25">
      <c r="K4523" s="26"/>
      <c r="L4523" s="26"/>
    </row>
    <row r="4524" spans="11:12" x14ac:dyDescent="0.25">
      <c r="K4524" s="26"/>
      <c r="L4524" s="26"/>
    </row>
    <row r="4525" spans="11:12" x14ac:dyDescent="0.25">
      <c r="K4525" s="26"/>
      <c r="L4525" s="26"/>
    </row>
    <row r="4526" spans="11:12" x14ac:dyDescent="0.25">
      <c r="K4526" s="26"/>
      <c r="L4526" s="26"/>
    </row>
    <row r="4527" spans="11:12" x14ac:dyDescent="0.25">
      <c r="K4527" s="26"/>
      <c r="L4527" s="26"/>
    </row>
    <row r="4528" spans="11:12" x14ac:dyDescent="0.25">
      <c r="K4528" s="26"/>
      <c r="L4528" s="26"/>
    </row>
    <row r="4529" spans="11:12" x14ac:dyDescent="0.25">
      <c r="K4529" s="26"/>
      <c r="L4529" s="26"/>
    </row>
    <row r="4530" spans="11:12" x14ac:dyDescent="0.25">
      <c r="K4530" s="26"/>
      <c r="L4530" s="26"/>
    </row>
    <row r="4531" spans="11:12" x14ac:dyDescent="0.25">
      <c r="K4531" s="26"/>
      <c r="L4531" s="26"/>
    </row>
    <row r="4532" spans="11:12" x14ac:dyDescent="0.25">
      <c r="K4532" s="26"/>
      <c r="L4532" s="26"/>
    </row>
    <row r="4533" spans="11:12" x14ac:dyDescent="0.25">
      <c r="K4533" s="26"/>
      <c r="L4533" s="26"/>
    </row>
    <row r="4534" spans="11:12" x14ac:dyDescent="0.25">
      <c r="K4534" s="26"/>
      <c r="L4534" s="26"/>
    </row>
    <row r="4535" spans="11:12" x14ac:dyDescent="0.25">
      <c r="K4535" s="26"/>
      <c r="L4535" s="26"/>
    </row>
    <row r="4536" spans="11:12" x14ac:dyDescent="0.25">
      <c r="K4536" s="26"/>
      <c r="L4536" s="26"/>
    </row>
    <row r="4537" spans="11:12" x14ac:dyDescent="0.25">
      <c r="K4537" s="26"/>
      <c r="L4537" s="26"/>
    </row>
    <row r="4538" spans="11:12" x14ac:dyDescent="0.25">
      <c r="K4538" s="26"/>
      <c r="L4538" s="26"/>
    </row>
    <row r="4539" spans="11:12" x14ac:dyDescent="0.25">
      <c r="K4539" s="26"/>
      <c r="L4539" s="26"/>
    </row>
    <row r="4540" spans="11:12" x14ac:dyDescent="0.25">
      <c r="K4540" s="26"/>
      <c r="L4540" s="26"/>
    </row>
    <row r="4541" spans="11:12" x14ac:dyDescent="0.25">
      <c r="K4541" s="26"/>
      <c r="L4541" s="26"/>
    </row>
    <row r="4542" spans="11:12" x14ac:dyDescent="0.25">
      <c r="K4542" s="26"/>
      <c r="L4542" s="26"/>
    </row>
    <row r="4543" spans="11:12" x14ac:dyDescent="0.25">
      <c r="K4543" s="26"/>
      <c r="L4543" s="26"/>
    </row>
    <row r="4544" spans="11:12" x14ac:dyDescent="0.25">
      <c r="K4544" s="26"/>
      <c r="L4544" s="26"/>
    </row>
    <row r="4545" spans="11:12" x14ac:dyDescent="0.25">
      <c r="K4545" s="26"/>
      <c r="L4545" s="26"/>
    </row>
    <row r="4546" spans="11:12" x14ac:dyDescent="0.25">
      <c r="K4546" s="26"/>
      <c r="L4546" s="26"/>
    </row>
    <row r="4547" spans="11:12" x14ac:dyDescent="0.25">
      <c r="K4547" s="26"/>
      <c r="L4547" s="26"/>
    </row>
    <row r="4548" spans="11:12" x14ac:dyDescent="0.25">
      <c r="K4548" s="26"/>
      <c r="L4548" s="26"/>
    </row>
    <row r="4549" spans="11:12" x14ac:dyDescent="0.25">
      <c r="K4549" s="26"/>
      <c r="L4549" s="26"/>
    </row>
    <row r="4550" spans="11:12" x14ac:dyDescent="0.25">
      <c r="K4550" s="26"/>
      <c r="L4550" s="26"/>
    </row>
    <row r="4551" spans="11:12" x14ac:dyDescent="0.25">
      <c r="K4551" s="26"/>
      <c r="L4551" s="26"/>
    </row>
    <row r="4552" spans="11:12" x14ac:dyDescent="0.25">
      <c r="K4552" s="26"/>
      <c r="L4552" s="26"/>
    </row>
    <row r="4553" spans="11:12" x14ac:dyDescent="0.25">
      <c r="K4553" s="26"/>
      <c r="L4553" s="26"/>
    </row>
    <row r="4554" spans="11:12" x14ac:dyDescent="0.25">
      <c r="K4554" s="26"/>
      <c r="L4554" s="26"/>
    </row>
    <row r="4555" spans="11:12" x14ac:dyDescent="0.25">
      <c r="K4555" s="26"/>
      <c r="L4555" s="26"/>
    </row>
    <row r="4556" spans="11:12" x14ac:dyDescent="0.25">
      <c r="K4556" s="26"/>
      <c r="L4556" s="26"/>
    </row>
    <row r="4557" spans="11:12" x14ac:dyDescent="0.25">
      <c r="K4557" s="26"/>
      <c r="L4557" s="26"/>
    </row>
    <row r="4558" spans="11:12" x14ac:dyDescent="0.25">
      <c r="K4558" s="26"/>
      <c r="L4558" s="26"/>
    </row>
    <row r="4559" spans="11:12" x14ac:dyDescent="0.25">
      <c r="K4559" s="26"/>
      <c r="L4559" s="26"/>
    </row>
    <row r="4560" spans="11:12" x14ac:dyDescent="0.25">
      <c r="K4560" s="26"/>
      <c r="L4560" s="26"/>
    </row>
    <row r="4561" spans="11:12" x14ac:dyDescent="0.25">
      <c r="K4561" s="26"/>
      <c r="L4561" s="26"/>
    </row>
    <row r="4562" spans="11:12" x14ac:dyDescent="0.25">
      <c r="K4562" s="26"/>
      <c r="L4562" s="26"/>
    </row>
    <row r="4563" spans="11:12" x14ac:dyDescent="0.25">
      <c r="K4563" s="26"/>
      <c r="L4563" s="26"/>
    </row>
    <row r="4564" spans="11:12" x14ac:dyDescent="0.25">
      <c r="K4564" s="26"/>
      <c r="L4564" s="26"/>
    </row>
    <row r="4565" spans="11:12" x14ac:dyDescent="0.25">
      <c r="K4565" s="26"/>
      <c r="L4565" s="26"/>
    </row>
    <row r="4566" spans="11:12" x14ac:dyDescent="0.25">
      <c r="K4566" s="26"/>
      <c r="L4566" s="26"/>
    </row>
    <row r="4567" spans="11:12" x14ac:dyDescent="0.25">
      <c r="K4567" s="26"/>
      <c r="L4567" s="26"/>
    </row>
    <row r="4568" spans="11:12" x14ac:dyDescent="0.25">
      <c r="K4568" s="26"/>
      <c r="L4568" s="26"/>
    </row>
    <row r="4569" spans="11:12" x14ac:dyDescent="0.25">
      <c r="K4569" s="26"/>
      <c r="L4569" s="26"/>
    </row>
    <row r="4570" spans="11:12" x14ac:dyDescent="0.25">
      <c r="K4570" s="26"/>
      <c r="L4570" s="26"/>
    </row>
    <row r="4571" spans="11:12" x14ac:dyDescent="0.25">
      <c r="K4571" s="26"/>
      <c r="L4571" s="26"/>
    </row>
    <row r="4572" spans="11:12" x14ac:dyDescent="0.25">
      <c r="K4572" s="26"/>
      <c r="L4572" s="26"/>
    </row>
    <row r="4573" spans="11:12" x14ac:dyDescent="0.25">
      <c r="K4573" s="26"/>
      <c r="L4573" s="26"/>
    </row>
    <row r="4574" spans="11:12" x14ac:dyDescent="0.25">
      <c r="K4574" s="26"/>
      <c r="L4574" s="26"/>
    </row>
    <row r="4575" spans="11:12" x14ac:dyDescent="0.25">
      <c r="K4575" s="26"/>
      <c r="L4575" s="26"/>
    </row>
    <row r="4576" spans="11:12" x14ac:dyDescent="0.25">
      <c r="K4576" s="26"/>
      <c r="L4576" s="26"/>
    </row>
    <row r="4577" spans="11:12" x14ac:dyDescent="0.25">
      <c r="K4577" s="26"/>
      <c r="L4577" s="26"/>
    </row>
    <row r="4578" spans="11:12" x14ac:dyDescent="0.25">
      <c r="K4578" s="26"/>
      <c r="L4578" s="26"/>
    </row>
    <row r="4579" spans="11:12" x14ac:dyDescent="0.25">
      <c r="K4579" s="26"/>
      <c r="L4579" s="26"/>
    </row>
    <row r="4580" spans="11:12" x14ac:dyDescent="0.25">
      <c r="K4580" s="26"/>
      <c r="L4580" s="26"/>
    </row>
    <row r="4581" spans="11:12" x14ac:dyDescent="0.25">
      <c r="K4581" s="26"/>
      <c r="L4581" s="26"/>
    </row>
    <row r="4582" spans="11:12" x14ac:dyDescent="0.25">
      <c r="K4582" s="26"/>
      <c r="L4582" s="26"/>
    </row>
    <row r="4583" spans="11:12" x14ac:dyDescent="0.25">
      <c r="K4583" s="26"/>
      <c r="L4583" s="26"/>
    </row>
    <row r="4584" spans="11:12" x14ac:dyDescent="0.25">
      <c r="K4584" s="26"/>
      <c r="L4584" s="26"/>
    </row>
    <row r="4585" spans="11:12" x14ac:dyDescent="0.25">
      <c r="K4585" s="26"/>
      <c r="L4585" s="26"/>
    </row>
    <row r="4586" spans="11:12" x14ac:dyDescent="0.25">
      <c r="K4586" s="26"/>
      <c r="L4586" s="26"/>
    </row>
    <row r="4587" spans="11:12" x14ac:dyDescent="0.25">
      <c r="K4587" s="26"/>
      <c r="L4587" s="26"/>
    </row>
    <row r="4588" spans="11:12" x14ac:dyDescent="0.25">
      <c r="K4588" s="26"/>
      <c r="L4588" s="26"/>
    </row>
    <row r="4589" spans="11:12" x14ac:dyDescent="0.25">
      <c r="K4589" s="26"/>
      <c r="L4589" s="26"/>
    </row>
    <row r="4590" spans="11:12" x14ac:dyDescent="0.25">
      <c r="K4590" s="26"/>
      <c r="L4590" s="26"/>
    </row>
    <row r="4591" spans="11:12" x14ac:dyDescent="0.25">
      <c r="K4591" s="26"/>
      <c r="L4591" s="26"/>
    </row>
    <row r="4592" spans="11:12" x14ac:dyDescent="0.25">
      <c r="K4592" s="26"/>
      <c r="L4592" s="26"/>
    </row>
    <row r="4593" spans="11:12" x14ac:dyDescent="0.25">
      <c r="K4593" s="26"/>
      <c r="L4593" s="26"/>
    </row>
    <row r="4594" spans="11:12" x14ac:dyDescent="0.25">
      <c r="K4594" s="26"/>
      <c r="L4594" s="26"/>
    </row>
    <row r="4595" spans="11:12" x14ac:dyDescent="0.25">
      <c r="K4595" s="26"/>
      <c r="L4595" s="26"/>
    </row>
    <row r="4596" spans="11:12" x14ac:dyDescent="0.25">
      <c r="K4596" s="26"/>
      <c r="L4596" s="26"/>
    </row>
    <row r="4597" spans="11:12" x14ac:dyDescent="0.25">
      <c r="K4597" s="26"/>
      <c r="L4597" s="26"/>
    </row>
    <row r="4598" spans="11:12" x14ac:dyDescent="0.25">
      <c r="K4598" s="26"/>
      <c r="L4598" s="26"/>
    </row>
    <row r="4599" spans="11:12" x14ac:dyDescent="0.25">
      <c r="K4599" s="26"/>
      <c r="L4599" s="26"/>
    </row>
    <row r="4600" spans="11:12" x14ac:dyDescent="0.25">
      <c r="K4600" s="26"/>
      <c r="L4600" s="26"/>
    </row>
    <row r="4601" spans="11:12" x14ac:dyDescent="0.25">
      <c r="K4601" s="26"/>
      <c r="L4601" s="26"/>
    </row>
    <row r="4602" spans="11:12" x14ac:dyDescent="0.25">
      <c r="K4602" s="26"/>
      <c r="L4602" s="26"/>
    </row>
    <row r="4603" spans="11:12" x14ac:dyDescent="0.25">
      <c r="K4603" s="26"/>
      <c r="L4603" s="26"/>
    </row>
    <row r="4604" spans="11:12" x14ac:dyDescent="0.25">
      <c r="K4604" s="26"/>
      <c r="L4604" s="26"/>
    </row>
    <row r="4605" spans="11:12" x14ac:dyDescent="0.25">
      <c r="K4605" s="26"/>
      <c r="L4605" s="26"/>
    </row>
    <row r="4606" spans="11:12" x14ac:dyDescent="0.25">
      <c r="K4606" s="26"/>
      <c r="L4606" s="26"/>
    </row>
    <row r="4607" spans="11:12" x14ac:dyDescent="0.25">
      <c r="K4607" s="26"/>
      <c r="L4607" s="26"/>
    </row>
    <row r="4608" spans="11:12" x14ac:dyDescent="0.25">
      <c r="K4608" s="26"/>
      <c r="L4608" s="26"/>
    </row>
    <row r="4609" spans="11:12" x14ac:dyDescent="0.25">
      <c r="K4609" s="26"/>
      <c r="L4609" s="26"/>
    </row>
    <row r="4610" spans="11:12" x14ac:dyDescent="0.25">
      <c r="K4610" s="26"/>
      <c r="L4610" s="26"/>
    </row>
    <row r="4611" spans="11:12" x14ac:dyDescent="0.25">
      <c r="K4611" s="26"/>
      <c r="L4611" s="26"/>
    </row>
    <row r="4612" spans="11:12" x14ac:dyDescent="0.25">
      <c r="K4612" s="26"/>
      <c r="L4612" s="26"/>
    </row>
    <row r="4613" spans="11:12" x14ac:dyDescent="0.25">
      <c r="K4613" s="26"/>
      <c r="L4613" s="26"/>
    </row>
    <row r="4614" spans="11:12" x14ac:dyDescent="0.25">
      <c r="K4614" s="26"/>
      <c r="L4614" s="26"/>
    </row>
    <row r="4615" spans="11:12" x14ac:dyDescent="0.25">
      <c r="K4615" s="26"/>
      <c r="L4615" s="26"/>
    </row>
    <row r="4616" spans="11:12" x14ac:dyDescent="0.25">
      <c r="K4616" s="26"/>
      <c r="L4616" s="26"/>
    </row>
    <row r="4617" spans="11:12" x14ac:dyDescent="0.25">
      <c r="K4617" s="26"/>
      <c r="L4617" s="26"/>
    </row>
    <row r="4618" spans="11:12" x14ac:dyDescent="0.25">
      <c r="K4618" s="26"/>
      <c r="L4618" s="26"/>
    </row>
    <row r="4619" spans="11:12" x14ac:dyDescent="0.25">
      <c r="K4619" s="26"/>
      <c r="L4619" s="26"/>
    </row>
    <row r="4620" spans="11:12" x14ac:dyDescent="0.25">
      <c r="K4620" s="26"/>
      <c r="L4620" s="26"/>
    </row>
    <row r="4621" spans="11:12" x14ac:dyDescent="0.25">
      <c r="K4621" s="26"/>
      <c r="L4621" s="26"/>
    </row>
    <row r="4622" spans="11:12" x14ac:dyDescent="0.25">
      <c r="K4622" s="26"/>
      <c r="L4622" s="26"/>
    </row>
    <row r="4623" spans="11:12" x14ac:dyDescent="0.25">
      <c r="K4623" s="26"/>
      <c r="L4623" s="26"/>
    </row>
    <row r="4624" spans="11:12" x14ac:dyDescent="0.25">
      <c r="K4624" s="26"/>
      <c r="L4624" s="26"/>
    </row>
    <row r="4625" spans="11:12" x14ac:dyDescent="0.25">
      <c r="K4625" s="26"/>
      <c r="L4625" s="26"/>
    </row>
    <row r="4626" spans="11:12" x14ac:dyDescent="0.25">
      <c r="K4626" s="26"/>
      <c r="L4626" s="26"/>
    </row>
    <row r="4627" spans="11:12" x14ac:dyDescent="0.25">
      <c r="K4627" s="26"/>
      <c r="L4627" s="26"/>
    </row>
    <row r="4628" spans="11:12" x14ac:dyDescent="0.25">
      <c r="K4628" s="26"/>
      <c r="L4628" s="26"/>
    </row>
    <row r="4629" spans="11:12" x14ac:dyDescent="0.25">
      <c r="K4629" s="26"/>
      <c r="L4629" s="26"/>
    </row>
    <row r="4630" spans="11:12" x14ac:dyDescent="0.25">
      <c r="K4630" s="26"/>
      <c r="L4630" s="26"/>
    </row>
    <row r="4631" spans="11:12" x14ac:dyDescent="0.25">
      <c r="K4631" s="26"/>
      <c r="L4631" s="26"/>
    </row>
    <row r="4632" spans="11:12" x14ac:dyDescent="0.25">
      <c r="K4632" s="26"/>
      <c r="L4632" s="26"/>
    </row>
    <row r="4633" spans="11:12" x14ac:dyDescent="0.25">
      <c r="K4633" s="26"/>
      <c r="L4633" s="26"/>
    </row>
    <row r="4634" spans="11:12" x14ac:dyDescent="0.25">
      <c r="K4634" s="26"/>
      <c r="L4634" s="26"/>
    </row>
    <row r="4635" spans="11:12" x14ac:dyDescent="0.25">
      <c r="K4635" s="26"/>
      <c r="L4635" s="26"/>
    </row>
    <row r="4636" spans="11:12" x14ac:dyDescent="0.25">
      <c r="K4636" s="26"/>
      <c r="L4636" s="26"/>
    </row>
    <row r="4637" spans="11:12" x14ac:dyDescent="0.25">
      <c r="K4637" s="26"/>
      <c r="L4637" s="26"/>
    </row>
    <row r="4638" spans="11:12" x14ac:dyDescent="0.25">
      <c r="K4638" s="26"/>
      <c r="L4638" s="26"/>
    </row>
    <row r="4639" spans="11:12" x14ac:dyDescent="0.25">
      <c r="K4639" s="26"/>
      <c r="L4639" s="26"/>
    </row>
    <row r="4640" spans="11:12" x14ac:dyDescent="0.25">
      <c r="K4640" s="26"/>
      <c r="L4640" s="26"/>
    </row>
    <row r="4641" spans="11:12" x14ac:dyDescent="0.25">
      <c r="K4641" s="26"/>
      <c r="L4641" s="26"/>
    </row>
    <row r="4642" spans="11:12" x14ac:dyDescent="0.25">
      <c r="K4642" s="26"/>
      <c r="L4642" s="26"/>
    </row>
    <row r="4643" spans="11:12" x14ac:dyDescent="0.25">
      <c r="K4643" s="26"/>
      <c r="L4643" s="26"/>
    </row>
    <row r="4644" spans="11:12" x14ac:dyDescent="0.25">
      <c r="K4644" s="26"/>
      <c r="L4644" s="26"/>
    </row>
    <row r="4645" spans="11:12" x14ac:dyDescent="0.25">
      <c r="K4645" s="26"/>
      <c r="L4645" s="26"/>
    </row>
    <row r="4646" spans="11:12" x14ac:dyDescent="0.25">
      <c r="K4646" s="26"/>
      <c r="L4646" s="26"/>
    </row>
    <row r="4647" spans="11:12" x14ac:dyDescent="0.25">
      <c r="K4647" s="26"/>
      <c r="L4647" s="26"/>
    </row>
    <row r="4648" spans="11:12" x14ac:dyDescent="0.25">
      <c r="K4648" s="26"/>
      <c r="L4648" s="26"/>
    </row>
    <row r="4649" spans="11:12" x14ac:dyDescent="0.25">
      <c r="K4649" s="26"/>
      <c r="L4649" s="26"/>
    </row>
    <row r="4650" spans="11:12" x14ac:dyDescent="0.25">
      <c r="K4650" s="26"/>
      <c r="L4650" s="26"/>
    </row>
    <row r="4651" spans="11:12" x14ac:dyDescent="0.25">
      <c r="K4651" s="26"/>
      <c r="L4651" s="26"/>
    </row>
    <row r="4652" spans="11:12" x14ac:dyDescent="0.25">
      <c r="K4652" s="26"/>
      <c r="L4652" s="26"/>
    </row>
    <row r="4653" spans="11:12" x14ac:dyDescent="0.25">
      <c r="K4653" s="26"/>
      <c r="L4653" s="26"/>
    </row>
    <row r="4654" spans="11:12" x14ac:dyDescent="0.25">
      <c r="K4654" s="26"/>
      <c r="L4654" s="26"/>
    </row>
    <row r="4655" spans="11:12" x14ac:dyDescent="0.25">
      <c r="K4655" s="26"/>
      <c r="L4655" s="26"/>
    </row>
    <row r="4656" spans="11:12" x14ac:dyDescent="0.25">
      <c r="K4656" s="26"/>
      <c r="L4656" s="26"/>
    </row>
    <row r="4657" spans="11:12" x14ac:dyDescent="0.25">
      <c r="K4657" s="26"/>
      <c r="L4657" s="26"/>
    </row>
    <row r="4658" spans="11:12" x14ac:dyDescent="0.25">
      <c r="K4658" s="26"/>
      <c r="L4658" s="26"/>
    </row>
    <row r="4659" spans="11:12" x14ac:dyDescent="0.25">
      <c r="K4659" s="26"/>
      <c r="L4659" s="26"/>
    </row>
    <row r="4660" spans="11:12" x14ac:dyDescent="0.25">
      <c r="K4660" s="26"/>
      <c r="L4660" s="26"/>
    </row>
    <row r="4661" spans="11:12" x14ac:dyDescent="0.25">
      <c r="K4661" s="26"/>
      <c r="L4661" s="26"/>
    </row>
    <row r="4662" spans="11:12" x14ac:dyDescent="0.25">
      <c r="K4662" s="26"/>
      <c r="L4662" s="26"/>
    </row>
    <row r="4663" spans="11:12" x14ac:dyDescent="0.25">
      <c r="K4663" s="26"/>
      <c r="L4663" s="26"/>
    </row>
    <row r="4664" spans="11:12" x14ac:dyDescent="0.25">
      <c r="K4664" s="26"/>
      <c r="L4664" s="26"/>
    </row>
    <row r="4665" spans="11:12" x14ac:dyDescent="0.25">
      <c r="K4665" s="26"/>
      <c r="L4665" s="26"/>
    </row>
    <row r="4666" spans="11:12" x14ac:dyDescent="0.25">
      <c r="K4666" s="26"/>
      <c r="L4666" s="26"/>
    </row>
    <row r="4667" spans="11:12" x14ac:dyDescent="0.25">
      <c r="K4667" s="26"/>
      <c r="L4667" s="26"/>
    </row>
    <row r="4668" spans="11:12" x14ac:dyDescent="0.25">
      <c r="K4668" s="26"/>
      <c r="L4668" s="26"/>
    </row>
    <row r="4669" spans="11:12" x14ac:dyDescent="0.25">
      <c r="K4669" s="26"/>
      <c r="L4669" s="26"/>
    </row>
    <row r="4670" spans="11:12" x14ac:dyDescent="0.25">
      <c r="K4670" s="26"/>
      <c r="L4670" s="26"/>
    </row>
    <row r="4671" spans="11:12" x14ac:dyDescent="0.25">
      <c r="K4671" s="26"/>
      <c r="L4671" s="26"/>
    </row>
    <row r="4672" spans="11:12" x14ac:dyDescent="0.25">
      <c r="K4672" s="26"/>
      <c r="L4672" s="26"/>
    </row>
    <row r="4673" spans="11:12" x14ac:dyDescent="0.25">
      <c r="K4673" s="26"/>
      <c r="L4673" s="26"/>
    </row>
    <row r="4674" spans="11:12" x14ac:dyDescent="0.25">
      <c r="K4674" s="26"/>
      <c r="L4674" s="26"/>
    </row>
    <row r="4675" spans="11:12" x14ac:dyDescent="0.25">
      <c r="K4675" s="26"/>
      <c r="L4675" s="26"/>
    </row>
    <row r="4676" spans="11:12" x14ac:dyDescent="0.25">
      <c r="K4676" s="26"/>
      <c r="L4676" s="26"/>
    </row>
    <row r="4677" spans="11:12" x14ac:dyDescent="0.25">
      <c r="K4677" s="26"/>
      <c r="L4677" s="26"/>
    </row>
    <row r="4678" spans="11:12" x14ac:dyDescent="0.25">
      <c r="K4678" s="26"/>
      <c r="L4678" s="26"/>
    </row>
    <row r="4679" spans="11:12" x14ac:dyDescent="0.25">
      <c r="K4679" s="26"/>
      <c r="L4679" s="26"/>
    </row>
    <row r="4680" spans="11:12" x14ac:dyDescent="0.25">
      <c r="K4680" s="26"/>
      <c r="L4680" s="26"/>
    </row>
    <row r="4681" spans="11:12" x14ac:dyDescent="0.25">
      <c r="K4681" s="26"/>
      <c r="L4681" s="26"/>
    </row>
    <row r="4682" spans="11:12" x14ac:dyDescent="0.25">
      <c r="K4682" s="26"/>
      <c r="L4682" s="26"/>
    </row>
    <row r="4683" spans="11:12" x14ac:dyDescent="0.25">
      <c r="K4683" s="26"/>
      <c r="L4683" s="26"/>
    </row>
    <row r="4684" spans="11:12" x14ac:dyDescent="0.25">
      <c r="K4684" s="26"/>
      <c r="L4684" s="26"/>
    </row>
    <row r="4685" spans="11:12" x14ac:dyDescent="0.25">
      <c r="K4685" s="26"/>
      <c r="L4685" s="26"/>
    </row>
    <row r="4686" spans="11:12" x14ac:dyDescent="0.25">
      <c r="K4686" s="26"/>
      <c r="L4686" s="26"/>
    </row>
    <row r="4687" spans="11:12" x14ac:dyDescent="0.25">
      <c r="K4687" s="26"/>
      <c r="L4687" s="26"/>
    </row>
    <row r="4688" spans="11:12" x14ac:dyDescent="0.25">
      <c r="K4688" s="26"/>
      <c r="L4688" s="26"/>
    </row>
    <row r="4689" spans="11:12" x14ac:dyDescent="0.25">
      <c r="K4689" s="26"/>
      <c r="L4689" s="26"/>
    </row>
    <row r="4690" spans="11:12" x14ac:dyDescent="0.25">
      <c r="K4690" s="26"/>
      <c r="L4690" s="26"/>
    </row>
    <row r="4691" spans="11:12" x14ac:dyDescent="0.25">
      <c r="K4691" s="26"/>
      <c r="L4691" s="26"/>
    </row>
    <row r="4692" spans="11:12" x14ac:dyDescent="0.25">
      <c r="K4692" s="26"/>
      <c r="L4692" s="26"/>
    </row>
    <row r="4693" spans="11:12" x14ac:dyDescent="0.25">
      <c r="K4693" s="26"/>
      <c r="L4693" s="26"/>
    </row>
    <row r="4694" spans="11:12" x14ac:dyDescent="0.25">
      <c r="K4694" s="26"/>
      <c r="L4694" s="26"/>
    </row>
    <row r="4695" spans="11:12" x14ac:dyDescent="0.25">
      <c r="K4695" s="26"/>
      <c r="L4695" s="26"/>
    </row>
    <row r="4696" spans="11:12" x14ac:dyDescent="0.25">
      <c r="K4696" s="26"/>
      <c r="L4696" s="26"/>
    </row>
    <row r="4697" spans="11:12" x14ac:dyDescent="0.25">
      <c r="K4697" s="26"/>
      <c r="L4697" s="26"/>
    </row>
    <row r="4698" spans="11:12" x14ac:dyDescent="0.25">
      <c r="K4698" s="26"/>
      <c r="L4698" s="26"/>
    </row>
    <row r="4699" spans="11:12" x14ac:dyDescent="0.25">
      <c r="K4699" s="26"/>
      <c r="L4699" s="26"/>
    </row>
    <row r="4700" spans="11:12" x14ac:dyDescent="0.25">
      <c r="K4700" s="26"/>
      <c r="L4700" s="26"/>
    </row>
    <row r="4701" spans="11:12" x14ac:dyDescent="0.25">
      <c r="K4701" s="26"/>
      <c r="L4701" s="26"/>
    </row>
    <row r="4702" spans="11:12" x14ac:dyDescent="0.25">
      <c r="K4702" s="26"/>
      <c r="L4702" s="26"/>
    </row>
    <row r="4703" spans="11:12" x14ac:dyDescent="0.25">
      <c r="K4703" s="26"/>
      <c r="L4703" s="26"/>
    </row>
    <row r="4704" spans="11:12" x14ac:dyDescent="0.25">
      <c r="K4704" s="26"/>
      <c r="L4704" s="26"/>
    </row>
    <row r="4705" spans="11:12" x14ac:dyDescent="0.25">
      <c r="K4705" s="26"/>
      <c r="L4705" s="26"/>
    </row>
    <row r="4706" spans="11:12" x14ac:dyDescent="0.25">
      <c r="K4706" s="26"/>
      <c r="L4706" s="26"/>
    </row>
    <row r="4707" spans="11:12" x14ac:dyDescent="0.25">
      <c r="K4707" s="26"/>
      <c r="L4707" s="26"/>
    </row>
    <row r="4708" spans="11:12" x14ac:dyDescent="0.25">
      <c r="K4708" s="26"/>
      <c r="L4708" s="26"/>
    </row>
    <row r="4709" spans="11:12" x14ac:dyDescent="0.25">
      <c r="K4709" s="26"/>
      <c r="L4709" s="26"/>
    </row>
    <row r="4710" spans="11:12" x14ac:dyDescent="0.25">
      <c r="K4710" s="26"/>
      <c r="L4710" s="26"/>
    </row>
    <row r="4711" spans="11:12" x14ac:dyDescent="0.25">
      <c r="K4711" s="26"/>
      <c r="L4711" s="26"/>
    </row>
    <row r="4712" spans="11:12" x14ac:dyDescent="0.25">
      <c r="K4712" s="26"/>
      <c r="L4712" s="26"/>
    </row>
    <row r="4713" spans="11:12" x14ac:dyDescent="0.25">
      <c r="K4713" s="26"/>
      <c r="L4713" s="26"/>
    </row>
    <row r="4714" spans="11:12" x14ac:dyDescent="0.25">
      <c r="K4714" s="26"/>
      <c r="L4714" s="26"/>
    </row>
    <row r="4715" spans="11:12" x14ac:dyDescent="0.25">
      <c r="K4715" s="26"/>
      <c r="L4715" s="26"/>
    </row>
    <row r="4716" spans="11:12" x14ac:dyDescent="0.25">
      <c r="K4716" s="26"/>
      <c r="L4716" s="26"/>
    </row>
    <row r="4717" spans="11:12" x14ac:dyDescent="0.25">
      <c r="K4717" s="26"/>
      <c r="L4717" s="26"/>
    </row>
    <row r="4718" spans="11:12" x14ac:dyDescent="0.25">
      <c r="K4718" s="26"/>
      <c r="L4718" s="26"/>
    </row>
    <row r="4719" spans="11:12" x14ac:dyDescent="0.25">
      <c r="K4719" s="26"/>
      <c r="L4719" s="26"/>
    </row>
    <row r="4720" spans="11:12" x14ac:dyDescent="0.25">
      <c r="K4720" s="26"/>
      <c r="L4720" s="26"/>
    </row>
    <row r="4721" spans="11:12" x14ac:dyDescent="0.25">
      <c r="K4721" s="26"/>
      <c r="L4721" s="26"/>
    </row>
    <row r="4722" spans="11:12" x14ac:dyDescent="0.25">
      <c r="K4722" s="26"/>
      <c r="L4722" s="26"/>
    </row>
    <row r="4723" spans="11:12" x14ac:dyDescent="0.25">
      <c r="K4723" s="26"/>
      <c r="L4723" s="26"/>
    </row>
    <row r="4724" spans="11:12" x14ac:dyDescent="0.25">
      <c r="K4724" s="26"/>
      <c r="L4724" s="26"/>
    </row>
    <row r="4725" spans="11:12" x14ac:dyDescent="0.25">
      <c r="K4725" s="26"/>
      <c r="L4725" s="26"/>
    </row>
    <row r="4726" spans="11:12" x14ac:dyDescent="0.25">
      <c r="K4726" s="26"/>
      <c r="L4726" s="26"/>
    </row>
    <row r="4727" spans="11:12" x14ac:dyDescent="0.25">
      <c r="K4727" s="26"/>
      <c r="L4727" s="26"/>
    </row>
    <row r="4728" spans="11:12" x14ac:dyDescent="0.25">
      <c r="K4728" s="26"/>
      <c r="L4728" s="26"/>
    </row>
    <row r="4729" spans="11:12" x14ac:dyDescent="0.25">
      <c r="K4729" s="26"/>
      <c r="L4729" s="26"/>
    </row>
    <row r="4730" spans="11:12" x14ac:dyDescent="0.25">
      <c r="K4730" s="26"/>
      <c r="L4730" s="26"/>
    </row>
    <row r="4731" spans="11:12" x14ac:dyDescent="0.25">
      <c r="K4731" s="26"/>
      <c r="L4731" s="26"/>
    </row>
    <row r="4732" spans="11:12" x14ac:dyDescent="0.25">
      <c r="K4732" s="26"/>
      <c r="L4732" s="26"/>
    </row>
    <row r="4733" spans="11:12" x14ac:dyDescent="0.25">
      <c r="K4733" s="26"/>
      <c r="L4733" s="26"/>
    </row>
    <row r="4734" spans="11:12" x14ac:dyDescent="0.25">
      <c r="K4734" s="26"/>
      <c r="L4734" s="26"/>
    </row>
    <row r="4735" spans="11:12" x14ac:dyDescent="0.25">
      <c r="K4735" s="26"/>
      <c r="L4735" s="26"/>
    </row>
    <row r="4736" spans="11:12" x14ac:dyDescent="0.25">
      <c r="K4736" s="26"/>
      <c r="L4736" s="26"/>
    </row>
    <row r="4737" spans="11:12" x14ac:dyDescent="0.25">
      <c r="K4737" s="26"/>
      <c r="L4737" s="26"/>
    </row>
    <row r="4738" spans="11:12" x14ac:dyDescent="0.25">
      <c r="K4738" s="26"/>
      <c r="L4738" s="26"/>
    </row>
    <row r="4739" spans="11:12" x14ac:dyDescent="0.25">
      <c r="K4739" s="26"/>
      <c r="L4739" s="26"/>
    </row>
    <row r="4740" spans="11:12" x14ac:dyDescent="0.25">
      <c r="K4740" s="26"/>
      <c r="L4740" s="26"/>
    </row>
    <row r="4741" spans="11:12" x14ac:dyDescent="0.25">
      <c r="K4741" s="26"/>
      <c r="L4741" s="26"/>
    </row>
    <row r="4742" spans="11:12" x14ac:dyDescent="0.25">
      <c r="K4742" s="26"/>
      <c r="L4742" s="26"/>
    </row>
    <row r="4743" spans="11:12" x14ac:dyDescent="0.25">
      <c r="K4743" s="26"/>
      <c r="L4743" s="26"/>
    </row>
    <row r="4744" spans="11:12" x14ac:dyDescent="0.25">
      <c r="K4744" s="26"/>
      <c r="L4744" s="26"/>
    </row>
    <row r="4745" spans="11:12" x14ac:dyDescent="0.25">
      <c r="K4745" s="26"/>
      <c r="L4745" s="26"/>
    </row>
    <row r="4746" spans="11:12" x14ac:dyDescent="0.25">
      <c r="K4746" s="26"/>
      <c r="L4746" s="26"/>
    </row>
    <row r="4747" spans="11:12" x14ac:dyDescent="0.25">
      <c r="K4747" s="26"/>
      <c r="L4747" s="26"/>
    </row>
    <row r="4748" spans="11:12" x14ac:dyDescent="0.25">
      <c r="K4748" s="26"/>
      <c r="L4748" s="26"/>
    </row>
    <row r="4749" spans="11:12" x14ac:dyDescent="0.25">
      <c r="K4749" s="26"/>
      <c r="L4749" s="26"/>
    </row>
    <row r="4750" spans="11:12" x14ac:dyDescent="0.25">
      <c r="K4750" s="26"/>
      <c r="L4750" s="26"/>
    </row>
    <row r="4751" spans="11:12" x14ac:dyDescent="0.25">
      <c r="K4751" s="26"/>
      <c r="L4751" s="26"/>
    </row>
    <row r="4752" spans="11:12" x14ac:dyDescent="0.25">
      <c r="K4752" s="26"/>
      <c r="L4752" s="26"/>
    </row>
    <row r="4753" spans="11:12" x14ac:dyDescent="0.25">
      <c r="K4753" s="26"/>
      <c r="L4753" s="26"/>
    </row>
    <row r="4754" spans="11:12" x14ac:dyDescent="0.25">
      <c r="K4754" s="26"/>
      <c r="L4754" s="26"/>
    </row>
    <row r="4755" spans="11:12" x14ac:dyDescent="0.25">
      <c r="K4755" s="26"/>
      <c r="L4755" s="26"/>
    </row>
    <row r="4756" spans="11:12" x14ac:dyDescent="0.25">
      <c r="K4756" s="26"/>
      <c r="L4756" s="26"/>
    </row>
    <row r="4757" spans="11:12" x14ac:dyDescent="0.25">
      <c r="K4757" s="26"/>
      <c r="L4757" s="26"/>
    </row>
    <row r="4758" spans="11:12" x14ac:dyDescent="0.25">
      <c r="K4758" s="26"/>
      <c r="L4758" s="26"/>
    </row>
    <row r="4759" spans="11:12" x14ac:dyDescent="0.25">
      <c r="K4759" s="26"/>
      <c r="L4759" s="26"/>
    </row>
    <row r="4760" spans="11:12" x14ac:dyDescent="0.25">
      <c r="K4760" s="26"/>
      <c r="L4760" s="26"/>
    </row>
    <row r="4761" spans="11:12" x14ac:dyDescent="0.25">
      <c r="K4761" s="26"/>
      <c r="L4761" s="26"/>
    </row>
    <row r="4762" spans="11:12" x14ac:dyDescent="0.25">
      <c r="K4762" s="26"/>
      <c r="L4762" s="26"/>
    </row>
    <row r="4763" spans="11:12" x14ac:dyDescent="0.25">
      <c r="K4763" s="26"/>
      <c r="L4763" s="26"/>
    </row>
    <row r="4764" spans="11:12" x14ac:dyDescent="0.25">
      <c r="K4764" s="26"/>
      <c r="L4764" s="26"/>
    </row>
    <row r="4765" spans="11:12" x14ac:dyDescent="0.25">
      <c r="K4765" s="26"/>
      <c r="L4765" s="26"/>
    </row>
    <row r="4766" spans="11:12" x14ac:dyDescent="0.25">
      <c r="K4766" s="26"/>
      <c r="L4766" s="26"/>
    </row>
    <row r="4767" spans="11:12" x14ac:dyDescent="0.25">
      <c r="K4767" s="26"/>
      <c r="L4767" s="26"/>
    </row>
    <row r="4768" spans="11:12" x14ac:dyDescent="0.25">
      <c r="K4768" s="26"/>
      <c r="L4768" s="26"/>
    </row>
    <row r="4769" spans="11:12" x14ac:dyDescent="0.25">
      <c r="K4769" s="26"/>
      <c r="L4769" s="26"/>
    </row>
    <row r="4770" spans="11:12" x14ac:dyDescent="0.25">
      <c r="K4770" s="26"/>
      <c r="L4770" s="26"/>
    </row>
    <row r="4771" spans="11:12" x14ac:dyDescent="0.25">
      <c r="K4771" s="26"/>
      <c r="L4771" s="26"/>
    </row>
    <row r="4772" spans="11:12" x14ac:dyDescent="0.25">
      <c r="K4772" s="26"/>
      <c r="L4772" s="26"/>
    </row>
    <row r="4773" spans="11:12" x14ac:dyDescent="0.25">
      <c r="K4773" s="26"/>
      <c r="L4773" s="26"/>
    </row>
    <row r="4774" spans="11:12" x14ac:dyDescent="0.25">
      <c r="K4774" s="26"/>
      <c r="L4774" s="26"/>
    </row>
    <row r="4775" spans="11:12" x14ac:dyDescent="0.25">
      <c r="K4775" s="26"/>
      <c r="L4775" s="26"/>
    </row>
    <row r="4776" spans="11:12" x14ac:dyDescent="0.25">
      <c r="K4776" s="26"/>
      <c r="L4776" s="26"/>
    </row>
    <row r="4777" spans="11:12" x14ac:dyDescent="0.25">
      <c r="K4777" s="26"/>
      <c r="L4777" s="26"/>
    </row>
    <row r="4778" spans="11:12" x14ac:dyDescent="0.25">
      <c r="K4778" s="26"/>
      <c r="L4778" s="26"/>
    </row>
    <row r="4779" spans="11:12" x14ac:dyDescent="0.25">
      <c r="K4779" s="26"/>
      <c r="L4779" s="26"/>
    </row>
    <row r="4780" spans="11:12" x14ac:dyDescent="0.25">
      <c r="K4780" s="26"/>
      <c r="L4780" s="26"/>
    </row>
    <row r="4781" spans="11:12" x14ac:dyDescent="0.25">
      <c r="K4781" s="26"/>
      <c r="L4781" s="26"/>
    </row>
    <row r="4782" spans="11:12" x14ac:dyDescent="0.25">
      <c r="K4782" s="26"/>
      <c r="L4782" s="26"/>
    </row>
    <row r="4783" spans="11:12" x14ac:dyDescent="0.25">
      <c r="K4783" s="26"/>
      <c r="L4783" s="26"/>
    </row>
    <row r="4784" spans="11:12" x14ac:dyDescent="0.25">
      <c r="K4784" s="26"/>
      <c r="L4784" s="26"/>
    </row>
    <row r="4785" spans="11:12" x14ac:dyDescent="0.25">
      <c r="K4785" s="26"/>
      <c r="L4785" s="26"/>
    </row>
    <row r="4786" spans="11:12" x14ac:dyDescent="0.25">
      <c r="K4786" s="26"/>
      <c r="L4786" s="26"/>
    </row>
    <row r="4787" spans="11:12" x14ac:dyDescent="0.25">
      <c r="K4787" s="26"/>
      <c r="L4787" s="26"/>
    </row>
    <row r="4788" spans="11:12" x14ac:dyDescent="0.25">
      <c r="K4788" s="26"/>
      <c r="L4788" s="26"/>
    </row>
    <row r="4789" spans="11:12" x14ac:dyDescent="0.25">
      <c r="K4789" s="26"/>
      <c r="L4789" s="26"/>
    </row>
    <row r="4790" spans="11:12" x14ac:dyDescent="0.25">
      <c r="K4790" s="26"/>
      <c r="L4790" s="26"/>
    </row>
    <row r="4791" spans="11:12" x14ac:dyDescent="0.25">
      <c r="K4791" s="26"/>
      <c r="L4791" s="26"/>
    </row>
    <row r="4792" spans="11:12" x14ac:dyDescent="0.25">
      <c r="K4792" s="26"/>
      <c r="L4792" s="26"/>
    </row>
    <row r="4793" spans="11:12" x14ac:dyDescent="0.25">
      <c r="K4793" s="26"/>
      <c r="L4793" s="26"/>
    </row>
    <row r="4794" spans="11:12" x14ac:dyDescent="0.25">
      <c r="K4794" s="26"/>
      <c r="L4794" s="26"/>
    </row>
    <row r="4795" spans="11:12" x14ac:dyDescent="0.25">
      <c r="K4795" s="26"/>
      <c r="L4795" s="26"/>
    </row>
    <row r="4796" spans="11:12" x14ac:dyDescent="0.25">
      <c r="K4796" s="26"/>
      <c r="L4796" s="26"/>
    </row>
    <row r="4797" spans="11:12" x14ac:dyDescent="0.25">
      <c r="K4797" s="26"/>
      <c r="L4797" s="26"/>
    </row>
    <row r="4798" spans="11:12" x14ac:dyDescent="0.25">
      <c r="K4798" s="26"/>
      <c r="L4798" s="26"/>
    </row>
    <row r="4799" spans="11:12" x14ac:dyDescent="0.25">
      <c r="K4799" s="26"/>
      <c r="L4799" s="26"/>
    </row>
    <row r="4800" spans="11:12" x14ac:dyDescent="0.25">
      <c r="K4800" s="26"/>
      <c r="L4800" s="26"/>
    </row>
    <row r="4801" spans="11:12" x14ac:dyDescent="0.25">
      <c r="K4801" s="26"/>
      <c r="L4801" s="26"/>
    </row>
    <row r="4802" spans="11:12" x14ac:dyDescent="0.25">
      <c r="K4802" s="26"/>
      <c r="L4802" s="26"/>
    </row>
    <row r="4803" spans="11:12" x14ac:dyDescent="0.25">
      <c r="K4803" s="26"/>
      <c r="L4803" s="26"/>
    </row>
    <row r="4804" spans="11:12" x14ac:dyDescent="0.25">
      <c r="K4804" s="26"/>
      <c r="L4804" s="26"/>
    </row>
    <row r="4805" spans="11:12" x14ac:dyDescent="0.25">
      <c r="K4805" s="26"/>
      <c r="L4805" s="26"/>
    </row>
    <row r="4806" spans="11:12" x14ac:dyDescent="0.25">
      <c r="K4806" s="26"/>
      <c r="L4806" s="26"/>
    </row>
    <row r="4807" spans="11:12" x14ac:dyDescent="0.25">
      <c r="K4807" s="26"/>
      <c r="L4807" s="26"/>
    </row>
    <row r="4808" spans="11:12" x14ac:dyDescent="0.25">
      <c r="K4808" s="26"/>
      <c r="L4808" s="26"/>
    </row>
    <row r="4809" spans="11:12" x14ac:dyDescent="0.25">
      <c r="K4809" s="26"/>
      <c r="L4809" s="26"/>
    </row>
    <row r="4810" spans="11:12" x14ac:dyDescent="0.25">
      <c r="K4810" s="26"/>
      <c r="L4810" s="26"/>
    </row>
    <row r="4811" spans="11:12" x14ac:dyDescent="0.25">
      <c r="K4811" s="26"/>
      <c r="L4811" s="26"/>
    </row>
    <row r="4812" spans="11:12" x14ac:dyDescent="0.25">
      <c r="K4812" s="26"/>
      <c r="L4812" s="26"/>
    </row>
    <row r="4813" spans="11:12" x14ac:dyDescent="0.25">
      <c r="K4813" s="26"/>
      <c r="L4813" s="26"/>
    </row>
    <row r="4814" spans="11:12" x14ac:dyDescent="0.25">
      <c r="K4814" s="26"/>
      <c r="L4814" s="26"/>
    </row>
    <row r="4815" spans="11:12" x14ac:dyDescent="0.25">
      <c r="K4815" s="26"/>
      <c r="L4815" s="26"/>
    </row>
    <row r="4816" spans="11:12" x14ac:dyDescent="0.25">
      <c r="K4816" s="26"/>
      <c r="L4816" s="26"/>
    </row>
    <row r="4817" spans="11:12" x14ac:dyDescent="0.25">
      <c r="K4817" s="26"/>
      <c r="L4817" s="26"/>
    </row>
    <row r="4818" spans="11:12" x14ac:dyDescent="0.25">
      <c r="K4818" s="26"/>
      <c r="L4818" s="26"/>
    </row>
    <row r="4819" spans="11:12" x14ac:dyDescent="0.25">
      <c r="K4819" s="26"/>
      <c r="L4819" s="26"/>
    </row>
    <row r="4820" spans="11:12" x14ac:dyDescent="0.25">
      <c r="K4820" s="26"/>
      <c r="L4820" s="26"/>
    </row>
    <row r="4821" spans="11:12" x14ac:dyDescent="0.25">
      <c r="K4821" s="26"/>
      <c r="L4821" s="26"/>
    </row>
    <row r="4822" spans="11:12" x14ac:dyDescent="0.25">
      <c r="K4822" s="26"/>
      <c r="L4822" s="26"/>
    </row>
    <row r="4823" spans="11:12" x14ac:dyDescent="0.25">
      <c r="K4823" s="26"/>
      <c r="L4823" s="26"/>
    </row>
    <row r="4824" spans="11:12" x14ac:dyDescent="0.25">
      <c r="K4824" s="26"/>
      <c r="L4824" s="26"/>
    </row>
    <row r="4825" spans="11:12" x14ac:dyDescent="0.25">
      <c r="K4825" s="26"/>
      <c r="L4825" s="26"/>
    </row>
    <row r="4826" spans="11:12" x14ac:dyDescent="0.25">
      <c r="K4826" s="26"/>
      <c r="L4826" s="26"/>
    </row>
    <row r="4827" spans="11:12" x14ac:dyDescent="0.25">
      <c r="K4827" s="26"/>
      <c r="L4827" s="26"/>
    </row>
    <row r="4828" spans="11:12" x14ac:dyDescent="0.25">
      <c r="K4828" s="26"/>
      <c r="L4828" s="26"/>
    </row>
    <row r="4829" spans="11:12" x14ac:dyDescent="0.25">
      <c r="K4829" s="26"/>
      <c r="L4829" s="26"/>
    </row>
    <row r="4830" spans="11:12" x14ac:dyDescent="0.25">
      <c r="K4830" s="26"/>
      <c r="L4830" s="26"/>
    </row>
    <row r="4831" spans="11:12" x14ac:dyDescent="0.25">
      <c r="K4831" s="26"/>
      <c r="L4831" s="26"/>
    </row>
    <row r="4832" spans="11:12" x14ac:dyDescent="0.25">
      <c r="K4832" s="26"/>
      <c r="L4832" s="26"/>
    </row>
    <row r="4833" spans="11:12" x14ac:dyDescent="0.25">
      <c r="K4833" s="26"/>
      <c r="L4833" s="26"/>
    </row>
    <row r="4834" spans="11:12" x14ac:dyDescent="0.25">
      <c r="K4834" s="26"/>
      <c r="L4834" s="26"/>
    </row>
    <row r="4835" spans="11:12" x14ac:dyDescent="0.25">
      <c r="K4835" s="26"/>
      <c r="L4835" s="26"/>
    </row>
    <row r="4836" spans="11:12" x14ac:dyDescent="0.25">
      <c r="K4836" s="26"/>
      <c r="L4836" s="26"/>
    </row>
    <row r="4837" spans="11:12" x14ac:dyDescent="0.25">
      <c r="K4837" s="26"/>
      <c r="L4837" s="26"/>
    </row>
    <row r="4838" spans="11:12" x14ac:dyDescent="0.25">
      <c r="K4838" s="26"/>
      <c r="L4838" s="26"/>
    </row>
    <row r="4839" spans="11:12" x14ac:dyDescent="0.25">
      <c r="K4839" s="26"/>
      <c r="L4839" s="26"/>
    </row>
    <row r="4840" spans="11:12" x14ac:dyDescent="0.25">
      <c r="K4840" s="26"/>
      <c r="L4840" s="26"/>
    </row>
    <row r="4841" spans="11:12" x14ac:dyDescent="0.25">
      <c r="K4841" s="26"/>
      <c r="L4841" s="26"/>
    </row>
    <row r="4842" spans="11:12" x14ac:dyDescent="0.25">
      <c r="K4842" s="26"/>
      <c r="L4842" s="26"/>
    </row>
    <row r="4843" spans="11:12" x14ac:dyDescent="0.25">
      <c r="K4843" s="26"/>
      <c r="L4843" s="26"/>
    </row>
    <row r="4844" spans="11:12" x14ac:dyDescent="0.25">
      <c r="K4844" s="26"/>
      <c r="L4844" s="26"/>
    </row>
    <row r="4845" spans="11:12" x14ac:dyDescent="0.25">
      <c r="K4845" s="26"/>
      <c r="L4845" s="26"/>
    </row>
    <row r="4846" spans="11:12" x14ac:dyDescent="0.25">
      <c r="K4846" s="26"/>
      <c r="L4846" s="26"/>
    </row>
    <row r="4847" spans="11:12" x14ac:dyDescent="0.25">
      <c r="K4847" s="26"/>
      <c r="L4847" s="26"/>
    </row>
    <row r="4848" spans="11:12" x14ac:dyDescent="0.25">
      <c r="K4848" s="26"/>
      <c r="L4848" s="26"/>
    </row>
    <row r="4849" spans="11:12" x14ac:dyDescent="0.25">
      <c r="K4849" s="26"/>
      <c r="L4849" s="26"/>
    </row>
    <row r="4850" spans="11:12" x14ac:dyDescent="0.25">
      <c r="K4850" s="26"/>
      <c r="L4850" s="26"/>
    </row>
    <row r="4851" spans="11:12" x14ac:dyDescent="0.25">
      <c r="K4851" s="26"/>
      <c r="L4851" s="26"/>
    </row>
    <row r="4852" spans="11:12" x14ac:dyDescent="0.25">
      <c r="K4852" s="26"/>
      <c r="L4852" s="26"/>
    </row>
    <row r="4853" spans="11:12" x14ac:dyDescent="0.25">
      <c r="K4853" s="26"/>
      <c r="L4853" s="26"/>
    </row>
    <row r="4854" spans="11:12" x14ac:dyDescent="0.25">
      <c r="K4854" s="26"/>
      <c r="L4854" s="26"/>
    </row>
    <row r="4855" spans="11:12" x14ac:dyDescent="0.25">
      <c r="K4855" s="26"/>
      <c r="L4855" s="26"/>
    </row>
    <row r="4856" spans="11:12" x14ac:dyDescent="0.25">
      <c r="K4856" s="26"/>
      <c r="L4856" s="26"/>
    </row>
    <row r="4857" spans="11:12" x14ac:dyDescent="0.25">
      <c r="K4857" s="26"/>
      <c r="L4857" s="26"/>
    </row>
    <row r="4858" spans="11:12" x14ac:dyDescent="0.25">
      <c r="K4858" s="26"/>
      <c r="L4858" s="26"/>
    </row>
    <row r="4859" spans="11:12" x14ac:dyDescent="0.25">
      <c r="K4859" s="26"/>
      <c r="L4859" s="26"/>
    </row>
    <row r="4860" spans="11:12" x14ac:dyDescent="0.25">
      <c r="K4860" s="26"/>
      <c r="L4860" s="26"/>
    </row>
    <row r="4861" spans="11:12" x14ac:dyDescent="0.25">
      <c r="K4861" s="26"/>
      <c r="L4861" s="26"/>
    </row>
    <row r="4862" spans="11:12" x14ac:dyDescent="0.25">
      <c r="K4862" s="26"/>
      <c r="L4862" s="26"/>
    </row>
    <row r="4863" spans="11:12" x14ac:dyDescent="0.25">
      <c r="K4863" s="26"/>
      <c r="L4863" s="26"/>
    </row>
    <row r="4864" spans="11:12" x14ac:dyDescent="0.25">
      <c r="K4864" s="26"/>
      <c r="L4864" s="26"/>
    </row>
    <row r="4865" spans="11:12" x14ac:dyDescent="0.25">
      <c r="K4865" s="26"/>
      <c r="L4865" s="26"/>
    </row>
    <row r="4866" spans="11:12" x14ac:dyDescent="0.25">
      <c r="K4866" s="26"/>
      <c r="L4866" s="26"/>
    </row>
    <row r="4867" spans="11:12" x14ac:dyDescent="0.25">
      <c r="K4867" s="26"/>
      <c r="L4867" s="26"/>
    </row>
    <row r="4868" spans="11:12" x14ac:dyDescent="0.25">
      <c r="K4868" s="26"/>
      <c r="L4868" s="26"/>
    </row>
    <row r="4869" spans="11:12" x14ac:dyDescent="0.25">
      <c r="K4869" s="26"/>
      <c r="L4869" s="26"/>
    </row>
    <row r="4870" spans="11:12" x14ac:dyDescent="0.25">
      <c r="K4870" s="26"/>
      <c r="L4870" s="26"/>
    </row>
    <row r="4871" spans="11:12" x14ac:dyDescent="0.25">
      <c r="K4871" s="26"/>
      <c r="L4871" s="26"/>
    </row>
    <row r="4872" spans="11:12" x14ac:dyDescent="0.25">
      <c r="K4872" s="26"/>
      <c r="L4872" s="26"/>
    </row>
    <row r="4873" spans="11:12" x14ac:dyDescent="0.25">
      <c r="K4873" s="26"/>
      <c r="L4873" s="26"/>
    </row>
    <row r="4874" spans="11:12" x14ac:dyDescent="0.25">
      <c r="K4874" s="26"/>
      <c r="L4874" s="26"/>
    </row>
    <row r="4875" spans="11:12" x14ac:dyDescent="0.25">
      <c r="K4875" s="26"/>
      <c r="L4875" s="26"/>
    </row>
    <row r="4876" spans="11:12" x14ac:dyDescent="0.25">
      <c r="K4876" s="26"/>
      <c r="L4876" s="26"/>
    </row>
    <row r="4877" spans="11:12" x14ac:dyDescent="0.25">
      <c r="K4877" s="26"/>
      <c r="L4877" s="26"/>
    </row>
    <row r="4878" spans="11:12" x14ac:dyDescent="0.25">
      <c r="K4878" s="26"/>
      <c r="L4878" s="26"/>
    </row>
    <row r="4879" spans="11:12" x14ac:dyDescent="0.25">
      <c r="K4879" s="26"/>
      <c r="L4879" s="26"/>
    </row>
    <row r="4880" spans="11:12" x14ac:dyDescent="0.25">
      <c r="K4880" s="26"/>
      <c r="L4880" s="26"/>
    </row>
    <row r="4881" spans="11:12" x14ac:dyDescent="0.25">
      <c r="K4881" s="26"/>
      <c r="L4881" s="26"/>
    </row>
    <row r="4882" spans="11:12" x14ac:dyDescent="0.25">
      <c r="K4882" s="26"/>
      <c r="L4882" s="26"/>
    </row>
    <row r="4883" spans="11:12" x14ac:dyDescent="0.25">
      <c r="K4883" s="26"/>
      <c r="L4883" s="26"/>
    </row>
    <row r="4884" spans="11:12" x14ac:dyDescent="0.25">
      <c r="K4884" s="26"/>
      <c r="L4884" s="26"/>
    </row>
    <row r="4885" spans="11:12" x14ac:dyDescent="0.25">
      <c r="K4885" s="26"/>
      <c r="L4885" s="26"/>
    </row>
    <row r="4886" spans="11:12" x14ac:dyDescent="0.25">
      <c r="K4886" s="26"/>
      <c r="L4886" s="26"/>
    </row>
    <row r="4887" spans="11:12" x14ac:dyDescent="0.25">
      <c r="K4887" s="26"/>
      <c r="L4887" s="26"/>
    </row>
    <row r="4888" spans="11:12" x14ac:dyDescent="0.25">
      <c r="K4888" s="26"/>
      <c r="L4888" s="26"/>
    </row>
    <row r="4889" spans="11:12" x14ac:dyDescent="0.25">
      <c r="K4889" s="26"/>
      <c r="L4889" s="26"/>
    </row>
    <row r="4890" spans="11:12" x14ac:dyDescent="0.25">
      <c r="K4890" s="26"/>
      <c r="L4890" s="26"/>
    </row>
    <row r="4891" spans="11:12" x14ac:dyDescent="0.25">
      <c r="K4891" s="26"/>
      <c r="L4891" s="26"/>
    </row>
    <row r="4892" spans="11:12" x14ac:dyDescent="0.25">
      <c r="K4892" s="26"/>
      <c r="L4892" s="26"/>
    </row>
    <row r="4893" spans="11:12" x14ac:dyDescent="0.25">
      <c r="K4893" s="26"/>
      <c r="L4893" s="26"/>
    </row>
    <row r="4894" spans="11:12" x14ac:dyDescent="0.25">
      <c r="K4894" s="26"/>
      <c r="L4894" s="26"/>
    </row>
    <row r="4895" spans="11:12" x14ac:dyDescent="0.25">
      <c r="K4895" s="26"/>
      <c r="L4895" s="26"/>
    </row>
    <row r="4896" spans="11:12" x14ac:dyDescent="0.25">
      <c r="K4896" s="26"/>
      <c r="L4896" s="26"/>
    </row>
    <row r="4897" spans="11:12" x14ac:dyDescent="0.25">
      <c r="K4897" s="26"/>
      <c r="L4897" s="26"/>
    </row>
    <row r="4898" spans="11:12" x14ac:dyDescent="0.25">
      <c r="K4898" s="26"/>
      <c r="L4898" s="26"/>
    </row>
    <row r="4899" spans="11:12" x14ac:dyDescent="0.25">
      <c r="K4899" s="26"/>
      <c r="L4899" s="26"/>
    </row>
    <row r="4900" spans="11:12" x14ac:dyDescent="0.25">
      <c r="K4900" s="26"/>
      <c r="L4900" s="26"/>
    </row>
    <row r="4901" spans="11:12" x14ac:dyDescent="0.25">
      <c r="K4901" s="26"/>
      <c r="L4901" s="26"/>
    </row>
    <row r="4902" spans="11:12" x14ac:dyDescent="0.25">
      <c r="K4902" s="26"/>
      <c r="L4902" s="26"/>
    </row>
    <row r="4903" spans="11:12" x14ac:dyDescent="0.25">
      <c r="K4903" s="26"/>
      <c r="L4903" s="26"/>
    </row>
    <row r="4904" spans="11:12" x14ac:dyDescent="0.25">
      <c r="K4904" s="26"/>
      <c r="L4904" s="26"/>
    </row>
    <row r="4905" spans="11:12" x14ac:dyDescent="0.25">
      <c r="K4905" s="26"/>
      <c r="L4905" s="26"/>
    </row>
    <row r="4906" spans="11:12" x14ac:dyDescent="0.25">
      <c r="K4906" s="26"/>
      <c r="L4906" s="26"/>
    </row>
    <row r="4907" spans="11:12" x14ac:dyDescent="0.25">
      <c r="K4907" s="26"/>
      <c r="L4907" s="26"/>
    </row>
    <row r="4908" spans="11:12" x14ac:dyDescent="0.25">
      <c r="K4908" s="26"/>
      <c r="L4908" s="26"/>
    </row>
    <row r="4909" spans="11:12" x14ac:dyDescent="0.25">
      <c r="K4909" s="26"/>
      <c r="L4909" s="26"/>
    </row>
    <row r="4910" spans="11:12" x14ac:dyDescent="0.25">
      <c r="K4910" s="26"/>
      <c r="L4910" s="26"/>
    </row>
    <row r="4911" spans="11:12" x14ac:dyDescent="0.25">
      <c r="K4911" s="26"/>
      <c r="L4911" s="26"/>
    </row>
    <row r="4912" spans="11:12" x14ac:dyDescent="0.25">
      <c r="K4912" s="26"/>
      <c r="L4912" s="26"/>
    </row>
    <row r="4913" spans="11:12" x14ac:dyDescent="0.25">
      <c r="K4913" s="26"/>
      <c r="L4913" s="26"/>
    </row>
    <row r="4914" spans="11:12" x14ac:dyDescent="0.25">
      <c r="K4914" s="26"/>
      <c r="L4914" s="26"/>
    </row>
    <row r="4915" spans="11:12" x14ac:dyDescent="0.25">
      <c r="K4915" s="26"/>
      <c r="L4915" s="26"/>
    </row>
    <row r="4916" spans="11:12" x14ac:dyDescent="0.25">
      <c r="K4916" s="26"/>
      <c r="L4916" s="26"/>
    </row>
    <row r="4917" spans="11:12" x14ac:dyDescent="0.25">
      <c r="K4917" s="26"/>
      <c r="L4917" s="26"/>
    </row>
    <row r="4918" spans="11:12" x14ac:dyDescent="0.25">
      <c r="K4918" s="26"/>
      <c r="L4918" s="26"/>
    </row>
    <row r="4919" spans="11:12" x14ac:dyDescent="0.25">
      <c r="K4919" s="26"/>
      <c r="L4919" s="26"/>
    </row>
    <row r="4920" spans="11:12" x14ac:dyDescent="0.25">
      <c r="K4920" s="26"/>
      <c r="L4920" s="26"/>
    </row>
    <row r="4921" spans="11:12" x14ac:dyDescent="0.25">
      <c r="K4921" s="26"/>
      <c r="L4921" s="26"/>
    </row>
    <row r="4922" spans="11:12" x14ac:dyDescent="0.25">
      <c r="K4922" s="26"/>
      <c r="L4922" s="26"/>
    </row>
    <row r="4923" spans="11:12" x14ac:dyDescent="0.25">
      <c r="K4923" s="26"/>
      <c r="L4923" s="26"/>
    </row>
    <row r="4924" spans="11:12" x14ac:dyDescent="0.25">
      <c r="K4924" s="26"/>
      <c r="L4924" s="26"/>
    </row>
    <row r="4925" spans="11:12" x14ac:dyDescent="0.25">
      <c r="K4925" s="26"/>
      <c r="L4925" s="26"/>
    </row>
    <row r="4926" spans="11:12" x14ac:dyDescent="0.25">
      <c r="K4926" s="26"/>
      <c r="L4926" s="26"/>
    </row>
    <row r="4927" spans="11:12" x14ac:dyDescent="0.25">
      <c r="K4927" s="26"/>
      <c r="L4927" s="26"/>
    </row>
    <row r="4928" spans="11:12" x14ac:dyDescent="0.25">
      <c r="K4928" s="26"/>
      <c r="L4928" s="26"/>
    </row>
    <row r="4929" spans="11:12" x14ac:dyDescent="0.25">
      <c r="K4929" s="26"/>
      <c r="L4929" s="26"/>
    </row>
    <row r="4930" spans="11:12" x14ac:dyDescent="0.25">
      <c r="K4930" s="26"/>
      <c r="L4930" s="26"/>
    </row>
    <row r="4931" spans="11:12" x14ac:dyDescent="0.25">
      <c r="K4931" s="26"/>
      <c r="L4931" s="26"/>
    </row>
    <row r="4932" spans="11:12" x14ac:dyDescent="0.25">
      <c r="K4932" s="26"/>
      <c r="L4932" s="26"/>
    </row>
    <row r="4933" spans="11:12" x14ac:dyDescent="0.25">
      <c r="K4933" s="26"/>
      <c r="L4933" s="26"/>
    </row>
    <row r="4934" spans="11:12" x14ac:dyDescent="0.25">
      <c r="K4934" s="26"/>
      <c r="L4934" s="26"/>
    </row>
    <row r="4935" spans="11:12" x14ac:dyDescent="0.25">
      <c r="K4935" s="26"/>
      <c r="L4935" s="26"/>
    </row>
    <row r="4936" spans="11:12" x14ac:dyDescent="0.25">
      <c r="K4936" s="26"/>
      <c r="L4936" s="26"/>
    </row>
    <row r="4937" spans="11:12" x14ac:dyDescent="0.25">
      <c r="K4937" s="26"/>
      <c r="L4937" s="26"/>
    </row>
    <row r="4938" spans="11:12" x14ac:dyDescent="0.25">
      <c r="K4938" s="26"/>
      <c r="L4938" s="26"/>
    </row>
    <row r="4939" spans="11:12" x14ac:dyDescent="0.25">
      <c r="K4939" s="26"/>
      <c r="L4939" s="26"/>
    </row>
    <row r="4940" spans="11:12" x14ac:dyDescent="0.25">
      <c r="K4940" s="26"/>
      <c r="L4940" s="26"/>
    </row>
    <row r="4941" spans="11:12" x14ac:dyDescent="0.25">
      <c r="K4941" s="26"/>
      <c r="L4941" s="26"/>
    </row>
    <row r="4942" spans="11:12" x14ac:dyDescent="0.25">
      <c r="K4942" s="26"/>
      <c r="L4942" s="26"/>
    </row>
    <row r="4943" spans="11:12" x14ac:dyDescent="0.25">
      <c r="K4943" s="26"/>
      <c r="L4943" s="26"/>
    </row>
    <row r="4944" spans="11:12" x14ac:dyDescent="0.25">
      <c r="K4944" s="26"/>
      <c r="L4944" s="26"/>
    </row>
    <row r="4945" spans="11:12" x14ac:dyDescent="0.25">
      <c r="K4945" s="26"/>
      <c r="L4945" s="26"/>
    </row>
    <row r="4946" spans="11:12" x14ac:dyDescent="0.25">
      <c r="K4946" s="26"/>
      <c r="L4946" s="26"/>
    </row>
    <row r="4947" spans="11:12" x14ac:dyDescent="0.25">
      <c r="K4947" s="26"/>
      <c r="L4947" s="26"/>
    </row>
    <row r="4948" spans="11:12" x14ac:dyDescent="0.25">
      <c r="K4948" s="26"/>
      <c r="L4948" s="26"/>
    </row>
    <row r="4949" spans="11:12" x14ac:dyDescent="0.25">
      <c r="K4949" s="26"/>
      <c r="L4949" s="26"/>
    </row>
    <row r="4950" spans="11:12" x14ac:dyDescent="0.25">
      <c r="K4950" s="26"/>
      <c r="L4950" s="26"/>
    </row>
    <row r="4951" spans="11:12" x14ac:dyDescent="0.25">
      <c r="K4951" s="26"/>
      <c r="L4951" s="26"/>
    </row>
    <row r="4952" spans="11:12" x14ac:dyDescent="0.25">
      <c r="K4952" s="26"/>
      <c r="L4952" s="26"/>
    </row>
    <row r="4953" spans="11:12" x14ac:dyDescent="0.25">
      <c r="K4953" s="26"/>
      <c r="L4953" s="26"/>
    </row>
    <row r="4954" spans="11:12" x14ac:dyDescent="0.25">
      <c r="K4954" s="26"/>
      <c r="L4954" s="26"/>
    </row>
    <row r="4955" spans="11:12" x14ac:dyDescent="0.25">
      <c r="K4955" s="26"/>
      <c r="L4955" s="26"/>
    </row>
    <row r="4956" spans="11:12" x14ac:dyDescent="0.25">
      <c r="K4956" s="26"/>
      <c r="L4956" s="26"/>
    </row>
    <row r="4957" spans="11:12" x14ac:dyDescent="0.25">
      <c r="K4957" s="26"/>
      <c r="L4957" s="26"/>
    </row>
    <row r="4958" spans="11:12" x14ac:dyDescent="0.25">
      <c r="K4958" s="26"/>
      <c r="L4958" s="26"/>
    </row>
    <row r="4959" spans="11:12" x14ac:dyDescent="0.25">
      <c r="K4959" s="26"/>
      <c r="L4959" s="26"/>
    </row>
    <row r="4960" spans="11:12" x14ac:dyDescent="0.25">
      <c r="K4960" s="26"/>
      <c r="L4960" s="26"/>
    </row>
    <row r="4961" spans="11:12" x14ac:dyDescent="0.25">
      <c r="K4961" s="26"/>
      <c r="L4961" s="26"/>
    </row>
    <row r="4962" spans="11:12" x14ac:dyDescent="0.25">
      <c r="K4962" s="26"/>
      <c r="L4962" s="26"/>
    </row>
    <row r="4963" spans="11:12" x14ac:dyDescent="0.25">
      <c r="K4963" s="26"/>
      <c r="L4963" s="26"/>
    </row>
    <row r="4964" spans="11:12" x14ac:dyDescent="0.25">
      <c r="K4964" s="26"/>
      <c r="L4964" s="26"/>
    </row>
    <row r="4965" spans="11:12" x14ac:dyDescent="0.25">
      <c r="K4965" s="26"/>
      <c r="L4965" s="26"/>
    </row>
    <row r="4966" spans="11:12" x14ac:dyDescent="0.25">
      <c r="K4966" s="26"/>
      <c r="L4966" s="26"/>
    </row>
    <row r="4967" spans="11:12" x14ac:dyDescent="0.25">
      <c r="K4967" s="26"/>
      <c r="L4967" s="26"/>
    </row>
    <row r="4968" spans="11:12" x14ac:dyDescent="0.25">
      <c r="K4968" s="26"/>
      <c r="L4968" s="26"/>
    </row>
    <row r="4969" spans="11:12" x14ac:dyDescent="0.25">
      <c r="K4969" s="26"/>
      <c r="L4969" s="26"/>
    </row>
    <row r="4970" spans="11:12" x14ac:dyDescent="0.25">
      <c r="K4970" s="26"/>
      <c r="L4970" s="26"/>
    </row>
    <row r="4971" spans="11:12" x14ac:dyDescent="0.25">
      <c r="K4971" s="26"/>
      <c r="L4971" s="26"/>
    </row>
    <row r="4972" spans="11:12" x14ac:dyDescent="0.25">
      <c r="K4972" s="26"/>
      <c r="L4972" s="26"/>
    </row>
    <row r="4973" spans="11:12" x14ac:dyDescent="0.25">
      <c r="K4973" s="26"/>
      <c r="L4973" s="26"/>
    </row>
    <row r="4974" spans="11:12" x14ac:dyDescent="0.25">
      <c r="K4974" s="26"/>
      <c r="L4974" s="26"/>
    </row>
    <row r="4975" spans="11:12" x14ac:dyDescent="0.25">
      <c r="K4975" s="26"/>
      <c r="L4975" s="26"/>
    </row>
    <row r="4976" spans="11:12" x14ac:dyDescent="0.25">
      <c r="K4976" s="26"/>
      <c r="L4976" s="26"/>
    </row>
    <row r="4977" spans="11:12" x14ac:dyDescent="0.25">
      <c r="K4977" s="26"/>
      <c r="L4977" s="26"/>
    </row>
    <row r="4978" spans="11:12" x14ac:dyDescent="0.25">
      <c r="K4978" s="26"/>
      <c r="L4978" s="26"/>
    </row>
    <row r="4979" spans="11:12" x14ac:dyDescent="0.25">
      <c r="K4979" s="26"/>
      <c r="L4979" s="26"/>
    </row>
    <row r="4980" spans="11:12" x14ac:dyDescent="0.25">
      <c r="K4980" s="26"/>
      <c r="L4980" s="26"/>
    </row>
    <row r="4981" spans="11:12" x14ac:dyDescent="0.25">
      <c r="K4981" s="26"/>
      <c r="L4981" s="26"/>
    </row>
    <row r="4982" spans="11:12" x14ac:dyDescent="0.25">
      <c r="K4982" s="26"/>
      <c r="L4982" s="26"/>
    </row>
    <row r="4983" spans="11:12" x14ac:dyDescent="0.25">
      <c r="K4983" s="26"/>
      <c r="L4983" s="26"/>
    </row>
    <row r="4984" spans="11:12" x14ac:dyDescent="0.25">
      <c r="K4984" s="26"/>
      <c r="L4984" s="26"/>
    </row>
    <row r="4985" spans="11:12" x14ac:dyDescent="0.25">
      <c r="K4985" s="26"/>
      <c r="L4985" s="26"/>
    </row>
  </sheetData>
  <autoFilter ref="A1:A123" xr:uid="{00000000-0009-0000-0000-000000000000}">
    <sortState xmlns:xlrd2="http://schemas.microsoft.com/office/spreadsheetml/2017/richdata2" ref="A2:K129">
      <sortCondition sortBy="cellColor" ref="A1:A129" dxfId="2"/>
    </sortState>
  </autoFilter>
  <sortState xmlns:xlrd2="http://schemas.microsoft.com/office/spreadsheetml/2017/richdata2" ref="A2:K4989">
    <sortCondition sortBy="cellColor" ref="G2:G4989" dxfId="1"/>
  </sortState>
  <conditionalFormatting sqref="N2:N123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11"/>
  <sheetViews>
    <sheetView workbookViewId="0">
      <selection activeCell="B9" sqref="B9"/>
    </sheetView>
  </sheetViews>
  <sheetFormatPr defaultColWidth="15.5703125" defaultRowHeight="15" x14ac:dyDescent="0.25"/>
  <cols>
    <col min="1" max="1" width="137.7109375" style="1" bestFit="1" customWidth="1"/>
    <col min="2" max="16384" width="15.5703125" style="1"/>
  </cols>
  <sheetData>
    <row r="1" spans="1:2" x14ac:dyDescent="0.25">
      <c r="A1" s="39" t="s">
        <v>425</v>
      </c>
      <c r="B1" s="39" t="s">
        <v>426</v>
      </c>
    </row>
    <row r="2" spans="1:2" x14ac:dyDescent="0.25">
      <c r="A2" s="1" t="s">
        <v>438</v>
      </c>
      <c r="B2" s="1" t="s">
        <v>427</v>
      </c>
    </row>
    <row r="3" spans="1:2" x14ac:dyDescent="0.25">
      <c r="A3" s="1" t="s">
        <v>437</v>
      </c>
      <c r="B3" s="1" t="s">
        <v>428</v>
      </c>
    </row>
    <row r="4" spans="1:2" x14ac:dyDescent="0.25">
      <c r="A4" s="1" t="s">
        <v>499</v>
      </c>
      <c r="B4" s="1" t="s">
        <v>429</v>
      </c>
    </row>
    <row r="5" spans="1:2" x14ac:dyDescent="0.25">
      <c r="A5" s="1" t="s">
        <v>501</v>
      </c>
      <c r="B5" s="1" t="s">
        <v>430</v>
      </c>
    </row>
    <row r="6" spans="1:2" x14ac:dyDescent="0.25">
      <c r="A6" s="1" t="s">
        <v>502</v>
      </c>
      <c r="B6" s="1" t="s">
        <v>439</v>
      </c>
    </row>
    <row r="7" spans="1:2" x14ac:dyDescent="0.25">
      <c r="A7" s="1" t="s">
        <v>500</v>
      </c>
      <c r="B7" s="1" t="s">
        <v>459</v>
      </c>
    </row>
    <row r="8" spans="1:2" x14ac:dyDescent="0.25">
      <c r="A8" s="1" t="s">
        <v>503</v>
      </c>
      <c r="B8" s="1" t="s">
        <v>507</v>
      </c>
    </row>
    <row r="9" spans="1:2" x14ac:dyDescent="0.25">
      <c r="A9" s="1" t="s">
        <v>504</v>
      </c>
      <c r="B9" s="1" t="s">
        <v>508</v>
      </c>
    </row>
    <row r="10" spans="1:2" x14ac:dyDescent="0.25">
      <c r="A10" s="1" t="s">
        <v>505</v>
      </c>
      <c r="B10" s="1" t="s">
        <v>509</v>
      </c>
    </row>
    <row r="11" spans="1:2" x14ac:dyDescent="0.25">
      <c r="A11" s="1" t="s">
        <v>506</v>
      </c>
      <c r="B11" s="1" t="s">
        <v>510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N129"/>
  <sheetViews>
    <sheetView tabSelected="1" workbookViewId="0">
      <selection activeCell="B4" sqref="B4"/>
    </sheetView>
  </sheetViews>
  <sheetFormatPr defaultRowHeight="15" x14ac:dyDescent="0.25"/>
  <cols>
    <col min="1" max="1" width="24.7109375" style="1" customWidth="1"/>
    <col min="2" max="4" width="21" style="1" customWidth="1"/>
    <col min="5" max="5" width="28.85546875" style="1" bestFit="1" customWidth="1"/>
    <col min="6" max="6" width="40.140625" style="1" bestFit="1" customWidth="1"/>
    <col min="7" max="7" width="61.7109375" style="27" customWidth="1"/>
    <col min="8" max="13" width="9.140625" style="1"/>
    <col min="14" max="14" width="19.85546875" style="1" bestFit="1" customWidth="1"/>
    <col min="15" max="16384" width="9.140625" style="1"/>
  </cols>
  <sheetData>
    <row r="1" spans="1:14" ht="24.75" customHeight="1" x14ac:dyDescent="0.25">
      <c r="A1" s="36" t="s">
        <v>248</v>
      </c>
      <c r="B1" s="36" t="s">
        <v>249</v>
      </c>
      <c r="C1" s="36" t="s">
        <v>316</v>
      </c>
      <c r="D1" s="36" t="s">
        <v>407</v>
      </c>
      <c r="E1" s="36" t="s">
        <v>560</v>
      </c>
      <c r="F1" s="36" t="s">
        <v>312</v>
      </c>
      <c r="G1" s="43" t="s">
        <v>440</v>
      </c>
    </row>
    <row r="2" spans="1:14" x14ac:dyDescent="0.25">
      <c r="A2" s="76" t="s">
        <v>123</v>
      </c>
      <c r="B2" s="35">
        <v>20</v>
      </c>
      <c r="C2" s="35">
        <v>1</v>
      </c>
      <c r="D2" s="35">
        <v>1</v>
      </c>
      <c r="E2" s="35" t="s">
        <v>561</v>
      </c>
      <c r="F2" s="35" t="s">
        <v>609</v>
      </c>
      <c r="M2" s="34"/>
      <c r="N2" s="34"/>
    </row>
    <row r="3" spans="1:14" x14ac:dyDescent="0.25">
      <c r="A3" s="76" t="s">
        <v>125</v>
      </c>
      <c r="B3" s="35">
        <v>20</v>
      </c>
      <c r="C3" s="35">
        <v>1</v>
      </c>
      <c r="D3" s="35">
        <v>1</v>
      </c>
      <c r="E3" s="35" t="s">
        <v>561</v>
      </c>
      <c r="F3" s="35" t="s">
        <v>610</v>
      </c>
      <c r="M3" s="34"/>
      <c r="N3" s="34"/>
    </row>
    <row r="4" spans="1:14" x14ac:dyDescent="0.25">
      <c r="A4" s="76" t="s">
        <v>124</v>
      </c>
      <c r="B4" s="35">
        <v>0.01</v>
      </c>
      <c r="C4" s="35">
        <v>1</v>
      </c>
      <c r="D4" s="35">
        <v>1</v>
      </c>
      <c r="E4" s="35" t="s">
        <v>561</v>
      </c>
      <c r="F4" s="35" t="s">
        <v>611</v>
      </c>
      <c r="M4" s="34"/>
      <c r="N4" s="34"/>
    </row>
    <row r="5" spans="1:14" x14ac:dyDescent="0.25">
      <c r="A5" s="76" t="s">
        <v>317</v>
      </c>
      <c r="B5" s="35">
        <v>20</v>
      </c>
      <c r="C5" s="35">
        <v>1</v>
      </c>
      <c r="D5" s="35">
        <v>1</v>
      </c>
      <c r="E5" s="35" t="s">
        <v>561</v>
      </c>
      <c r="F5" s="35" t="s">
        <v>315</v>
      </c>
      <c r="M5" s="34"/>
      <c r="N5" s="34"/>
    </row>
    <row r="6" spans="1:14" ht="30" x14ac:dyDescent="0.25">
      <c r="A6" s="44" t="s">
        <v>318</v>
      </c>
      <c r="B6" s="35">
        <v>20</v>
      </c>
      <c r="C6" s="44">
        <v>1</v>
      </c>
      <c r="D6" s="77">
        <v>1</v>
      </c>
      <c r="E6" s="35" t="s">
        <v>561</v>
      </c>
      <c r="F6" s="77" t="s">
        <v>314</v>
      </c>
      <c r="G6" s="27" t="s">
        <v>441</v>
      </c>
      <c r="M6" s="34"/>
      <c r="N6" s="34"/>
    </row>
    <row r="7" spans="1:14" x14ac:dyDescent="0.25">
      <c r="A7" s="76" t="s">
        <v>281</v>
      </c>
      <c r="B7" s="35">
        <v>20</v>
      </c>
      <c r="C7" s="35">
        <v>1</v>
      </c>
      <c r="D7" s="35">
        <v>2</v>
      </c>
      <c r="E7" s="35" t="s">
        <v>561</v>
      </c>
      <c r="F7" s="35" t="s">
        <v>406</v>
      </c>
      <c r="M7" s="34"/>
      <c r="N7" s="34"/>
    </row>
    <row r="8" spans="1:14" x14ac:dyDescent="0.25">
      <c r="A8" s="76" t="s">
        <v>290</v>
      </c>
      <c r="B8" s="35">
        <v>20</v>
      </c>
      <c r="C8" s="35">
        <v>1</v>
      </c>
      <c r="D8" s="35">
        <v>1</v>
      </c>
      <c r="E8" s="35" t="s">
        <v>561</v>
      </c>
      <c r="F8" s="35" t="s">
        <v>612</v>
      </c>
      <c r="M8" s="34"/>
      <c r="N8" s="34"/>
    </row>
    <row r="9" spans="1:14" x14ac:dyDescent="0.25">
      <c r="A9" s="76" t="s">
        <v>306</v>
      </c>
      <c r="B9" s="35">
        <v>20</v>
      </c>
      <c r="C9" s="35">
        <v>1</v>
      </c>
      <c r="D9" s="35">
        <v>1</v>
      </c>
      <c r="E9" s="35" t="s">
        <v>562</v>
      </c>
      <c r="F9" s="35" t="s">
        <v>409</v>
      </c>
      <c r="M9" s="34"/>
      <c r="N9" s="34"/>
    </row>
    <row r="10" spans="1:14" x14ac:dyDescent="0.25">
      <c r="A10" s="76" t="s">
        <v>313</v>
      </c>
      <c r="B10" s="35">
        <v>0.01</v>
      </c>
      <c r="C10" s="35">
        <v>1</v>
      </c>
      <c r="D10" s="35">
        <v>2</v>
      </c>
      <c r="E10" s="35" t="s">
        <v>561</v>
      </c>
      <c r="F10" s="35" t="s">
        <v>408</v>
      </c>
      <c r="M10" s="34"/>
      <c r="N10" s="34"/>
    </row>
    <row r="11" spans="1:14" x14ac:dyDescent="0.25">
      <c r="M11" s="34"/>
      <c r="N11" s="34"/>
    </row>
    <row r="12" spans="1:14" x14ac:dyDescent="0.25">
      <c r="M12" s="34"/>
      <c r="N12" s="34"/>
    </row>
    <row r="13" spans="1:14" x14ac:dyDescent="0.25">
      <c r="M13" s="34"/>
      <c r="N13" s="34"/>
    </row>
    <row r="14" spans="1:14" x14ac:dyDescent="0.25">
      <c r="M14" s="34"/>
      <c r="N14" s="34"/>
    </row>
    <row r="15" spans="1:14" x14ac:dyDescent="0.25">
      <c r="M15" s="34"/>
      <c r="N15" s="34"/>
    </row>
    <row r="16" spans="1:14" x14ac:dyDescent="0.25">
      <c r="M16" s="34"/>
      <c r="N16" s="34"/>
    </row>
    <row r="17" spans="13:14" x14ac:dyDescent="0.25">
      <c r="M17" s="34"/>
      <c r="N17" s="34"/>
    </row>
    <row r="18" spans="13:14" x14ac:dyDescent="0.25">
      <c r="M18" s="34"/>
      <c r="N18" s="34"/>
    </row>
    <row r="19" spans="13:14" x14ac:dyDescent="0.25">
      <c r="M19" s="34"/>
      <c r="N19" s="34"/>
    </row>
    <row r="20" spans="13:14" x14ac:dyDescent="0.25">
      <c r="M20" s="34"/>
      <c r="N20" s="34"/>
    </row>
    <row r="21" spans="13:14" x14ac:dyDescent="0.25">
      <c r="M21" s="34"/>
      <c r="N21" s="34"/>
    </row>
    <row r="22" spans="13:14" x14ac:dyDescent="0.25">
      <c r="M22" s="34"/>
      <c r="N22" s="34"/>
    </row>
    <row r="23" spans="13:14" x14ac:dyDescent="0.25">
      <c r="M23" s="34"/>
      <c r="N23" s="34"/>
    </row>
    <row r="24" spans="13:14" x14ac:dyDescent="0.25">
      <c r="M24" s="34"/>
      <c r="N24" s="34"/>
    </row>
    <row r="25" spans="13:14" x14ac:dyDescent="0.25">
      <c r="M25" s="34"/>
      <c r="N25" s="34"/>
    </row>
    <row r="26" spans="13:14" x14ac:dyDescent="0.25">
      <c r="M26" s="34"/>
      <c r="N26" s="34"/>
    </row>
    <row r="27" spans="13:14" x14ac:dyDescent="0.25">
      <c r="M27" s="34"/>
      <c r="N27" s="34"/>
    </row>
    <row r="28" spans="13:14" x14ac:dyDescent="0.25">
      <c r="M28" s="34"/>
      <c r="N28" s="34"/>
    </row>
    <row r="29" spans="13:14" x14ac:dyDescent="0.25">
      <c r="M29" s="34"/>
      <c r="N29" s="34"/>
    </row>
    <row r="30" spans="13:14" x14ac:dyDescent="0.25">
      <c r="M30" s="34"/>
      <c r="N30" s="34"/>
    </row>
    <row r="31" spans="13:14" x14ac:dyDescent="0.25">
      <c r="M31" s="34"/>
      <c r="N31" s="34"/>
    </row>
    <row r="32" spans="13:14" x14ac:dyDescent="0.25">
      <c r="M32" s="34"/>
      <c r="N32" s="34"/>
    </row>
    <row r="33" spans="13:14" x14ac:dyDescent="0.25">
      <c r="M33" s="34"/>
      <c r="N33" s="34"/>
    </row>
    <row r="34" spans="13:14" x14ac:dyDescent="0.25">
      <c r="M34" s="34"/>
      <c r="N34" s="34"/>
    </row>
    <row r="35" spans="13:14" x14ac:dyDescent="0.25">
      <c r="M35" s="34"/>
      <c r="N35" s="34"/>
    </row>
    <row r="36" spans="13:14" x14ac:dyDescent="0.25">
      <c r="M36" s="34"/>
      <c r="N36" s="34"/>
    </row>
    <row r="37" spans="13:14" x14ac:dyDescent="0.25">
      <c r="M37" s="34"/>
      <c r="N37" s="34"/>
    </row>
    <row r="38" spans="13:14" x14ac:dyDescent="0.25">
      <c r="M38" s="34"/>
      <c r="N38" s="34"/>
    </row>
    <row r="39" spans="13:14" x14ac:dyDescent="0.25">
      <c r="M39" s="34"/>
      <c r="N39" s="34"/>
    </row>
    <row r="40" spans="13:14" x14ac:dyDescent="0.25">
      <c r="M40" s="34"/>
      <c r="N40" s="34"/>
    </row>
    <row r="41" spans="13:14" x14ac:dyDescent="0.25">
      <c r="M41" s="34"/>
      <c r="N41" s="34"/>
    </row>
    <row r="42" spans="13:14" x14ac:dyDescent="0.25">
      <c r="M42" s="34"/>
      <c r="N42" s="34"/>
    </row>
    <row r="43" spans="13:14" x14ac:dyDescent="0.25">
      <c r="M43" s="34"/>
      <c r="N43" s="34"/>
    </row>
    <row r="44" spans="13:14" x14ac:dyDescent="0.25">
      <c r="M44" s="34"/>
      <c r="N44" s="34"/>
    </row>
    <row r="45" spans="13:14" x14ac:dyDescent="0.25">
      <c r="M45" s="34"/>
      <c r="N45" s="34"/>
    </row>
    <row r="46" spans="13:14" x14ac:dyDescent="0.25">
      <c r="M46" s="34"/>
      <c r="N46" s="34"/>
    </row>
    <row r="47" spans="13:14" x14ac:dyDescent="0.25">
      <c r="M47" s="34"/>
      <c r="N47" s="34"/>
    </row>
    <row r="48" spans="13:14" x14ac:dyDescent="0.25">
      <c r="M48" s="34"/>
      <c r="N48" s="34"/>
    </row>
    <row r="49" spans="13:14" x14ac:dyDescent="0.25">
      <c r="M49" s="34"/>
      <c r="N49" s="34"/>
    </row>
    <row r="50" spans="13:14" x14ac:dyDescent="0.25">
      <c r="M50" s="34"/>
      <c r="N50" s="34"/>
    </row>
    <row r="51" spans="13:14" x14ac:dyDescent="0.25">
      <c r="M51" s="34"/>
      <c r="N51" s="34"/>
    </row>
    <row r="52" spans="13:14" x14ac:dyDescent="0.25">
      <c r="M52" s="34"/>
      <c r="N52" s="34"/>
    </row>
    <row r="53" spans="13:14" x14ac:dyDescent="0.25">
      <c r="M53" s="34"/>
      <c r="N53" s="34"/>
    </row>
    <row r="54" spans="13:14" x14ac:dyDescent="0.25">
      <c r="M54" s="34"/>
      <c r="N54" s="34"/>
    </row>
    <row r="55" spans="13:14" x14ac:dyDescent="0.25">
      <c r="M55" s="34"/>
      <c r="N55" s="34"/>
    </row>
    <row r="56" spans="13:14" x14ac:dyDescent="0.25">
      <c r="M56" s="34"/>
      <c r="N56" s="34"/>
    </row>
    <row r="57" spans="13:14" x14ac:dyDescent="0.25">
      <c r="M57" s="34"/>
      <c r="N57" s="34"/>
    </row>
    <row r="58" spans="13:14" x14ac:dyDescent="0.25">
      <c r="M58" s="34"/>
      <c r="N58" s="34"/>
    </row>
    <row r="59" spans="13:14" x14ac:dyDescent="0.25">
      <c r="M59" s="34"/>
      <c r="N59" s="34"/>
    </row>
    <row r="60" spans="13:14" x14ac:dyDescent="0.25">
      <c r="M60" s="34"/>
      <c r="N60" s="34"/>
    </row>
    <row r="61" spans="13:14" x14ac:dyDescent="0.25">
      <c r="M61" s="34"/>
      <c r="N61" s="34"/>
    </row>
    <row r="62" spans="13:14" x14ac:dyDescent="0.25">
      <c r="M62" s="34"/>
      <c r="N62" s="34"/>
    </row>
    <row r="63" spans="13:14" x14ac:dyDescent="0.25">
      <c r="M63" s="34"/>
      <c r="N63" s="34"/>
    </row>
    <row r="64" spans="13:14" x14ac:dyDescent="0.25">
      <c r="M64" s="34"/>
      <c r="N64" s="34"/>
    </row>
    <row r="65" spans="13:14" x14ac:dyDescent="0.25">
      <c r="M65" s="34"/>
      <c r="N65" s="34"/>
    </row>
    <row r="66" spans="13:14" x14ac:dyDescent="0.25">
      <c r="M66" s="34"/>
      <c r="N66" s="34"/>
    </row>
    <row r="67" spans="13:14" x14ac:dyDescent="0.25">
      <c r="M67" s="34"/>
      <c r="N67" s="34"/>
    </row>
    <row r="68" spans="13:14" x14ac:dyDescent="0.25">
      <c r="M68" s="34"/>
      <c r="N68" s="34"/>
    </row>
    <row r="69" spans="13:14" x14ac:dyDescent="0.25">
      <c r="M69" s="34"/>
      <c r="N69" s="34"/>
    </row>
    <row r="70" spans="13:14" x14ac:dyDescent="0.25">
      <c r="M70" s="34"/>
      <c r="N70" s="34"/>
    </row>
    <row r="71" spans="13:14" x14ac:dyDescent="0.25">
      <c r="M71" s="34"/>
      <c r="N71" s="34"/>
    </row>
    <row r="72" spans="13:14" x14ac:dyDescent="0.25">
      <c r="M72" s="34"/>
      <c r="N72" s="34"/>
    </row>
    <row r="73" spans="13:14" x14ac:dyDescent="0.25">
      <c r="M73" s="34"/>
      <c r="N73" s="34"/>
    </row>
    <row r="74" spans="13:14" x14ac:dyDescent="0.25">
      <c r="M74" s="34"/>
      <c r="N74" s="34"/>
    </row>
    <row r="75" spans="13:14" x14ac:dyDescent="0.25">
      <c r="M75" s="34"/>
      <c r="N75" s="34"/>
    </row>
    <row r="76" spans="13:14" x14ac:dyDescent="0.25">
      <c r="M76" s="34"/>
      <c r="N76" s="34"/>
    </row>
    <row r="77" spans="13:14" x14ac:dyDescent="0.25">
      <c r="M77" s="34"/>
      <c r="N77" s="34"/>
    </row>
    <row r="78" spans="13:14" x14ac:dyDescent="0.25">
      <c r="M78" s="34"/>
      <c r="N78" s="34"/>
    </row>
    <row r="79" spans="13:14" x14ac:dyDescent="0.25">
      <c r="M79" s="34"/>
      <c r="N79" s="34"/>
    </row>
    <row r="80" spans="13:14" x14ac:dyDescent="0.25">
      <c r="M80" s="34"/>
      <c r="N80" s="34"/>
    </row>
    <row r="81" spans="13:14" x14ac:dyDescent="0.25">
      <c r="M81" s="34"/>
      <c r="N81" s="34"/>
    </row>
    <row r="82" spans="13:14" x14ac:dyDescent="0.25">
      <c r="M82" s="34"/>
      <c r="N82" s="34"/>
    </row>
    <row r="83" spans="13:14" x14ac:dyDescent="0.25">
      <c r="M83" s="34"/>
      <c r="N83" s="34"/>
    </row>
    <row r="84" spans="13:14" x14ac:dyDescent="0.25">
      <c r="M84" s="34"/>
      <c r="N84" s="34"/>
    </row>
    <row r="85" spans="13:14" x14ac:dyDescent="0.25">
      <c r="M85" s="34"/>
      <c r="N85" s="34"/>
    </row>
    <row r="86" spans="13:14" x14ac:dyDescent="0.25">
      <c r="M86" s="34"/>
      <c r="N86" s="34"/>
    </row>
    <row r="87" spans="13:14" x14ac:dyDescent="0.25">
      <c r="M87" s="34"/>
      <c r="N87" s="34"/>
    </row>
    <row r="88" spans="13:14" x14ac:dyDescent="0.25">
      <c r="M88" s="34"/>
      <c r="N88" s="34"/>
    </row>
    <row r="89" spans="13:14" x14ac:dyDescent="0.25">
      <c r="M89" s="34"/>
      <c r="N89" s="34"/>
    </row>
    <row r="90" spans="13:14" x14ac:dyDescent="0.25">
      <c r="M90" s="34"/>
      <c r="N90" s="34"/>
    </row>
    <row r="91" spans="13:14" x14ac:dyDescent="0.25">
      <c r="M91" s="34"/>
      <c r="N91" s="34"/>
    </row>
    <row r="92" spans="13:14" x14ac:dyDescent="0.25">
      <c r="M92" s="34"/>
      <c r="N92" s="34"/>
    </row>
    <row r="93" spans="13:14" x14ac:dyDescent="0.25">
      <c r="M93" s="34"/>
      <c r="N93" s="34"/>
    </row>
    <row r="94" spans="13:14" x14ac:dyDescent="0.25">
      <c r="M94" s="34"/>
      <c r="N94" s="34"/>
    </row>
    <row r="95" spans="13:14" x14ac:dyDescent="0.25">
      <c r="M95" s="34"/>
      <c r="N95" s="34"/>
    </row>
    <row r="96" spans="13:14" x14ac:dyDescent="0.25">
      <c r="M96" s="34"/>
      <c r="N96" s="34"/>
    </row>
    <row r="97" spans="13:14" x14ac:dyDescent="0.25">
      <c r="M97" s="34"/>
      <c r="N97" s="34"/>
    </row>
    <row r="98" spans="13:14" x14ac:dyDescent="0.25">
      <c r="M98" s="34"/>
      <c r="N98" s="34"/>
    </row>
    <row r="99" spans="13:14" x14ac:dyDescent="0.25">
      <c r="M99" s="34"/>
      <c r="N99" s="34"/>
    </row>
    <row r="100" spans="13:14" x14ac:dyDescent="0.25">
      <c r="M100" s="34"/>
      <c r="N100" s="34"/>
    </row>
    <row r="101" spans="13:14" x14ac:dyDescent="0.25">
      <c r="M101" s="34"/>
      <c r="N101" s="34"/>
    </row>
    <row r="102" spans="13:14" x14ac:dyDescent="0.25">
      <c r="M102" s="34"/>
      <c r="N102" s="34"/>
    </row>
    <row r="103" spans="13:14" x14ac:dyDescent="0.25">
      <c r="M103" s="34"/>
      <c r="N103" s="34"/>
    </row>
    <row r="104" spans="13:14" x14ac:dyDescent="0.25">
      <c r="M104" s="34"/>
      <c r="N104" s="34"/>
    </row>
    <row r="105" spans="13:14" x14ac:dyDescent="0.25">
      <c r="M105" s="34"/>
      <c r="N105" s="34"/>
    </row>
    <row r="106" spans="13:14" x14ac:dyDescent="0.25">
      <c r="M106" s="34"/>
      <c r="N106" s="34"/>
    </row>
    <row r="107" spans="13:14" x14ac:dyDescent="0.25">
      <c r="M107" s="34"/>
      <c r="N107" s="34"/>
    </row>
    <row r="108" spans="13:14" x14ac:dyDescent="0.25">
      <c r="M108" s="34"/>
      <c r="N108" s="34"/>
    </row>
    <row r="109" spans="13:14" x14ac:dyDescent="0.25">
      <c r="M109" s="34"/>
      <c r="N109" s="34"/>
    </row>
    <row r="110" spans="13:14" x14ac:dyDescent="0.25">
      <c r="M110" s="34"/>
      <c r="N110" s="34"/>
    </row>
    <row r="111" spans="13:14" x14ac:dyDescent="0.25">
      <c r="M111" s="34"/>
      <c r="N111" s="34"/>
    </row>
    <row r="112" spans="13:14" x14ac:dyDescent="0.25">
      <c r="M112" s="34"/>
      <c r="N112" s="34"/>
    </row>
    <row r="113" spans="13:14" x14ac:dyDescent="0.25">
      <c r="M113" s="34"/>
      <c r="N113" s="34"/>
    </row>
    <row r="114" spans="13:14" x14ac:dyDescent="0.25">
      <c r="M114" s="34"/>
      <c r="N114" s="34"/>
    </row>
    <row r="115" spans="13:14" x14ac:dyDescent="0.25">
      <c r="M115" s="34"/>
      <c r="N115" s="34"/>
    </row>
    <row r="116" spans="13:14" x14ac:dyDescent="0.25">
      <c r="M116" s="34"/>
      <c r="N116" s="34"/>
    </row>
    <row r="117" spans="13:14" x14ac:dyDescent="0.25">
      <c r="M117" s="34"/>
      <c r="N117" s="34"/>
    </row>
    <row r="118" spans="13:14" x14ac:dyDescent="0.25">
      <c r="M118" s="34"/>
      <c r="N118" s="34"/>
    </row>
    <row r="119" spans="13:14" x14ac:dyDescent="0.25">
      <c r="M119" s="34"/>
      <c r="N119" s="34"/>
    </row>
    <row r="120" spans="13:14" x14ac:dyDescent="0.25">
      <c r="M120" s="34"/>
      <c r="N120" s="34"/>
    </row>
    <row r="121" spans="13:14" x14ac:dyDescent="0.25">
      <c r="M121" s="34"/>
      <c r="N121" s="34"/>
    </row>
    <row r="122" spans="13:14" x14ac:dyDescent="0.25">
      <c r="M122" s="34"/>
      <c r="N122" s="34"/>
    </row>
    <row r="123" spans="13:14" x14ac:dyDescent="0.25">
      <c r="M123" s="34"/>
      <c r="N123" s="34"/>
    </row>
    <row r="124" spans="13:14" x14ac:dyDescent="0.25">
      <c r="M124" s="34"/>
      <c r="N124" s="34"/>
    </row>
    <row r="125" spans="13:14" x14ac:dyDescent="0.25">
      <c r="M125" s="34"/>
      <c r="N125" s="34"/>
    </row>
    <row r="126" spans="13:14" x14ac:dyDescent="0.25">
      <c r="M126" s="34"/>
      <c r="N126" s="34"/>
    </row>
    <row r="127" spans="13:14" x14ac:dyDescent="0.25">
      <c r="M127" s="34"/>
      <c r="N127" s="34"/>
    </row>
    <row r="128" spans="13:14" x14ac:dyDescent="0.25">
      <c r="M128" s="34"/>
      <c r="N128" s="34"/>
    </row>
    <row r="129" spans="13:14" x14ac:dyDescent="0.25">
      <c r="M129" s="34"/>
      <c r="N129" s="34"/>
    </row>
  </sheetData>
  <dataValidations count="1">
    <dataValidation type="list" allowBlank="1" showInputMessage="1" showErrorMessage="1" sqref="E2:E10" xr:uid="{322361FB-F769-4DFA-B2A0-DA65D25B6B68}">
      <formula1>"targetNotionals_dlogRets,trKernel_dlogRets,HistoricalContractValues"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718A-AD4C-46D7-A9ED-C9D8257AC042}">
  <dimension ref="A1:B64"/>
  <sheetViews>
    <sheetView workbookViewId="0">
      <selection activeCell="B1" sqref="B1"/>
    </sheetView>
  </sheetViews>
  <sheetFormatPr defaultRowHeight="15" x14ac:dyDescent="0.25"/>
  <cols>
    <col min="1" max="1" width="15.140625" style="1" bestFit="1" customWidth="1"/>
    <col min="2" max="2" width="13.28515625" style="1" bestFit="1" customWidth="1"/>
    <col min="3" max="3" width="24.85546875" style="1" bestFit="1" customWidth="1"/>
    <col min="4" max="16384" width="9.140625" style="1"/>
  </cols>
  <sheetData>
    <row r="1" spans="1:2" ht="15.75" thickBot="1" x14ac:dyDescent="0.3">
      <c r="A1" s="8" t="s">
        <v>446</v>
      </c>
      <c r="B1" s="8" t="s">
        <v>447</v>
      </c>
    </row>
    <row r="2" spans="1:2" ht="15.75" thickTop="1" x14ac:dyDescent="0.25">
      <c r="A2" s="15" t="s">
        <v>112</v>
      </c>
      <c r="B2" s="16" t="s">
        <v>35</v>
      </c>
    </row>
    <row r="3" spans="1:2" x14ac:dyDescent="0.25">
      <c r="A3" s="15" t="s">
        <v>110</v>
      </c>
      <c r="B3" s="16" t="s">
        <v>36</v>
      </c>
    </row>
    <row r="4" spans="1:2" x14ac:dyDescent="0.25">
      <c r="A4" s="15" t="s">
        <v>109</v>
      </c>
      <c r="B4" s="16" t="s">
        <v>40</v>
      </c>
    </row>
    <row r="5" spans="1:2" x14ac:dyDescent="0.25">
      <c r="A5" s="15" t="s">
        <v>108</v>
      </c>
    </row>
    <row r="6" spans="1:2" x14ac:dyDescent="0.25">
      <c r="A6" s="15" t="s">
        <v>117</v>
      </c>
    </row>
    <row r="7" spans="1:2" x14ac:dyDescent="0.25">
      <c r="A7" s="15" t="s">
        <v>116</v>
      </c>
    </row>
    <row r="8" spans="1:2" x14ac:dyDescent="0.25">
      <c r="A8" s="15" t="s">
        <v>114</v>
      </c>
    </row>
    <row r="9" spans="1:2" x14ac:dyDescent="0.25">
      <c r="A9" s="15" t="s">
        <v>115</v>
      </c>
    </row>
    <row r="10" spans="1:2" x14ac:dyDescent="0.25">
      <c r="A10" s="15" t="s">
        <v>13</v>
      </c>
    </row>
    <row r="11" spans="1:2" x14ac:dyDescent="0.25">
      <c r="A11" s="15" t="s">
        <v>113</v>
      </c>
    </row>
    <row r="12" spans="1:2" x14ac:dyDescent="0.25">
      <c r="A12" s="15" t="s">
        <v>111</v>
      </c>
    </row>
    <row r="13" spans="1:2" x14ac:dyDescent="0.25">
      <c r="A13" s="15" t="s">
        <v>107</v>
      </c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  <row r="17" spans="1:2" x14ac:dyDescent="0.25">
      <c r="A17" s="24"/>
    </row>
    <row r="18" spans="1:2" x14ac:dyDescent="0.25">
      <c r="A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41"/>
    </row>
    <row r="28" spans="1:2" x14ac:dyDescent="0.25">
      <c r="A28" s="24"/>
      <c r="B28" s="41"/>
    </row>
    <row r="29" spans="1:2" x14ac:dyDescent="0.25">
      <c r="A29" s="24"/>
      <c r="B29" s="41"/>
    </row>
    <row r="30" spans="1:2" x14ac:dyDescent="0.25">
      <c r="A30" s="24"/>
      <c r="B30" s="42"/>
    </row>
    <row r="31" spans="1:2" x14ac:dyDescent="0.25">
      <c r="A31" s="24"/>
      <c r="B31" s="42"/>
    </row>
    <row r="32" spans="1:2" x14ac:dyDescent="0.25">
      <c r="A32" s="24"/>
      <c r="B32" s="42"/>
    </row>
    <row r="33" spans="1:2" x14ac:dyDescent="0.25">
      <c r="A33" s="24"/>
      <c r="B33" s="42"/>
    </row>
    <row r="34" spans="1:2" x14ac:dyDescent="0.25">
      <c r="A34" s="24"/>
      <c r="B34" s="42"/>
    </row>
    <row r="35" spans="1:2" x14ac:dyDescent="0.25">
      <c r="A35" s="24"/>
      <c r="B35" s="42"/>
    </row>
    <row r="36" spans="1:2" x14ac:dyDescent="0.25">
      <c r="A36" s="24"/>
      <c r="B36" s="42"/>
    </row>
    <row r="37" spans="1:2" x14ac:dyDescent="0.25">
      <c r="A37" s="24"/>
      <c r="B37" s="42"/>
    </row>
    <row r="38" spans="1:2" x14ac:dyDescent="0.25">
      <c r="A38" s="24"/>
      <c r="B38" s="42"/>
    </row>
    <row r="39" spans="1:2" x14ac:dyDescent="0.25">
      <c r="A39" s="24"/>
      <c r="B39" s="42"/>
    </row>
    <row r="40" spans="1:2" x14ac:dyDescent="0.25">
      <c r="A40" s="24"/>
      <c r="B40" s="42"/>
    </row>
    <row r="41" spans="1:2" x14ac:dyDescent="0.25">
      <c r="A41" s="41"/>
      <c r="B41" s="42"/>
    </row>
    <row r="42" spans="1:2" x14ac:dyDescent="0.25">
      <c r="A42" s="42"/>
      <c r="B42" s="42"/>
    </row>
    <row r="43" spans="1:2" x14ac:dyDescent="0.25">
      <c r="A43" s="42"/>
      <c r="B43" s="42"/>
    </row>
    <row r="44" spans="1:2" x14ac:dyDescent="0.25">
      <c r="A44" s="42"/>
      <c r="B44" s="42"/>
    </row>
    <row r="45" spans="1:2" x14ac:dyDescent="0.25">
      <c r="A45" s="42"/>
      <c r="B45" s="42"/>
    </row>
    <row r="46" spans="1:2" x14ac:dyDescent="0.25">
      <c r="A46" s="42"/>
      <c r="B46" s="42"/>
    </row>
    <row r="47" spans="1:2" x14ac:dyDescent="0.25">
      <c r="A47" s="42"/>
      <c r="B47" s="42"/>
    </row>
    <row r="48" spans="1:2" x14ac:dyDescent="0.25">
      <c r="A48" s="42"/>
      <c r="B48" s="42"/>
    </row>
    <row r="49" spans="1:2" x14ac:dyDescent="0.25">
      <c r="A49" s="42"/>
      <c r="B49" s="42"/>
    </row>
    <row r="50" spans="1:2" x14ac:dyDescent="0.25">
      <c r="A50" s="42"/>
      <c r="B50" s="42"/>
    </row>
    <row r="51" spans="1:2" x14ac:dyDescent="0.25">
      <c r="A51" s="42"/>
      <c r="B51" s="42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J105"/>
  <sheetViews>
    <sheetView workbookViewId="0">
      <selection activeCell="E13" sqref="E13"/>
    </sheetView>
  </sheetViews>
  <sheetFormatPr defaultColWidth="16.28515625" defaultRowHeight="15" x14ac:dyDescent="0.25"/>
  <cols>
    <col min="1" max="9" width="16.28515625" style="1"/>
    <col min="11" max="16384" width="16.28515625" style="1"/>
  </cols>
  <sheetData>
    <row r="1" spans="1:9" ht="15.75" thickBot="1" x14ac:dyDescent="0.3">
      <c r="A1" s="8" t="s">
        <v>123</v>
      </c>
      <c r="B1" s="8" t="s">
        <v>125</v>
      </c>
      <c r="C1" s="8" t="s">
        <v>124</v>
      </c>
      <c r="D1" s="8" t="s">
        <v>317</v>
      </c>
      <c r="E1" s="8" t="s">
        <v>318</v>
      </c>
      <c r="F1" s="8" t="s">
        <v>281</v>
      </c>
      <c r="G1" s="8" t="s">
        <v>290</v>
      </c>
      <c r="H1" s="8" t="s">
        <v>306</v>
      </c>
      <c r="I1" s="8" t="s">
        <v>313</v>
      </c>
    </row>
    <row r="2" spans="1:9" ht="15.75" thickTop="1" x14ac:dyDescent="0.25">
      <c r="A2" s="15" t="s">
        <v>4</v>
      </c>
      <c r="B2" s="16" t="s">
        <v>27</v>
      </c>
      <c r="C2" s="15" t="s">
        <v>4</v>
      </c>
      <c r="D2" s="19" t="s">
        <v>50</v>
      </c>
      <c r="E2" s="19" t="s">
        <v>50</v>
      </c>
      <c r="F2" s="32" t="s">
        <v>18</v>
      </c>
      <c r="G2" s="18" t="s">
        <v>57</v>
      </c>
      <c r="H2" s="24" t="s">
        <v>8</v>
      </c>
      <c r="I2" s="18" t="s">
        <v>22</v>
      </c>
    </row>
    <row r="3" spans="1:9" x14ac:dyDescent="0.25">
      <c r="A3" s="15" t="s">
        <v>5</v>
      </c>
      <c r="B3" s="16" t="s">
        <v>19</v>
      </c>
      <c r="C3" s="15" t="s">
        <v>5</v>
      </c>
      <c r="D3" s="19" t="s">
        <v>20</v>
      </c>
      <c r="E3" s="19" t="s">
        <v>143</v>
      </c>
      <c r="F3" s="17" t="s">
        <v>293</v>
      </c>
      <c r="G3" s="18" t="s">
        <v>51</v>
      </c>
      <c r="H3" s="24" t="s">
        <v>81</v>
      </c>
      <c r="I3" s="18" t="s">
        <v>21</v>
      </c>
    </row>
    <row r="4" spans="1:9" x14ac:dyDescent="0.25">
      <c r="A4" s="15" t="s">
        <v>70</v>
      </c>
      <c r="B4" s="16" t="s">
        <v>6</v>
      </c>
      <c r="C4" s="15" t="s">
        <v>70</v>
      </c>
      <c r="D4" s="19" t="s">
        <v>46</v>
      </c>
      <c r="E4" s="19" t="s">
        <v>43</v>
      </c>
      <c r="F4" s="17" t="s">
        <v>12</v>
      </c>
      <c r="G4" s="18" t="s">
        <v>56</v>
      </c>
      <c r="H4" s="24"/>
      <c r="I4" s="18" t="s">
        <v>67</v>
      </c>
    </row>
    <row r="5" spans="1:9" x14ac:dyDescent="0.25">
      <c r="A5" s="15" t="s">
        <v>3</v>
      </c>
      <c r="B5" s="16" t="s">
        <v>31</v>
      </c>
      <c r="C5" s="15" t="s">
        <v>3</v>
      </c>
      <c r="D5" s="19" t="s">
        <v>45</v>
      </c>
      <c r="E5" s="19" t="s">
        <v>48</v>
      </c>
      <c r="F5" s="17" t="s">
        <v>122</v>
      </c>
      <c r="G5" s="18" t="s">
        <v>58</v>
      </c>
      <c r="I5" s="24"/>
    </row>
    <row r="6" spans="1:9" x14ac:dyDescent="0.25">
      <c r="A6" s="15" t="s">
        <v>11</v>
      </c>
      <c r="B6" s="16" t="s">
        <v>29</v>
      </c>
      <c r="C6" s="15" t="s">
        <v>11</v>
      </c>
      <c r="D6" s="19" t="s">
        <v>41</v>
      </c>
      <c r="F6" s="32" t="s">
        <v>300</v>
      </c>
      <c r="G6" s="18" t="s">
        <v>59</v>
      </c>
      <c r="H6" s="24"/>
      <c r="I6" s="24"/>
    </row>
    <row r="7" spans="1:9" x14ac:dyDescent="0.25">
      <c r="A7" s="15" t="s">
        <v>69</v>
      </c>
      <c r="B7" s="16" t="s">
        <v>28</v>
      </c>
      <c r="C7" s="24"/>
      <c r="D7" s="19" t="s">
        <v>44</v>
      </c>
      <c r="F7" s="17" t="s">
        <v>295</v>
      </c>
      <c r="G7" s="18" t="s">
        <v>22</v>
      </c>
      <c r="H7" s="24"/>
      <c r="I7" s="24"/>
    </row>
    <row r="8" spans="1:9" x14ac:dyDescent="0.25">
      <c r="A8" s="15" t="s">
        <v>10</v>
      </c>
      <c r="B8" s="16" t="s">
        <v>7</v>
      </c>
      <c r="C8" s="24"/>
      <c r="D8" s="19" t="s">
        <v>47</v>
      </c>
      <c r="F8" s="17" t="s">
        <v>291</v>
      </c>
      <c r="G8" s="18" t="s">
        <v>68</v>
      </c>
      <c r="H8" s="24"/>
      <c r="I8" s="24"/>
    </row>
    <row r="9" spans="1:9" x14ac:dyDescent="0.25">
      <c r="A9" s="15" t="s">
        <v>85</v>
      </c>
      <c r="B9" s="16" t="s">
        <v>284</v>
      </c>
      <c r="C9" s="24"/>
      <c r="D9" s="19" t="s">
        <v>42</v>
      </c>
      <c r="F9" s="17" t="s">
        <v>298</v>
      </c>
      <c r="G9" s="18" t="s">
        <v>64</v>
      </c>
      <c r="H9" s="24"/>
      <c r="I9" s="24"/>
    </row>
    <row r="10" spans="1:9" x14ac:dyDescent="0.25">
      <c r="A10" s="15" t="s">
        <v>77</v>
      </c>
      <c r="B10" s="16" t="s">
        <v>119</v>
      </c>
      <c r="C10" s="24"/>
      <c r="D10" s="24"/>
      <c r="F10" s="32" t="s">
        <v>301</v>
      </c>
      <c r="G10" s="18" t="s">
        <v>63</v>
      </c>
      <c r="H10" s="24"/>
      <c r="I10" s="24"/>
    </row>
    <row r="11" spans="1:9" x14ac:dyDescent="0.25">
      <c r="A11" s="7"/>
      <c r="B11" s="16" t="s">
        <v>16</v>
      </c>
      <c r="C11" s="24"/>
      <c r="D11" s="24"/>
      <c r="F11" s="17" t="s">
        <v>294</v>
      </c>
      <c r="G11" s="18" t="s">
        <v>52</v>
      </c>
      <c r="H11" s="24"/>
      <c r="I11" s="24"/>
    </row>
    <row r="12" spans="1:9" x14ac:dyDescent="0.25">
      <c r="A12" s="24"/>
      <c r="B12" s="16" t="s">
        <v>118</v>
      </c>
      <c r="C12" s="24"/>
      <c r="D12" s="24"/>
      <c r="F12" s="17" t="s">
        <v>292</v>
      </c>
      <c r="G12" s="18" t="s">
        <v>53</v>
      </c>
      <c r="H12" s="24"/>
      <c r="I12" s="24"/>
    </row>
    <row r="13" spans="1:9" x14ac:dyDescent="0.25">
      <c r="A13" s="24"/>
      <c r="B13" s="16" t="s">
        <v>17</v>
      </c>
      <c r="C13" s="24"/>
      <c r="D13" s="24"/>
      <c r="E13" s="24"/>
      <c r="F13" s="17" t="s">
        <v>299</v>
      </c>
      <c r="G13" s="18" t="s">
        <v>54</v>
      </c>
      <c r="H13" s="24"/>
      <c r="I13" s="24"/>
    </row>
    <row r="14" spans="1:9" x14ac:dyDescent="0.25">
      <c r="A14" s="24"/>
      <c r="B14" s="16" t="s">
        <v>24</v>
      </c>
      <c r="C14" s="24"/>
      <c r="D14" s="24"/>
      <c r="E14" s="24"/>
      <c r="G14" s="18" t="s">
        <v>55</v>
      </c>
      <c r="H14" s="24"/>
      <c r="I14" s="24"/>
    </row>
    <row r="15" spans="1:9" x14ac:dyDescent="0.25">
      <c r="A15" s="24"/>
      <c r="B15" s="16" t="s">
        <v>25</v>
      </c>
      <c r="C15" s="24"/>
      <c r="D15" s="24"/>
      <c r="E15" s="24"/>
      <c r="G15" s="18" t="s">
        <v>21</v>
      </c>
      <c r="H15" s="24"/>
      <c r="I15" s="24"/>
    </row>
    <row r="16" spans="1:9" x14ac:dyDescent="0.25">
      <c r="A16" s="24"/>
      <c r="B16" s="16" t="s">
        <v>26</v>
      </c>
      <c r="C16" s="24"/>
      <c r="D16" s="24"/>
      <c r="E16" s="24"/>
      <c r="G16" s="18" t="s">
        <v>61</v>
      </c>
      <c r="H16" s="24"/>
      <c r="I16" s="24"/>
    </row>
    <row r="17" spans="1:9" x14ac:dyDescent="0.25">
      <c r="A17" s="24"/>
      <c r="B17" s="24"/>
      <c r="C17" s="24"/>
      <c r="D17" s="24"/>
      <c r="E17" s="24"/>
      <c r="G17" s="18" t="s">
        <v>60</v>
      </c>
      <c r="H17" s="24"/>
      <c r="I17" s="24"/>
    </row>
    <row r="18" spans="1:9" x14ac:dyDescent="0.25">
      <c r="A18" s="24"/>
      <c r="B18" s="24"/>
      <c r="C18" s="24"/>
      <c r="D18" s="24"/>
      <c r="E18" s="24"/>
      <c r="G18" s="18" t="s">
        <v>65</v>
      </c>
      <c r="H18" s="24"/>
      <c r="I18" s="24"/>
    </row>
    <row r="19" spans="1:9" x14ac:dyDescent="0.25">
      <c r="A19" s="24"/>
      <c r="B19" s="24"/>
      <c r="C19" s="24"/>
      <c r="D19" s="24"/>
      <c r="E19" s="24"/>
      <c r="G19" s="18" t="s">
        <v>67</v>
      </c>
      <c r="H19" s="24"/>
      <c r="I19" s="24"/>
    </row>
    <row r="20" spans="1:9" x14ac:dyDescent="0.25">
      <c r="A20" s="24"/>
      <c r="B20" s="24"/>
      <c r="C20" s="24"/>
      <c r="D20" s="24"/>
      <c r="E20" s="24"/>
      <c r="G20" s="18" t="s">
        <v>66</v>
      </c>
      <c r="H20" s="24"/>
      <c r="I20" s="24"/>
    </row>
    <row r="21" spans="1:9" x14ac:dyDescent="0.25">
      <c r="A21" s="24"/>
      <c r="B21" s="24"/>
      <c r="C21" s="24"/>
      <c r="D21" s="24"/>
      <c r="E21" s="24"/>
      <c r="G21" s="18" t="s">
        <v>62</v>
      </c>
      <c r="H21" s="24"/>
      <c r="I21" s="24"/>
    </row>
    <row r="22" spans="1:9" x14ac:dyDescent="0.25">
      <c r="A22" s="24"/>
      <c r="B22" s="24"/>
      <c r="C22" s="24"/>
      <c r="D22" s="24"/>
      <c r="E22" s="24"/>
      <c r="G22" s="9"/>
      <c r="H22" s="24"/>
      <c r="I22" s="24"/>
    </row>
    <row r="23" spans="1:9" x14ac:dyDescent="0.25">
      <c r="A23" s="24"/>
      <c r="B23" s="24"/>
      <c r="C23" s="24"/>
      <c r="D23" s="24"/>
      <c r="G23" s="24"/>
      <c r="H23" s="24"/>
      <c r="I23" s="24"/>
    </row>
    <row r="24" spans="1:9" x14ac:dyDescent="0.25">
      <c r="A24" s="24"/>
      <c r="B24" s="24"/>
      <c r="C24" s="24"/>
      <c r="D24" s="24"/>
      <c r="G24" s="24"/>
      <c r="H24" s="24"/>
      <c r="I24" s="24"/>
    </row>
    <row r="25" spans="1:9" x14ac:dyDescent="0.25">
      <c r="A25" s="24"/>
      <c r="B25" s="24"/>
      <c r="C25" s="24"/>
      <c r="D25" s="24"/>
      <c r="G25" s="24"/>
      <c r="H25" s="24"/>
      <c r="I25" s="24"/>
    </row>
    <row r="26" spans="1:9" x14ac:dyDescent="0.25">
      <c r="A26" s="24"/>
      <c r="B26" s="24"/>
      <c r="C26" s="24"/>
      <c r="D26" s="24"/>
      <c r="E26" s="24"/>
      <c r="F26" s="24"/>
      <c r="G26" s="24"/>
      <c r="H26" s="24"/>
      <c r="I26" s="24"/>
    </row>
    <row r="27" spans="1:9" x14ac:dyDescent="0.25">
      <c r="A27" s="24"/>
      <c r="B27" s="24"/>
      <c r="C27" s="24"/>
      <c r="D27" s="24"/>
      <c r="E27" s="24"/>
      <c r="F27" s="24"/>
      <c r="G27" s="24"/>
      <c r="H27" s="24"/>
      <c r="I27" s="24"/>
    </row>
    <row r="28" spans="1:9" x14ac:dyDescent="0.25">
      <c r="A28" s="24"/>
      <c r="B28" s="24"/>
      <c r="C28" s="24"/>
      <c r="D28" s="24"/>
      <c r="E28" s="24"/>
      <c r="F28" s="24"/>
      <c r="G28" s="24"/>
      <c r="H28" s="24"/>
      <c r="I28" s="24"/>
    </row>
    <row r="29" spans="1:9" x14ac:dyDescent="0.25">
      <c r="A29" s="24"/>
      <c r="B29" s="24"/>
      <c r="C29" s="24"/>
      <c r="D29" s="24"/>
      <c r="E29" s="24"/>
      <c r="F29" s="24"/>
      <c r="G29" s="24"/>
      <c r="H29" s="24"/>
      <c r="I29" s="24"/>
    </row>
    <row r="30" spans="1:9" x14ac:dyDescent="0.25">
      <c r="A30" s="24"/>
      <c r="B30" s="24"/>
      <c r="C30" s="24"/>
      <c r="D30" s="24"/>
      <c r="E30" s="24"/>
      <c r="F30" s="24"/>
      <c r="G30" s="24"/>
      <c r="H30" s="24"/>
      <c r="I30" s="24"/>
    </row>
    <row r="31" spans="1:9" x14ac:dyDescent="0.25">
      <c r="A31" s="24"/>
      <c r="B31" s="24"/>
      <c r="C31" s="24"/>
      <c r="D31" s="24"/>
      <c r="E31" s="24"/>
      <c r="F31" s="24"/>
      <c r="G31" s="24"/>
      <c r="H31" s="24"/>
      <c r="I31" s="24"/>
    </row>
    <row r="32" spans="1:9" x14ac:dyDescent="0.25">
      <c r="A32" s="24"/>
      <c r="B32" s="24"/>
      <c r="C32" s="24"/>
      <c r="D32" s="24"/>
      <c r="E32" s="24"/>
      <c r="F32" s="24"/>
      <c r="G32" s="24"/>
      <c r="H32" s="24"/>
      <c r="I32" s="24"/>
    </row>
    <row r="33" spans="1:9" x14ac:dyDescent="0.25">
      <c r="A33" s="24"/>
      <c r="B33" s="24"/>
      <c r="C33" s="24"/>
      <c r="D33" s="24"/>
      <c r="E33" s="24"/>
      <c r="F33" s="24"/>
      <c r="G33" s="24"/>
      <c r="H33" s="24"/>
      <c r="I33" s="24"/>
    </row>
    <row r="34" spans="1:9" x14ac:dyDescent="0.25">
      <c r="A34" s="24"/>
      <c r="B34" s="24"/>
      <c r="C34" s="24"/>
      <c r="D34" s="24"/>
      <c r="E34" s="24"/>
      <c r="F34" s="24"/>
      <c r="G34" s="24"/>
      <c r="H34" s="24"/>
      <c r="I34" s="24"/>
    </row>
    <row r="35" spans="1:9" x14ac:dyDescent="0.25">
      <c r="A35" s="24"/>
      <c r="B35" s="24"/>
      <c r="C35" s="24"/>
      <c r="D35" s="24"/>
      <c r="E35" s="24"/>
      <c r="F35" s="24"/>
      <c r="G35" s="24"/>
      <c r="H35" s="24"/>
      <c r="I35" s="24"/>
    </row>
    <row r="36" spans="1:9" x14ac:dyDescent="0.25">
      <c r="A36" s="24"/>
      <c r="B36" s="24"/>
      <c r="C36" s="24"/>
      <c r="D36" s="24"/>
      <c r="E36" s="24"/>
      <c r="F36" s="24"/>
      <c r="G36" s="24"/>
      <c r="H36" s="24"/>
      <c r="I36" s="24"/>
    </row>
    <row r="37" spans="1:9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9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9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0" spans="1:9" x14ac:dyDescent="0.25">
      <c r="A40" s="24"/>
      <c r="B40" s="24"/>
      <c r="C40" s="24"/>
      <c r="D40" s="24"/>
      <c r="E40" s="24"/>
      <c r="F40" s="24"/>
      <c r="G40" s="24"/>
      <c r="H40" s="24"/>
      <c r="I40" s="24"/>
    </row>
    <row r="41" spans="1:9" x14ac:dyDescent="0.25">
      <c r="A41" s="24"/>
      <c r="B41" s="24"/>
      <c r="C41" s="24"/>
      <c r="D41" s="24"/>
      <c r="E41" s="24"/>
      <c r="F41" s="24"/>
      <c r="G41" s="24"/>
      <c r="H41" s="24"/>
      <c r="I41" s="24"/>
    </row>
    <row r="42" spans="1:9" x14ac:dyDescent="0.25">
      <c r="A42" s="24"/>
      <c r="B42" s="24"/>
      <c r="C42" s="24"/>
      <c r="D42" s="24"/>
      <c r="E42" s="24"/>
      <c r="F42" s="24"/>
      <c r="G42" s="24"/>
      <c r="H42" s="24"/>
      <c r="I42" s="24"/>
    </row>
    <row r="43" spans="1:9" x14ac:dyDescent="0.25">
      <c r="A43" s="24"/>
      <c r="B43" s="24"/>
      <c r="C43" s="24"/>
      <c r="D43" s="24"/>
      <c r="E43" s="24"/>
      <c r="F43" s="24"/>
      <c r="G43" s="24"/>
      <c r="H43" s="24"/>
      <c r="I43" s="24"/>
    </row>
    <row r="44" spans="1:9" x14ac:dyDescent="0.25">
      <c r="A44" s="24"/>
      <c r="B44" s="24"/>
      <c r="C44" s="24"/>
      <c r="D44" s="24"/>
      <c r="E44" s="24"/>
      <c r="F44" s="24"/>
      <c r="G44" s="24"/>
      <c r="H44" s="24"/>
      <c r="I44" s="24"/>
    </row>
    <row r="45" spans="1:9" x14ac:dyDescent="0.25">
      <c r="A45" s="24"/>
      <c r="B45" s="24"/>
      <c r="C45" s="24"/>
      <c r="D45" s="24"/>
      <c r="E45" s="24"/>
      <c r="F45" s="24"/>
      <c r="G45" s="24"/>
      <c r="H45" s="24"/>
      <c r="I45" s="24"/>
    </row>
    <row r="46" spans="1:9" x14ac:dyDescent="0.25">
      <c r="A46" s="24"/>
      <c r="B46" s="24"/>
      <c r="C46" s="24"/>
      <c r="D46" s="24"/>
      <c r="E46" s="24"/>
      <c r="F46" s="24"/>
      <c r="G46" s="24"/>
      <c r="H46" s="24"/>
      <c r="I46" s="24"/>
    </row>
    <row r="47" spans="1:9" x14ac:dyDescent="0.25">
      <c r="A47" s="24"/>
      <c r="B47" s="24"/>
      <c r="C47" s="24"/>
      <c r="D47" s="24"/>
      <c r="E47" s="24"/>
      <c r="F47" s="24"/>
      <c r="G47" s="24"/>
      <c r="H47" s="24"/>
      <c r="I47" s="24"/>
    </row>
    <row r="48" spans="1:9" x14ac:dyDescent="0.25">
      <c r="A48" s="24"/>
      <c r="B48" s="24"/>
      <c r="C48" s="24"/>
      <c r="D48" s="24"/>
      <c r="E48" s="24"/>
      <c r="F48" s="24"/>
      <c r="G48" s="24"/>
      <c r="H48" s="24"/>
      <c r="I48" s="24"/>
    </row>
    <row r="49" spans="1:9" x14ac:dyDescent="0.25">
      <c r="A49" s="24"/>
      <c r="B49" s="24"/>
      <c r="C49" s="24"/>
      <c r="D49" s="24"/>
      <c r="E49" s="24"/>
      <c r="F49" s="24"/>
      <c r="G49" s="24"/>
      <c r="H49" s="24"/>
      <c r="I49" s="24"/>
    </row>
    <row r="50" spans="1:9" x14ac:dyDescent="0.25">
      <c r="A50" s="24"/>
      <c r="B50" s="24"/>
      <c r="C50" s="24"/>
      <c r="D50" s="24"/>
      <c r="E50" s="24"/>
      <c r="F50" s="24"/>
      <c r="G50" s="24"/>
      <c r="H50" s="24"/>
      <c r="I50" s="24"/>
    </row>
    <row r="51" spans="1:9" x14ac:dyDescent="0.25">
      <c r="A51" s="24"/>
      <c r="B51" s="24"/>
      <c r="C51" s="24"/>
      <c r="D51" s="24"/>
      <c r="E51" s="24"/>
      <c r="F51" s="24"/>
      <c r="G51" s="24"/>
      <c r="H51" s="24"/>
      <c r="I51" s="24"/>
    </row>
    <row r="52" spans="1:9" x14ac:dyDescent="0.25">
      <c r="A52" s="24"/>
      <c r="B52" s="24"/>
      <c r="C52" s="24"/>
      <c r="D52" s="24"/>
      <c r="E52" s="24"/>
      <c r="F52" s="24"/>
      <c r="G52" s="24"/>
      <c r="H52" s="24"/>
      <c r="I52" s="24"/>
    </row>
    <row r="53" spans="1:9" x14ac:dyDescent="0.25">
      <c r="A53" s="24"/>
      <c r="B53" s="24"/>
      <c r="C53" s="24"/>
      <c r="D53" s="24"/>
      <c r="E53" s="24"/>
      <c r="F53" s="24"/>
      <c r="G53" s="24"/>
      <c r="H53" s="24"/>
      <c r="I53" s="24"/>
    </row>
    <row r="54" spans="1:9" x14ac:dyDescent="0.25">
      <c r="A54" s="24"/>
      <c r="B54" s="24"/>
      <c r="C54" s="24"/>
      <c r="D54" s="24"/>
      <c r="E54" s="24"/>
      <c r="F54" s="24"/>
      <c r="G54" s="24"/>
      <c r="H54" s="24"/>
      <c r="I54" s="24"/>
    </row>
    <row r="55" spans="1:9" x14ac:dyDescent="0.25">
      <c r="A55" s="24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4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4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4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4"/>
      <c r="B59" s="24"/>
      <c r="C59" s="24"/>
      <c r="D59" s="24"/>
      <c r="E59" s="24"/>
      <c r="F59" s="24"/>
      <c r="G59" s="24"/>
      <c r="H59" s="24"/>
      <c r="I59" s="24"/>
    </row>
    <row r="60" spans="1:9" x14ac:dyDescent="0.25">
      <c r="A60" s="24"/>
      <c r="B60" s="24"/>
      <c r="C60" s="24"/>
      <c r="D60" s="24"/>
      <c r="E60" s="24"/>
      <c r="F60" s="24"/>
      <c r="G60" s="24"/>
      <c r="H60" s="24"/>
      <c r="I60" s="24"/>
    </row>
    <row r="61" spans="1:9" x14ac:dyDescent="0.25">
      <c r="A61" s="24"/>
      <c r="B61" s="24"/>
      <c r="C61" s="24"/>
      <c r="D61" s="24"/>
      <c r="E61" s="24"/>
      <c r="F61" s="24"/>
      <c r="G61" s="24"/>
      <c r="H61" s="24"/>
      <c r="I61" s="24"/>
    </row>
    <row r="62" spans="1:9" x14ac:dyDescent="0.25">
      <c r="A62" s="24"/>
      <c r="B62" s="24"/>
      <c r="C62" s="24"/>
      <c r="D62" s="24"/>
      <c r="E62" s="24"/>
      <c r="F62" s="24"/>
      <c r="G62" s="24"/>
      <c r="H62" s="24"/>
      <c r="I62" s="24"/>
    </row>
    <row r="63" spans="1:9" x14ac:dyDescent="0.25">
      <c r="A63"/>
      <c r="B63"/>
      <c r="C63" s="24"/>
      <c r="D63" s="24"/>
      <c r="I63" s="24"/>
    </row>
    <row r="64" spans="1:9" x14ac:dyDescent="0.25">
      <c r="A64"/>
      <c r="B64"/>
      <c r="C64" s="24"/>
      <c r="D64" s="24"/>
      <c r="I64" s="24"/>
    </row>
    <row r="65" spans="3:4" x14ac:dyDescent="0.25">
      <c r="C65" s="24"/>
      <c r="D65" s="24"/>
    </row>
    <row r="66" spans="3:4" x14ac:dyDescent="0.25">
      <c r="C66" s="24"/>
      <c r="D66" s="24"/>
    </row>
    <row r="67" spans="3:4" x14ac:dyDescent="0.25">
      <c r="C67" s="24"/>
      <c r="D67" s="24"/>
    </row>
    <row r="68" spans="3:4" x14ac:dyDescent="0.25">
      <c r="C68" s="24"/>
      <c r="D68" s="24"/>
    </row>
    <row r="69" spans="3:4" x14ac:dyDescent="0.25">
      <c r="C69" s="24"/>
      <c r="D69" s="24"/>
    </row>
    <row r="70" spans="3:4" x14ac:dyDescent="0.25">
      <c r="C70" s="24"/>
      <c r="D70" s="24"/>
    </row>
    <row r="71" spans="3:4" x14ac:dyDescent="0.25">
      <c r="C71" s="24"/>
      <c r="D71" s="24"/>
    </row>
    <row r="72" spans="3:4" x14ac:dyDescent="0.25">
      <c r="C72" s="24"/>
      <c r="D72" s="24"/>
    </row>
    <row r="73" spans="3:4" x14ac:dyDescent="0.25">
      <c r="C73" s="24"/>
      <c r="D73" s="24"/>
    </row>
    <row r="74" spans="3:4" x14ac:dyDescent="0.25">
      <c r="C74" s="24"/>
      <c r="D74" s="24"/>
    </row>
    <row r="75" spans="3:4" x14ac:dyDescent="0.25">
      <c r="C75" s="24"/>
      <c r="D75" s="24"/>
    </row>
    <row r="76" spans="3:4" x14ac:dyDescent="0.25">
      <c r="C76" s="24"/>
      <c r="D76" s="24"/>
    </row>
    <row r="77" spans="3:4" x14ac:dyDescent="0.25">
      <c r="C77" s="24"/>
      <c r="D77" s="24"/>
    </row>
    <row r="78" spans="3:4" x14ac:dyDescent="0.25">
      <c r="C78" s="24"/>
      <c r="D78" s="24"/>
    </row>
    <row r="79" spans="3:4" x14ac:dyDescent="0.25">
      <c r="C79" s="24"/>
      <c r="D79" s="24"/>
    </row>
    <row r="80" spans="3:4" x14ac:dyDescent="0.25">
      <c r="C80" s="24"/>
      <c r="D80" s="24"/>
    </row>
    <row r="81" spans="3:4" x14ac:dyDescent="0.25">
      <c r="C81" s="24"/>
      <c r="D81" s="24"/>
    </row>
    <row r="82" spans="3:4" x14ac:dyDescent="0.25">
      <c r="C82" s="24"/>
      <c r="D82" s="24"/>
    </row>
    <row r="83" spans="3:4" x14ac:dyDescent="0.25">
      <c r="C83" s="24"/>
      <c r="D83" s="24"/>
    </row>
    <row r="84" spans="3:4" x14ac:dyDescent="0.25">
      <c r="C84" s="24"/>
      <c r="D84" s="24"/>
    </row>
    <row r="85" spans="3:4" x14ac:dyDescent="0.25">
      <c r="C85" s="24"/>
      <c r="D85" s="24"/>
    </row>
    <row r="86" spans="3:4" x14ac:dyDescent="0.25">
      <c r="C86" s="24"/>
      <c r="D86" s="24"/>
    </row>
    <row r="87" spans="3:4" x14ac:dyDescent="0.25">
      <c r="C87" s="24"/>
      <c r="D87" s="24"/>
    </row>
    <row r="88" spans="3:4" x14ac:dyDescent="0.25">
      <c r="C88" s="24"/>
      <c r="D88" s="24"/>
    </row>
    <row r="89" spans="3:4" x14ac:dyDescent="0.25">
      <c r="C89" s="24"/>
      <c r="D89" s="24"/>
    </row>
    <row r="90" spans="3:4" x14ac:dyDescent="0.25">
      <c r="C90" s="24"/>
      <c r="D90" s="24"/>
    </row>
    <row r="91" spans="3:4" x14ac:dyDescent="0.25">
      <c r="C91" s="24"/>
      <c r="D91" s="24"/>
    </row>
    <row r="92" spans="3:4" x14ac:dyDescent="0.25">
      <c r="C92" s="24"/>
      <c r="D92" s="24"/>
    </row>
    <row r="93" spans="3:4" x14ac:dyDescent="0.25">
      <c r="C93" s="24"/>
      <c r="D93" s="24"/>
    </row>
    <row r="94" spans="3:4" x14ac:dyDescent="0.25">
      <c r="C94" s="24"/>
      <c r="D94" s="24"/>
    </row>
    <row r="95" spans="3:4" x14ac:dyDescent="0.25">
      <c r="C95" s="24"/>
      <c r="D95" s="24"/>
    </row>
    <row r="96" spans="3:4" x14ac:dyDescent="0.25">
      <c r="C96" s="24"/>
      <c r="D96" s="24"/>
    </row>
    <row r="97" spans="3:4" x14ac:dyDescent="0.25">
      <c r="C97" s="24"/>
      <c r="D97" s="24"/>
    </row>
    <row r="98" spans="3:4" x14ac:dyDescent="0.25">
      <c r="C98" s="24"/>
      <c r="D98" s="24"/>
    </row>
    <row r="99" spans="3:4" x14ac:dyDescent="0.25">
      <c r="C99" s="24"/>
      <c r="D99" s="24"/>
    </row>
    <row r="100" spans="3:4" x14ac:dyDescent="0.25">
      <c r="C100" s="24"/>
      <c r="D100" s="24"/>
    </row>
    <row r="101" spans="3:4" x14ac:dyDescent="0.25">
      <c r="C101" s="24"/>
      <c r="D101" s="24"/>
    </row>
    <row r="102" spans="3:4" x14ac:dyDescent="0.25">
      <c r="C102" s="24"/>
      <c r="D102" s="24"/>
    </row>
    <row r="103" spans="3:4" x14ac:dyDescent="0.25">
      <c r="C103" s="24"/>
      <c r="D103" s="24"/>
    </row>
    <row r="104" spans="3:4" x14ac:dyDescent="0.25">
      <c r="C104" s="24"/>
      <c r="D104" s="24"/>
    </row>
    <row r="105" spans="3:4" x14ac:dyDescent="0.25">
      <c r="C10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J105"/>
  <sheetViews>
    <sheetView workbookViewId="0">
      <selection activeCell="B25" sqref="B25"/>
    </sheetView>
  </sheetViews>
  <sheetFormatPr defaultRowHeight="15" x14ac:dyDescent="0.25"/>
  <cols>
    <col min="1" max="1" width="15.140625" style="1" bestFit="1" customWidth="1"/>
    <col min="2" max="2" width="13.28515625" style="1" bestFit="1" customWidth="1"/>
    <col min="3" max="3" width="12.28515625" style="1" bestFit="1" customWidth="1"/>
    <col min="4" max="4" width="10.85546875" style="1" bestFit="1" customWidth="1"/>
    <col min="5" max="5" width="10.85546875" style="1" customWidth="1"/>
    <col min="6" max="6" width="11.85546875" style="1" bestFit="1" customWidth="1"/>
    <col min="7" max="9" width="11.85546875" style="1" customWidth="1"/>
    <col min="10" max="10" width="14.85546875" style="1" bestFit="1" customWidth="1"/>
    <col min="11" max="11" width="24.85546875" style="1" bestFit="1" customWidth="1"/>
    <col min="12" max="16384" width="9.140625" style="1"/>
  </cols>
  <sheetData>
    <row r="1" spans="1:10" ht="15.75" thickBot="1" x14ac:dyDescent="0.3">
      <c r="A1" s="8" t="s">
        <v>123</v>
      </c>
      <c r="B1" s="8" t="s">
        <v>125</v>
      </c>
      <c r="C1" s="8" t="s">
        <v>124</v>
      </c>
      <c r="D1" s="8" t="s">
        <v>317</v>
      </c>
      <c r="E1" s="8" t="s">
        <v>318</v>
      </c>
      <c r="F1" s="8" t="s">
        <v>281</v>
      </c>
      <c r="G1" s="8" t="s">
        <v>290</v>
      </c>
      <c r="H1" s="8" t="s">
        <v>306</v>
      </c>
      <c r="I1" s="8" t="s">
        <v>313</v>
      </c>
      <c r="J1" s="8" t="s">
        <v>250</v>
      </c>
    </row>
    <row r="2" spans="1:10" ht="15.75" thickTop="1" x14ac:dyDescent="0.25">
      <c r="A2" s="15" t="s">
        <v>4</v>
      </c>
      <c r="B2" s="16" t="s">
        <v>27</v>
      </c>
      <c r="C2" s="15" t="s">
        <v>4</v>
      </c>
      <c r="D2" s="19" t="s">
        <v>50</v>
      </c>
      <c r="E2" s="19" t="s">
        <v>47</v>
      </c>
      <c r="F2" s="32" t="s">
        <v>18</v>
      </c>
      <c r="G2" s="18" t="s">
        <v>57</v>
      </c>
      <c r="H2" s="24" t="s">
        <v>8</v>
      </c>
      <c r="I2" s="18" t="s">
        <v>22</v>
      </c>
      <c r="J2" s="24" t="s">
        <v>234</v>
      </c>
    </row>
    <row r="3" spans="1:10" x14ac:dyDescent="0.25">
      <c r="A3" s="15" t="s">
        <v>5</v>
      </c>
      <c r="B3" s="16" t="s">
        <v>19</v>
      </c>
      <c r="C3" s="15" t="s">
        <v>5</v>
      </c>
      <c r="D3" s="19" t="s">
        <v>20</v>
      </c>
      <c r="E3" s="19" t="s">
        <v>143</v>
      </c>
      <c r="F3" s="17" t="s">
        <v>39</v>
      </c>
      <c r="G3" s="18" t="s">
        <v>51</v>
      </c>
      <c r="H3" s="24" t="s">
        <v>81</v>
      </c>
      <c r="I3" s="18" t="s">
        <v>21</v>
      </c>
      <c r="J3" s="24" t="s">
        <v>231</v>
      </c>
    </row>
    <row r="4" spans="1:10" x14ac:dyDescent="0.25">
      <c r="A4" s="15" t="s">
        <v>71</v>
      </c>
      <c r="B4" s="16" t="s">
        <v>6</v>
      </c>
      <c r="C4" s="15" t="s">
        <v>71</v>
      </c>
      <c r="D4" s="19" t="s">
        <v>46</v>
      </c>
      <c r="E4" s="19" t="s">
        <v>43</v>
      </c>
      <c r="F4" s="17" t="s">
        <v>120</v>
      </c>
      <c r="G4" s="18" t="s">
        <v>56</v>
      </c>
      <c r="H4" s="24"/>
      <c r="I4" s="18" t="s">
        <v>65</v>
      </c>
      <c r="J4" s="24" t="s">
        <v>232</v>
      </c>
    </row>
    <row r="5" spans="1:10" x14ac:dyDescent="0.25">
      <c r="A5" s="15" t="s">
        <v>70</v>
      </c>
      <c r="B5" s="16" t="s">
        <v>31</v>
      </c>
      <c r="C5" s="15" t="s">
        <v>70</v>
      </c>
      <c r="D5" s="19" t="s">
        <v>45</v>
      </c>
      <c r="E5" s="19" t="s">
        <v>42</v>
      </c>
      <c r="F5" s="17" t="s">
        <v>293</v>
      </c>
      <c r="G5" s="18" t="s">
        <v>58</v>
      </c>
      <c r="I5" s="18" t="s">
        <v>67</v>
      </c>
      <c r="J5" s="24" t="s">
        <v>233</v>
      </c>
    </row>
    <row r="6" spans="1:10" x14ac:dyDescent="0.25">
      <c r="A6" s="15" t="s">
        <v>3</v>
      </c>
      <c r="B6" s="16" t="s">
        <v>29</v>
      </c>
      <c r="C6" s="15" t="s">
        <v>3</v>
      </c>
      <c r="D6" s="19" t="s">
        <v>41</v>
      </c>
      <c r="E6" s="19" t="s">
        <v>48</v>
      </c>
      <c r="F6" s="17" t="s">
        <v>12</v>
      </c>
      <c r="G6" s="18" t="s">
        <v>59</v>
      </c>
      <c r="H6" s="24"/>
      <c r="I6" s="24" t="s">
        <v>8</v>
      </c>
      <c r="J6" s="24" t="s">
        <v>235</v>
      </c>
    </row>
    <row r="7" spans="1:10" x14ac:dyDescent="0.25">
      <c r="A7" s="15" t="s">
        <v>83</v>
      </c>
      <c r="B7" s="16" t="s">
        <v>28</v>
      </c>
      <c r="C7" s="15" t="s">
        <v>83</v>
      </c>
      <c r="D7" s="19" t="s">
        <v>44</v>
      </c>
      <c r="E7" s="19" t="s">
        <v>50</v>
      </c>
      <c r="F7" s="17" t="s">
        <v>38</v>
      </c>
      <c r="G7" s="18" t="s">
        <v>22</v>
      </c>
      <c r="H7" s="24"/>
      <c r="I7" s="24" t="s">
        <v>81</v>
      </c>
      <c r="J7" s="24" t="s">
        <v>50</v>
      </c>
    </row>
    <row r="8" spans="1:10" x14ac:dyDescent="0.25">
      <c r="A8" s="15" t="s">
        <v>11</v>
      </c>
      <c r="B8" s="16" t="s">
        <v>33</v>
      </c>
      <c r="C8" s="15" t="s">
        <v>11</v>
      </c>
      <c r="E8" s="24"/>
      <c r="F8" s="17" t="s">
        <v>122</v>
      </c>
      <c r="G8" s="18" t="s">
        <v>68</v>
      </c>
      <c r="H8" s="24"/>
      <c r="I8" s="24"/>
      <c r="J8" s="24" t="s">
        <v>293</v>
      </c>
    </row>
    <row r="9" spans="1:10" x14ac:dyDescent="0.25">
      <c r="A9" s="15" t="s">
        <v>82</v>
      </c>
      <c r="B9" s="16" t="s">
        <v>34</v>
      </c>
      <c r="C9" s="15" t="s">
        <v>82</v>
      </c>
      <c r="D9"/>
      <c r="E9" s="24"/>
      <c r="F9" s="17" t="s">
        <v>37</v>
      </c>
      <c r="G9" s="18" t="s">
        <v>64</v>
      </c>
      <c r="H9" s="24"/>
      <c r="I9" s="24"/>
      <c r="J9" s="24" t="s">
        <v>143</v>
      </c>
    </row>
    <row r="10" spans="1:10" x14ac:dyDescent="0.25">
      <c r="A10" s="15" t="s">
        <v>69</v>
      </c>
      <c r="B10" s="16" t="s">
        <v>30</v>
      </c>
      <c r="C10" s="15" t="s">
        <v>69</v>
      </c>
      <c r="D10"/>
      <c r="E10" s="24"/>
      <c r="F10" s="37"/>
      <c r="G10" s="18" t="s">
        <v>63</v>
      </c>
      <c r="H10" s="24"/>
      <c r="I10" s="24"/>
      <c r="J10" s="24" t="s">
        <v>44</v>
      </c>
    </row>
    <row r="11" spans="1:10" x14ac:dyDescent="0.25">
      <c r="A11" s="15" t="s">
        <v>10</v>
      </c>
      <c r="B11" s="16" t="s">
        <v>32</v>
      </c>
      <c r="C11" s="15" t="s">
        <v>10</v>
      </c>
      <c r="D11"/>
      <c r="E11" s="24"/>
      <c r="F11" s="24"/>
      <c r="G11" s="18" t="s">
        <v>52</v>
      </c>
      <c r="H11" s="24"/>
      <c r="I11" s="24"/>
      <c r="J11" s="24" t="s">
        <v>47</v>
      </c>
    </row>
    <row r="12" spans="1:10" x14ac:dyDescent="0.25">
      <c r="A12" s="15" t="s">
        <v>85</v>
      </c>
      <c r="B12" s="16" t="s">
        <v>7</v>
      </c>
      <c r="C12" s="15" t="s">
        <v>85</v>
      </c>
      <c r="D12"/>
      <c r="E12" s="24"/>
      <c r="F12" s="24"/>
      <c r="G12" s="18" t="s">
        <v>53</v>
      </c>
      <c r="H12" s="24"/>
      <c r="I12" s="24"/>
      <c r="J12" s="24" t="s">
        <v>46</v>
      </c>
    </row>
    <row r="13" spans="1:10" x14ac:dyDescent="0.25">
      <c r="A13" s="15" t="s">
        <v>80</v>
      </c>
      <c r="B13" s="16" t="s">
        <v>284</v>
      </c>
      <c r="C13" s="15" t="s">
        <v>80</v>
      </c>
      <c r="D13"/>
      <c r="E13" s="24"/>
      <c r="F13" s="24"/>
      <c r="G13" s="18" t="s">
        <v>54</v>
      </c>
      <c r="H13" s="24"/>
      <c r="I13" s="24"/>
      <c r="J13" s="24" t="s">
        <v>42</v>
      </c>
    </row>
    <row r="14" spans="1:10" x14ac:dyDescent="0.25">
      <c r="A14" s="15" t="s">
        <v>76</v>
      </c>
      <c r="B14" s="16" t="s">
        <v>119</v>
      </c>
      <c r="C14" s="15" t="s">
        <v>76</v>
      </c>
      <c r="D14"/>
      <c r="E14" s="24"/>
      <c r="F14" s="24"/>
      <c r="G14" s="18" t="s">
        <v>55</v>
      </c>
      <c r="H14" s="24"/>
      <c r="I14" s="24"/>
      <c r="J14" s="24" t="s">
        <v>20</v>
      </c>
    </row>
    <row r="15" spans="1:10" x14ac:dyDescent="0.25">
      <c r="A15" s="15" t="s">
        <v>72</v>
      </c>
      <c r="B15" s="16" t="s">
        <v>16</v>
      </c>
      <c r="C15" s="15" t="s">
        <v>72</v>
      </c>
      <c r="D15"/>
      <c r="E15" s="24"/>
      <c r="F15" s="24"/>
      <c r="G15" s="18" t="s">
        <v>21</v>
      </c>
      <c r="H15" s="24"/>
      <c r="I15" s="24"/>
      <c r="J15" s="24" t="s">
        <v>247</v>
      </c>
    </row>
    <row r="16" spans="1:10" x14ac:dyDescent="0.25">
      <c r="A16" s="15" t="s">
        <v>77</v>
      </c>
      <c r="B16" s="16" t="s">
        <v>118</v>
      </c>
      <c r="C16" s="15" t="s">
        <v>77</v>
      </c>
      <c r="D16"/>
      <c r="E16" s="24"/>
      <c r="F16" s="24"/>
      <c r="G16" s="18" t="s">
        <v>61</v>
      </c>
      <c r="H16" s="24"/>
      <c r="I16" s="24"/>
      <c r="J16" s="24" t="s">
        <v>10</v>
      </c>
    </row>
    <row r="17" spans="1:10" x14ac:dyDescent="0.25">
      <c r="A17" s="15" t="s">
        <v>78</v>
      </c>
      <c r="B17" s="16" t="s">
        <v>17</v>
      </c>
      <c r="C17" s="15" t="s">
        <v>78</v>
      </c>
      <c r="D17"/>
      <c r="E17" s="24"/>
      <c r="F17" s="24"/>
      <c r="G17" s="18" t="s">
        <v>60</v>
      </c>
      <c r="H17" s="24"/>
      <c r="I17" s="24"/>
      <c r="J17" s="24" t="s">
        <v>4</v>
      </c>
    </row>
    <row r="18" spans="1:10" x14ac:dyDescent="0.25">
      <c r="A18" s="15" t="s">
        <v>112</v>
      </c>
      <c r="B18" s="16" t="s">
        <v>35</v>
      </c>
      <c r="C18" s="15" t="s">
        <v>112</v>
      </c>
      <c r="D18"/>
      <c r="E18" s="24"/>
      <c r="F18" s="24"/>
      <c r="G18" s="18" t="s">
        <v>65</v>
      </c>
      <c r="H18" s="24"/>
      <c r="I18" s="24"/>
      <c r="J18" s="24" t="s">
        <v>69</v>
      </c>
    </row>
    <row r="19" spans="1:10" x14ac:dyDescent="0.25">
      <c r="A19" s="15" t="s">
        <v>101</v>
      </c>
      <c r="B19" s="16" t="s">
        <v>36</v>
      </c>
      <c r="C19" s="15" t="s">
        <v>101</v>
      </c>
      <c r="D19"/>
      <c r="E19" s="24"/>
      <c r="F19" s="24"/>
      <c r="G19" s="18" t="s">
        <v>67</v>
      </c>
      <c r="H19" s="24"/>
      <c r="I19" s="24"/>
      <c r="J19" s="24" t="s">
        <v>70</v>
      </c>
    </row>
    <row r="20" spans="1:10" x14ac:dyDescent="0.25">
      <c r="A20" s="15" t="s">
        <v>110</v>
      </c>
      <c r="B20" s="16" t="s">
        <v>120</v>
      </c>
      <c r="C20" s="15" t="s">
        <v>110</v>
      </c>
      <c r="D20"/>
      <c r="E20" s="24"/>
      <c r="F20" s="24"/>
      <c r="G20" s="18" t="s">
        <v>66</v>
      </c>
      <c r="H20" s="24"/>
      <c r="I20" s="24"/>
      <c r="J20" s="24" t="s">
        <v>11</v>
      </c>
    </row>
    <row r="21" spans="1:10" x14ac:dyDescent="0.25">
      <c r="A21" s="15" t="s">
        <v>109</v>
      </c>
      <c r="B21" s="16" t="s">
        <v>121</v>
      </c>
      <c r="C21" s="15" t="s">
        <v>109</v>
      </c>
      <c r="D21"/>
      <c r="E21" s="24"/>
      <c r="F21" s="24"/>
      <c r="G21" s="18" t="s">
        <v>62</v>
      </c>
      <c r="H21" s="24"/>
      <c r="I21" s="24"/>
      <c r="J21" s="24" t="s">
        <v>5</v>
      </c>
    </row>
    <row r="22" spans="1:10" x14ac:dyDescent="0.25">
      <c r="A22" s="15" t="s">
        <v>104</v>
      </c>
      <c r="B22" s="16" t="s">
        <v>40</v>
      </c>
      <c r="C22" s="15" t="s">
        <v>104</v>
      </c>
      <c r="D22"/>
      <c r="E22" s="24"/>
      <c r="F22" s="24"/>
      <c r="G22" s="9"/>
      <c r="H22" s="24"/>
      <c r="I22" s="24"/>
      <c r="J22" s="24" t="s">
        <v>6</v>
      </c>
    </row>
    <row r="23" spans="1:10" x14ac:dyDescent="0.25">
      <c r="A23" s="15" t="s">
        <v>105</v>
      </c>
      <c r="B23" s="16" t="s">
        <v>24</v>
      </c>
      <c r="C23" s="15" t="s">
        <v>105</v>
      </c>
      <c r="D23"/>
      <c r="F23" s="24"/>
      <c r="G23" s="24"/>
      <c r="H23" s="24"/>
      <c r="I23" s="24"/>
      <c r="J23" s="24" t="s">
        <v>7</v>
      </c>
    </row>
    <row r="24" spans="1:10" x14ac:dyDescent="0.25">
      <c r="A24" s="15" t="s">
        <v>108</v>
      </c>
      <c r="B24" s="16" t="s">
        <v>25</v>
      </c>
      <c r="C24" s="15" t="s">
        <v>108</v>
      </c>
      <c r="D24"/>
      <c r="F24" s="24"/>
      <c r="G24" s="24"/>
      <c r="H24" s="24"/>
      <c r="I24" s="24"/>
      <c r="J24" s="24" t="s">
        <v>3</v>
      </c>
    </row>
    <row r="25" spans="1:10" x14ac:dyDescent="0.25">
      <c r="A25" s="15" t="s">
        <v>117</v>
      </c>
      <c r="B25" s="16" t="s">
        <v>26</v>
      </c>
      <c r="C25" s="15" t="s">
        <v>117</v>
      </c>
      <c r="D25"/>
      <c r="F25" s="24"/>
      <c r="G25" s="24"/>
      <c r="H25" s="24"/>
      <c r="I25" s="24"/>
      <c r="J25" s="24" t="s">
        <v>80</v>
      </c>
    </row>
    <row r="26" spans="1:10" x14ac:dyDescent="0.25">
      <c r="A26" s="15" t="s">
        <v>116</v>
      </c>
      <c r="C26" s="15" t="s">
        <v>116</v>
      </c>
      <c r="D26"/>
      <c r="G26" s="24"/>
      <c r="H26" s="24"/>
      <c r="I26" s="24"/>
      <c r="J26" s="24" t="s">
        <v>83</v>
      </c>
    </row>
    <row r="27" spans="1:10" x14ac:dyDescent="0.25">
      <c r="A27" s="15" t="s">
        <v>79</v>
      </c>
      <c r="B27"/>
      <c r="C27" s="15" t="s">
        <v>79</v>
      </c>
      <c r="D27"/>
      <c r="G27" s="24"/>
      <c r="H27" s="24"/>
      <c r="I27" s="24"/>
      <c r="J27" s="24"/>
    </row>
    <row r="28" spans="1:10" x14ac:dyDescent="0.25">
      <c r="A28" s="15" t="s">
        <v>74</v>
      </c>
      <c r="B28"/>
      <c r="C28" s="15" t="s">
        <v>74</v>
      </c>
      <c r="D28"/>
      <c r="G28" s="24"/>
      <c r="H28" s="24"/>
      <c r="I28" s="24"/>
      <c r="J28" s="24"/>
    </row>
    <row r="29" spans="1:10" x14ac:dyDescent="0.25">
      <c r="A29" s="15" t="s">
        <v>73</v>
      </c>
      <c r="B29"/>
      <c r="C29" s="15" t="s">
        <v>73</v>
      </c>
      <c r="D29"/>
      <c r="F29" s="24"/>
      <c r="G29" s="24"/>
      <c r="H29" s="24"/>
      <c r="I29" s="24"/>
      <c r="J29" s="24"/>
    </row>
    <row r="30" spans="1:10" x14ac:dyDescent="0.25">
      <c r="A30" s="15" t="s">
        <v>114</v>
      </c>
      <c r="B30"/>
      <c r="C30" s="15" t="s">
        <v>114</v>
      </c>
      <c r="D30"/>
      <c r="F30" s="24"/>
      <c r="G30" s="24"/>
      <c r="H30" s="24"/>
      <c r="I30" s="24"/>
      <c r="J30" s="24"/>
    </row>
    <row r="31" spans="1:10" x14ac:dyDescent="0.25">
      <c r="A31" s="15" t="s">
        <v>115</v>
      </c>
      <c r="B31"/>
      <c r="C31" s="15" t="s">
        <v>115</v>
      </c>
      <c r="D31"/>
      <c r="F31" s="24"/>
      <c r="G31" s="24"/>
      <c r="H31" s="24"/>
      <c r="I31" s="24"/>
      <c r="J31" s="24"/>
    </row>
    <row r="32" spans="1:10" x14ac:dyDescent="0.25">
      <c r="A32" s="15" t="s">
        <v>13</v>
      </c>
      <c r="B32"/>
      <c r="C32" s="15" t="s">
        <v>13</v>
      </c>
      <c r="D32"/>
      <c r="F32" s="24"/>
      <c r="G32" s="24"/>
      <c r="H32" s="24"/>
      <c r="I32" s="24"/>
      <c r="J32" s="24"/>
    </row>
    <row r="33" spans="1:10" x14ac:dyDescent="0.25">
      <c r="A33" s="15" t="s">
        <v>102</v>
      </c>
      <c r="B33"/>
      <c r="C33" s="15" t="s">
        <v>102</v>
      </c>
      <c r="D33"/>
      <c r="F33" s="24"/>
      <c r="G33" s="24"/>
      <c r="H33" s="24"/>
      <c r="I33" s="24"/>
      <c r="J33" s="24"/>
    </row>
    <row r="34" spans="1:10" x14ac:dyDescent="0.25">
      <c r="A34" s="15" t="s">
        <v>103</v>
      </c>
      <c r="B34"/>
      <c r="C34" s="15" t="s">
        <v>103</v>
      </c>
      <c r="D34"/>
      <c r="F34" s="24"/>
      <c r="G34" s="24"/>
      <c r="H34" s="24"/>
      <c r="I34" s="24"/>
      <c r="J34" s="24"/>
    </row>
    <row r="35" spans="1:10" x14ac:dyDescent="0.25">
      <c r="A35" s="15" t="s">
        <v>106</v>
      </c>
      <c r="B35"/>
      <c r="C35" s="15" t="s">
        <v>106</v>
      </c>
      <c r="D35"/>
      <c r="F35" s="24"/>
      <c r="G35" s="24"/>
      <c r="H35" s="24"/>
      <c r="I35" s="24"/>
      <c r="J35" s="24"/>
    </row>
    <row r="36" spans="1:10" x14ac:dyDescent="0.25">
      <c r="A36" s="15" t="s">
        <v>75</v>
      </c>
      <c r="B36"/>
      <c r="C36" s="15" t="s">
        <v>75</v>
      </c>
      <c r="D36"/>
      <c r="F36" s="24"/>
      <c r="G36" s="24"/>
      <c r="H36" s="24"/>
      <c r="I36" s="24"/>
      <c r="J36" s="24"/>
    </row>
    <row r="37" spans="1:10" x14ac:dyDescent="0.25">
      <c r="A37" s="15" t="s">
        <v>113</v>
      </c>
      <c r="B37"/>
      <c r="C37" s="15" t="s">
        <v>113</v>
      </c>
      <c r="D37"/>
      <c r="F37" s="24"/>
      <c r="G37" s="24"/>
      <c r="H37" s="24"/>
      <c r="I37" s="24"/>
      <c r="J37" s="24"/>
    </row>
    <row r="38" spans="1:10" x14ac:dyDescent="0.25">
      <c r="A38" s="15" t="s">
        <v>111</v>
      </c>
      <c r="B38"/>
      <c r="C38" s="15" t="s">
        <v>111</v>
      </c>
      <c r="D38"/>
      <c r="F38" s="24"/>
      <c r="G38" s="24"/>
      <c r="H38" s="24"/>
      <c r="I38" s="24"/>
      <c r="J38" s="24"/>
    </row>
    <row r="39" spans="1:10" x14ac:dyDescent="0.25">
      <c r="A39" s="15" t="s">
        <v>107</v>
      </c>
      <c r="B39"/>
      <c r="C39" s="15" t="s">
        <v>107</v>
      </c>
      <c r="D39"/>
      <c r="F39" s="24"/>
      <c r="G39" s="24"/>
      <c r="H39" s="24"/>
      <c r="I39" s="24"/>
      <c r="J39" s="24"/>
    </row>
    <row r="40" spans="1:10" x14ac:dyDescent="0.25">
      <c r="A40" s="38"/>
      <c r="B40"/>
      <c r="C40" s="16" t="s">
        <v>27</v>
      </c>
      <c r="D40"/>
      <c r="F40" s="24"/>
      <c r="G40" s="24"/>
      <c r="H40" s="24"/>
      <c r="I40" s="24"/>
      <c r="J40" s="24"/>
    </row>
    <row r="41" spans="1:10" x14ac:dyDescent="0.25">
      <c r="A41"/>
      <c r="B41"/>
      <c r="C41" s="16" t="s">
        <v>19</v>
      </c>
      <c r="D41"/>
      <c r="F41" s="24"/>
      <c r="G41" s="24"/>
      <c r="H41" s="24"/>
      <c r="I41" s="24"/>
      <c r="J41" s="24"/>
    </row>
    <row r="42" spans="1:10" x14ac:dyDescent="0.25">
      <c r="A42"/>
      <c r="B42"/>
      <c r="C42" s="16" t="s">
        <v>6</v>
      </c>
      <c r="D42"/>
      <c r="F42" s="24"/>
      <c r="G42" s="24"/>
      <c r="H42" s="24"/>
      <c r="I42" s="24"/>
      <c r="J42" s="24"/>
    </row>
    <row r="43" spans="1:10" x14ac:dyDescent="0.25">
      <c r="A43"/>
      <c r="B43"/>
      <c r="C43" s="16" t="s">
        <v>31</v>
      </c>
      <c r="D43"/>
      <c r="F43" s="24"/>
      <c r="G43" s="24"/>
      <c r="H43" s="24"/>
      <c r="I43" s="24"/>
      <c r="J43" s="24"/>
    </row>
    <row r="44" spans="1:10" x14ac:dyDescent="0.25">
      <c r="A44"/>
      <c r="B44"/>
      <c r="C44" s="16" t="s">
        <v>29</v>
      </c>
      <c r="D44"/>
      <c r="F44" s="24"/>
      <c r="G44" s="24"/>
      <c r="H44" s="24"/>
      <c r="I44" s="24"/>
      <c r="J44" s="24"/>
    </row>
    <row r="45" spans="1:10" x14ac:dyDescent="0.25">
      <c r="A45"/>
      <c r="B45"/>
      <c r="C45" s="16" t="s">
        <v>28</v>
      </c>
      <c r="D45"/>
      <c r="F45" s="24"/>
      <c r="G45" s="24"/>
      <c r="H45" s="24"/>
      <c r="I45" s="24"/>
      <c r="J45" s="24"/>
    </row>
    <row r="46" spans="1:10" x14ac:dyDescent="0.25">
      <c r="A46"/>
      <c r="B46"/>
      <c r="C46" s="16" t="s">
        <v>33</v>
      </c>
      <c r="D46"/>
      <c r="F46" s="24"/>
      <c r="G46" s="24"/>
      <c r="H46" s="24"/>
      <c r="I46" s="24"/>
      <c r="J46" s="24"/>
    </row>
    <row r="47" spans="1:10" x14ac:dyDescent="0.25">
      <c r="A47"/>
      <c r="B47"/>
      <c r="C47" s="16" t="s">
        <v>34</v>
      </c>
      <c r="D47"/>
      <c r="F47" s="24"/>
      <c r="G47" s="24"/>
      <c r="H47" s="24"/>
      <c r="I47" s="24"/>
      <c r="J47" s="24"/>
    </row>
    <row r="48" spans="1:10" x14ac:dyDescent="0.25">
      <c r="A48"/>
      <c r="B48"/>
      <c r="C48" s="16" t="s">
        <v>30</v>
      </c>
      <c r="D48"/>
      <c r="F48" s="24"/>
      <c r="G48" s="24"/>
      <c r="H48" s="24"/>
      <c r="I48" s="24"/>
      <c r="J48" s="24"/>
    </row>
    <row r="49" spans="1:10" x14ac:dyDescent="0.25">
      <c r="A49"/>
      <c r="B49"/>
      <c r="C49" s="16" t="s">
        <v>32</v>
      </c>
      <c r="D49"/>
      <c r="F49" s="24"/>
      <c r="G49" s="24"/>
      <c r="H49" s="24"/>
      <c r="I49" s="24"/>
      <c r="J49" s="24"/>
    </row>
    <row r="50" spans="1:10" x14ac:dyDescent="0.25">
      <c r="A50"/>
      <c r="B50"/>
      <c r="C50" s="16" t="s">
        <v>7</v>
      </c>
      <c r="D50"/>
      <c r="F50" s="24"/>
      <c r="G50" s="24"/>
      <c r="H50" s="24"/>
      <c r="I50" s="24"/>
      <c r="J50" s="24"/>
    </row>
    <row r="51" spans="1:10" x14ac:dyDescent="0.25">
      <c r="A51"/>
      <c r="B51"/>
      <c r="C51" s="16" t="s">
        <v>284</v>
      </c>
      <c r="D51"/>
      <c r="F51" s="24"/>
      <c r="G51" s="24"/>
      <c r="H51" s="24"/>
      <c r="I51" s="24"/>
      <c r="J51" s="24"/>
    </row>
    <row r="52" spans="1:10" x14ac:dyDescent="0.25">
      <c r="A52"/>
      <c r="B52"/>
      <c r="C52" s="16" t="s">
        <v>119</v>
      </c>
      <c r="D52"/>
      <c r="F52" s="24"/>
      <c r="G52" s="24"/>
      <c r="H52" s="24"/>
      <c r="I52" s="24"/>
      <c r="J52" s="24"/>
    </row>
    <row r="53" spans="1:10" x14ac:dyDescent="0.25">
      <c r="A53"/>
      <c r="B53"/>
      <c r="C53" s="16" t="s">
        <v>16</v>
      </c>
      <c r="D53"/>
      <c r="F53" s="24"/>
      <c r="G53" s="24"/>
      <c r="H53" s="24"/>
      <c r="I53" s="24"/>
      <c r="J53" s="24"/>
    </row>
    <row r="54" spans="1:10" x14ac:dyDescent="0.25">
      <c r="A54"/>
      <c r="B54"/>
      <c r="C54" s="16" t="s">
        <v>118</v>
      </c>
      <c r="D54"/>
      <c r="F54" s="24"/>
      <c r="G54" s="24"/>
      <c r="H54" s="24"/>
      <c r="I54" s="24"/>
      <c r="J54" s="24"/>
    </row>
    <row r="55" spans="1:10" x14ac:dyDescent="0.25">
      <c r="A55"/>
      <c r="B55"/>
      <c r="C55" s="16" t="s">
        <v>17</v>
      </c>
      <c r="D55"/>
      <c r="F55" s="24"/>
      <c r="G55" s="24"/>
      <c r="H55" s="24"/>
      <c r="I55" s="24"/>
      <c r="J55" s="24"/>
    </row>
    <row r="56" spans="1:10" x14ac:dyDescent="0.25">
      <c r="A56"/>
      <c r="B56"/>
      <c r="C56" s="16" t="s">
        <v>35</v>
      </c>
      <c r="D56"/>
      <c r="F56" s="24"/>
      <c r="G56" s="24"/>
      <c r="H56" s="24"/>
      <c r="I56" s="24"/>
      <c r="J56" s="24"/>
    </row>
    <row r="57" spans="1:10" x14ac:dyDescent="0.25">
      <c r="A57"/>
      <c r="B57"/>
      <c r="C57" s="16" t="s">
        <v>36</v>
      </c>
      <c r="D57"/>
      <c r="F57" s="24"/>
      <c r="G57" s="24"/>
      <c r="H57" s="24"/>
      <c r="I57" s="24"/>
      <c r="J57" s="24"/>
    </row>
    <row r="58" spans="1:10" x14ac:dyDescent="0.25">
      <c r="A58"/>
      <c r="B58"/>
      <c r="C58" s="16" t="s">
        <v>120</v>
      </c>
      <c r="D58"/>
      <c r="F58" s="24"/>
      <c r="G58" s="24"/>
      <c r="H58" s="24"/>
      <c r="I58" s="24"/>
      <c r="J58" s="24"/>
    </row>
    <row r="59" spans="1:10" x14ac:dyDescent="0.25">
      <c r="A59"/>
      <c r="B59"/>
      <c r="C59" s="16" t="s">
        <v>121</v>
      </c>
      <c r="D59"/>
      <c r="F59" s="24"/>
      <c r="G59" s="24"/>
      <c r="H59" s="24"/>
      <c r="I59" s="24"/>
      <c r="J59" s="24"/>
    </row>
    <row r="60" spans="1:10" x14ac:dyDescent="0.25">
      <c r="A60"/>
      <c r="B60"/>
      <c r="C60" s="16" t="s">
        <v>40</v>
      </c>
      <c r="D60"/>
      <c r="F60" s="24"/>
      <c r="G60" s="24"/>
      <c r="H60" s="24"/>
      <c r="I60" s="24"/>
      <c r="J60" s="24"/>
    </row>
    <row r="61" spans="1:10" x14ac:dyDescent="0.25">
      <c r="A61"/>
      <c r="B61"/>
      <c r="C61" s="16" t="s">
        <v>24</v>
      </c>
      <c r="D61"/>
      <c r="F61" s="24"/>
      <c r="G61" s="24"/>
      <c r="H61" s="24"/>
      <c r="I61" s="24"/>
      <c r="J61" s="24"/>
    </row>
    <row r="62" spans="1:10" x14ac:dyDescent="0.25">
      <c r="A62"/>
      <c r="B62"/>
      <c r="C62" s="16" t="s">
        <v>25</v>
      </c>
      <c r="D62"/>
      <c r="F62" s="24"/>
      <c r="G62" s="24"/>
      <c r="H62" s="24"/>
      <c r="I62" s="24"/>
      <c r="J62" s="24"/>
    </row>
    <row r="63" spans="1:10" x14ac:dyDescent="0.25">
      <c r="A63"/>
      <c r="B63"/>
      <c r="C63" s="16" t="s">
        <v>26</v>
      </c>
      <c r="D63"/>
      <c r="I63" s="24"/>
    </row>
    <row r="64" spans="1:10" x14ac:dyDescent="0.25">
      <c r="A64"/>
      <c r="B64"/>
      <c r="C64" s="19" t="s">
        <v>50</v>
      </c>
      <c r="D64"/>
      <c r="I64" s="24"/>
    </row>
    <row r="65" spans="3:3" x14ac:dyDescent="0.25">
      <c r="C65" s="19" t="s">
        <v>20</v>
      </c>
    </row>
    <row r="66" spans="3:3" x14ac:dyDescent="0.25">
      <c r="C66" s="19" t="s">
        <v>46</v>
      </c>
    </row>
    <row r="67" spans="3:3" x14ac:dyDescent="0.25">
      <c r="C67" s="19" t="s">
        <v>45</v>
      </c>
    </row>
    <row r="68" spans="3:3" x14ac:dyDescent="0.25">
      <c r="C68" s="19" t="s">
        <v>41</v>
      </c>
    </row>
    <row r="69" spans="3:3" x14ac:dyDescent="0.25">
      <c r="C69" s="19" t="s">
        <v>44</v>
      </c>
    </row>
    <row r="70" spans="3:3" x14ac:dyDescent="0.25">
      <c r="C70" s="19" t="s">
        <v>50</v>
      </c>
    </row>
    <row r="71" spans="3:3" x14ac:dyDescent="0.25">
      <c r="C71" s="19" t="s">
        <v>47</v>
      </c>
    </row>
    <row r="72" spans="3:3" x14ac:dyDescent="0.25">
      <c r="C72" s="19" t="s">
        <v>143</v>
      </c>
    </row>
    <row r="73" spans="3:3" x14ac:dyDescent="0.25">
      <c r="C73" s="19" t="s">
        <v>43</v>
      </c>
    </row>
    <row r="74" spans="3:3" x14ac:dyDescent="0.25">
      <c r="C74" s="19" t="s">
        <v>42</v>
      </c>
    </row>
    <row r="75" spans="3:3" x14ac:dyDescent="0.25">
      <c r="C75" s="19" t="s">
        <v>48</v>
      </c>
    </row>
    <row r="76" spans="3:3" x14ac:dyDescent="0.25">
      <c r="C76" s="32" t="s">
        <v>18</v>
      </c>
    </row>
    <row r="77" spans="3:3" x14ac:dyDescent="0.25">
      <c r="C77" s="17" t="s">
        <v>39</v>
      </c>
    </row>
    <row r="78" spans="3:3" x14ac:dyDescent="0.25">
      <c r="C78" s="17" t="s">
        <v>120</v>
      </c>
    </row>
    <row r="79" spans="3:3" x14ac:dyDescent="0.25">
      <c r="C79" s="17" t="s">
        <v>293</v>
      </c>
    </row>
    <row r="80" spans="3:3" x14ac:dyDescent="0.25">
      <c r="C80" s="17" t="s">
        <v>12</v>
      </c>
    </row>
    <row r="81" spans="3:3" x14ac:dyDescent="0.25">
      <c r="C81" s="17" t="s">
        <v>38</v>
      </c>
    </row>
    <row r="82" spans="3:3" x14ac:dyDescent="0.25">
      <c r="C82" s="17" t="s">
        <v>122</v>
      </c>
    </row>
    <row r="83" spans="3:3" x14ac:dyDescent="0.25">
      <c r="C83" s="17" t="s">
        <v>37</v>
      </c>
    </row>
    <row r="84" spans="3:3" x14ac:dyDescent="0.25">
      <c r="C84" s="18" t="s">
        <v>57</v>
      </c>
    </row>
    <row r="85" spans="3:3" x14ac:dyDescent="0.25">
      <c r="C85" s="18" t="s">
        <v>51</v>
      </c>
    </row>
    <row r="86" spans="3:3" x14ac:dyDescent="0.25">
      <c r="C86" s="18" t="s">
        <v>56</v>
      </c>
    </row>
    <row r="87" spans="3:3" x14ac:dyDescent="0.25">
      <c r="C87" s="18" t="s">
        <v>58</v>
      </c>
    </row>
    <row r="88" spans="3:3" x14ac:dyDescent="0.25">
      <c r="C88" s="18" t="s">
        <v>59</v>
      </c>
    </row>
    <row r="89" spans="3:3" x14ac:dyDescent="0.25">
      <c r="C89" s="18" t="s">
        <v>22</v>
      </c>
    </row>
    <row r="90" spans="3:3" x14ac:dyDescent="0.25">
      <c r="C90" s="18" t="s">
        <v>68</v>
      </c>
    </row>
    <row r="91" spans="3:3" x14ac:dyDescent="0.25">
      <c r="C91" s="18" t="s">
        <v>64</v>
      </c>
    </row>
    <row r="92" spans="3:3" x14ac:dyDescent="0.25">
      <c r="C92" s="18" t="s">
        <v>63</v>
      </c>
    </row>
    <row r="93" spans="3:3" x14ac:dyDescent="0.25">
      <c r="C93" s="18" t="s">
        <v>52</v>
      </c>
    </row>
    <row r="94" spans="3:3" x14ac:dyDescent="0.25">
      <c r="C94" s="18" t="s">
        <v>53</v>
      </c>
    </row>
    <row r="95" spans="3:3" x14ac:dyDescent="0.25">
      <c r="C95" s="18" t="s">
        <v>54</v>
      </c>
    </row>
    <row r="96" spans="3:3" x14ac:dyDescent="0.25">
      <c r="C96" s="18" t="s">
        <v>55</v>
      </c>
    </row>
    <row r="97" spans="3:3" x14ac:dyDescent="0.25">
      <c r="C97" s="18" t="s">
        <v>21</v>
      </c>
    </row>
    <row r="98" spans="3:3" x14ac:dyDescent="0.25">
      <c r="C98" s="18" t="s">
        <v>61</v>
      </c>
    </row>
    <row r="99" spans="3:3" x14ac:dyDescent="0.25">
      <c r="C99" s="18" t="s">
        <v>60</v>
      </c>
    </row>
    <row r="100" spans="3:3" x14ac:dyDescent="0.25">
      <c r="C100" s="18" t="s">
        <v>65</v>
      </c>
    </row>
    <row r="101" spans="3:3" x14ac:dyDescent="0.25">
      <c r="C101" s="18" t="s">
        <v>67</v>
      </c>
    </row>
    <row r="102" spans="3:3" x14ac:dyDescent="0.25">
      <c r="C102" s="18" t="s">
        <v>66</v>
      </c>
    </row>
    <row r="103" spans="3:3" x14ac:dyDescent="0.25">
      <c r="C103" s="18" t="s">
        <v>62</v>
      </c>
    </row>
    <row r="104" spans="3:3" x14ac:dyDescent="0.25">
      <c r="C104" s="24" t="s">
        <v>8</v>
      </c>
    </row>
    <row r="105" spans="3:3" x14ac:dyDescent="0.25">
      <c r="C105" s="2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2"/>
  <sheetViews>
    <sheetView workbookViewId="0">
      <selection activeCell="C9" sqref="C9:F9"/>
    </sheetView>
  </sheetViews>
  <sheetFormatPr defaultRowHeight="15" x14ac:dyDescent="0.25"/>
  <cols>
    <col min="1" max="1" width="73.7109375" style="1" customWidth="1"/>
    <col min="2" max="2" width="14.42578125" style="1" customWidth="1"/>
    <col min="3" max="16384" width="9.140625" style="1"/>
  </cols>
  <sheetData>
    <row r="1" spans="1:2" ht="15.75" thickBot="1" x14ac:dyDescent="0.3">
      <c r="A1" s="8" t="s">
        <v>148</v>
      </c>
      <c r="B1" s="8" t="s">
        <v>431</v>
      </c>
    </row>
    <row r="2" spans="1:2" ht="15.75" thickTop="1" x14ac:dyDescent="0.25">
      <c r="A2" s="1" t="s">
        <v>433</v>
      </c>
      <c r="B2" s="1" t="s">
        <v>432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 filterMode="1"/>
  <dimension ref="A1:J121"/>
  <sheetViews>
    <sheetView workbookViewId="0">
      <pane xSplit="1" topLeftCell="C1" activePane="topRight" state="frozen"/>
      <selection pane="topRight" activeCell="D16" sqref="D16"/>
    </sheetView>
  </sheetViews>
  <sheetFormatPr defaultColWidth="57.5703125" defaultRowHeight="15" x14ac:dyDescent="0.25"/>
  <cols>
    <col min="1" max="1" width="15.7109375" style="1" customWidth="1"/>
    <col min="2" max="2" width="22.85546875" style="1" customWidth="1"/>
    <col min="3" max="3" width="17.7109375" style="1" customWidth="1"/>
    <col min="4" max="4" width="95" style="1" customWidth="1"/>
    <col min="5" max="5" width="1.5703125" style="46" customWidth="1"/>
    <col min="6" max="6" width="1.42578125" style="1" customWidth="1"/>
    <col min="7" max="7" width="37.7109375" bestFit="1" customWidth="1"/>
    <col min="8" max="8" width="38.7109375" bestFit="1" customWidth="1"/>
    <col min="9" max="9" width="52" style="1" bestFit="1" customWidth="1"/>
    <col min="10" max="10" width="52.85546875" style="1" bestFit="1" customWidth="1"/>
    <col min="11" max="16384" width="57.5703125" style="1"/>
  </cols>
  <sheetData>
    <row r="1" spans="1:10" ht="43.5" customHeight="1" x14ac:dyDescent="0.25">
      <c r="A1" s="39" t="s">
        <v>0</v>
      </c>
      <c r="B1" s="39" t="s">
        <v>319</v>
      </c>
      <c r="C1" s="39" t="s">
        <v>444</v>
      </c>
      <c r="D1" s="39" t="s">
        <v>445</v>
      </c>
      <c r="E1" s="47"/>
      <c r="F1" s="39"/>
      <c r="G1" s="39" t="s">
        <v>402</v>
      </c>
      <c r="H1" s="39" t="s">
        <v>403</v>
      </c>
      <c r="I1" s="48" t="s">
        <v>551</v>
      </c>
      <c r="J1" s="48" t="s">
        <v>552</v>
      </c>
    </row>
    <row r="2" spans="1:10" x14ac:dyDescent="0.25">
      <c r="A2" s="32" t="s">
        <v>18</v>
      </c>
      <c r="B2" s="1" t="s">
        <v>442</v>
      </c>
      <c r="C2" s="1" t="s">
        <v>448</v>
      </c>
      <c r="D2" s="45" t="str">
        <f>IF(ISBLANK(G2),"",IF(C2="Positive",G2&amp;"_Positive:",IF(C2="Negative",H2&amp;"_Negative:",G2&amp;"_Positive:"&amp;H2&amp;"_Negative")))</f>
        <v>EUSA10 Curncy_Lower_Positive:VXN Index_Upper_Negative</v>
      </c>
      <c r="G2" t="s">
        <v>614</v>
      </c>
      <c r="H2" t="s">
        <v>347</v>
      </c>
      <c r="I2" s="1" t="s">
        <v>511</v>
      </c>
      <c r="J2" s="1" t="s">
        <v>347</v>
      </c>
    </row>
    <row r="3" spans="1:10" hidden="1" x14ac:dyDescent="0.25">
      <c r="A3" s="17" t="s">
        <v>39</v>
      </c>
      <c r="B3" s="1" t="s">
        <v>442</v>
      </c>
      <c r="C3" s="1" t="s">
        <v>448</v>
      </c>
      <c r="D3" s="45" t="str">
        <f t="shared" ref="D3:D66" si="0">IF(ISBLANK(G3),"",IF(C3="Positive",G3&amp;"_Positive:",IF(C3="Negative",H3&amp;"_Negative:",G3&amp;"_Positive:"&amp;H3&amp;"_Negative")))</f>
        <v/>
      </c>
      <c r="I3" s="1" t="s">
        <v>334</v>
      </c>
      <c r="J3" s="1" t="s">
        <v>333</v>
      </c>
    </row>
    <row r="4" spans="1:10" hidden="1" x14ac:dyDescent="0.25">
      <c r="A4" s="17" t="s">
        <v>120</v>
      </c>
      <c r="B4" s="1" t="s">
        <v>442</v>
      </c>
      <c r="C4" s="1" t="s">
        <v>448</v>
      </c>
      <c r="D4" s="45" t="str">
        <f t="shared" si="0"/>
        <v/>
      </c>
      <c r="I4" s="1" t="s">
        <v>335</v>
      </c>
      <c r="J4" s="1" t="s">
        <v>336</v>
      </c>
    </row>
    <row r="5" spans="1:10" x14ac:dyDescent="0.25">
      <c r="A5" s="17" t="s">
        <v>293</v>
      </c>
      <c r="B5" s="1" t="s">
        <v>442</v>
      </c>
      <c r="C5" s="1" t="s">
        <v>448</v>
      </c>
      <c r="D5" s="45" t="str">
        <f t="shared" si="0"/>
        <v>USYC306M Index_Upper_Positive:USYC3M30 Index_Lower_Negative</v>
      </c>
      <c r="G5" t="s">
        <v>615</v>
      </c>
      <c r="H5" t="s">
        <v>563</v>
      </c>
      <c r="I5" s="1" t="s">
        <v>512</v>
      </c>
      <c r="J5" s="1" t="s">
        <v>563</v>
      </c>
    </row>
    <row r="6" spans="1:10" x14ac:dyDescent="0.25">
      <c r="A6" s="17" t="s">
        <v>12</v>
      </c>
      <c r="B6" s="1" t="s">
        <v>442</v>
      </c>
      <c r="C6" s="1" t="s">
        <v>448</v>
      </c>
      <c r="D6" s="45" t="str">
        <f t="shared" si="0"/>
        <v>EUORDEPO Index_Lower_Positive:USYC7Y30 Index_Upper_Negative</v>
      </c>
      <c r="G6" t="s">
        <v>513</v>
      </c>
      <c r="H6" t="s">
        <v>553</v>
      </c>
      <c r="I6" s="1" t="s">
        <v>513</v>
      </c>
      <c r="J6" s="1" t="s">
        <v>613</v>
      </c>
    </row>
    <row r="7" spans="1:10" hidden="1" x14ac:dyDescent="0.25">
      <c r="A7" s="17" t="s">
        <v>38</v>
      </c>
      <c r="B7" s="1" t="s">
        <v>442</v>
      </c>
      <c r="C7" s="1" t="s">
        <v>448</v>
      </c>
      <c r="D7" s="45" t="str">
        <f t="shared" si="0"/>
        <v/>
      </c>
      <c r="I7" s="1" t="s">
        <v>337</v>
      </c>
      <c r="J7" s="1" t="s">
        <v>338</v>
      </c>
    </row>
    <row r="8" spans="1:10" x14ac:dyDescent="0.25">
      <c r="A8" s="17" t="s">
        <v>122</v>
      </c>
      <c r="B8" s="1" t="s">
        <v>442</v>
      </c>
      <c r="C8" s="1" t="s">
        <v>448</v>
      </c>
      <c r="D8" s="45" t="str">
        <f t="shared" si="0"/>
        <v>USYC301Y Index_Lower_Positive:USYC1Y30 Index_Upper_Negative</v>
      </c>
      <c r="G8" t="s">
        <v>514</v>
      </c>
      <c r="H8" t="s">
        <v>421</v>
      </c>
      <c r="I8" s="1" t="s">
        <v>513</v>
      </c>
      <c r="J8" s="1" t="s">
        <v>340</v>
      </c>
    </row>
    <row r="9" spans="1:10" hidden="1" x14ac:dyDescent="0.25">
      <c r="A9" s="17" t="s">
        <v>37</v>
      </c>
      <c r="B9" s="1" t="s">
        <v>442</v>
      </c>
      <c r="C9" s="1" t="s">
        <v>448</v>
      </c>
      <c r="D9" s="45" t="str">
        <f t="shared" si="0"/>
        <v/>
      </c>
      <c r="I9" s="1" t="s">
        <v>341</v>
      </c>
      <c r="J9" s="1" t="s">
        <v>342</v>
      </c>
    </row>
    <row r="10" spans="1:10" x14ac:dyDescent="0.25">
      <c r="A10" s="32" t="s">
        <v>300</v>
      </c>
      <c r="B10" s="1" t="s">
        <v>442</v>
      </c>
      <c r="C10" s="1" t="s">
        <v>448</v>
      </c>
      <c r="D10" s="45" t="str">
        <f t="shared" si="0"/>
        <v>EUSWI1 Curncy_Lower_Positive:USYC2Y10 Index_Upper_Negative</v>
      </c>
      <c r="G10" t="s">
        <v>515</v>
      </c>
      <c r="H10" t="s">
        <v>333</v>
      </c>
      <c r="I10" s="1" t="s">
        <v>326</v>
      </c>
      <c r="J10" s="1" t="s">
        <v>373</v>
      </c>
    </row>
    <row r="11" spans="1:10" hidden="1" x14ac:dyDescent="0.25">
      <c r="A11" s="17" t="s">
        <v>302</v>
      </c>
      <c r="B11" s="1" t="s">
        <v>442</v>
      </c>
      <c r="C11" s="1" t="s">
        <v>448</v>
      </c>
      <c r="D11" s="45" t="str">
        <f t="shared" si="0"/>
        <v/>
      </c>
      <c r="I11" s="1" t="s">
        <v>334</v>
      </c>
      <c r="J11" s="1" t="s">
        <v>373</v>
      </c>
    </row>
    <row r="12" spans="1:10" hidden="1" x14ac:dyDescent="0.25">
      <c r="A12" s="17" t="s">
        <v>309</v>
      </c>
      <c r="B12" s="1" t="s">
        <v>442</v>
      </c>
      <c r="C12" s="1" t="s">
        <v>448</v>
      </c>
      <c r="D12" s="45" t="str">
        <f t="shared" si="0"/>
        <v/>
      </c>
      <c r="I12" s="1" t="s">
        <v>326</v>
      </c>
      <c r="J12" s="1" t="s">
        <v>373</v>
      </c>
    </row>
    <row r="13" spans="1:10" x14ac:dyDescent="0.25">
      <c r="A13" s="17" t="s">
        <v>295</v>
      </c>
      <c r="B13" s="1" t="s">
        <v>442</v>
      </c>
      <c r="C13" s="1" t="s">
        <v>448</v>
      </c>
      <c r="D13" s="45" t="str">
        <f t="shared" si="0"/>
        <v>CHFUSDIS Curncy_Lower_Positive:BRLUSDIS Curncy_Upper_Negative</v>
      </c>
      <c r="G13" t="s">
        <v>516</v>
      </c>
      <c r="H13" t="s">
        <v>524</v>
      </c>
      <c r="I13" s="1" t="s">
        <v>326</v>
      </c>
      <c r="J13" s="1" t="s">
        <v>359</v>
      </c>
    </row>
    <row r="14" spans="1:10" x14ac:dyDescent="0.25">
      <c r="A14" s="17" t="s">
        <v>291</v>
      </c>
      <c r="B14" s="1" t="s">
        <v>442</v>
      </c>
      <c r="C14" s="1" t="s">
        <v>448</v>
      </c>
      <c r="D14" s="45" t="str">
        <f t="shared" si="0"/>
        <v>CHFUSDIS Curncy_Lower_Positive:MOVE Index_Upper_Negative</v>
      </c>
      <c r="G14" t="s">
        <v>516</v>
      </c>
      <c r="H14" t="s">
        <v>378</v>
      </c>
      <c r="I14" s="1" t="s">
        <v>326</v>
      </c>
      <c r="J14" s="1" t="s">
        <v>333</v>
      </c>
    </row>
    <row r="15" spans="1:10" hidden="1" x14ac:dyDescent="0.25">
      <c r="A15" s="17" t="s">
        <v>410</v>
      </c>
      <c r="B15" s="1" t="s">
        <v>442</v>
      </c>
      <c r="C15" s="1" t="s">
        <v>448</v>
      </c>
      <c r="D15" s="45" t="str">
        <f t="shared" si="0"/>
        <v/>
      </c>
      <c r="I15" s="1" t="s">
        <v>326</v>
      </c>
      <c r="J15" s="1" t="s">
        <v>333</v>
      </c>
    </row>
    <row r="16" spans="1:10" x14ac:dyDescent="0.25">
      <c r="A16" s="17" t="s">
        <v>298</v>
      </c>
      <c r="B16" s="1" t="s">
        <v>442</v>
      </c>
      <c r="C16" s="1" t="s">
        <v>448</v>
      </c>
      <c r="D16" s="45" t="str">
        <f t="shared" si="0"/>
        <v>EMUSTRUU Index_Lower_Positive:USYC5Y3M Index_Upper_Negative</v>
      </c>
      <c r="G16" t="s">
        <v>517</v>
      </c>
      <c r="H16" t="s">
        <v>518</v>
      </c>
      <c r="I16" s="1" t="s">
        <v>326</v>
      </c>
      <c r="J16" s="1" t="s">
        <v>333</v>
      </c>
    </row>
    <row r="17" spans="1:10" hidden="1" x14ac:dyDescent="0.25">
      <c r="A17" s="17" t="s">
        <v>304</v>
      </c>
      <c r="B17" s="1" t="s">
        <v>442</v>
      </c>
      <c r="C17" s="1" t="s">
        <v>448</v>
      </c>
      <c r="D17" s="45" t="str">
        <f t="shared" si="0"/>
        <v/>
      </c>
      <c r="I17" s="1" t="s">
        <v>341</v>
      </c>
      <c r="J17" s="1" t="s">
        <v>333</v>
      </c>
    </row>
    <row r="18" spans="1:10" x14ac:dyDescent="0.25">
      <c r="A18" s="32" t="s">
        <v>301</v>
      </c>
      <c r="B18" s="1" t="s">
        <v>442</v>
      </c>
      <c r="C18" s="1" t="s">
        <v>448</v>
      </c>
      <c r="D18" s="45" t="str">
        <f t="shared" si="0"/>
        <v>EUSWI1 Curncy_Lower_Positive:EURUSD25B1W Curncy_Upper_Negative</v>
      </c>
      <c r="G18" t="s">
        <v>515</v>
      </c>
      <c r="H18" t="s">
        <v>519</v>
      </c>
      <c r="I18" s="1" t="s">
        <v>326</v>
      </c>
      <c r="J18" s="1" t="s">
        <v>373</v>
      </c>
    </row>
    <row r="19" spans="1:10" hidden="1" x14ac:dyDescent="0.25">
      <c r="A19" s="17" t="s">
        <v>303</v>
      </c>
      <c r="B19" s="1" t="s">
        <v>442</v>
      </c>
      <c r="C19" s="1" t="s">
        <v>448</v>
      </c>
      <c r="D19" s="45" t="str">
        <f t="shared" si="0"/>
        <v/>
      </c>
      <c r="I19" s="1" t="s">
        <v>334</v>
      </c>
      <c r="J19" s="1" t="s">
        <v>373</v>
      </c>
    </row>
    <row r="20" spans="1:10" hidden="1" x14ac:dyDescent="0.25">
      <c r="A20" s="17" t="s">
        <v>310</v>
      </c>
      <c r="B20" s="1" t="s">
        <v>442</v>
      </c>
      <c r="C20" s="1" t="s">
        <v>448</v>
      </c>
      <c r="D20" s="45" t="str">
        <f t="shared" si="0"/>
        <v/>
      </c>
      <c r="I20" s="1" t="s">
        <v>326</v>
      </c>
      <c r="J20" s="1" t="s">
        <v>373</v>
      </c>
    </row>
    <row r="21" spans="1:10" x14ac:dyDescent="0.25">
      <c r="A21" s="17" t="s">
        <v>294</v>
      </c>
      <c r="B21" s="1" t="s">
        <v>442</v>
      </c>
      <c r="C21" s="1" t="s">
        <v>448</v>
      </c>
      <c r="D21" s="45" t="str">
        <f t="shared" si="0"/>
        <v>USYC1Y7Y Index_Lower_Positive:BRLUSDIS Curncy_Upper_Negative</v>
      </c>
      <c r="G21" t="s">
        <v>616</v>
      </c>
      <c r="H21" t="s">
        <v>524</v>
      </c>
      <c r="I21" s="1" t="s">
        <v>326</v>
      </c>
      <c r="J21" s="1" t="s">
        <v>359</v>
      </c>
    </row>
    <row r="22" spans="1:10" x14ac:dyDescent="0.25">
      <c r="A22" s="17" t="s">
        <v>292</v>
      </c>
      <c r="B22" s="1" t="s">
        <v>442</v>
      </c>
      <c r="C22" s="1" t="s">
        <v>448</v>
      </c>
      <c r="D22" s="45" t="str">
        <f t="shared" si="0"/>
        <v>CHFUSDIS Curncy_Lower_Positive:M2US000V Index_Upper_Negative</v>
      </c>
      <c r="G22" t="s">
        <v>516</v>
      </c>
      <c r="H22" t="s">
        <v>496</v>
      </c>
      <c r="I22" s="1" t="s">
        <v>326</v>
      </c>
      <c r="J22" s="1" t="s">
        <v>333</v>
      </c>
    </row>
    <row r="23" spans="1:10" hidden="1" x14ac:dyDescent="0.25">
      <c r="A23" s="17" t="s">
        <v>411</v>
      </c>
      <c r="B23" s="1" t="s">
        <v>442</v>
      </c>
      <c r="C23" s="1" t="s">
        <v>448</v>
      </c>
      <c r="D23" s="45" t="str">
        <f t="shared" si="0"/>
        <v/>
      </c>
      <c r="I23" s="1" t="s">
        <v>326</v>
      </c>
      <c r="J23" s="1" t="s">
        <v>333</v>
      </c>
    </row>
    <row r="24" spans="1:10" x14ac:dyDescent="0.25">
      <c r="A24" s="17" t="s">
        <v>299</v>
      </c>
      <c r="B24" s="1" t="s">
        <v>442</v>
      </c>
      <c r="C24" s="1" t="s">
        <v>448</v>
      </c>
      <c r="D24" s="45" t="str">
        <f t="shared" si="0"/>
        <v>AUDUSDIS Curncy_Lower_Positive:USYC5Y3M Index_Upper_Negative</v>
      </c>
      <c r="G24" t="s">
        <v>520</v>
      </c>
      <c r="H24" t="s">
        <v>518</v>
      </c>
      <c r="I24" s="1" t="s">
        <v>326</v>
      </c>
      <c r="J24" s="1" t="s">
        <v>333</v>
      </c>
    </row>
    <row r="25" spans="1:10" hidden="1" x14ac:dyDescent="0.25">
      <c r="A25" s="17" t="s">
        <v>305</v>
      </c>
      <c r="B25" s="1" t="s">
        <v>442</v>
      </c>
      <c r="C25" s="1" t="s">
        <v>448</v>
      </c>
      <c r="D25" s="45" t="str">
        <f t="shared" si="0"/>
        <v/>
      </c>
      <c r="I25" s="1" t="s">
        <v>341</v>
      </c>
      <c r="J25" s="1" t="s">
        <v>333</v>
      </c>
    </row>
    <row r="26" spans="1:10" x14ac:dyDescent="0.25">
      <c r="A26" s="18" t="s">
        <v>57</v>
      </c>
      <c r="B26" s="1" t="s">
        <v>325</v>
      </c>
      <c r="C26" s="1" t="s">
        <v>448</v>
      </c>
      <c r="D26" s="45" t="str">
        <f t="shared" si="0"/>
        <v>VXN Index_Lower_Positive:RXM Index_Upper_Negative</v>
      </c>
      <c r="G26" t="s">
        <v>370</v>
      </c>
      <c r="H26" t="s">
        <v>521</v>
      </c>
      <c r="I26" s="1" t="s">
        <v>343</v>
      </c>
      <c r="J26" s="1" t="s">
        <v>327</v>
      </c>
    </row>
    <row r="27" spans="1:10" x14ac:dyDescent="0.25">
      <c r="A27" s="18" t="s">
        <v>51</v>
      </c>
      <c r="B27" s="1" t="s">
        <v>325</v>
      </c>
      <c r="C27" s="1" t="s">
        <v>448</v>
      </c>
      <c r="D27" s="45" t="str">
        <f t="shared" si="0"/>
        <v>USYC3Y1Y Index_Lower_Positive:MOVE Index_Upper_Negative</v>
      </c>
      <c r="G27" t="s">
        <v>617</v>
      </c>
      <c r="H27" t="s">
        <v>378</v>
      </c>
      <c r="I27" s="1" t="s">
        <v>344</v>
      </c>
      <c r="J27" s="1" t="s">
        <v>334</v>
      </c>
    </row>
    <row r="28" spans="1:10" x14ac:dyDescent="0.25">
      <c r="A28" s="18" t="s">
        <v>56</v>
      </c>
      <c r="B28" s="1" t="s">
        <v>325</v>
      </c>
      <c r="C28" s="1" t="s">
        <v>448</v>
      </c>
      <c r="D28" s="45" t="str">
        <f t="shared" si="0"/>
        <v>USYC3Y3B Index_Lower_Positive:V2X Index_Upper_Negative</v>
      </c>
      <c r="G28" t="s">
        <v>618</v>
      </c>
      <c r="H28" t="s">
        <v>391</v>
      </c>
      <c r="I28" s="1" t="s">
        <v>336</v>
      </c>
      <c r="J28" s="1" t="s">
        <v>345</v>
      </c>
    </row>
    <row r="29" spans="1:10" x14ac:dyDescent="0.25">
      <c r="A29" s="18" t="s">
        <v>58</v>
      </c>
      <c r="B29" s="1" t="s">
        <v>325</v>
      </c>
      <c r="C29" s="1" t="s">
        <v>448</v>
      </c>
      <c r="D29" s="45" t="str">
        <f t="shared" si="0"/>
        <v>USYC303M Index_Lower_Positive:RXM Index_Upper_Negative</v>
      </c>
      <c r="G29" t="s">
        <v>554</v>
      </c>
      <c r="H29" t="s">
        <v>521</v>
      </c>
      <c r="I29" s="1" t="s">
        <v>339</v>
      </c>
      <c r="J29" s="1" t="s">
        <v>346</v>
      </c>
    </row>
    <row r="30" spans="1:10" x14ac:dyDescent="0.25">
      <c r="A30" s="18" t="s">
        <v>59</v>
      </c>
      <c r="B30" s="1" t="s">
        <v>325</v>
      </c>
      <c r="C30" s="1" t="s">
        <v>448</v>
      </c>
      <c r="D30" s="45" t="str">
        <f t="shared" si="0"/>
        <v>NZDUSD25B1W Curncy_Upper_Positive:USYC2030 Index_Lower_Negative</v>
      </c>
      <c r="G30" t="s">
        <v>619</v>
      </c>
      <c r="H30" t="s">
        <v>620</v>
      </c>
      <c r="I30" s="1" t="s">
        <v>347</v>
      </c>
      <c r="J30" s="1" t="s">
        <v>348</v>
      </c>
    </row>
    <row r="31" spans="1:10" x14ac:dyDescent="0.25">
      <c r="A31" s="18" t="s">
        <v>22</v>
      </c>
      <c r="B31" s="1" t="s">
        <v>325</v>
      </c>
      <c r="C31" s="1" t="s">
        <v>448</v>
      </c>
      <c r="D31" s="45" t="str">
        <f t="shared" si="0"/>
        <v>USDCAD25R1M Curncy_Lower_Positive:M8EU000G Index_Upper_Negative</v>
      </c>
      <c r="G31" t="s">
        <v>621</v>
      </c>
      <c r="H31" t="s">
        <v>522</v>
      </c>
      <c r="I31" s="1" t="s">
        <v>349</v>
      </c>
      <c r="J31" s="1" t="s">
        <v>350</v>
      </c>
    </row>
    <row r="32" spans="1:10" x14ac:dyDescent="0.25">
      <c r="A32" s="18" t="s">
        <v>68</v>
      </c>
      <c r="B32" s="1" t="s">
        <v>325</v>
      </c>
      <c r="C32" s="1" t="s">
        <v>448</v>
      </c>
      <c r="D32" s="45" t="str">
        <f t="shared" si="0"/>
        <v>USYC2Y6M Index_Lower_Positive:BRLUSDIS Curncy_Upper_Negative</v>
      </c>
      <c r="G32" t="s">
        <v>523</v>
      </c>
      <c r="H32" t="s">
        <v>524</v>
      </c>
      <c r="I32" s="1" t="s">
        <v>351</v>
      </c>
      <c r="J32" s="1" t="s">
        <v>337</v>
      </c>
    </row>
    <row r="33" spans="1:10" x14ac:dyDescent="0.25">
      <c r="A33" s="18" t="s">
        <v>64</v>
      </c>
      <c r="B33" s="1" t="s">
        <v>325</v>
      </c>
      <c r="C33" s="1" t="s">
        <v>448</v>
      </c>
      <c r="D33" s="45" t="str">
        <f t="shared" si="0"/>
        <v>USYC1M3M Index_Upper_Positive:USYC1Y3M Index_Lower_Negative</v>
      </c>
      <c r="G33" t="s">
        <v>525</v>
      </c>
      <c r="H33" t="s">
        <v>526</v>
      </c>
      <c r="I33" s="1" t="s">
        <v>352</v>
      </c>
      <c r="J33" s="1" t="s">
        <v>353</v>
      </c>
    </row>
    <row r="34" spans="1:10" x14ac:dyDescent="0.25">
      <c r="A34" s="18" t="s">
        <v>63</v>
      </c>
      <c r="B34" s="1" t="s">
        <v>325</v>
      </c>
      <c r="C34" s="1" t="s">
        <v>448</v>
      </c>
      <c r="D34" s="45" t="str">
        <f t="shared" si="0"/>
        <v>GCFRTSY Index_Upper_Positive:USYC7C7Y Index_Lower_Negative</v>
      </c>
      <c r="G34" t="s">
        <v>527</v>
      </c>
      <c r="H34" t="s">
        <v>622</v>
      </c>
      <c r="I34" s="1" t="s">
        <v>326</v>
      </c>
      <c r="J34" s="1" t="s">
        <v>328</v>
      </c>
    </row>
    <row r="35" spans="1:10" x14ac:dyDescent="0.25">
      <c r="A35" s="18" t="s">
        <v>52</v>
      </c>
      <c r="B35" s="1" t="s">
        <v>325</v>
      </c>
      <c r="C35" s="1" t="s">
        <v>448</v>
      </c>
      <c r="D35" s="45" t="str">
        <f t="shared" si="0"/>
        <v>USYC103Y Index_Lower_Positive:USYC3Y10 Index_Upper_Negative</v>
      </c>
      <c r="G35" t="s">
        <v>528</v>
      </c>
      <c r="H35" t="s">
        <v>564</v>
      </c>
      <c r="I35" s="1" t="s">
        <v>354</v>
      </c>
      <c r="J35" s="1" t="s">
        <v>355</v>
      </c>
    </row>
    <row r="36" spans="1:10" x14ac:dyDescent="0.25">
      <c r="A36" s="18" t="s">
        <v>53</v>
      </c>
      <c r="B36" s="1" t="s">
        <v>325</v>
      </c>
      <c r="C36" s="1" t="s">
        <v>448</v>
      </c>
      <c r="D36" s="45" t="str">
        <f t="shared" si="0"/>
        <v>USYC5Y3M Index_Lower_Positive:MXEU000V Index_Upper_Negative</v>
      </c>
      <c r="G36" t="s">
        <v>529</v>
      </c>
      <c r="H36" t="s">
        <v>497</v>
      </c>
      <c r="I36" s="1" t="s">
        <v>356</v>
      </c>
      <c r="J36" s="1" t="s">
        <v>357</v>
      </c>
    </row>
    <row r="37" spans="1:10" x14ac:dyDescent="0.25">
      <c r="A37" s="18" t="s">
        <v>54</v>
      </c>
      <c r="B37" s="1" t="s">
        <v>325</v>
      </c>
      <c r="C37" s="1" t="s">
        <v>448</v>
      </c>
      <c r="D37" s="45" t="str">
        <f t="shared" si="0"/>
        <v>USYC106M Index_Lower_Positive:USYC6M10 Index_Upper_Negative</v>
      </c>
      <c r="G37" t="s">
        <v>555</v>
      </c>
      <c r="H37" t="s">
        <v>623</v>
      </c>
      <c r="I37" s="1" t="s">
        <v>356</v>
      </c>
      <c r="J37" s="1" t="s">
        <v>326</v>
      </c>
    </row>
    <row r="38" spans="1:10" x14ac:dyDescent="0.25">
      <c r="A38" s="18" t="s">
        <v>55</v>
      </c>
      <c r="B38" s="1" t="s">
        <v>325</v>
      </c>
      <c r="C38" s="1" t="s">
        <v>448</v>
      </c>
      <c r="D38" s="45" t="str">
        <f t="shared" si="0"/>
        <v>USYC105Y Index_Upper_Positive:EUSA2 Curncy_Lower_Negative</v>
      </c>
      <c r="G38" t="s">
        <v>624</v>
      </c>
      <c r="H38" t="s">
        <v>530</v>
      </c>
      <c r="I38" s="1" t="s">
        <v>336</v>
      </c>
      <c r="J38" s="1" t="s">
        <v>339</v>
      </c>
    </row>
    <row r="39" spans="1:10" x14ac:dyDescent="0.25">
      <c r="A39" s="18" t="s">
        <v>21</v>
      </c>
      <c r="B39" s="1" t="s">
        <v>325</v>
      </c>
      <c r="C39" s="1" t="s">
        <v>448</v>
      </c>
      <c r="D39" s="45" t="str">
        <f t="shared" si="0"/>
        <v>USSWIT10 Curncy_Upper_Positive:USDCHF25R1W Curncy_Upper_Negative</v>
      </c>
      <c r="G39" t="s">
        <v>548</v>
      </c>
      <c r="H39" t="s">
        <v>345</v>
      </c>
      <c r="I39" s="1" t="s">
        <v>358</v>
      </c>
      <c r="J39" s="1" t="s">
        <v>349</v>
      </c>
    </row>
    <row r="40" spans="1:10" x14ac:dyDescent="0.25">
      <c r="A40" s="18" t="s">
        <v>61</v>
      </c>
      <c r="B40" s="1" t="s">
        <v>325</v>
      </c>
      <c r="C40" s="1" t="s">
        <v>448</v>
      </c>
      <c r="D40" s="45" t="str">
        <f t="shared" si="0"/>
        <v>RUBUSDIS Curncy_Upper_Positive:VXD Index_Lower_Negative</v>
      </c>
      <c r="G40" t="s">
        <v>565</v>
      </c>
      <c r="H40" t="s">
        <v>495</v>
      </c>
      <c r="I40" s="1" t="s">
        <v>359</v>
      </c>
      <c r="J40" s="1" t="s">
        <v>360</v>
      </c>
    </row>
    <row r="41" spans="1:10" x14ac:dyDescent="0.25">
      <c r="A41" s="18" t="s">
        <v>60</v>
      </c>
      <c r="B41" s="1" t="s">
        <v>325</v>
      </c>
      <c r="C41" s="1" t="s">
        <v>448</v>
      </c>
      <c r="D41" s="45" t="str">
        <f t="shared" si="0"/>
        <v>USYC3M20 Index_Lower_Positive:USYC307Y Index_Upper_Negative</v>
      </c>
      <c r="G41" t="s">
        <v>566</v>
      </c>
      <c r="H41" t="s">
        <v>460</v>
      </c>
      <c r="I41" s="1" t="s">
        <v>344</v>
      </c>
      <c r="J41" s="1" t="s">
        <v>359</v>
      </c>
    </row>
    <row r="42" spans="1:10" x14ac:dyDescent="0.25">
      <c r="A42" s="18" t="s">
        <v>65</v>
      </c>
      <c r="B42" s="1" t="s">
        <v>325</v>
      </c>
      <c r="C42" s="1" t="s">
        <v>448</v>
      </c>
      <c r="D42" s="45" t="str">
        <f t="shared" si="0"/>
        <v>EUSWI2 Curncy_Lower_Positive:USYC1M7Y Index_Upper_Negative</v>
      </c>
      <c r="G42" t="s">
        <v>531</v>
      </c>
      <c r="H42" t="s">
        <v>532</v>
      </c>
      <c r="I42" s="1" t="s">
        <v>361</v>
      </c>
      <c r="J42" s="1" t="s">
        <v>362</v>
      </c>
    </row>
    <row r="43" spans="1:10" x14ac:dyDescent="0.25">
      <c r="A43" s="18" t="s">
        <v>67</v>
      </c>
      <c r="B43" s="1" t="s">
        <v>325</v>
      </c>
      <c r="C43" s="1" t="s">
        <v>448</v>
      </c>
      <c r="D43" s="45" t="str">
        <f t="shared" si="0"/>
        <v>BCMPEAFC Index_Lower_Positive:USYC1M6M Index_Upper_Negative</v>
      </c>
      <c r="G43" t="s">
        <v>400</v>
      </c>
      <c r="H43" t="s">
        <v>625</v>
      </c>
      <c r="I43" s="1" t="s">
        <v>360</v>
      </c>
      <c r="J43" s="1" t="s">
        <v>363</v>
      </c>
    </row>
    <row r="44" spans="1:10" x14ac:dyDescent="0.25">
      <c r="A44" s="18" t="s">
        <v>66</v>
      </c>
      <c r="B44" s="1" t="s">
        <v>325</v>
      </c>
      <c r="C44" s="1" t="s">
        <v>448</v>
      </c>
      <c r="D44" s="45" t="str">
        <f t="shared" si="0"/>
        <v>.USLIBOIS G Index_Upper_Positive:BCOM Index_Lower_Negative</v>
      </c>
      <c r="G44" t="s">
        <v>626</v>
      </c>
      <c r="H44" t="s">
        <v>381</v>
      </c>
      <c r="I44" s="1" t="s">
        <v>340</v>
      </c>
      <c r="J44" s="1" t="s">
        <v>364</v>
      </c>
    </row>
    <row r="45" spans="1:10" x14ac:dyDescent="0.25">
      <c r="A45" s="18" t="s">
        <v>62</v>
      </c>
      <c r="B45" s="1" t="s">
        <v>325</v>
      </c>
      <c r="C45" s="1" t="s">
        <v>448</v>
      </c>
      <c r="D45" s="45" t="str">
        <f t="shared" si="0"/>
        <v>USYC1M3Y Index_Lower_Positive:MXNUSDIS Curncy_Upper_Negative</v>
      </c>
      <c r="G45" t="s">
        <v>567</v>
      </c>
      <c r="H45" t="s">
        <v>627</v>
      </c>
      <c r="I45" s="1" t="s">
        <v>334</v>
      </c>
      <c r="J45" s="1" t="s">
        <v>327</v>
      </c>
    </row>
    <row r="46" spans="1:10" x14ac:dyDescent="0.25">
      <c r="A46" s="19" t="s">
        <v>47</v>
      </c>
      <c r="B46" s="7" t="s">
        <v>320</v>
      </c>
      <c r="C46" s="1" t="s">
        <v>448</v>
      </c>
      <c r="D46" s="75" t="str">
        <f t="shared" si="0"/>
        <v>FEDL01 Index_Lower_Positive:BFCIEU Index_Upper_Negative</v>
      </c>
      <c r="G46" t="s">
        <v>556</v>
      </c>
      <c r="H46" t="s">
        <v>359</v>
      </c>
      <c r="I46" s="1" t="s">
        <v>449</v>
      </c>
      <c r="J46" s="1" t="s">
        <v>366</v>
      </c>
    </row>
    <row r="47" spans="1:10" x14ac:dyDescent="0.25">
      <c r="A47" s="19" t="s">
        <v>46</v>
      </c>
      <c r="B47" s="7" t="s">
        <v>320</v>
      </c>
      <c r="C47" s="1" t="s">
        <v>448</v>
      </c>
      <c r="D47" s="75" t="str">
        <f t="shared" si="0"/>
        <v>USYC7Y2Y Index_Upper_Positive:USYC2Y7Y Index_Lower_Negative</v>
      </c>
      <c r="G47" t="s">
        <v>628</v>
      </c>
      <c r="H47" t="s">
        <v>464</v>
      </c>
      <c r="I47" s="1" t="s">
        <v>353</v>
      </c>
      <c r="J47" s="1" t="s">
        <v>450</v>
      </c>
    </row>
    <row r="48" spans="1:10" x14ac:dyDescent="0.25">
      <c r="A48" s="19" t="s">
        <v>143</v>
      </c>
      <c r="B48" s="7" t="s">
        <v>320</v>
      </c>
      <c r="C48" s="1" t="s">
        <v>448</v>
      </c>
      <c r="D48" s="75" t="str">
        <f t="shared" si="0"/>
        <v>BFCIEU Index_Lower_Positive:USDJPY25R1W Curncy_Upper_Negative</v>
      </c>
      <c r="G48" t="s">
        <v>353</v>
      </c>
      <c r="H48" t="s">
        <v>369</v>
      </c>
      <c r="I48" s="1" t="s">
        <v>365</v>
      </c>
      <c r="J48" s="1" t="s">
        <v>327</v>
      </c>
    </row>
    <row r="49" spans="1:10" x14ac:dyDescent="0.25">
      <c r="A49" s="19" t="s">
        <v>45</v>
      </c>
      <c r="B49" s="7" t="s">
        <v>320</v>
      </c>
      <c r="C49" s="1" t="s">
        <v>448</v>
      </c>
      <c r="D49" s="75" t="str">
        <f t="shared" si="0"/>
        <v>USYC3B30 Index_Upper_Positive:USYC303C Index_Lower_Negative</v>
      </c>
      <c r="G49" t="s">
        <v>393</v>
      </c>
      <c r="H49" t="s">
        <v>349</v>
      </c>
      <c r="I49" s="1" t="s">
        <v>334</v>
      </c>
      <c r="J49" s="1" t="s">
        <v>349</v>
      </c>
    </row>
    <row r="50" spans="1:10" x14ac:dyDescent="0.25">
      <c r="A50" s="19" t="s">
        <v>41</v>
      </c>
      <c r="B50" s="7" t="s">
        <v>320</v>
      </c>
      <c r="C50" s="1" t="s">
        <v>448</v>
      </c>
      <c r="D50" s="75" t="str">
        <f t="shared" si="0"/>
        <v>USYC102Y Index_Upper_Positive:USYC2Y10 Index_Lower_Negative</v>
      </c>
      <c r="G50" t="s">
        <v>533</v>
      </c>
      <c r="H50" t="s">
        <v>335</v>
      </c>
      <c r="I50" s="1" t="s">
        <v>451</v>
      </c>
      <c r="J50" s="1" t="s">
        <v>335</v>
      </c>
    </row>
    <row r="51" spans="1:10" x14ac:dyDescent="0.25">
      <c r="A51" s="19" t="s">
        <v>20</v>
      </c>
      <c r="B51" s="7" t="s">
        <v>320</v>
      </c>
      <c r="C51" s="1" t="s">
        <v>448</v>
      </c>
      <c r="D51" s="75" t="str">
        <f t="shared" si="0"/>
        <v>NZDUSD25R1M Curncy_Upper_Positive:USDCAD25B1M Curncy_Lower_Negative</v>
      </c>
      <c r="G51" t="s">
        <v>395</v>
      </c>
      <c r="H51" t="s">
        <v>557</v>
      </c>
      <c r="I51" s="1" t="s">
        <v>417</v>
      </c>
      <c r="J51" s="1" t="s">
        <v>335</v>
      </c>
    </row>
    <row r="52" spans="1:10" x14ac:dyDescent="0.25">
      <c r="A52" s="19" t="s">
        <v>44</v>
      </c>
      <c r="B52" s="7" t="s">
        <v>320</v>
      </c>
      <c r="C52" s="1" t="s">
        <v>448</v>
      </c>
      <c r="D52" s="75" t="str">
        <f t="shared" si="0"/>
        <v>USYC1B10 Index_Lower_Positive:USYC1M2Y Index_Upper_Negative</v>
      </c>
      <c r="G52" t="s">
        <v>534</v>
      </c>
      <c r="H52" t="s">
        <v>535</v>
      </c>
      <c r="I52" s="1" t="s">
        <v>348</v>
      </c>
      <c r="J52" s="1" t="s">
        <v>452</v>
      </c>
    </row>
    <row r="53" spans="1:10" x14ac:dyDescent="0.25">
      <c r="A53" s="19" t="s">
        <v>43</v>
      </c>
      <c r="B53" s="7" t="s">
        <v>320</v>
      </c>
      <c r="C53" s="1" t="s">
        <v>448</v>
      </c>
      <c r="D53" s="75" t="str">
        <f t="shared" si="0"/>
        <v>AUDUSDIS Curncy_Upper_Positive:SMOVEU1M Index_Lower_Negative</v>
      </c>
      <c r="G53" t="s">
        <v>629</v>
      </c>
      <c r="H53" t="s">
        <v>539</v>
      </c>
      <c r="I53" s="1" t="s">
        <v>333</v>
      </c>
      <c r="J53" s="1" t="s">
        <v>453</v>
      </c>
    </row>
    <row r="54" spans="1:10" x14ac:dyDescent="0.25">
      <c r="A54" s="19" t="s">
        <v>42</v>
      </c>
      <c r="B54" s="7" t="s">
        <v>320</v>
      </c>
      <c r="C54" s="1" t="s">
        <v>448</v>
      </c>
      <c r="D54" s="75" t="str">
        <f t="shared" si="0"/>
        <v>USYC303M Index_Lower_Positive:USYC3M30 Index_Upper_Negative</v>
      </c>
      <c r="G54" t="s">
        <v>554</v>
      </c>
      <c r="H54" t="s">
        <v>456</v>
      </c>
      <c r="I54" s="1" t="s">
        <v>370</v>
      </c>
      <c r="J54" s="1" t="s">
        <v>454</v>
      </c>
    </row>
    <row r="55" spans="1:10" x14ac:dyDescent="0.25">
      <c r="A55" s="19" t="s">
        <v>48</v>
      </c>
      <c r="B55" s="7" t="s">
        <v>320</v>
      </c>
      <c r="C55" s="1" t="s">
        <v>448</v>
      </c>
      <c r="D55" s="75" t="str">
        <f t="shared" si="0"/>
        <v>USYC107Y Index_Upper_Positive:USYC5Y30 Index_Upper_Negative</v>
      </c>
      <c r="G55" t="s">
        <v>536</v>
      </c>
      <c r="H55" t="s">
        <v>461</v>
      </c>
      <c r="I55" s="1" t="s">
        <v>455</v>
      </c>
      <c r="J55" s="1" t="s">
        <v>456</v>
      </c>
    </row>
    <row r="56" spans="1:10" x14ac:dyDescent="0.25">
      <c r="A56" s="19" t="s">
        <v>50</v>
      </c>
      <c r="B56" s="7" t="s">
        <v>320</v>
      </c>
      <c r="C56" s="1" t="s">
        <v>448</v>
      </c>
      <c r="D56" s="75" t="str">
        <f t="shared" si="0"/>
        <v>USYC1Y6M Index_Lower_Positive:USDJPY25R1W Curncy_Upper_Negative</v>
      </c>
      <c r="G56" t="s">
        <v>453</v>
      </c>
      <c r="H56" t="s">
        <v>369</v>
      </c>
      <c r="I56" s="1" t="s">
        <v>457</v>
      </c>
      <c r="J56" s="1" t="s">
        <v>458</v>
      </c>
    </row>
    <row r="57" spans="1:10" x14ac:dyDescent="0.25">
      <c r="A57" s="16" t="s">
        <v>27</v>
      </c>
      <c r="B57" s="1" t="s">
        <v>442</v>
      </c>
      <c r="C57" s="1" t="s">
        <v>448</v>
      </c>
      <c r="D57" s="45" t="str">
        <f t="shared" si="0"/>
        <v>SMOVEU3M Index_Lower_Positive:USYC101Y Index_Upper_Negative</v>
      </c>
      <c r="G57" t="s">
        <v>462</v>
      </c>
      <c r="H57" t="s">
        <v>537</v>
      </c>
      <c r="I57" s="1" t="s">
        <v>372</v>
      </c>
      <c r="J57" s="1" t="s">
        <v>373</v>
      </c>
    </row>
    <row r="58" spans="1:10" x14ac:dyDescent="0.25">
      <c r="A58" s="16" t="s">
        <v>19</v>
      </c>
      <c r="B58" s="1" t="s">
        <v>442</v>
      </c>
      <c r="C58" s="1" t="s">
        <v>448</v>
      </c>
      <c r="D58" s="45" t="str">
        <f t="shared" si="0"/>
        <v>USDJPY25B1W Curncy_Lower_Positive:USDJPY25R1W Curncy_Upper_Negative</v>
      </c>
      <c r="G58" t="s">
        <v>549</v>
      </c>
      <c r="H58" t="s">
        <v>369</v>
      </c>
      <c r="I58" s="1" t="s">
        <v>329</v>
      </c>
      <c r="J58" s="1" t="s">
        <v>374</v>
      </c>
    </row>
    <row r="59" spans="1:10" x14ac:dyDescent="0.25">
      <c r="A59" s="16" t="s">
        <v>6</v>
      </c>
      <c r="B59" s="1" t="s">
        <v>442</v>
      </c>
      <c r="C59" s="1" t="s">
        <v>448</v>
      </c>
      <c r="D59" s="45" t="str">
        <f t="shared" si="0"/>
        <v>JPMVXYG7 Index_Lower_Positive:FDTR Index_Upper_Negative</v>
      </c>
      <c r="G59" t="s">
        <v>365</v>
      </c>
      <c r="H59" t="s">
        <v>538</v>
      </c>
      <c r="I59" s="1" t="s">
        <v>342</v>
      </c>
      <c r="J59" s="1" t="s">
        <v>336</v>
      </c>
    </row>
    <row r="60" spans="1:10" x14ac:dyDescent="0.25">
      <c r="A60" s="16" t="s">
        <v>31</v>
      </c>
      <c r="B60" s="1" t="s">
        <v>442</v>
      </c>
      <c r="C60" s="1" t="s">
        <v>448</v>
      </c>
      <c r="D60" s="45" t="str">
        <f t="shared" si="0"/>
        <v>SMOVEU1M Index_Lower_Positive:USYC102Y Index_Upper_Negative</v>
      </c>
      <c r="G60" t="s">
        <v>539</v>
      </c>
      <c r="H60" t="s">
        <v>533</v>
      </c>
      <c r="I60" s="1" t="s">
        <v>335</v>
      </c>
      <c r="J60" s="1" t="s">
        <v>341</v>
      </c>
    </row>
    <row r="61" spans="1:10" x14ac:dyDescent="0.25">
      <c r="A61" s="16" t="s">
        <v>29</v>
      </c>
      <c r="B61" s="1" t="s">
        <v>442</v>
      </c>
      <c r="C61" s="1" t="s">
        <v>448</v>
      </c>
      <c r="D61" s="45" t="str">
        <f t="shared" si="0"/>
        <v>MOVE Index_Lower_Positive:USYC101Y Index_Upper_Negative</v>
      </c>
      <c r="G61" t="s">
        <v>339</v>
      </c>
      <c r="H61" t="s">
        <v>537</v>
      </c>
      <c r="I61" s="1" t="s">
        <v>349</v>
      </c>
      <c r="J61" s="1" t="s">
        <v>333</v>
      </c>
    </row>
    <row r="62" spans="1:10" x14ac:dyDescent="0.25">
      <c r="A62" s="16" t="s">
        <v>28</v>
      </c>
      <c r="B62" s="1" t="s">
        <v>442</v>
      </c>
      <c r="C62" s="1" t="s">
        <v>448</v>
      </c>
      <c r="D62" s="45" t="str">
        <f t="shared" si="0"/>
        <v>MOVE Index_Lower_Positive:USDJPY25R1M Curncy_Upper_Negative</v>
      </c>
      <c r="G62" t="s">
        <v>339</v>
      </c>
      <c r="H62" t="s">
        <v>375</v>
      </c>
      <c r="I62" s="1" t="s">
        <v>342</v>
      </c>
      <c r="J62" s="1" t="s">
        <v>375</v>
      </c>
    </row>
    <row r="63" spans="1:10" hidden="1" x14ac:dyDescent="0.25">
      <c r="A63" s="16" t="s">
        <v>33</v>
      </c>
      <c r="B63" s="1" t="s">
        <v>442</v>
      </c>
      <c r="C63" s="1" t="s">
        <v>448</v>
      </c>
      <c r="D63" s="45" t="str">
        <f t="shared" si="0"/>
        <v/>
      </c>
      <c r="I63" s="1" t="s">
        <v>376</v>
      </c>
      <c r="J63" s="1" t="s">
        <v>346</v>
      </c>
    </row>
    <row r="64" spans="1:10" hidden="1" x14ac:dyDescent="0.25">
      <c r="A64" s="16" t="s">
        <v>34</v>
      </c>
      <c r="B64" s="1" t="s">
        <v>442</v>
      </c>
      <c r="C64" s="1" t="s">
        <v>448</v>
      </c>
      <c r="D64" s="45" t="str">
        <f t="shared" si="0"/>
        <v/>
      </c>
      <c r="I64" s="1" t="s">
        <v>365</v>
      </c>
      <c r="J64" s="1" t="s">
        <v>375</v>
      </c>
    </row>
    <row r="65" spans="1:10" hidden="1" x14ac:dyDescent="0.25">
      <c r="A65" s="16" t="s">
        <v>30</v>
      </c>
      <c r="B65" s="1" t="s">
        <v>442</v>
      </c>
      <c r="C65" s="1" t="s">
        <v>448</v>
      </c>
      <c r="D65" s="45" t="str">
        <f t="shared" si="0"/>
        <v/>
      </c>
      <c r="I65" s="1" t="s">
        <v>377</v>
      </c>
      <c r="J65" s="1" t="s">
        <v>358</v>
      </c>
    </row>
    <row r="66" spans="1:10" hidden="1" x14ac:dyDescent="0.25">
      <c r="A66" s="16" t="s">
        <v>32</v>
      </c>
      <c r="B66" s="1" t="s">
        <v>442</v>
      </c>
      <c r="C66" s="1" t="s">
        <v>448</v>
      </c>
      <c r="D66" s="45" t="str">
        <f t="shared" si="0"/>
        <v/>
      </c>
      <c r="I66" s="1" t="s">
        <v>339</v>
      </c>
      <c r="J66" s="1" t="s">
        <v>346</v>
      </c>
    </row>
    <row r="67" spans="1:10" x14ac:dyDescent="0.25">
      <c r="A67" s="16" t="s">
        <v>7</v>
      </c>
      <c r="B67" s="1" t="s">
        <v>443</v>
      </c>
      <c r="C67" s="1" t="s">
        <v>448</v>
      </c>
      <c r="D67" s="45" t="str">
        <f t="shared" ref="D67:D119" si="1">IF(ISBLANK(G67),"",IF(C67="Positive",G67&amp;"_Positive:",IF(C67="Negative",H67&amp;"_Negative:",G67&amp;"_Positive:"&amp;H67&amp;"_Negative")))</f>
        <v>EUSWI5 Curncy_Lower_Positive:USYC1030 Index_Upper_Negative</v>
      </c>
      <c r="G67" t="s">
        <v>630</v>
      </c>
      <c r="H67" t="s">
        <v>631</v>
      </c>
      <c r="I67" s="1" t="s">
        <v>326</v>
      </c>
      <c r="J67" s="1" t="s">
        <v>378</v>
      </c>
    </row>
    <row r="68" spans="1:10" x14ac:dyDescent="0.25">
      <c r="A68" s="16" t="s">
        <v>284</v>
      </c>
      <c r="B68" s="1" t="s">
        <v>442</v>
      </c>
      <c r="C68" s="1" t="s">
        <v>448</v>
      </c>
      <c r="D68" s="45" t="str">
        <f t="shared" si="1"/>
        <v>USYC7C7Y Index_Lower_Positive:USGG10YR Index_Upper_Negative</v>
      </c>
      <c r="G68" t="s">
        <v>622</v>
      </c>
      <c r="H68" t="s">
        <v>632</v>
      </c>
      <c r="I68" s="1" t="s">
        <v>339</v>
      </c>
      <c r="J68" s="1" t="s">
        <v>336</v>
      </c>
    </row>
    <row r="69" spans="1:10" x14ac:dyDescent="0.25">
      <c r="A69" s="16" t="s">
        <v>119</v>
      </c>
      <c r="B69" s="1" t="s">
        <v>442</v>
      </c>
      <c r="C69" s="1" t="s">
        <v>448</v>
      </c>
      <c r="D69" s="45" t="str">
        <f t="shared" si="1"/>
        <v>USYC105Y Index_Lower_Positive:USSWIT5 Curncy_Upper_Negative</v>
      </c>
      <c r="G69" t="s">
        <v>540</v>
      </c>
      <c r="H69" t="s">
        <v>568</v>
      </c>
      <c r="I69" s="1" t="s">
        <v>379</v>
      </c>
      <c r="J69" s="1" t="s">
        <v>358</v>
      </c>
    </row>
    <row r="70" spans="1:10" x14ac:dyDescent="0.25">
      <c r="A70" s="16" t="s">
        <v>16</v>
      </c>
      <c r="B70" s="1" t="s">
        <v>442</v>
      </c>
      <c r="C70" s="1" t="s">
        <v>448</v>
      </c>
      <c r="D70" s="45" t="str">
        <f t="shared" si="1"/>
        <v>USYC2Y1Y Index_Lower_Positive:CADUSDIS Curncy_Upper_Negative</v>
      </c>
      <c r="G70" t="s">
        <v>455</v>
      </c>
      <c r="H70" t="s">
        <v>498</v>
      </c>
      <c r="I70" s="1" t="s">
        <v>326</v>
      </c>
      <c r="J70" s="1" t="s">
        <v>328</v>
      </c>
    </row>
    <row r="71" spans="1:10" x14ac:dyDescent="0.25">
      <c r="A71" s="16" t="s">
        <v>118</v>
      </c>
      <c r="B71" s="1" t="s">
        <v>442</v>
      </c>
      <c r="C71" s="1" t="s">
        <v>448</v>
      </c>
      <c r="D71" s="45" t="str">
        <f t="shared" si="1"/>
        <v>GVZ Index_Lower_Positive:USYC3M2Y Index_Upper_Negative</v>
      </c>
      <c r="G71" t="s">
        <v>372</v>
      </c>
      <c r="H71" t="s">
        <v>541</v>
      </c>
      <c r="I71" s="1" t="s">
        <v>326</v>
      </c>
      <c r="J71" s="1" t="s">
        <v>378</v>
      </c>
    </row>
    <row r="72" spans="1:10" x14ac:dyDescent="0.25">
      <c r="A72" s="16" t="s">
        <v>17</v>
      </c>
      <c r="B72" s="1" t="s">
        <v>442</v>
      </c>
      <c r="C72" s="1" t="s">
        <v>448</v>
      </c>
      <c r="D72" s="45" t="str">
        <f t="shared" si="1"/>
        <v>ZARUSDIS Curncy_Lower_Positive:USDCAD25B1M Curncy_Upper_Negative</v>
      </c>
      <c r="G72" t="s">
        <v>542</v>
      </c>
      <c r="H72" t="s">
        <v>633</v>
      </c>
      <c r="I72" s="1" t="s">
        <v>380</v>
      </c>
      <c r="J72" s="1" t="s">
        <v>376</v>
      </c>
    </row>
    <row r="73" spans="1:10" hidden="1" x14ac:dyDescent="0.25">
      <c r="A73" s="16" t="s">
        <v>35</v>
      </c>
      <c r="B73" s="1" t="s">
        <v>442</v>
      </c>
      <c r="C73" s="1" t="s">
        <v>448</v>
      </c>
      <c r="D73" s="45" t="str">
        <f t="shared" si="1"/>
        <v/>
      </c>
      <c r="I73" s="1" t="s">
        <v>368</v>
      </c>
      <c r="J73" s="1" t="s">
        <v>381</v>
      </c>
    </row>
    <row r="74" spans="1:10" hidden="1" x14ac:dyDescent="0.25">
      <c r="A74" s="16" t="s">
        <v>36</v>
      </c>
      <c r="B74" s="1" t="s">
        <v>442</v>
      </c>
      <c r="C74" s="1" t="s">
        <v>448</v>
      </c>
      <c r="D74" s="45" t="str">
        <f t="shared" si="1"/>
        <v/>
      </c>
      <c r="I74" s="1" t="s">
        <v>380</v>
      </c>
      <c r="J74" s="1" t="s">
        <v>382</v>
      </c>
    </row>
    <row r="75" spans="1:10" hidden="1" x14ac:dyDescent="0.25">
      <c r="A75" s="16" t="s">
        <v>121</v>
      </c>
      <c r="B75" s="1" t="s">
        <v>442</v>
      </c>
      <c r="C75" s="1" t="s">
        <v>448</v>
      </c>
      <c r="D75" s="45" t="str">
        <f t="shared" si="1"/>
        <v/>
      </c>
      <c r="I75" s="1" t="s">
        <v>383</v>
      </c>
      <c r="J75" s="1" t="s">
        <v>378</v>
      </c>
    </row>
    <row r="76" spans="1:10" hidden="1" x14ac:dyDescent="0.25">
      <c r="A76" s="16" t="s">
        <v>40</v>
      </c>
      <c r="B76" s="1" t="s">
        <v>442</v>
      </c>
      <c r="C76" s="1" t="s">
        <v>448</v>
      </c>
      <c r="D76" s="45" t="str">
        <f t="shared" si="1"/>
        <v/>
      </c>
      <c r="I76" s="1" t="s">
        <v>330</v>
      </c>
      <c r="J76" s="1" t="s">
        <v>384</v>
      </c>
    </row>
    <row r="77" spans="1:10" x14ac:dyDescent="0.25">
      <c r="A77" s="16" t="s">
        <v>24</v>
      </c>
      <c r="B77" s="1" t="s">
        <v>442</v>
      </c>
      <c r="C77" s="1" t="s">
        <v>448</v>
      </c>
      <c r="D77" s="45" t="str">
        <f t="shared" si="1"/>
        <v>SMOVEU3M Index_Lower_Positive:USYC5Y5C Index_Upper_Negative</v>
      </c>
      <c r="G77" t="s">
        <v>462</v>
      </c>
      <c r="H77" t="s">
        <v>543</v>
      </c>
      <c r="I77" s="1" t="s">
        <v>385</v>
      </c>
      <c r="J77" s="1" t="s">
        <v>336</v>
      </c>
    </row>
    <row r="78" spans="1:10" x14ac:dyDescent="0.25">
      <c r="A78" s="16" t="s">
        <v>25</v>
      </c>
      <c r="B78" s="1" t="s">
        <v>442</v>
      </c>
      <c r="C78" s="1" t="s">
        <v>448</v>
      </c>
      <c r="D78" s="45" t="str">
        <f t="shared" si="1"/>
        <v>SMOVEU3M Index_Lower_Positive:USYC5Y5C Index_Upper_Negative</v>
      </c>
      <c r="G78" t="s">
        <v>462</v>
      </c>
      <c r="H78" t="s">
        <v>543</v>
      </c>
      <c r="I78" s="1" t="s">
        <v>386</v>
      </c>
      <c r="J78" s="1" t="s">
        <v>346</v>
      </c>
    </row>
    <row r="79" spans="1:10" x14ac:dyDescent="0.25">
      <c r="A79" s="16" t="s">
        <v>26</v>
      </c>
      <c r="B79" s="1" t="s">
        <v>442</v>
      </c>
      <c r="C79" s="1" t="s">
        <v>448</v>
      </c>
      <c r="D79" s="45" t="str">
        <f t="shared" si="1"/>
        <v>MOVE Index_Lower_Positive:NZDUSD25R1W Curncy_Upper_Negative</v>
      </c>
      <c r="G79" t="s">
        <v>339</v>
      </c>
      <c r="H79" t="s">
        <v>558</v>
      </c>
      <c r="I79" s="1" t="s">
        <v>361</v>
      </c>
      <c r="J79" s="1" t="s">
        <v>346</v>
      </c>
    </row>
    <row r="80" spans="1:10" x14ac:dyDescent="0.25">
      <c r="A80" s="15" t="s">
        <v>4</v>
      </c>
      <c r="B80" s="7" t="s">
        <v>322</v>
      </c>
      <c r="C80" s="1" t="s">
        <v>448</v>
      </c>
      <c r="D80" s="45" t="str">
        <f t="shared" si="1"/>
        <v>USYC7Y6M Index_Upper_Positive:USYC6M7Y Index_Lower_Negative</v>
      </c>
      <c r="G80" t="s">
        <v>544</v>
      </c>
      <c r="H80" t="s">
        <v>545</v>
      </c>
      <c r="I80" s="1" t="s">
        <v>341</v>
      </c>
      <c r="J80" s="1" t="s">
        <v>387</v>
      </c>
    </row>
    <row r="81" spans="1:10" x14ac:dyDescent="0.25">
      <c r="A81" s="15" t="s">
        <v>5</v>
      </c>
      <c r="B81" s="7" t="s">
        <v>322</v>
      </c>
      <c r="C81" s="1" t="s">
        <v>448</v>
      </c>
      <c r="D81" s="45" t="str">
        <f t="shared" si="1"/>
        <v>USYC3M6M Index_Lower_Positive:USYC6M3M Index_Upper_Negative</v>
      </c>
      <c r="G81" t="s">
        <v>546</v>
      </c>
      <c r="H81" t="s">
        <v>569</v>
      </c>
      <c r="I81" s="1" t="s">
        <v>379</v>
      </c>
      <c r="J81" s="1" t="s">
        <v>327</v>
      </c>
    </row>
    <row r="82" spans="1:10" hidden="1" x14ac:dyDescent="0.25">
      <c r="A82" s="15" t="s">
        <v>71</v>
      </c>
      <c r="B82" s="7" t="s">
        <v>324</v>
      </c>
      <c r="C82" s="1" t="s">
        <v>448</v>
      </c>
      <c r="D82" s="45" t="str">
        <f t="shared" si="1"/>
        <v/>
      </c>
      <c r="I82" s="1" t="s">
        <v>388</v>
      </c>
      <c r="J82" s="1" t="s">
        <v>368</v>
      </c>
    </row>
    <row r="83" spans="1:10" x14ac:dyDescent="0.25">
      <c r="A83" s="15" t="s">
        <v>70</v>
      </c>
      <c r="B83" s="7" t="s">
        <v>324</v>
      </c>
      <c r="C83" s="1" t="s">
        <v>448</v>
      </c>
      <c r="D83" s="45" t="str">
        <f t="shared" si="1"/>
        <v>USYC7Y1Y Index_Upper_Positive:USYC5Y7Y Index_Lower_Negative</v>
      </c>
      <c r="G83" t="s">
        <v>634</v>
      </c>
      <c r="H83" t="s">
        <v>463</v>
      </c>
      <c r="I83" s="1" t="s">
        <v>331</v>
      </c>
      <c r="J83" s="1" t="s">
        <v>389</v>
      </c>
    </row>
    <row r="84" spans="1:10" x14ac:dyDescent="0.25">
      <c r="A84" s="15" t="s">
        <v>3</v>
      </c>
      <c r="B84" s="7" t="s">
        <v>322</v>
      </c>
      <c r="C84" s="1" t="s">
        <v>448</v>
      </c>
      <c r="D84" s="45" t="str">
        <f t="shared" si="1"/>
        <v>USYC7Y5Y Index_Upper_Positive:USYC5Y7Y Index_Lower_Negative</v>
      </c>
      <c r="G84" t="s">
        <v>547</v>
      </c>
      <c r="H84" t="s">
        <v>463</v>
      </c>
      <c r="I84" s="1" t="s">
        <v>341</v>
      </c>
      <c r="J84" s="1" t="s">
        <v>390</v>
      </c>
    </row>
    <row r="85" spans="1:10" hidden="1" x14ac:dyDescent="0.25">
      <c r="A85" s="15" t="s">
        <v>83</v>
      </c>
      <c r="B85" s="7" t="s">
        <v>322</v>
      </c>
      <c r="C85" s="1" t="s">
        <v>448</v>
      </c>
      <c r="D85" s="45" t="str">
        <f t="shared" si="1"/>
        <v/>
      </c>
      <c r="I85" s="1" t="s">
        <v>331</v>
      </c>
      <c r="J85" s="1" t="s">
        <v>391</v>
      </c>
    </row>
    <row r="86" spans="1:10" x14ac:dyDescent="0.25">
      <c r="A86" s="15" t="s">
        <v>11</v>
      </c>
      <c r="B86" s="7" t="s">
        <v>323</v>
      </c>
      <c r="C86" s="1" t="s">
        <v>448</v>
      </c>
      <c r="D86" s="45" t="str">
        <f t="shared" si="1"/>
        <v>USYC105Y Index_Lower_Positive:M8EU000G Index_Upper_Negative</v>
      </c>
      <c r="G86" t="s">
        <v>540</v>
      </c>
      <c r="H86" t="s">
        <v>522</v>
      </c>
      <c r="I86" s="1" t="s">
        <v>370</v>
      </c>
      <c r="J86" s="1" t="s">
        <v>333</v>
      </c>
    </row>
    <row r="87" spans="1:10" hidden="1" x14ac:dyDescent="0.25">
      <c r="A87" s="15" t="s">
        <v>82</v>
      </c>
      <c r="B87" s="7" t="s">
        <v>321</v>
      </c>
      <c r="C87" s="1" t="s">
        <v>448</v>
      </c>
      <c r="D87" s="45" t="str">
        <f t="shared" si="1"/>
        <v/>
      </c>
      <c r="I87" s="1" t="s">
        <v>345</v>
      </c>
      <c r="J87" s="1" t="s">
        <v>392</v>
      </c>
    </row>
    <row r="88" spans="1:10" x14ac:dyDescent="0.25">
      <c r="A88" s="15" t="s">
        <v>69</v>
      </c>
      <c r="B88" s="7" t="s">
        <v>321</v>
      </c>
      <c r="C88" s="1" t="s">
        <v>448</v>
      </c>
      <c r="D88" s="45" t="str">
        <f t="shared" si="1"/>
        <v>USSWIT10 Curncy_Upper_Positive:USYC6M7Y Index_Lower_Negative</v>
      </c>
      <c r="G88" t="s">
        <v>548</v>
      </c>
      <c r="H88" t="s">
        <v>545</v>
      </c>
      <c r="I88" s="1" t="s">
        <v>393</v>
      </c>
      <c r="J88" s="1" t="s">
        <v>342</v>
      </c>
    </row>
    <row r="89" spans="1:10" x14ac:dyDescent="0.25">
      <c r="A89" s="15" t="s">
        <v>10</v>
      </c>
      <c r="B89" s="7" t="s">
        <v>321</v>
      </c>
      <c r="C89" s="1" t="s">
        <v>448</v>
      </c>
      <c r="D89" s="45" t="str">
        <f t="shared" si="1"/>
        <v>USDJPY25B1W Curncy_Lower_Positive:BFCIGB Index_Upper_Negative</v>
      </c>
      <c r="G89" t="s">
        <v>549</v>
      </c>
      <c r="H89" t="s">
        <v>397</v>
      </c>
      <c r="I89" s="1" t="s">
        <v>360</v>
      </c>
      <c r="J89" s="1" t="s">
        <v>374</v>
      </c>
    </row>
    <row r="90" spans="1:10" x14ac:dyDescent="0.25">
      <c r="A90" s="15" t="s">
        <v>85</v>
      </c>
      <c r="B90" s="7" t="s">
        <v>322</v>
      </c>
      <c r="C90" s="1" t="s">
        <v>448</v>
      </c>
      <c r="D90" s="45" t="str">
        <f t="shared" si="1"/>
        <v>USYC7Y5Y Index_Upper_Positive:USYC5Y7Y Index_Lower_Negative</v>
      </c>
      <c r="G90" t="s">
        <v>547</v>
      </c>
      <c r="H90" t="s">
        <v>463</v>
      </c>
      <c r="I90" s="1" t="s">
        <v>394</v>
      </c>
      <c r="J90" s="1" t="s">
        <v>334</v>
      </c>
    </row>
    <row r="91" spans="1:10" hidden="1" x14ac:dyDescent="0.25">
      <c r="A91" s="15" t="s">
        <v>80</v>
      </c>
      <c r="B91" s="7" t="s">
        <v>322</v>
      </c>
      <c r="C91" s="1" t="s">
        <v>448</v>
      </c>
      <c r="D91" s="45" t="str">
        <f t="shared" si="1"/>
        <v/>
      </c>
      <c r="I91" s="1" t="s">
        <v>331</v>
      </c>
      <c r="J91" s="1" t="s">
        <v>392</v>
      </c>
    </row>
    <row r="92" spans="1:10" hidden="1" x14ac:dyDescent="0.25">
      <c r="A92" s="15" t="s">
        <v>76</v>
      </c>
      <c r="B92" s="7" t="s">
        <v>321</v>
      </c>
      <c r="C92" s="1" t="s">
        <v>448</v>
      </c>
      <c r="D92" s="45" t="str">
        <f t="shared" si="1"/>
        <v/>
      </c>
      <c r="I92" s="1" t="s">
        <v>395</v>
      </c>
      <c r="J92" s="1" t="s">
        <v>332</v>
      </c>
    </row>
    <row r="93" spans="1:10" hidden="1" x14ac:dyDescent="0.25">
      <c r="A93" s="15" t="s">
        <v>72</v>
      </c>
      <c r="B93" s="7" t="s">
        <v>321</v>
      </c>
      <c r="C93" s="1" t="s">
        <v>448</v>
      </c>
      <c r="D93" s="45" t="str">
        <f t="shared" si="1"/>
        <v/>
      </c>
      <c r="I93" s="1" t="s">
        <v>332</v>
      </c>
      <c r="J93" s="1" t="s">
        <v>369</v>
      </c>
    </row>
    <row r="94" spans="1:10" ht="15.75" thickBot="1" x14ac:dyDescent="0.3">
      <c r="A94" s="15" t="s">
        <v>77</v>
      </c>
      <c r="B94" s="7" t="s">
        <v>321</v>
      </c>
      <c r="C94" s="1" t="s">
        <v>448</v>
      </c>
      <c r="D94" s="45" t="str">
        <f t="shared" si="1"/>
        <v>USYC7Y3Y Index_Upper_Positive:USYC2Y7Y Index_Lower_Negative</v>
      </c>
      <c r="G94" t="s">
        <v>550</v>
      </c>
      <c r="H94" t="s">
        <v>464</v>
      </c>
      <c r="I94" s="1" t="s">
        <v>337</v>
      </c>
      <c r="J94" s="1" t="s">
        <v>349</v>
      </c>
    </row>
    <row r="95" spans="1:10" hidden="1" x14ac:dyDescent="0.25">
      <c r="A95" s="15" t="s">
        <v>112</v>
      </c>
      <c r="B95" s="7" t="s">
        <v>321</v>
      </c>
      <c r="C95" s="1" t="s">
        <v>448</v>
      </c>
      <c r="D95" s="45" t="str">
        <f t="shared" si="1"/>
        <v/>
      </c>
      <c r="I95" s="1" t="s">
        <v>396</v>
      </c>
      <c r="J95" s="1" t="s">
        <v>362</v>
      </c>
    </row>
    <row r="96" spans="1:10" hidden="1" x14ac:dyDescent="0.25">
      <c r="A96" s="15" t="s">
        <v>101</v>
      </c>
      <c r="B96" s="7" t="s">
        <v>321</v>
      </c>
      <c r="C96" s="1" t="s">
        <v>448</v>
      </c>
      <c r="D96" s="45" t="str">
        <f t="shared" si="1"/>
        <v/>
      </c>
      <c r="I96" s="1" t="s">
        <v>341</v>
      </c>
      <c r="J96" s="1" t="s">
        <v>381</v>
      </c>
    </row>
    <row r="97" spans="1:10" hidden="1" x14ac:dyDescent="0.25">
      <c r="A97" s="15" t="s">
        <v>78</v>
      </c>
      <c r="B97" s="7" t="s">
        <v>321</v>
      </c>
      <c r="C97" s="1" t="s">
        <v>448</v>
      </c>
      <c r="D97" s="45" t="str">
        <f t="shared" si="1"/>
        <v/>
      </c>
      <c r="I97" s="1" t="s">
        <v>331</v>
      </c>
      <c r="J97" s="1" t="s">
        <v>367</v>
      </c>
    </row>
    <row r="98" spans="1:10" hidden="1" x14ac:dyDescent="0.25">
      <c r="A98" s="15" t="s">
        <v>110</v>
      </c>
      <c r="B98" s="7" t="s">
        <v>321</v>
      </c>
      <c r="C98" s="1" t="s">
        <v>448</v>
      </c>
      <c r="D98" s="45" t="str">
        <f t="shared" si="1"/>
        <v/>
      </c>
      <c r="I98" s="1" t="s">
        <v>373</v>
      </c>
      <c r="J98" s="1" t="s">
        <v>375</v>
      </c>
    </row>
    <row r="99" spans="1:10" hidden="1" x14ac:dyDescent="0.25">
      <c r="A99" s="15" t="s">
        <v>109</v>
      </c>
      <c r="B99" s="7" t="s">
        <v>321</v>
      </c>
      <c r="C99" s="1" t="s">
        <v>448</v>
      </c>
      <c r="D99" s="45" t="str">
        <f t="shared" si="1"/>
        <v/>
      </c>
      <c r="I99" s="1" t="s">
        <v>355</v>
      </c>
      <c r="J99" s="1" t="s">
        <v>380</v>
      </c>
    </row>
    <row r="100" spans="1:10" hidden="1" x14ac:dyDescent="0.25">
      <c r="A100" s="15" t="s">
        <v>104</v>
      </c>
      <c r="B100" s="7" t="s">
        <v>321</v>
      </c>
      <c r="C100" s="1" t="s">
        <v>448</v>
      </c>
      <c r="D100" s="45" t="str">
        <f t="shared" si="1"/>
        <v/>
      </c>
      <c r="I100" s="1" t="s">
        <v>341</v>
      </c>
      <c r="J100" s="1" t="s">
        <v>397</v>
      </c>
    </row>
    <row r="101" spans="1:10" hidden="1" x14ac:dyDescent="0.25">
      <c r="A101" s="15" t="s">
        <v>105</v>
      </c>
      <c r="B101" s="7" t="s">
        <v>321</v>
      </c>
      <c r="C101" s="1" t="s">
        <v>448</v>
      </c>
      <c r="D101" s="45" t="str">
        <f t="shared" si="1"/>
        <v/>
      </c>
      <c r="I101" s="1" t="s">
        <v>375</v>
      </c>
      <c r="J101" s="1" t="s">
        <v>349</v>
      </c>
    </row>
    <row r="102" spans="1:10" hidden="1" x14ac:dyDescent="0.25">
      <c r="A102" s="15" t="s">
        <v>108</v>
      </c>
      <c r="B102" s="7" t="s">
        <v>321</v>
      </c>
      <c r="C102" s="1" t="s">
        <v>448</v>
      </c>
      <c r="D102" s="45" t="str">
        <f t="shared" si="1"/>
        <v/>
      </c>
      <c r="I102" s="1" t="s">
        <v>330</v>
      </c>
      <c r="J102" s="1" t="s">
        <v>389</v>
      </c>
    </row>
    <row r="103" spans="1:10" hidden="1" x14ac:dyDescent="0.25">
      <c r="A103" s="15" t="s">
        <v>117</v>
      </c>
      <c r="B103" s="7" t="s">
        <v>321</v>
      </c>
      <c r="C103" s="1" t="s">
        <v>448</v>
      </c>
      <c r="D103" s="45" t="str">
        <f t="shared" si="1"/>
        <v/>
      </c>
      <c r="I103" s="1" t="s">
        <v>360</v>
      </c>
      <c r="J103" s="1" t="s">
        <v>336</v>
      </c>
    </row>
    <row r="104" spans="1:10" hidden="1" x14ac:dyDescent="0.25">
      <c r="A104" s="15" t="s">
        <v>116</v>
      </c>
      <c r="B104" s="7" t="s">
        <v>321</v>
      </c>
      <c r="C104" s="1" t="s">
        <v>448</v>
      </c>
      <c r="D104" s="45" t="str">
        <f t="shared" si="1"/>
        <v/>
      </c>
      <c r="I104" s="1" t="s">
        <v>383</v>
      </c>
      <c r="J104" s="1" t="s">
        <v>336</v>
      </c>
    </row>
    <row r="105" spans="1:10" hidden="1" x14ac:dyDescent="0.25">
      <c r="A105" s="15" t="s">
        <v>79</v>
      </c>
      <c r="B105" s="7" t="s">
        <v>321</v>
      </c>
      <c r="C105" s="1" t="s">
        <v>448</v>
      </c>
      <c r="D105" s="45" t="str">
        <f t="shared" si="1"/>
        <v/>
      </c>
      <c r="I105" s="1" t="s">
        <v>331</v>
      </c>
      <c r="J105" s="1" t="s">
        <v>327</v>
      </c>
    </row>
    <row r="106" spans="1:10" hidden="1" x14ac:dyDescent="0.25">
      <c r="A106" s="15" t="s">
        <v>74</v>
      </c>
      <c r="B106" s="7" t="s">
        <v>321</v>
      </c>
      <c r="C106" s="1" t="s">
        <v>448</v>
      </c>
      <c r="D106" s="45" t="str">
        <f t="shared" si="1"/>
        <v/>
      </c>
      <c r="I106" s="1" t="s">
        <v>359</v>
      </c>
      <c r="J106" s="1" t="s">
        <v>342</v>
      </c>
    </row>
    <row r="107" spans="1:10" hidden="1" x14ac:dyDescent="0.25">
      <c r="A107" s="15" t="s">
        <v>73</v>
      </c>
      <c r="B107" s="7" t="s">
        <v>321</v>
      </c>
      <c r="C107" s="1" t="s">
        <v>448</v>
      </c>
      <c r="D107" s="45" t="str">
        <f t="shared" si="1"/>
        <v/>
      </c>
      <c r="I107" s="1" t="s">
        <v>372</v>
      </c>
      <c r="J107" s="1" t="s">
        <v>398</v>
      </c>
    </row>
    <row r="108" spans="1:10" hidden="1" x14ac:dyDescent="0.25">
      <c r="A108" s="15" t="s">
        <v>114</v>
      </c>
      <c r="B108" s="7" t="s">
        <v>321</v>
      </c>
      <c r="C108" s="1" t="s">
        <v>448</v>
      </c>
      <c r="D108" s="45" t="str">
        <f t="shared" si="1"/>
        <v/>
      </c>
      <c r="I108" s="1" t="s">
        <v>338</v>
      </c>
      <c r="J108" s="1" t="s">
        <v>327</v>
      </c>
    </row>
    <row r="109" spans="1:10" hidden="1" x14ac:dyDescent="0.25">
      <c r="A109" s="15" t="s">
        <v>115</v>
      </c>
      <c r="B109" s="7" t="s">
        <v>321</v>
      </c>
      <c r="C109" s="1" t="s">
        <v>448</v>
      </c>
      <c r="D109" s="45" t="str">
        <f t="shared" si="1"/>
        <v/>
      </c>
      <c r="I109" s="1" t="s">
        <v>383</v>
      </c>
      <c r="J109" s="1" t="s">
        <v>346</v>
      </c>
    </row>
    <row r="110" spans="1:10" hidden="1" x14ac:dyDescent="0.25">
      <c r="A110" s="15" t="s">
        <v>13</v>
      </c>
      <c r="B110" s="7" t="s">
        <v>321</v>
      </c>
      <c r="C110" s="1" t="s">
        <v>448</v>
      </c>
      <c r="D110" s="45" t="str">
        <f t="shared" si="1"/>
        <v/>
      </c>
      <c r="I110" s="1" t="s">
        <v>329</v>
      </c>
      <c r="J110" s="1" t="s">
        <v>381</v>
      </c>
    </row>
    <row r="111" spans="1:10" hidden="1" x14ac:dyDescent="0.25">
      <c r="A111" s="15" t="s">
        <v>102</v>
      </c>
      <c r="B111" s="7" t="s">
        <v>321</v>
      </c>
      <c r="C111" s="1" t="s">
        <v>448</v>
      </c>
      <c r="D111" s="45" t="str">
        <f t="shared" si="1"/>
        <v/>
      </c>
      <c r="I111" s="1" t="s">
        <v>356</v>
      </c>
      <c r="J111" s="1" t="s">
        <v>393</v>
      </c>
    </row>
    <row r="112" spans="1:10" hidden="1" x14ac:dyDescent="0.25">
      <c r="A112" s="15" t="s">
        <v>103</v>
      </c>
      <c r="B112" s="7" t="s">
        <v>321</v>
      </c>
      <c r="C112" s="1" t="s">
        <v>448</v>
      </c>
      <c r="D112" s="45" t="str">
        <f t="shared" si="1"/>
        <v/>
      </c>
      <c r="I112" s="1" t="s">
        <v>351</v>
      </c>
      <c r="J112" s="1" t="s">
        <v>374</v>
      </c>
    </row>
    <row r="113" spans="1:10" hidden="1" x14ac:dyDescent="0.25">
      <c r="A113" s="15" t="s">
        <v>106</v>
      </c>
      <c r="B113" s="7" t="s">
        <v>321</v>
      </c>
      <c r="C113" s="1" t="s">
        <v>448</v>
      </c>
      <c r="D113" s="45" t="str">
        <f t="shared" si="1"/>
        <v/>
      </c>
      <c r="I113" s="1" t="s">
        <v>399</v>
      </c>
      <c r="J113" s="1" t="s">
        <v>359</v>
      </c>
    </row>
    <row r="114" spans="1:10" hidden="1" x14ac:dyDescent="0.25">
      <c r="A114" s="15" t="s">
        <v>75</v>
      </c>
      <c r="B114" s="7" t="s">
        <v>321</v>
      </c>
      <c r="C114" s="1" t="s">
        <v>448</v>
      </c>
      <c r="D114" s="45" t="str">
        <f t="shared" si="1"/>
        <v/>
      </c>
      <c r="I114" s="1" t="s">
        <v>400</v>
      </c>
      <c r="J114" s="1" t="s">
        <v>344</v>
      </c>
    </row>
    <row r="115" spans="1:10" hidden="1" x14ac:dyDescent="0.25">
      <c r="A115" s="15" t="s">
        <v>113</v>
      </c>
      <c r="B115" s="7" t="s">
        <v>321</v>
      </c>
      <c r="C115" s="1" t="s">
        <v>448</v>
      </c>
      <c r="D115" s="45" t="str">
        <f t="shared" si="1"/>
        <v/>
      </c>
      <c r="I115" s="1" t="s">
        <v>370</v>
      </c>
      <c r="J115" s="1" t="s">
        <v>395</v>
      </c>
    </row>
    <row r="116" spans="1:10" hidden="1" x14ac:dyDescent="0.25">
      <c r="A116" s="15" t="s">
        <v>111</v>
      </c>
      <c r="B116" s="7" t="s">
        <v>321</v>
      </c>
      <c r="C116" s="1" t="s">
        <v>448</v>
      </c>
      <c r="D116" s="45" t="str">
        <f t="shared" si="1"/>
        <v/>
      </c>
      <c r="I116" s="1" t="s">
        <v>401</v>
      </c>
      <c r="J116" s="1" t="s">
        <v>371</v>
      </c>
    </row>
    <row r="117" spans="1:10" ht="15.75" hidden="1" thickBot="1" x14ac:dyDescent="0.3">
      <c r="A117" s="15" t="s">
        <v>107</v>
      </c>
      <c r="B117" s="7" t="s">
        <v>321</v>
      </c>
      <c r="C117" s="1" t="s">
        <v>448</v>
      </c>
      <c r="D117" s="45" t="str">
        <f t="shared" si="1"/>
        <v/>
      </c>
      <c r="I117" s="1" t="s">
        <v>400</v>
      </c>
      <c r="J117" s="1" t="s">
        <v>348</v>
      </c>
    </row>
    <row r="118" spans="1:10" ht="16.5" thickTop="1" thickBot="1" x14ac:dyDescent="0.3">
      <c r="A118" s="40" t="s">
        <v>8</v>
      </c>
      <c r="B118" s="1" t="s">
        <v>404</v>
      </c>
      <c r="C118" s="1" t="s">
        <v>448</v>
      </c>
      <c r="D118" s="45" t="str">
        <f t="shared" si="1"/>
        <v>USYC3M5Y Index_Lower_Positive:MXEU000V Index_Upper_Negative</v>
      </c>
      <c r="G118" t="s">
        <v>559</v>
      </c>
      <c r="H118" t="s">
        <v>497</v>
      </c>
      <c r="I118" s="1" t="s">
        <v>370</v>
      </c>
      <c r="J118" s="1" t="s">
        <v>405</v>
      </c>
    </row>
    <row r="119" spans="1:10" ht="16.5" thickTop="1" thickBot="1" x14ac:dyDescent="0.3">
      <c r="A119" s="40" t="s">
        <v>81</v>
      </c>
      <c r="B119" s="1" t="s">
        <v>404</v>
      </c>
      <c r="C119" s="1" t="s">
        <v>448</v>
      </c>
      <c r="D119" s="45" t="str">
        <f t="shared" si="1"/>
        <v>DBCAGSII Index_Lower_Positive:EUSWI2 Curncy_Upper_Negative</v>
      </c>
      <c r="G119" t="s">
        <v>465</v>
      </c>
      <c r="H119" t="s">
        <v>388</v>
      </c>
      <c r="I119" s="1" t="s">
        <v>335</v>
      </c>
      <c r="J119" s="1" t="s">
        <v>369</v>
      </c>
    </row>
    <row r="120" spans="1:10" ht="15.75" hidden="1" thickTop="1" x14ac:dyDescent="0.25"/>
    <row r="121" spans="1:10" ht="15.75" thickTop="1" x14ac:dyDescent="0.25"/>
  </sheetData>
  <autoFilter ref="G1:G120" xr:uid="{00000000-0001-0000-0600-000000000000}">
    <filterColumn colId="0">
      <customFilters>
        <customFilter operator="notEqual" val=" "/>
      </customFilters>
    </filterColumn>
  </autoFilter>
  <dataValidations count="2">
    <dataValidation type="list" allowBlank="1" showInputMessage="1" showErrorMessage="1" sqref="C1 C120:C1048576" xr:uid="{345860F3-5124-47D6-9A4E-086ACA99A72E}">
      <formula1>"Positive,Negative"</formula1>
    </dataValidation>
    <dataValidation type="list" allowBlank="1" showInputMessage="1" showErrorMessage="1" sqref="C2:C119" xr:uid="{1E10DCE1-B014-49E5-B16C-4CEFD46286DB}">
      <formula1>"Positive,Negative,Both"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6"/>
  <sheetViews>
    <sheetView workbookViewId="0">
      <selection activeCell="C4" sqref="C4"/>
    </sheetView>
  </sheetViews>
  <sheetFormatPr defaultRowHeight="15" x14ac:dyDescent="0.25"/>
  <cols>
    <col min="1" max="1" width="75.42578125" bestFit="1" customWidth="1"/>
    <col min="2" max="2" width="38.7109375" style="1" bestFit="1" customWidth="1"/>
    <col min="3" max="3" width="42.28515625" bestFit="1" customWidth="1"/>
    <col min="4" max="4" width="43.28515625" bestFit="1" customWidth="1"/>
  </cols>
  <sheetData>
    <row r="1" spans="1:4" x14ac:dyDescent="0.25">
      <c r="A1" s="39" t="s">
        <v>0</v>
      </c>
      <c r="B1" s="39" t="s">
        <v>319</v>
      </c>
      <c r="C1" s="39" t="s">
        <v>402</v>
      </c>
      <c r="D1" s="39" t="s">
        <v>403</v>
      </c>
    </row>
    <row r="2" spans="1:4" x14ac:dyDescent="0.25">
      <c r="A2" t="s">
        <v>412</v>
      </c>
      <c r="B2" s="1" t="s">
        <v>321</v>
      </c>
      <c r="C2" t="s">
        <v>418</v>
      </c>
      <c r="D2" t="s">
        <v>417</v>
      </c>
    </row>
    <row r="3" spans="1:4" x14ac:dyDescent="0.25">
      <c r="A3" t="s">
        <v>413</v>
      </c>
      <c r="B3" s="1" t="s">
        <v>321</v>
      </c>
      <c r="C3" t="s">
        <v>419</v>
      </c>
      <c r="D3" t="s">
        <v>397</v>
      </c>
    </row>
    <row r="4" spans="1:4" x14ac:dyDescent="0.25">
      <c r="A4" t="s">
        <v>414</v>
      </c>
      <c r="B4" s="1" t="s">
        <v>321</v>
      </c>
      <c r="C4" t="s">
        <v>420</v>
      </c>
      <c r="D4" t="s">
        <v>421</v>
      </c>
    </row>
    <row r="5" spans="1:4" x14ac:dyDescent="0.25">
      <c r="A5" t="s">
        <v>415</v>
      </c>
      <c r="B5" s="1" t="s">
        <v>321</v>
      </c>
      <c r="C5" t="s">
        <v>422</v>
      </c>
      <c r="D5" t="s">
        <v>349</v>
      </c>
    </row>
    <row r="6" spans="1:4" x14ac:dyDescent="0.25">
      <c r="A6" t="s">
        <v>416</v>
      </c>
      <c r="B6" s="1" t="s">
        <v>321</v>
      </c>
      <c r="C6" t="s">
        <v>423</v>
      </c>
      <c r="D6" t="s">
        <v>424</v>
      </c>
    </row>
  </sheetData>
  <autoFilter ref="A1:D1" xr:uid="{00000000-0009-0000-0000-000007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I29"/>
  <sheetViews>
    <sheetView workbookViewId="0">
      <selection activeCell="F2" sqref="F2:F21"/>
    </sheetView>
  </sheetViews>
  <sheetFormatPr defaultRowHeight="15" x14ac:dyDescent="0.25"/>
  <cols>
    <col min="1" max="1" width="11.5703125" style="1" bestFit="1" customWidth="1"/>
    <col min="2" max="2" width="12.28515625" style="1" bestFit="1" customWidth="1"/>
    <col min="3" max="3" width="11.5703125" style="1" bestFit="1" customWidth="1"/>
    <col min="4" max="4" width="10.85546875" style="1" bestFit="1" customWidth="1"/>
    <col min="5" max="5" width="10.85546875" style="1" customWidth="1"/>
    <col min="6" max="6" width="14.85546875" style="1" bestFit="1" customWidth="1"/>
    <col min="7" max="7" width="12.140625" style="1" bestFit="1" customWidth="1"/>
    <col min="8" max="16384" width="9.140625" style="1"/>
  </cols>
  <sheetData>
    <row r="1" spans="1:9" ht="15.75" thickBot="1" x14ac:dyDescent="0.3">
      <c r="A1" s="8" t="s">
        <v>123</v>
      </c>
      <c r="B1" s="8" t="s">
        <v>124</v>
      </c>
      <c r="C1" s="8" t="s">
        <v>125</v>
      </c>
      <c r="D1" s="8" t="s">
        <v>179</v>
      </c>
      <c r="E1" s="8" t="s">
        <v>281</v>
      </c>
      <c r="F1" s="8" t="s">
        <v>290</v>
      </c>
      <c r="G1" s="8" t="s">
        <v>250</v>
      </c>
      <c r="H1" s="8" t="s">
        <v>287</v>
      </c>
    </row>
    <row r="2" spans="1:9" ht="15.75" thickTop="1" x14ac:dyDescent="0.25">
      <c r="A2" s="1" t="s">
        <v>11</v>
      </c>
      <c r="B2" s="24" t="s">
        <v>7</v>
      </c>
      <c r="C2" s="24" t="s">
        <v>20</v>
      </c>
      <c r="D2" s="24" t="s">
        <v>50</v>
      </c>
      <c r="E2" s="24" t="s">
        <v>20</v>
      </c>
      <c r="F2" s="18" t="s">
        <v>57</v>
      </c>
      <c r="G2" s="24" t="s">
        <v>234</v>
      </c>
      <c r="H2" s="24" t="s">
        <v>109</v>
      </c>
      <c r="I2" s="24"/>
    </row>
    <row r="3" spans="1:9" x14ac:dyDescent="0.25">
      <c r="A3" s="1" t="s">
        <v>6</v>
      </c>
      <c r="B3" s="24" t="s">
        <v>16</v>
      </c>
      <c r="C3" s="24" t="s">
        <v>44</v>
      </c>
      <c r="D3" s="24" t="s">
        <v>20</v>
      </c>
      <c r="E3" s="24"/>
      <c r="F3" s="18" t="s">
        <v>51</v>
      </c>
      <c r="G3" s="24" t="s">
        <v>231</v>
      </c>
      <c r="H3" s="24" t="s">
        <v>37</v>
      </c>
      <c r="I3" s="24"/>
    </row>
    <row r="4" spans="1:9" x14ac:dyDescent="0.25">
      <c r="A4" s="1" t="s">
        <v>7</v>
      </c>
      <c r="B4" s="24" t="s">
        <v>118</v>
      </c>
      <c r="C4" s="24" t="s">
        <v>46</v>
      </c>
      <c r="D4" s="24" t="s">
        <v>44</v>
      </c>
      <c r="E4" s="24"/>
      <c r="F4" s="18" t="s">
        <v>56</v>
      </c>
      <c r="G4" s="24" t="s">
        <v>232</v>
      </c>
      <c r="H4" s="24" t="s">
        <v>111</v>
      </c>
      <c r="I4" s="24"/>
    </row>
    <row r="5" spans="1:9" x14ac:dyDescent="0.25">
      <c r="A5" s="24" t="s">
        <v>5</v>
      </c>
      <c r="B5" s="24" t="s">
        <v>6</v>
      </c>
      <c r="C5" s="24" t="s">
        <v>45</v>
      </c>
      <c r="D5" s="24" t="s">
        <v>46</v>
      </c>
      <c r="E5" s="24"/>
      <c r="F5" s="18" t="s">
        <v>58</v>
      </c>
      <c r="G5" s="24" t="s">
        <v>233</v>
      </c>
      <c r="H5" s="24" t="s">
        <v>77</v>
      </c>
      <c r="I5" s="24"/>
    </row>
    <row r="6" spans="1:9" x14ac:dyDescent="0.25">
      <c r="B6" s="24" t="s">
        <v>28</v>
      </c>
      <c r="C6" s="24" t="s">
        <v>41</v>
      </c>
      <c r="D6" s="24" t="s">
        <v>45</v>
      </c>
      <c r="E6" s="24"/>
      <c r="F6" s="18" t="s">
        <v>59</v>
      </c>
      <c r="G6" s="24" t="s">
        <v>235</v>
      </c>
      <c r="H6" s="24" t="s">
        <v>72</v>
      </c>
      <c r="I6" s="24"/>
    </row>
    <row r="7" spans="1:9" x14ac:dyDescent="0.25">
      <c r="B7" s="24" t="s">
        <v>27</v>
      </c>
      <c r="C7" s="24" t="s">
        <v>47</v>
      </c>
      <c r="D7" s="24" t="s">
        <v>41</v>
      </c>
      <c r="E7" s="24"/>
      <c r="F7" s="18" t="s">
        <v>22</v>
      </c>
      <c r="G7" s="24" t="s">
        <v>50</v>
      </c>
      <c r="H7" s="24" t="s">
        <v>120</v>
      </c>
      <c r="I7" s="24"/>
    </row>
    <row r="8" spans="1:9" x14ac:dyDescent="0.25">
      <c r="B8" s="24"/>
      <c r="C8" s="24" t="s">
        <v>143</v>
      </c>
      <c r="D8" s="24"/>
      <c r="E8" s="24"/>
      <c r="F8" s="18" t="s">
        <v>68</v>
      </c>
      <c r="G8" s="24" t="s">
        <v>12</v>
      </c>
      <c r="H8" s="24" t="s">
        <v>76</v>
      </c>
      <c r="I8" s="24"/>
    </row>
    <row r="9" spans="1:9" x14ac:dyDescent="0.25">
      <c r="B9" s="24"/>
      <c r="C9" s="24" t="s">
        <v>42</v>
      </c>
      <c r="D9" s="24"/>
      <c r="E9" s="24"/>
      <c r="F9" s="18" t="s">
        <v>64</v>
      </c>
      <c r="G9" s="24" t="s">
        <v>143</v>
      </c>
      <c r="H9" s="24" t="s">
        <v>22</v>
      </c>
      <c r="I9" s="24"/>
    </row>
    <row r="10" spans="1:9" x14ac:dyDescent="0.25">
      <c r="C10" s="24" t="s">
        <v>49</v>
      </c>
      <c r="E10" s="24"/>
      <c r="F10" s="18" t="s">
        <v>63</v>
      </c>
      <c r="G10" s="24" t="s">
        <v>44</v>
      </c>
      <c r="H10" s="24" t="s">
        <v>65</v>
      </c>
      <c r="I10" s="24"/>
    </row>
    <row r="11" spans="1:9" x14ac:dyDescent="0.25">
      <c r="B11" s="24"/>
      <c r="C11" s="1" t="s">
        <v>43</v>
      </c>
      <c r="E11" s="24"/>
      <c r="F11" s="18" t="s">
        <v>52</v>
      </c>
      <c r="G11" s="24" t="s">
        <v>47</v>
      </c>
      <c r="H11" s="24" t="s">
        <v>21</v>
      </c>
      <c r="I11" s="24"/>
    </row>
    <row r="12" spans="1:9" x14ac:dyDescent="0.25">
      <c r="C12" s="1" t="s">
        <v>48</v>
      </c>
      <c r="E12" s="24"/>
      <c r="F12" s="18" t="s">
        <v>53</v>
      </c>
      <c r="G12" s="24" t="s">
        <v>46</v>
      </c>
      <c r="H12" s="24" t="s">
        <v>67</v>
      </c>
      <c r="I12" s="24"/>
    </row>
    <row r="13" spans="1:9" x14ac:dyDescent="0.25">
      <c r="C13" s="24" t="s">
        <v>12</v>
      </c>
      <c r="E13" s="24"/>
      <c r="F13" s="18" t="s">
        <v>54</v>
      </c>
      <c r="G13" s="24" t="s">
        <v>42</v>
      </c>
      <c r="H13" s="24" t="s">
        <v>286</v>
      </c>
      <c r="I13" s="24"/>
    </row>
    <row r="14" spans="1:9" x14ac:dyDescent="0.25">
      <c r="C14" s="24" t="s">
        <v>122</v>
      </c>
      <c r="E14" s="24"/>
      <c r="F14" s="18" t="s">
        <v>55</v>
      </c>
      <c r="G14" s="24" t="s">
        <v>20</v>
      </c>
      <c r="H14" s="24" t="s">
        <v>24</v>
      </c>
      <c r="I14" s="24"/>
    </row>
    <row r="15" spans="1:9" x14ac:dyDescent="0.25">
      <c r="C15" s="24" t="s">
        <v>18</v>
      </c>
      <c r="E15" s="24"/>
      <c r="F15" s="18" t="s">
        <v>21</v>
      </c>
      <c r="G15" s="24" t="s">
        <v>247</v>
      </c>
      <c r="H15" s="24" t="s">
        <v>35</v>
      </c>
      <c r="I15" s="24"/>
    </row>
    <row r="16" spans="1:9" x14ac:dyDescent="0.25">
      <c r="C16" s="24" t="s">
        <v>37</v>
      </c>
      <c r="E16" s="24"/>
      <c r="F16" s="18" t="s">
        <v>61</v>
      </c>
      <c r="G16" s="24" t="s">
        <v>10</v>
      </c>
      <c r="H16" s="24" t="s">
        <v>36</v>
      </c>
      <c r="I16" s="24"/>
    </row>
    <row r="17" spans="2:9" x14ac:dyDescent="0.25">
      <c r="B17" s="24"/>
      <c r="C17" s="24"/>
      <c r="D17" s="24"/>
      <c r="E17" s="24"/>
      <c r="F17" s="18" t="s">
        <v>60</v>
      </c>
      <c r="G17" s="24" t="s">
        <v>4</v>
      </c>
      <c r="H17" s="24" t="s">
        <v>121</v>
      </c>
      <c r="I17" s="24"/>
    </row>
    <row r="18" spans="2:9" x14ac:dyDescent="0.25">
      <c r="B18" s="24"/>
      <c r="C18" s="24"/>
      <c r="D18" s="24"/>
      <c r="E18" s="24"/>
      <c r="F18" s="18" t="s">
        <v>65</v>
      </c>
      <c r="G18" s="24" t="s">
        <v>69</v>
      </c>
      <c r="H18" s="24" t="s">
        <v>23</v>
      </c>
      <c r="I18" s="24"/>
    </row>
    <row r="19" spans="2:9" x14ac:dyDescent="0.25">
      <c r="B19" s="24"/>
      <c r="C19" s="24"/>
      <c r="D19" s="24"/>
      <c r="E19" s="24"/>
      <c r="F19" s="18" t="s">
        <v>67</v>
      </c>
      <c r="G19" s="24" t="s">
        <v>70</v>
      </c>
      <c r="H19" s="24" t="s">
        <v>37</v>
      </c>
      <c r="I19" s="24"/>
    </row>
    <row r="20" spans="2:9" x14ac:dyDescent="0.25">
      <c r="B20" s="24"/>
      <c r="C20" s="24"/>
      <c r="D20" s="24"/>
      <c r="E20" s="24"/>
      <c r="F20" s="18" t="s">
        <v>66</v>
      </c>
      <c r="G20" s="24" t="s">
        <v>11</v>
      </c>
      <c r="H20" s="24" t="s">
        <v>24</v>
      </c>
      <c r="I20" s="24"/>
    </row>
    <row r="21" spans="2:9" x14ac:dyDescent="0.25">
      <c r="B21" s="24"/>
      <c r="C21" s="24"/>
      <c r="D21" s="24"/>
      <c r="E21" s="24"/>
      <c r="F21" s="18" t="s">
        <v>62</v>
      </c>
      <c r="G21" s="24" t="s">
        <v>37</v>
      </c>
      <c r="H21" s="24"/>
    </row>
    <row r="22" spans="2:9" x14ac:dyDescent="0.25">
      <c r="G22" s="24" t="s">
        <v>77</v>
      </c>
    </row>
    <row r="23" spans="2:9" x14ac:dyDescent="0.25">
      <c r="G23" s="30" t="s">
        <v>23</v>
      </c>
    </row>
    <row r="24" spans="2:9" x14ac:dyDescent="0.25">
      <c r="G24" s="1" t="s">
        <v>7</v>
      </c>
    </row>
    <row r="25" spans="2:9" x14ac:dyDescent="0.25">
      <c r="G25" s="1" t="s">
        <v>16</v>
      </c>
    </row>
    <row r="26" spans="2:9" x14ac:dyDescent="0.25">
      <c r="G26" s="1" t="s">
        <v>118</v>
      </c>
    </row>
    <row r="27" spans="2:9" x14ac:dyDescent="0.25">
      <c r="G27" s="1" t="s">
        <v>6</v>
      </c>
    </row>
    <row r="28" spans="2:9" x14ac:dyDescent="0.25">
      <c r="G28" s="1" t="s">
        <v>28</v>
      </c>
    </row>
    <row r="29" spans="2:9" x14ac:dyDescent="0.25">
      <c r="G29" s="1" t="s">
        <v>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J77"/>
  <sheetViews>
    <sheetView zoomScaleNormal="100" workbookViewId="0">
      <selection activeCell="I13" sqref="I13"/>
    </sheetView>
  </sheetViews>
  <sheetFormatPr defaultRowHeight="15" x14ac:dyDescent="0.25"/>
  <cols>
    <col min="1" max="1" width="14.85546875" bestFit="1" customWidth="1"/>
    <col min="2" max="2" width="11.5703125" style="1" bestFit="1" customWidth="1"/>
    <col min="3" max="3" width="12.28515625" bestFit="1" customWidth="1"/>
    <col min="4" max="4" width="14.85546875" style="1" bestFit="1" customWidth="1"/>
    <col min="5" max="6" width="14.85546875" style="1" customWidth="1"/>
    <col min="7" max="7" width="17" style="1" bestFit="1" customWidth="1"/>
    <col min="8" max="8" width="17" style="1" customWidth="1"/>
    <col min="9" max="9" width="14.85546875" style="1" bestFit="1" customWidth="1"/>
    <col min="10" max="10" width="14.7109375" style="9" bestFit="1" customWidth="1"/>
    <col min="11" max="11" width="32.42578125" style="1" bestFit="1" customWidth="1"/>
    <col min="12" max="16384" width="9.140625" style="1"/>
  </cols>
  <sheetData>
    <row r="1" spans="1:10" ht="18" customHeight="1" thickBot="1" x14ac:dyDescent="0.3">
      <c r="A1" s="8" t="s">
        <v>123</v>
      </c>
      <c r="B1" s="8" t="s">
        <v>125</v>
      </c>
      <c r="C1" s="8" t="s">
        <v>124</v>
      </c>
      <c r="D1" s="8" t="s">
        <v>179</v>
      </c>
      <c r="E1" s="8" t="s">
        <v>289</v>
      </c>
      <c r="F1" s="8" t="s">
        <v>290</v>
      </c>
      <c r="G1" s="8" t="s">
        <v>281</v>
      </c>
      <c r="H1" s="8" t="s">
        <v>306</v>
      </c>
      <c r="I1" s="8" t="s">
        <v>250</v>
      </c>
      <c r="J1" s="8" t="s">
        <v>288</v>
      </c>
    </row>
    <row r="2" spans="1:10" ht="15.75" thickTop="1" x14ac:dyDescent="0.25">
      <c r="A2" s="1" t="s">
        <v>11</v>
      </c>
      <c r="B2" s="1" t="s">
        <v>6</v>
      </c>
      <c r="C2" s="1" t="s">
        <v>11</v>
      </c>
      <c r="D2" s="24" t="s">
        <v>143</v>
      </c>
      <c r="E2" s="1" t="s">
        <v>11</v>
      </c>
      <c r="F2" s="1" t="s">
        <v>18</v>
      </c>
      <c r="G2" s="24" t="s">
        <v>12</v>
      </c>
      <c r="H2" s="18" t="s">
        <v>57</v>
      </c>
      <c r="I2" s="24" t="s">
        <v>234</v>
      </c>
      <c r="J2" s="24" t="s">
        <v>16</v>
      </c>
    </row>
    <row r="3" spans="1:10" x14ac:dyDescent="0.25">
      <c r="A3" s="24" t="s">
        <v>5</v>
      </c>
      <c r="B3" s="1" t="s">
        <v>7</v>
      </c>
      <c r="C3" s="24"/>
      <c r="D3" s="1" t="s">
        <v>43</v>
      </c>
      <c r="E3" s="24" t="s">
        <v>5</v>
      </c>
      <c r="F3" s="1" t="s">
        <v>300</v>
      </c>
      <c r="G3" s="24" t="s">
        <v>291</v>
      </c>
      <c r="H3" s="18" t="s">
        <v>51</v>
      </c>
      <c r="I3" s="24" t="s">
        <v>231</v>
      </c>
      <c r="J3" s="24" t="s">
        <v>118</v>
      </c>
    </row>
    <row r="4" spans="1:10" x14ac:dyDescent="0.25">
      <c r="A4" s="1" t="s">
        <v>70</v>
      </c>
      <c r="B4" s="1" t="s">
        <v>27</v>
      </c>
      <c r="C4" s="24"/>
      <c r="D4" s="1" t="s">
        <v>48</v>
      </c>
      <c r="E4" s="1" t="s">
        <v>70</v>
      </c>
      <c r="F4" s="1" t="s">
        <v>301</v>
      </c>
      <c r="G4" s="24" t="s">
        <v>292</v>
      </c>
      <c r="H4" s="18" t="s">
        <v>56</v>
      </c>
      <c r="I4" s="24" t="s">
        <v>232</v>
      </c>
      <c r="J4" s="24" t="s">
        <v>28</v>
      </c>
    </row>
    <row r="5" spans="1:10" x14ac:dyDescent="0.25">
      <c r="A5" s="1" t="s">
        <v>10</v>
      </c>
      <c r="B5" s="1" t="s">
        <v>118</v>
      </c>
      <c r="C5" s="24"/>
      <c r="D5" s="24" t="s">
        <v>44</v>
      </c>
      <c r="E5" s="1" t="s">
        <v>10</v>
      </c>
      <c r="F5" s="24" t="s">
        <v>12</v>
      </c>
      <c r="G5" s="1" t="s">
        <v>39</v>
      </c>
      <c r="H5" s="18" t="s">
        <v>58</v>
      </c>
      <c r="I5" s="24" t="s">
        <v>233</v>
      </c>
      <c r="J5" s="24" t="s">
        <v>27</v>
      </c>
    </row>
    <row r="6" spans="1:10" x14ac:dyDescent="0.25">
      <c r="A6" s="1" t="s">
        <v>3</v>
      </c>
      <c r="C6" s="24"/>
      <c r="D6" s="1" t="s">
        <v>47</v>
      </c>
      <c r="E6" s="1" t="s">
        <v>3</v>
      </c>
      <c r="F6" s="24" t="s">
        <v>291</v>
      </c>
      <c r="G6" s="1" t="s">
        <v>302</v>
      </c>
      <c r="H6" s="18" t="s">
        <v>59</v>
      </c>
      <c r="I6" s="24" t="s">
        <v>235</v>
      </c>
      <c r="J6" s="15" t="s">
        <v>4</v>
      </c>
    </row>
    <row r="7" spans="1:10" x14ac:dyDescent="0.25">
      <c r="A7" s="1" t="s">
        <v>4</v>
      </c>
      <c r="C7" s="24"/>
      <c r="D7" s="24" t="s">
        <v>42</v>
      </c>
      <c r="E7" s="1" t="s">
        <v>4</v>
      </c>
      <c r="F7" s="24" t="s">
        <v>292</v>
      </c>
      <c r="G7" s="1" t="s">
        <v>303</v>
      </c>
      <c r="H7" s="18" t="s">
        <v>22</v>
      </c>
      <c r="I7" s="24" t="s">
        <v>50</v>
      </c>
      <c r="J7" s="15" t="s">
        <v>5</v>
      </c>
    </row>
    <row r="8" spans="1:10" x14ac:dyDescent="0.25">
      <c r="A8" s="1"/>
      <c r="D8" s="24"/>
      <c r="E8" s="1" t="s">
        <v>6</v>
      </c>
      <c r="F8" s="1" t="s">
        <v>293</v>
      </c>
      <c r="G8" s="1" t="s">
        <v>122</v>
      </c>
      <c r="H8" s="18" t="s">
        <v>68</v>
      </c>
      <c r="I8" s="24" t="s">
        <v>293</v>
      </c>
      <c r="J8" s="15" t="s">
        <v>70</v>
      </c>
    </row>
    <row r="9" spans="1:10" x14ac:dyDescent="0.25">
      <c r="A9" s="1"/>
      <c r="D9" s="24"/>
      <c r="E9" s="1" t="s">
        <v>7</v>
      </c>
      <c r="F9" s="1" t="s">
        <v>295</v>
      </c>
      <c r="G9" s="1" t="s">
        <v>298</v>
      </c>
      <c r="H9" s="18" t="s">
        <v>64</v>
      </c>
      <c r="I9" s="24" t="s">
        <v>143</v>
      </c>
      <c r="J9" s="15" t="s">
        <v>3</v>
      </c>
    </row>
    <row r="10" spans="1:10" x14ac:dyDescent="0.25">
      <c r="A10" s="24"/>
      <c r="E10" s="1" t="s">
        <v>27</v>
      </c>
      <c r="F10" s="1" t="s">
        <v>294</v>
      </c>
      <c r="G10" s="1" t="s">
        <v>299</v>
      </c>
      <c r="H10" s="18" t="s">
        <v>63</v>
      </c>
      <c r="I10" s="24" t="s">
        <v>44</v>
      </c>
      <c r="J10" s="15" t="s">
        <v>83</v>
      </c>
    </row>
    <row r="11" spans="1:10" x14ac:dyDescent="0.25">
      <c r="A11" s="1"/>
      <c r="E11" s="1" t="s">
        <v>118</v>
      </c>
      <c r="G11" s="1" t="s">
        <v>37</v>
      </c>
      <c r="H11" s="18" t="s">
        <v>52</v>
      </c>
      <c r="I11" s="24" t="s">
        <v>47</v>
      </c>
      <c r="J11" s="15" t="s">
        <v>11</v>
      </c>
    </row>
    <row r="12" spans="1:10" x14ac:dyDescent="0.25">
      <c r="A12" s="1"/>
      <c r="E12" s="1" t="s">
        <v>50</v>
      </c>
      <c r="G12" s="1" t="s">
        <v>304</v>
      </c>
      <c r="H12" s="18" t="s">
        <v>53</v>
      </c>
      <c r="I12" s="24" t="s">
        <v>46</v>
      </c>
      <c r="J12" s="15" t="s">
        <v>69</v>
      </c>
    </row>
    <row r="13" spans="1:10" x14ac:dyDescent="0.25">
      <c r="A13" s="1"/>
      <c r="E13" s="1" t="s">
        <v>16</v>
      </c>
      <c r="G13" s="1" t="s">
        <v>305</v>
      </c>
      <c r="H13" s="18" t="s">
        <v>54</v>
      </c>
      <c r="I13" s="24" t="s">
        <v>42</v>
      </c>
      <c r="J13" s="15" t="s">
        <v>10</v>
      </c>
    </row>
    <row r="14" spans="1:10" x14ac:dyDescent="0.25">
      <c r="A14" s="1"/>
      <c r="E14" s="1" t="s">
        <v>28</v>
      </c>
      <c r="G14" s="1" t="s">
        <v>120</v>
      </c>
      <c r="H14" s="18" t="s">
        <v>55</v>
      </c>
      <c r="I14" s="24" t="s">
        <v>20</v>
      </c>
      <c r="J14" s="29" t="s">
        <v>90</v>
      </c>
    </row>
    <row r="15" spans="1:10" x14ac:dyDescent="0.25">
      <c r="A15" s="1"/>
      <c r="E15" s="24" t="s">
        <v>20</v>
      </c>
      <c r="G15" s="1" t="s">
        <v>309</v>
      </c>
      <c r="H15" s="18" t="s">
        <v>21</v>
      </c>
      <c r="I15" s="24" t="s">
        <v>247</v>
      </c>
      <c r="J15" s="29" t="s">
        <v>86</v>
      </c>
    </row>
    <row r="16" spans="1:10" x14ac:dyDescent="0.25">
      <c r="A16" s="1"/>
      <c r="E16" s="24" t="s">
        <v>44</v>
      </c>
      <c r="G16" s="1" t="s">
        <v>310</v>
      </c>
      <c r="H16" s="18" t="s">
        <v>61</v>
      </c>
      <c r="I16" s="24" t="s">
        <v>10</v>
      </c>
      <c r="J16" s="29" t="s">
        <v>89</v>
      </c>
    </row>
    <row r="17" spans="1:10" x14ac:dyDescent="0.25">
      <c r="A17" s="1"/>
      <c r="E17" s="24" t="s">
        <v>46</v>
      </c>
      <c r="G17" s="1" t="s">
        <v>16</v>
      </c>
      <c r="H17" s="18" t="s">
        <v>60</v>
      </c>
      <c r="I17" s="24" t="s">
        <v>4</v>
      </c>
      <c r="J17" s="29" t="s">
        <v>88</v>
      </c>
    </row>
    <row r="18" spans="1:10" x14ac:dyDescent="0.25">
      <c r="A18" s="1"/>
      <c r="E18" s="24" t="s">
        <v>45</v>
      </c>
      <c r="G18" s="1" t="s">
        <v>28</v>
      </c>
      <c r="H18" s="18" t="s">
        <v>65</v>
      </c>
      <c r="I18" s="24" t="s">
        <v>69</v>
      </c>
      <c r="J18" s="29" t="s">
        <v>100</v>
      </c>
    </row>
    <row r="19" spans="1:10" x14ac:dyDescent="0.25">
      <c r="A19" s="1"/>
      <c r="E19" s="24" t="s">
        <v>41</v>
      </c>
      <c r="G19" s="1" t="s">
        <v>6</v>
      </c>
      <c r="H19" s="18" t="s">
        <v>67</v>
      </c>
      <c r="I19" s="24" t="s">
        <v>70</v>
      </c>
      <c r="J19" s="29" t="s">
        <v>94</v>
      </c>
    </row>
    <row r="20" spans="1:10" x14ac:dyDescent="0.25">
      <c r="A20" s="1"/>
      <c r="E20" s="24" t="s">
        <v>143</v>
      </c>
      <c r="G20" s="1" t="s">
        <v>7</v>
      </c>
      <c r="H20" s="18" t="s">
        <v>66</v>
      </c>
      <c r="I20" s="24" t="s">
        <v>11</v>
      </c>
      <c r="J20" s="29" t="s">
        <v>99</v>
      </c>
    </row>
    <row r="21" spans="1:10" x14ac:dyDescent="0.25">
      <c r="A21" s="1"/>
      <c r="E21" s="1" t="s">
        <v>43</v>
      </c>
      <c r="G21" s="1" t="s">
        <v>27</v>
      </c>
      <c r="H21" s="18" t="s">
        <v>62</v>
      </c>
      <c r="I21" s="24" t="s">
        <v>5</v>
      </c>
      <c r="J21" s="29" t="s">
        <v>95</v>
      </c>
    </row>
    <row r="22" spans="1:10" x14ac:dyDescent="0.25">
      <c r="A22" s="1"/>
      <c r="E22" s="1" t="s">
        <v>48</v>
      </c>
      <c r="G22" s="1" t="s">
        <v>118</v>
      </c>
      <c r="I22" s="24" t="s">
        <v>6</v>
      </c>
      <c r="J22" s="29" t="s">
        <v>87</v>
      </c>
    </row>
    <row r="23" spans="1:10" x14ac:dyDescent="0.25">
      <c r="A23" s="1"/>
      <c r="E23" s="1" t="s">
        <v>47</v>
      </c>
      <c r="I23" s="24" t="s">
        <v>7</v>
      </c>
      <c r="J23" s="29" t="s">
        <v>92</v>
      </c>
    </row>
    <row r="24" spans="1:10" x14ac:dyDescent="0.25">
      <c r="A24" s="24"/>
      <c r="D24" s="24"/>
      <c r="E24" s="24" t="s">
        <v>42</v>
      </c>
      <c r="H24" s="24"/>
      <c r="I24" s="24" t="s">
        <v>3</v>
      </c>
      <c r="J24" s="29" t="s">
        <v>98</v>
      </c>
    </row>
    <row r="25" spans="1:10" x14ac:dyDescent="0.25">
      <c r="A25" s="24"/>
      <c r="B25" s="24"/>
      <c r="D25" s="24"/>
      <c r="E25" s="24"/>
      <c r="G25" s="24"/>
      <c r="H25" s="24"/>
      <c r="I25" s="24" t="s">
        <v>80</v>
      </c>
      <c r="J25" s="29" t="s">
        <v>93</v>
      </c>
    </row>
    <row r="26" spans="1:10" x14ac:dyDescent="0.25">
      <c r="A26" s="24"/>
      <c r="B26" s="24"/>
      <c r="D26" s="24"/>
      <c r="E26"/>
      <c r="F26" s="18"/>
      <c r="G26" s="24"/>
      <c r="H26" s="24"/>
      <c r="I26" s="24" t="s">
        <v>83</v>
      </c>
      <c r="J26" s="29" t="s">
        <v>97</v>
      </c>
    </row>
    <row r="27" spans="1:10" x14ac:dyDescent="0.25">
      <c r="A27" s="24"/>
      <c r="B27" s="24"/>
      <c r="D27" s="24"/>
      <c r="E27"/>
      <c r="F27" s="18"/>
      <c r="G27" s="24"/>
      <c r="H27" s="24"/>
      <c r="I27" s="24"/>
      <c r="J27" s="15" t="s">
        <v>80</v>
      </c>
    </row>
    <row r="28" spans="1:10" x14ac:dyDescent="0.25">
      <c r="B28" s="24"/>
      <c r="D28" s="24"/>
      <c r="E28"/>
      <c r="F28" s="18"/>
      <c r="G28" s="24"/>
      <c r="H28" s="24"/>
      <c r="I28" s="24"/>
      <c r="J28" s="15" t="s">
        <v>15</v>
      </c>
    </row>
    <row r="29" spans="1:10" x14ac:dyDescent="0.25">
      <c r="B29" s="24"/>
      <c r="D29" s="24"/>
      <c r="E29"/>
      <c r="F29" s="18"/>
      <c r="G29" s="24"/>
      <c r="H29" s="24"/>
      <c r="I29" s="24"/>
      <c r="J29" s="15" t="s">
        <v>77</v>
      </c>
    </row>
    <row r="30" spans="1:10" x14ac:dyDescent="0.25">
      <c r="B30" s="24"/>
      <c r="D30" s="24"/>
      <c r="E30"/>
      <c r="F30" s="18"/>
      <c r="G30" s="24"/>
      <c r="H30" s="24"/>
      <c r="I30" s="24"/>
      <c r="J30" s="24" t="s">
        <v>20</v>
      </c>
    </row>
    <row r="31" spans="1:10" x14ac:dyDescent="0.25">
      <c r="B31" s="24"/>
      <c r="D31" s="24"/>
      <c r="E31"/>
      <c r="F31" s="18"/>
      <c r="G31" s="24"/>
      <c r="H31" s="24"/>
      <c r="I31" s="24"/>
      <c r="J31" s="24" t="s">
        <v>44</v>
      </c>
    </row>
    <row r="32" spans="1:10" x14ac:dyDescent="0.25">
      <c r="B32" s="24"/>
      <c r="D32" s="24"/>
      <c r="E32"/>
      <c r="F32" s="18"/>
      <c r="G32" s="24"/>
      <c r="H32" s="24"/>
      <c r="I32" s="24"/>
      <c r="J32" s="24" t="s">
        <v>46</v>
      </c>
    </row>
    <row r="33" spans="2:10" x14ac:dyDescent="0.25">
      <c r="B33" s="24"/>
      <c r="D33" s="24"/>
      <c r="E33"/>
      <c r="F33" s="18"/>
      <c r="G33" s="24"/>
      <c r="H33" s="24"/>
      <c r="I33" s="24"/>
      <c r="J33" s="24" t="s">
        <v>45</v>
      </c>
    </row>
    <row r="34" spans="2:10" x14ac:dyDescent="0.25">
      <c r="B34" s="24"/>
      <c r="D34" s="24"/>
      <c r="E34"/>
      <c r="F34" s="18"/>
      <c r="G34" s="24"/>
      <c r="H34" s="24"/>
      <c r="I34" s="24"/>
      <c r="J34" s="24" t="s">
        <v>41</v>
      </c>
    </row>
    <row r="35" spans="2:10" x14ac:dyDescent="0.25">
      <c r="B35" s="24"/>
      <c r="D35" s="24"/>
      <c r="E35"/>
      <c r="F35" s="18"/>
      <c r="G35" s="24"/>
      <c r="H35" s="24"/>
      <c r="I35" s="24"/>
      <c r="J35" s="24" t="s">
        <v>47</v>
      </c>
    </row>
    <row r="36" spans="2:10" x14ac:dyDescent="0.25">
      <c r="B36" s="24"/>
      <c r="D36" s="24"/>
      <c r="E36"/>
      <c r="F36" s="18"/>
      <c r="G36" s="24"/>
      <c r="H36" s="24"/>
      <c r="I36" s="24"/>
      <c r="J36" s="24" t="s">
        <v>143</v>
      </c>
    </row>
    <row r="37" spans="2:10" x14ac:dyDescent="0.25">
      <c r="B37" s="24"/>
      <c r="D37" s="24"/>
      <c r="E37"/>
      <c r="F37" s="18"/>
      <c r="G37" s="24"/>
      <c r="H37" s="24"/>
      <c r="I37" s="24"/>
      <c r="J37" s="24" t="s">
        <v>42</v>
      </c>
    </row>
    <row r="38" spans="2:10" x14ac:dyDescent="0.25">
      <c r="B38" s="24"/>
      <c r="D38" s="24"/>
      <c r="E38"/>
      <c r="F38" s="18"/>
      <c r="G38" s="24"/>
      <c r="H38" s="24"/>
      <c r="I38" s="24"/>
      <c r="J38" s="24" t="s">
        <v>49</v>
      </c>
    </row>
    <row r="39" spans="2:10" x14ac:dyDescent="0.25">
      <c r="B39" s="24"/>
      <c r="D39" s="24"/>
      <c r="E39"/>
      <c r="F39" s="18"/>
      <c r="G39" s="24"/>
      <c r="H39" s="24"/>
      <c r="I39" s="24"/>
      <c r="J39" s="1" t="s">
        <v>43</v>
      </c>
    </row>
    <row r="40" spans="2:10" x14ac:dyDescent="0.25">
      <c r="B40" s="24"/>
      <c r="D40" s="24"/>
      <c r="E40"/>
      <c r="F40" s="18"/>
      <c r="G40" s="24"/>
      <c r="H40" s="24"/>
      <c r="I40" s="24"/>
      <c r="J40" s="1" t="s">
        <v>48</v>
      </c>
    </row>
    <row r="41" spans="2:10" x14ac:dyDescent="0.25">
      <c r="B41" s="24"/>
      <c r="D41" s="24"/>
      <c r="E41"/>
      <c r="F41" s="18"/>
      <c r="G41" s="24"/>
      <c r="H41" s="24"/>
      <c r="I41" s="24"/>
      <c r="J41" s="24" t="s">
        <v>12</v>
      </c>
    </row>
    <row r="42" spans="2:10" x14ac:dyDescent="0.25">
      <c r="B42" s="24"/>
      <c r="D42" s="24"/>
      <c r="E42"/>
      <c r="F42" s="18"/>
      <c r="G42" s="24"/>
      <c r="H42" s="24"/>
      <c r="I42" s="24"/>
      <c r="J42" s="24" t="s">
        <v>122</v>
      </c>
    </row>
    <row r="43" spans="2:10" x14ac:dyDescent="0.25">
      <c r="B43" s="24"/>
      <c r="D43" s="24"/>
      <c r="E43"/>
      <c r="F43" s="18"/>
      <c r="G43" s="24"/>
      <c r="H43" s="24"/>
      <c r="I43" s="24"/>
      <c r="J43" s="24" t="s">
        <v>37</v>
      </c>
    </row>
    <row r="44" spans="2:10" x14ac:dyDescent="0.25">
      <c r="B44" s="24"/>
      <c r="D44" s="24"/>
      <c r="E44"/>
      <c r="F44" s="18"/>
      <c r="G44" s="24"/>
      <c r="H44" s="24"/>
      <c r="I44" s="24"/>
      <c r="J44" s="1" t="s">
        <v>6</v>
      </c>
    </row>
    <row r="45" spans="2:10" x14ac:dyDescent="0.25">
      <c r="B45" s="24"/>
      <c r="D45" s="24"/>
      <c r="E45"/>
      <c r="F45" s="18"/>
      <c r="G45" s="24"/>
      <c r="H45" s="24"/>
      <c r="I45" s="24"/>
      <c r="J45" s="1" t="s">
        <v>7</v>
      </c>
    </row>
    <row r="46" spans="2:10" x14ac:dyDescent="0.25">
      <c r="B46" s="24"/>
      <c r="D46" s="24"/>
      <c r="E46"/>
      <c r="F46"/>
      <c r="G46" s="24"/>
      <c r="H46" s="24"/>
      <c r="I46" s="24"/>
      <c r="J46" s="24" t="s">
        <v>24</v>
      </c>
    </row>
    <row r="47" spans="2:10" x14ac:dyDescent="0.25">
      <c r="B47" s="24"/>
      <c r="D47" s="24"/>
      <c r="E47"/>
      <c r="F47"/>
      <c r="G47" s="24"/>
      <c r="H47" s="24"/>
      <c r="I47" s="24"/>
      <c r="J47" s="24" t="s">
        <v>50</v>
      </c>
    </row>
    <row r="48" spans="2:10" x14ac:dyDescent="0.25">
      <c r="B48" s="24"/>
      <c r="D48" s="24"/>
      <c r="E48"/>
      <c r="F48"/>
      <c r="G48" s="24"/>
      <c r="H48" s="24"/>
      <c r="I48" s="24"/>
      <c r="J48"/>
    </row>
    <row r="49" spans="5:10" x14ac:dyDescent="0.25">
      <c r="E49"/>
      <c r="F49"/>
      <c r="G49"/>
      <c r="H49"/>
      <c r="I49" s="24"/>
      <c r="J49"/>
    </row>
    <row r="50" spans="5:10" x14ac:dyDescent="0.25">
      <c r="E50"/>
      <c r="F50"/>
      <c r="G50"/>
      <c r="H50"/>
      <c r="I50" s="24"/>
      <c r="J50"/>
    </row>
    <row r="51" spans="5:10" x14ac:dyDescent="0.25">
      <c r="E51"/>
      <c r="F51"/>
      <c r="G51"/>
      <c r="H51"/>
      <c r="I51" s="24"/>
      <c r="J51"/>
    </row>
    <row r="52" spans="5:10" x14ac:dyDescent="0.25">
      <c r="E52"/>
      <c r="F52"/>
      <c r="G52"/>
      <c r="H52"/>
      <c r="I52" s="24"/>
      <c r="J52"/>
    </row>
    <row r="53" spans="5:10" x14ac:dyDescent="0.25">
      <c r="E53"/>
      <c r="F53"/>
      <c r="G53"/>
      <c r="H53"/>
      <c r="I53" s="24"/>
      <c r="J53"/>
    </row>
    <row r="54" spans="5:10" x14ac:dyDescent="0.25">
      <c r="E54"/>
      <c r="F54"/>
      <c r="G54"/>
      <c r="H54"/>
      <c r="I54" s="24"/>
      <c r="J54"/>
    </row>
    <row r="55" spans="5:10" x14ac:dyDescent="0.25">
      <c r="E55"/>
      <c r="F55"/>
      <c r="G55"/>
      <c r="H55"/>
      <c r="I55" s="24"/>
      <c r="J55"/>
    </row>
    <row r="56" spans="5:10" x14ac:dyDescent="0.25">
      <c r="E56"/>
      <c r="F56"/>
      <c r="G56"/>
      <c r="H56"/>
      <c r="I56" s="24"/>
      <c r="J56"/>
    </row>
    <row r="57" spans="5:10" x14ac:dyDescent="0.25">
      <c r="E57"/>
      <c r="F57"/>
      <c r="G57"/>
      <c r="H57"/>
      <c r="I57" s="24"/>
      <c r="J57"/>
    </row>
    <row r="58" spans="5:10" x14ac:dyDescent="0.25">
      <c r="E58"/>
      <c r="F58"/>
      <c r="G58"/>
      <c r="H58"/>
      <c r="I58" s="24"/>
      <c r="J58"/>
    </row>
    <row r="59" spans="5:10" x14ac:dyDescent="0.25">
      <c r="E59"/>
      <c r="F59"/>
      <c r="G59"/>
      <c r="H59"/>
      <c r="I59" s="24"/>
      <c r="J59"/>
    </row>
    <row r="60" spans="5:10" x14ac:dyDescent="0.25">
      <c r="E60"/>
      <c r="F60"/>
      <c r="G60"/>
      <c r="H60"/>
      <c r="I60" s="24"/>
      <c r="J60"/>
    </row>
    <row r="61" spans="5:10" x14ac:dyDescent="0.25">
      <c r="E61"/>
      <c r="F61"/>
      <c r="G61"/>
      <c r="H61"/>
      <c r="I61" s="24"/>
      <c r="J61"/>
    </row>
    <row r="62" spans="5:10" x14ac:dyDescent="0.25">
      <c r="E62"/>
      <c r="F62"/>
      <c r="G62"/>
      <c r="H62"/>
      <c r="I62" s="24"/>
      <c r="J62"/>
    </row>
    <row r="63" spans="5:10" x14ac:dyDescent="0.25">
      <c r="E63"/>
      <c r="F63"/>
      <c r="G63"/>
      <c r="H63"/>
      <c r="J63"/>
    </row>
    <row r="64" spans="5:10" x14ac:dyDescent="0.25">
      <c r="E64"/>
      <c r="F64"/>
      <c r="G64"/>
      <c r="H64"/>
      <c r="J64"/>
    </row>
    <row r="65" spans="5:10" x14ac:dyDescent="0.25">
      <c r="E65"/>
      <c r="F65"/>
      <c r="G65"/>
      <c r="H65"/>
      <c r="J65"/>
    </row>
    <row r="66" spans="5:10" x14ac:dyDescent="0.25">
      <c r="E66"/>
      <c r="F66"/>
      <c r="G66"/>
      <c r="H66"/>
      <c r="J66"/>
    </row>
    <row r="67" spans="5:10" x14ac:dyDescent="0.25">
      <c r="E67"/>
      <c r="F67"/>
      <c r="G67"/>
      <c r="H67"/>
      <c r="J67"/>
    </row>
    <row r="68" spans="5:10" x14ac:dyDescent="0.25">
      <c r="E68"/>
      <c r="F68"/>
      <c r="G68"/>
      <c r="H68"/>
      <c r="J68"/>
    </row>
    <row r="69" spans="5:10" x14ac:dyDescent="0.25">
      <c r="E69"/>
      <c r="F69"/>
      <c r="G69"/>
      <c r="H69"/>
      <c r="J69"/>
    </row>
    <row r="70" spans="5:10" x14ac:dyDescent="0.25">
      <c r="E70"/>
      <c r="F70"/>
      <c r="G70"/>
      <c r="H70"/>
      <c r="J70"/>
    </row>
    <row r="71" spans="5:10" x14ac:dyDescent="0.25">
      <c r="E71"/>
      <c r="F71"/>
      <c r="G71"/>
      <c r="H71"/>
      <c r="J71"/>
    </row>
    <row r="72" spans="5:10" x14ac:dyDescent="0.25">
      <c r="E72"/>
      <c r="F72"/>
      <c r="G72"/>
      <c r="H72"/>
      <c r="J72"/>
    </row>
    <row r="73" spans="5:10" x14ac:dyDescent="0.25">
      <c r="E73"/>
      <c r="F73"/>
      <c r="G73"/>
      <c r="H73"/>
      <c r="J73"/>
    </row>
    <row r="74" spans="5:10" x14ac:dyDescent="0.25">
      <c r="E74"/>
      <c r="F74"/>
      <c r="G74"/>
      <c r="H74"/>
      <c r="J74"/>
    </row>
    <row r="75" spans="5:10" x14ac:dyDescent="0.25">
      <c r="E75"/>
      <c r="F75"/>
      <c r="G75"/>
      <c r="H75"/>
      <c r="J75"/>
    </row>
    <row r="76" spans="5:10" x14ac:dyDescent="0.25">
      <c r="E76"/>
      <c r="F76"/>
      <c r="G76"/>
      <c r="H76"/>
      <c r="J76"/>
    </row>
    <row r="77" spans="5:10" x14ac:dyDescent="0.25">
      <c r="E77"/>
      <c r="F77"/>
      <c r="G77"/>
      <c r="H77"/>
      <c r="J7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17"/>
  <sheetViews>
    <sheetView workbookViewId="0">
      <selection activeCell="C11" sqref="C11"/>
    </sheetView>
  </sheetViews>
  <sheetFormatPr defaultRowHeight="15" x14ac:dyDescent="0.25"/>
  <cols>
    <col min="1" max="1" width="40" style="51" bestFit="1" customWidth="1"/>
    <col min="2" max="2" width="16" style="51" bestFit="1" customWidth="1"/>
    <col min="3" max="3" width="32.140625" style="9" bestFit="1" customWidth="1"/>
    <col min="4" max="4" width="17" style="1" bestFit="1" customWidth="1"/>
    <col min="5" max="5" width="31" style="1" bestFit="1" customWidth="1"/>
    <col min="6" max="7" width="17" style="1" customWidth="1"/>
    <col min="8" max="8" width="15" style="1" bestFit="1" customWidth="1"/>
    <col min="9" max="9" width="20.5703125" style="1" bestFit="1" customWidth="1"/>
    <col min="10" max="10" width="17" style="1" bestFit="1" customWidth="1"/>
    <col min="11" max="11" width="1.28515625" style="53" customWidth="1"/>
    <col min="12" max="12" width="15.7109375" style="51" bestFit="1" customWidth="1"/>
    <col min="13" max="13" width="25.7109375" style="1" bestFit="1" customWidth="1"/>
    <col min="14" max="14" width="16" style="1" bestFit="1" customWidth="1"/>
    <col min="15" max="15" width="16.5703125" style="1" bestFit="1" customWidth="1"/>
    <col min="16" max="16384" width="9.140625" style="1"/>
  </cols>
  <sheetData>
    <row r="1" spans="1:15" ht="15.75" thickBot="1" x14ac:dyDescent="0.3">
      <c r="A1" s="73" t="s">
        <v>473</v>
      </c>
      <c r="B1" s="67" t="s">
        <v>252</v>
      </c>
      <c r="C1" s="68" t="s">
        <v>126</v>
      </c>
      <c r="D1" s="68" t="s">
        <v>254</v>
      </c>
      <c r="E1" s="68" t="s">
        <v>126</v>
      </c>
      <c r="F1" s="68" t="s">
        <v>493</v>
      </c>
      <c r="G1" s="69" t="s">
        <v>494</v>
      </c>
      <c r="H1" s="11" t="s">
        <v>251</v>
      </c>
      <c r="I1" s="49" t="s">
        <v>253</v>
      </c>
      <c r="J1" s="49"/>
      <c r="K1" s="52"/>
      <c r="L1" s="50" t="s">
        <v>279</v>
      </c>
      <c r="M1" s="11" t="s">
        <v>126</v>
      </c>
      <c r="N1" s="11" t="s">
        <v>252</v>
      </c>
      <c r="O1" s="49" t="s">
        <v>254</v>
      </c>
    </row>
    <row r="2" spans="1:15" ht="19.5" x14ac:dyDescent="0.25">
      <c r="A2" s="74" t="s">
        <v>466</v>
      </c>
      <c r="B2" s="70" t="s">
        <v>480</v>
      </c>
      <c r="C2" s="56" t="str" cm="1">
        <f t="array" ref="C2">_xll.BDP(B2,"NAME")</f>
        <v>Eurozone Real GDP (Annual YoY</v>
      </c>
      <c r="D2" s="59" t="s">
        <v>474</v>
      </c>
      <c r="E2" s="58" t="str" cm="1">
        <f t="array" ref="E2">_xll.BDP(D2,"NAME")</f>
        <v>GDP US Chained Dollars QoQ SAA</v>
      </c>
      <c r="F2" s="60" cm="1">
        <f t="array" ref="F2">_xll.BDP(B2,"PX_LAST")</f>
        <v>0.4</v>
      </c>
      <c r="G2" s="61" cm="1">
        <f t="array" ref="G2">_xll.BDP(D2,"PX_LAST")</f>
        <v>3.4</v>
      </c>
      <c r="H2" s="2" t="s">
        <v>151</v>
      </c>
      <c r="I2" s="1" t="s">
        <v>172</v>
      </c>
      <c r="K2" s="54"/>
      <c r="L2" s="55" t="s">
        <v>255</v>
      </c>
      <c r="M2" s="1" t="s">
        <v>256</v>
      </c>
      <c r="N2" s="1" t="s">
        <v>177</v>
      </c>
      <c r="O2" s="1" t="s">
        <v>280</v>
      </c>
    </row>
    <row r="3" spans="1:15" ht="19.5" x14ac:dyDescent="0.25">
      <c r="A3" s="74" t="s">
        <v>467</v>
      </c>
      <c r="B3" s="71" t="s">
        <v>481</v>
      </c>
      <c r="C3" s="56" t="str" cm="1">
        <f t="array" ref="C3">_xll.BDP(B3,"NAME")</f>
        <v>EA Percentage Change of Negoti</v>
      </c>
      <c r="D3" s="57" t="s">
        <v>475</v>
      </c>
      <c r="E3" s="58" t="str" cm="1">
        <f t="array" ref="E3">_xll.BDP(D3,"NAME")</f>
        <v>US Atlanta Fed Wage Growth Tra</v>
      </c>
      <c r="F3" s="60" cm="1">
        <f t="array" ref="F3">_xll.BDP(B3,"PX_LAST")</f>
        <v>4.46</v>
      </c>
      <c r="G3" s="61" cm="1">
        <f t="array" ref="G3">_xll.BDP(D3,"PX_LAST")</f>
        <v>5.4</v>
      </c>
      <c r="H3" s="2" t="s">
        <v>150</v>
      </c>
      <c r="I3" s="1" t="s">
        <v>175</v>
      </c>
      <c r="K3" s="54"/>
      <c r="L3" s="55" t="s">
        <v>258</v>
      </c>
      <c r="M3" s="1" t="s">
        <v>269</v>
      </c>
      <c r="N3" s="1" t="s">
        <v>163</v>
      </c>
      <c r="O3" s="1" t="s">
        <v>178</v>
      </c>
    </row>
    <row r="4" spans="1:15" ht="19.5" x14ac:dyDescent="0.25">
      <c r="A4" s="74" t="s">
        <v>468</v>
      </c>
      <c r="B4" s="71" t="s">
        <v>482</v>
      </c>
      <c r="C4" s="56" t="str" cm="1">
        <f t="array" ref="C4">_xll.BDP(B4,"NAME")</f>
        <v>Eurozone Unemployment Rate (%)</v>
      </c>
      <c r="D4" s="57" t="s">
        <v>476</v>
      </c>
      <c r="E4" s="58" t="str" cm="1">
        <f t="array" ref="E4">_xll.BDP(D4,"NAME")</f>
        <v>U-3 US Unemployment Rate Total</v>
      </c>
      <c r="F4" s="60" cm="1">
        <f t="array" ref="F4">_xll.BDP(B4,"PX_LAST")</f>
        <v>6.5</v>
      </c>
      <c r="G4" s="61" cm="1">
        <f t="array" ref="G4">_xll.BDP(D4,"PX_LAST")</f>
        <v>3.9</v>
      </c>
      <c r="H4" s="2" t="s">
        <v>152</v>
      </c>
      <c r="I4" s="1" t="s">
        <v>171</v>
      </c>
      <c r="K4" s="54"/>
      <c r="L4" s="55" t="s">
        <v>260</v>
      </c>
      <c r="M4" s="1" t="s">
        <v>270</v>
      </c>
      <c r="N4" s="1" t="s">
        <v>164</v>
      </c>
      <c r="O4" s="21" t="s">
        <v>157</v>
      </c>
    </row>
    <row r="5" spans="1:15" ht="19.5" x14ac:dyDescent="0.25">
      <c r="A5" s="74" t="s">
        <v>469</v>
      </c>
      <c r="B5" s="71" t="s">
        <v>483</v>
      </c>
      <c r="C5" s="56" t="str" cm="1">
        <f t="array" ref="C5">_xll.BDP(B5,"NAME")</f>
        <v>OECD European Union Labour For</v>
      </c>
      <c r="D5" s="57" t="s">
        <v>477</v>
      </c>
      <c r="E5" s="58" t="str" cm="1">
        <f t="array" ref="E5">_xll.BDP(D5,"NAME")</f>
        <v>OECD United States Employment</v>
      </c>
      <c r="F5" s="60" cm="1">
        <f t="array" ref="F5">_xll.BDP(B5,"PX_LAST")</f>
        <v>35.838000000000001</v>
      </c>
      <c r="G5" s="61" cm="1">
        <f t="array" ref="G5">_xll.BDP(D5,"PX_LAST")</f>
        <v>79.88</v>
      </c>
      <c r="H5" s="2" t="s">
        <v>283</v>
      </c>
      <c r="I5" s="1" t="s">
        <v>173</v>
      </c>
      <c r="K5" s="54"/>
      <c r="L5" s="55" t="s">
        <v>262</v>
      </c>
      <c r="M5" s="1" t="s">
        <v>271</v>
      </c>
      <c r="N5" s="1" t="s">
        <v>165</v>
      </c>
      <c r="O5" s="1" t="s">
        <v>158</v>
      </c>
    </row>
    <row r="6" spans="1:15" ht="19.5" x14ac:dyDescent="0.25">
      <c r="A6" s="74" t="s">
        <v>470</v>
      </c>
      <c r="B6" s="71" t="s">
        <v>484</v>
      </c>
      <c r="C6" s="56" t="str" cm="1">
        <f t="array" ref="C6">_xll.BDP(B6,"NAME")</f>
        <v>Euro Area MUICP All Items YoY</v>
      </c>
      <c r="D6" s="57" t="s">
        <v>478</v>
      </c>
      <c r="E6" s="58" t="str" cm="1">
        <f t="array" ref="E6">_xll.BDP(D6,"NAME")</f>
        <v>US CPI Urban Consumers YoY NSA</v>
      </c>
      <c r="F6" s="60" cm="1">
        <f t="array" ref="F6">_xll.BDP(B6,"PX_LAST")</f>
        <v>2.4</v>
      </c>
      <c r="G6" s="61" cm="1">
        <f t="array" ref="G6">_xll.BDP(D6,"PX_LAST")</f>
        <v>3.2</v>
      </c>
      <c r="H6" s="2" t="s">
        <v>153</v>
      </c>
      <c r="I6" s="1" t="s">
        <v>174</v>
      </c>
      <c r="K6" s="54"/>
      <c r="L6" s="55" t="s">
        <v>264</v>
      </c>
      <c r="M6" s="1" t="s">
        <v>272</v>
      </c>
      <c r="N6" s="1" t="s">
        <v>166</v>
      </c>
      <c r="O6" s="1" t="s">
        <v>159</v>
      </c>
    </row>
    <row r="7" spans="1:15" ht="19.5" x14ac:dyDescent="0.25">
      <c r="A7" s="74" t="s">
        <v>471</v>
      </c>
      <c r="B7" s="71" t="s">
        <v>485</v>
      </c>
      <c r="C7" s="56" t="str" cm="1">
        <f t="array" ref="C7">_xll.BDP(B7,"NAME")</f>
        <v>Eurostat House Price Index Eur</v>
      </c>
      <c r="D7" s="57" t="s">
        <v>479</v>
      </c>
      <c r="E7" s="58" t="str" cm="1">
        <f t="array" ref="E7">_xll.BDP(D7,"NAME")</f>
        <v>S&amp;P CoreLogic Case-Shiller 20-</v>
      </c>
      <c r="F7" s="60" cm="1">
        <f t="array" ref="F7">_xll.BDP(B7,"PX_LAST")</f>
        <v>-1.1000000000000001</v>
      </c>
      <c r="G7" s="61" cm="1">
        <f t="array" ref="G7">_xll.BDP(D7,"PX_LAST")</f>
        <v>6.59</v>
      </c>
      <c r="H7" s="2" t="s">
        <v>11</v>
      </c>
      <c r="I7" s="1" t="s">
        <v>176</v>
      </c>
      <c r="K7" s="54"/>
      <c r="L7" s="55" t="s">
        <v>266</v>
      </c>
      <c r="M7" s="1" t="s">
        <v>277</v>
      </c>
      <c r="N7" s="1" t="s">
        <v>167</v>
      </c>
      <c r="O7" s="21" t="s">
        <v>160</v>
      </c>
    </row>
    <row r="8" spans="1:15" ht="19.5" x14ac:dyDescent="0.25">
      <c r="A8" s="74" t="s">
        <v>472</v>
      </c>
      <c r="B8" s="71" t="s">
        <v>486</v>
      </c>
      <c r="C8" s="56" t="str" cm="1">
        <f t="array" ref="C8">_xll.BDP(B8,"NAME")</f>
        <v>Generic 1st 'DX' Future</v>
      </c>
      <c r="D8" s="57" t="s">
        <v>10</v>
      </c>
      <c r="E8" s="58" t="str" cm="1">
        <f t="array" ref="E8">_xll.BDP(D8,"NAME")</f>
        <v>Generic 1st 'ES' Future</v>
      </c>
      <c r="F8" s="60" cm="1">
        <f t="array" ref="F8">_xll.BDP(B8,"CHG_PCT_YTD_RT")</f>
        <v>3.8328000000000002</v>
      </c>
      <c r="G8" s="61" cm="1">
        <f t="array" ref="G8">_xll.BDP(D8,"CHG_PCT_YTD_RT")</f>
        <v>6.9640000000000004</v>
      </c>
      <c r="H8" s="1" t="s">
        <v>10</v>
      </c>
      <c r="K8" s="54"/>
      <c r="L8" s="55" t="s">
        <v>257</v>
      </c>
      <c r="M8" s="1" t="s">
        <v>268</v>
      </c>
      <c r="N8" s="1" t="s">
        <v>168</v>
      </c>
      <c r="O8" s="1" t="s">
        <v>161</v>
      </c>
    </row>
    <row r="9" spans="1:15" ht="19.5" x14ac:dyDescent="0.25">
      <c r="A9" s="35" t="s">
        <v>492</v>
      </c>
      <c r="B9" s="71" t="s">
        <v>490</v>
      </c>
      <c r="C9" s="56" t="str" cm="1">
        <f t="array" ref="C9">_xll.BDP(B9,"NAME")</f>
        <v>ECB Deposit Facility Announcem</v>
      </c>
      <c r="D9" s="57" t="s">
        <v>487</v>
      </c>
      <c r="E9" s="58" t="str" cm="1">
        <f t="array" ref="E9">_xll.BDP(D9,"NAME")</f>
        <v>Federal Funds Target Rate - Up</v>
      </c>
      <c r="F9" s="60" cm="1">
        <f t="array" ref="F9">_xll.BDP(B9,"PX_LAST")</f>
        <v>4</v>
      </c>
      <c r="G9" s="61" cm="1">
        <f t="array" ref="G9">_xll.BDP(D9,"PX_LAST")</f>
        <v>5.5</v>
      </c>
      <c r="H9" s="1" t="s">
        <v>7</v>
      </c>
      <c r="J9" s="51"/>
      <c r="L9" s="55" t="s">
        <v>259</v>
      </c>
      <c r="M9" s="1" t="s">
        <v>273</v>
      </c>
      <c r="N9" s="1" t="s">
        <v>170</v>
      </c>
      <c r="O9" s="1" t="s">
        <v>162</v>
      </c>
    </row>
    <row r="10" spans="1:15" ht="20.25" thickBot="1" x14ac:dyDescent="0.3">
      <c r="A10" s="35" t="s">
        <v>489</v>
      </c>
      <c r="B10" s="72" t="s">
        <v>491</v>
      </c>
      <c r="C10" s="64" t="str" cm="1">
        <f t="array" ref="C10">_xll.BDP(B10,"NAME")</f>
        <v>ECB Main Refinancing Operation</v>
      </c>
      <c r="D10" s="65" t="s">
        <v>488</v>
      </c>
      <c r="E10" s="66" t="str" cm="1">
        <f t="array" ref="E10">_xll.BDP(D10,"NAME")</f>
        <v>Federal Funds Target Rate - Lo</v>
      </c>
      <c r="F10" s="62" cm="1">
        <f t="array" ref="F10">_xll.BDP(B10,"PX_LAST")</f>
        <v>4.5</v>
      </c>
      <c r="G10" s="63" cm="1">
        <f t="array" ref="G10">_xll.BDP(D10,"PX_LAST")</f>
        <v>5.25</v>
      </c>
      <c r="H10" s="1" t="s">
        <v>16</v>
      </c>
      <c r="L10" s="55" t="s">
        <v>261</v>
      </c>
      <c r="M10" s="1" t="s">
        <v>274</v>
      </c>
      <c r="O10" s="1" t="s">
        <v>169</v>
      </c>
    </row>
    <row r="11" spans="1:15" ht="19.5" x14ac:dyDescent="0.25">
      <c r="C11" s="1"/>
      <c r="H11" s="1" t="s">
        <v>3</v>
      </c>
      <c r="L11" s="55" t="s">
        <v>263</v>
      </c>
      <c r="M11" s="1" t="s">
        <v>275</v>
      </c>
    </row>
    <row r="12" spans="1:15" ht="19.5" x14ac:dyDescent="0.25">
      <c r="C12" s="1"/>
      <c r="H12" s="1" t="s">
        <v>4</v>
      </c>
      <c r="L12" s="55" t="s">
        <v>265</v>
      </c>
      <c r="M12" s="1" t="s">
        <v>276</v>
      </c>
    </row>
    <row r="13" spans="1:15" ht="19.5" x14ac:dyDescent="0.25">
      <c r="C13" s="1"/>
      <c r="H13" s="1" t="s">
        <v>6</v>
      </c>
      <c r="L13" s="55" t="s">
        <v>267</v>
      </c>
      <c r="M13" s="1" t="s">
        <v>278</v>
      </c>
    </row>
    <row r="14" spans="1:15" x14ac:dyDescent="0.25">
      <c r="C14" s="1"/>
      <c r="H14" s="1" t="s">
        <v>28</v>
      </c>
    </row>
    <row r="15" spans="1:15" x14ac:dyDescent="0.25">
      <c r="C15" s="1"/>
      <c r="H15" s="1" t="s">
        <v>12</v>
      </c>
    </row>
    <row r="16" spans="1:15" x14ac:dyDescent="0.25">
      <c r="C16" s="1"/>
    </row>
    <row r="17" spans="3:3" x14ac:dyDescent="0.25">
      <c r="C17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4"/>
  <sheetViews>
    <sheetView workbookViewId="0">
      <selection activeCell="E3" sqref="E3"/>
    </sheetView>
  </sheetViews>
  <sheetFormatPr defaultRowHeight="15" x14ac:dyDescent="0.25"/>
  <cols>
    <col min="1" max="1" width="28.42578125" style="1" bestFit="1" customWidth="1"/>
    <col min="2" max="2" width="28.42578125" style="1" customWidth="1"/>
    <col min="3" max="3" width="28.42578125" style="1" bestFit="1" customWidth="1"/>
    <col min="4" max="4" width="28.28515625" style="1" bestFit="1" customWidth="1"/>
    <col min="5" max="5" width="42.42578125" style="1" bestFit="1" customWidth="1"/>
    <col min="6" max="16384" width="9.140625" style="1"/>
  </cols>
  <sheetData>
    <row r="1" spans="1:6" x14ac:dyDescent="0.25">
      <c r="A1" s="11" t="s">
        <v>148</v>
      </c>
      <c r="B1" s="11" t="s">
        <v>243</v>
      </c>
      <c r="C1" s="11" t="s">
        <v>242</v>
      </c>
      <c r="D1" s="11" t="s">
        <v>126</v>
      </c>
      <c r="E1" s="11" t="s">
        <v>244</v>
      </c>
    </row>
    <row r="2" spans="1:6" x14ac:dyDescent="0.25">
      <c r="A2" s="22" t="s">
        <v>231</v>
      </c>
      <c r="B2" s="22">
        <v>0</v>
      </c>
      <c r="C2" s="19" t="s">
        <v>47</v>
      </c>
      <c r="D2" s="1" t="str">
        <f>_xll.BDP(A2, "SHORT NAME")</f>
        <v>ISHR CORE € CORP</v>
      </c>
      <c r="E2" s="1" t="str">
        <f>_xll.BDP(C2, "SHORT NAME")</f>
        <v>#N/A Requesting Data...</v>
      </c>
      <c r="F2" s="1" t="s">
        <v>246</v>
      </c>
    </row>
    <row r="3" spans="1:6" x14ac:dyDescent="0.25">
      <c r="A3" s="22" t="s">
        <v>232</v>
      </c>
      <c r="B3" s="22">
        <v>0</v>
      </c>
      <c r="C3" s="19" t="s">
        <v>46</v>
      </c>
      <c r="D3" s="1" t="str">
        <f>_xll.BDP(A3, "SHORT NAME")</f>
        <v>ISHR € HY CORP</v>
      </c>
      <c r="E3" s="1" t="str">
        <f>_xll.BDP(C3, "SHORT NAME")</f>
        <v>#N/A Requesting Data...</v>
      </c>
      <c r="F3" s="1" t="s">
        <v>245</v>
      </c>
    </row>
    <row r="4" spans="1:6" x14ac:dyDescent="0.25">
      <c r="A4" s="22" t="s">
        <v>233</v>
      </c>
      <c r="B4" s="22">
        <v>0</v>
      </c>
      <c r="C4" s="16" t="s">
        <v>27</v>
      </c>
      <c r="D4" s="1" t="str">
        <f>_xll.BDP(A4, "SHORT NAME")</f>
        <v>ISHARES IBOXX IN</v>
      </c>
      <c r="E4" s="1" t="str">
        <f>_xll.BDP(C4, "SHORT NAME")</f>
        <v>#N/A Requesting Data...</v>
      </c>
    </row>
    <row r="5" spans="1:6" x14ac:dyDescent="0.25">
      <c r="A5" s="22" t="s">
        <v>234</v>
      </c>
      <c r="B5" s="22">
        <v>0</v>
      </c>
      <c r="C5" s="15" t="s">
        <v>11</v>
      </c>
      <c r="D5" s="1" t="str">
        <f>_xll.BDP(A5, "SHORT NAME")</f>
        <v>ISHARES IBOXX HI</v>
      </c>
      <c r="E5" s="1" t="str">
        <f>_xll.BDP(C5, "SHORT NAME")</f>
        <v>#N/A Requesting Data...</v>
      </c>
    </row>
    <row r="6" spans="1:6" x14ac:dyDescent="0.25">
      <c r="A6" s="22" t="s">
        <v>235</v>
      </c>
      <c r="B6" s="22">
        <v>0</v>
      </c>
      <c r="C6" s="18" t="s">
        <v>22</v>
      </c>
      <c r="D6" s="1" t="str">
        <f>_xll.BDP(A6, "SHORT NAME")</f>
        <v>ISHARES JP MORGA</v>
      </c>
      <c r="E6" s="1" t="str">
        <f>_xll.BDP(C6, "SHORT NAME")</f>
        <v>#N/A Requesting Data...</v>
      </c>
    </row>
    <row r="7" spans="1:6" x14ac:dyDescent="0.25">
      <c r="A7" s="19" t="s">
        <v>47</v>
      </c>
      <c r="B7" s="22">
        <v>2</v>
      </c>
      <c r="C7" s="19" t="s">
        <v>49</v>
      </c>
      <c r="D7" s="1" t="str">
        <f>_xll.BDP(A21, "SHORT NAME")</f>
        <v>#N/A Requesting Data...</v>
      </c>
      <c r="E7" s="1" t="str">
        <f>_xll.BDP(C7, "SHORT NAME")</f>
        <v>#N/A Requesting Data...</v>
      </c>
    </row>
    <row r="8" spans="1:6" x14ac:dyDescent="0.25">
      <c r="A8" s="19" t="s">
        <v>46</v>
      </c>
      <c r="B8" s="22">
        <v>2</v>
      </c>
      <c r="C8" s="22" t="s">
        <v>230</v>
      </c>
      <c r="D8" s="1" t="str">
        <f>_xll.BDP(A7, "SHORT NAME")</f>
        <v>#N/A Requesting Data...</v>
      </c>
      <c r="E8" s="1" t="str">
        <f>_xll.BDP(C8, "SHORT NAME")</f>
        <v>Germany Breakeven           BE</v>
      </c>
    </row>
    <row r="9" spans="1:6" x14ac:dyDescent="0.25">
      <c r="A9" s="16" t="s">
        <v>27</v>
      </c>
      <c r="B9" s="22">
        <v>2</v>
      </c>
      <c r="C9" s="22" t="s">
        <v>228</v>
      </c>
      <c r="D9" s="1" t="str">
        <f>_xll.BDP(A8, "SHORT NAME")</f>
        <v>#N/A Requesting Data...</v>
      </c>
      <c r="E9" s="1" t="str">
        <f>_xll.BDP(C9, "SHORT NAME")</f>
        <v>USD Swap Spread SOFR 5Y</v>
      </c>
    </row>
    <row r="10" spans="1:6" x14ac:dyDescent="0.25">
      <c r="A10" s="15" t="s">
        <v>11</v>
      </c>
      <c r="B10" s="22">
        <v>2</v>
      </c>
      <c r="C10" s="22" t="s">
        <v>227</v>
      </c>
      <c r="D10" s="1" t="str">
        <f>_xll.BDP(A9, "SHORT NAME")</f>
        <v>#N/A Requesting Data...</v>
      </c>
      <c r="E10" s="1" t="str">
        <f>_xll.BDP(C10, "SHORT NAME")</f>
        <v>EUR SWAP SPREAD 5Y</v>
      </c>
    </row>
    <row r="11" spans="1:6" x14ac:dyDescent="0.25">
      <c r="A11" s="18" t="s">
        <v>22</v>
      </c>
      <c r="B11" s="22">
        <v>2</v>
      </c>
      <c r="C11" s="22" t="s">
        <v>236</v>
      </c>
      <c r="D11" s="1" t="str">
        <f>_xll.BDP(A10, "SHORT NAME")</f>
        <v>#N/A Requesting Data...</v>
      </c>
      <c r="E11" s="1" t="str">
        <f>_xll.BDP(C11, "SHORT NAME")</f>
        <v>US Generic Govt 10 Yr</v>
      </c>
    </row>
    <row r="12" spans="1:6" x14ac:dyDescent="0.25">
      <c r="A12" s="19" t="s">
        <v>49</v>
      </c>
      <c r="B12" s="22">
        <v>2</v>
      </c>
      <c r="C12" s="22" t="s">
        <v>237</v>
      </c>
      <c r="D12" s="1" t="str">
        <f>_xll.BDP(A11, "SHORT NAME")</f>
        <v>#N/A Requesting Data...</v>
      </c>
      <c r="E12" s="1" t="str">
        <f>_xll.BDP(C12, "SHORT NAME")</f>
        <v>BBG Commodity</v>
      </c>
    </row>
    <row r="13" spans="1:6" x14ac:dyDescent="0.25">
      <c r="A13" s="20" t="s">
        <v>12</v>
      </c>
      <c r="B13" s="22">
        <v>2</v>
      </c>
      <c r="C13" s="22" t="s">
        <v>229</v>
      </c>
      <c r="D13" s="1" t="str">
        <f>_xll.BDP(A12, "SHORT NAME")</f>
        <v>#N/A Requesting Data...</v>
      </c>
      <c r="E13" s="1" t="str">
        <f>_xll.BDP(C13, "SHORT NAME")</f>
        <v>BE 5 Year</v>
      </c>
    </row>
    <row r="14" spans="1:6" x14ac:dyDescent="0.25">
      <c r="A14" s="15" t="s">
        <v>8</v>
      </c>
      <c r="B14" s="22">
        <v>2</v>
      </c>
      <c r="C14" s="20" t="s">
        <v>12</v>
      </c>
      <c r="D14" s="1" t="str">
        <f>_xll.BDP(A13, "SHORT NAME")</f>
        <v>#N/A Requesting Data...</v>
      </c>
      <c r="E14" s="1" t="str">
        <f>_xll.BDP(C14, "SHORT NAME")</f>
        <v>#N/A Requesting Data...</v>
      </c>
    </row>
    <row r="15" spans="1:6" x14ac:dyDescent="0.25">
      <c r="A15" s="15" t="s">
        <v>5</v>
      </c>
      <c r="B15" s="22">
        <v>2</v>
      </c>
      <c r="C15" s="15" t="s">
        <v>8</v>
      </c>
      <c r="D15" s="1" t="str">
        <f>_xll.BDP(A14, "SHORT NAME")</f>
        <v>#N/A Requesting Data...</v>
      </c>
      <c r="E15" s="1" t="str">
        <f>_xll.BDP(C15, "SHORT NAME")</f>
        <v>#N/A Requesting Data...</v>
      </c>
    </row>
    <row r="16" spans="1:6" x14ac:dyDescent="0.25">
      <c r="A16" s="19" t="s">
        <v>20</v>
      </c>
      <c r="B16" s="22">
        <v>2</v>
      </c>
      <c r="C16" s="15" t="s">
        <v>5</v>
      </c>
      <c r="D16" s="1" t="str">
        <f>_xll.BDP(A15, "SHORT NAME")</f>
        <v>#N/A Requesting Data...</v>
      </c>
      <c r="E16" s="1" t="str">
        <f>_xll.BDP(C16, "SHORT NAME")</f>
        <v>#N/A Requesting Data...</v>
      </c>
    </row>
    <row r="17" spans="1:5" x14ac:dyDescent="0.25">
      <c r="A17" s="16" t="s">
        <v>6</v>
      </c>
      <c r="B17" s="22">
        <v>2</v>
      </c>
      <c r="C17" s="19" t="s">
        <v>20</v>
      </c>
      <c r="D17" s="1" t="str">
        <f>_xll.BDP(A16, "SHORT NAME")</f>
        <v>#N/A Requesting Data...</v>
      </c>
      <c r="E17" s="1" t="str">
        <f>_xll.BDP(C17, "SHORT NAME")</f>
        <v>#N/A Requesting Data...</v>
      </c>
    </row>
    <row r="18" spans="1:5" x14ac:dyDescent="0.25">
      <c r="A18" s="16" t="s">
        <v>28</v>
      </c>
      <c r="B18" s="22">
        <v>2</v>
      </c>
      <c r="C18" s="16" t="s">
        <v>6</v>
      </c>
      <c r="D18" s="1" t="e">
        <f>_xll.BDP(#REF!, "SHORT NAME")</f>
        <v>#REF!</v>
      </c>
      <c r="E18" s="1" t="str">
        <f>_xll.BDP(C18, "SHORT NAME")</f>
        <v>#N/A Requesting Data...</v>
      </c>
    </row>
    <row r="19" spans="1:5" x14ac:dyDescent="0.25">
      <c r="A19" s="17" t="s">
        <v>18</v>
      </c>
      <c r="B19" s="22">
        <v>2</v>
      </c>
      <c r="C19" s="16" t="s">
        <v>28</v>
      </c>
      <c r="D19" s="1" t="e">
        <f>_xll.BDP(#REF!, "SHORT NAME")</f>
        <v>#REF!</v>
      </c>
      <c r="E19" s="1" t="str">
        <f>_xll.BDP(C19, "SHORT NAME")</f>
        <v>#N/A Requesting Data...</v>
      </c>
    </row>
    <row r="20" spans="1:5" x14ac:dyDescent="0.25">
      <c r="A20" s="15" t="s">
        <v>10</v>
      </c>
      <c r="B20" s="22">
        <v>2</v>
      </c>
      <c r="C20" s="17" t="s">
        <v>18</v>
      </c>
      <c r="D20" s="1" t="e">
        <f>_xll.BDP(#REF!, "SHORT NAME")</f>
        <v>#REF!</v>
      </c>
      <c r="E20" s="1" t="str">
        <f>_xll.BDP(C20, "SHORT NAME")</f>
        <v>#N/A Requesting Data...</v>
      </c>
    </row>
    <row r="21" spans="1:5" x14ac:dyDescent="0.25">
      <c r="A21" s="18" t="s">
        <v>21</v>
      </c>
      <c r="B21" s="22">
        <v>2</v>
      </c>
      <c r="C21" s="15" t="s">
        <v>10</v>
      </c>
      <c r="D21" s="1" t="e">
        <f>_xll.BDP(#REF!, "SHORT NAME")</f>
        <v>#REF!</v>
      </c>
    </row>
    <row r="22" spans="1:5" x14ac:dyDescent="0.25">
      <c r="A22" s="15" t="s">
        <v>81</v>
      </c>
      <c r="B22" s="22">
        <v>2</v>
      </c>
      <c r="C22" s="18" t="s">
        <v>21</v>
      </c>
    </row>
    <row r="23" spans="1:5" x14ac:dyDescent="0.25">
      <c r="A23" s="16" t="s">
        <v>7</v>
      </c>
      <c r="B23" s="22">
        <v>2</v>
      </c>
      <c r="C23" s="15" t="s">
        <v>81</v>
      </c>
    </row>
    <row r="24" spans="1:5" x14ac:dyDescent="0.25">
      <c r="A24" s="16" t="s">
        <v>16</v>
      </c>
      <c r="B24" s="22">
        <v>2</v>
      </c>
      <c r="C24" s="16" t="s">
        <v>7</v>
      </c>
    </row>
    <row r="25" spans="1:5" x14ac:dyDescent="0.25">
      <c r="A25" s="16" t="s">
        <v>118</v>
      </c>
      <c r="B25" s="22">
        <v>2</v>
      </c>
      <c r="C25" s="16" t="s">
        <v>16</v>
      </c>
    </row>
    <row r="26" spans="1:5" x14ac:dyDescent="0.25">
      <c r="B26" s="22"/>
      <c r="C26" s="16" t="s">
        <v>118</v>
      </c>
    </row>
    <row r="27" spans="1:5" x14ac:dyDescent="0.25">
      <c r="B27" s="22"/>
      <c r="C27" s="22" t="s">
        <v>223</v>
      </c>
    </row>
    <row r="28" spans="1:5" x14ac:dyDescent="0.25">
      <c r="B28" s="22"/>
      <c r="C28" s="22" t="s">
        <v>224</v>
      </c>
    </row>
    <row r="29" spans="1:5" x14ac:dyDescent="0.25">
      <c r="B29" s="23"/>
      <c r="C29" s="22" t="s">
        <v>225</v>
      </c>
    </row>
    <row r="30" spans="1:5" x14ac:dyDescent="0.25">
      <c r="A30" s="22"/>
      <c r="C30" s="22" t="s">
        <v>226</v>
      </c>
    </row>
    <row r="31" spans="1:5" x14ac:dyDescent="0.25">
      <c r="A31" s="22"/>
      <c r="C31" s="22" t="s">
        <v>238</v>
      </c>
    </row>
    <row r="32" spans="1:5" x14ac:dyDescent="0.25">
      <c r="C32" s="22" t="s">
        <v>239</v>
      </c>
    </row>
    <row r="33" spans="3:3" x14ac:dyDescent="0.25">
      <c r="C33" s="22" t="s">
        <v>240</v>
      </c>
    </row>
    <row r="34" spans="3:3" x14ac:dyDescent="0.25">
      <c r="C34" s="22" t="s">
        <v>241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11"/>
  <sheetViews>
    <sheetView workbookViewId="0">
      <selection activeCell="A4" sqref="A4"/>
    </sheetView>
  </sheetViews>
  <sheetFormatPr defaultRowHeight="15" x14ac:dyDescent="0.25"/>
  <cols>
    <col min="1" max="1" width="32" style="27" bestFit="1" customWidth="1"/>
    <col min="2" max="16384" width="9.140625" style="27"/>
  </cols>
  <sheetData>
    <row r="1" spans="1:1" ht="15.75" thickBot="1" x14ac:dyDescent="0.3">
      <c r="A1" s="28" t="s">
        <v>148</v>
      </c>
    </row>
    <row r="2" spans="1:1" ht="15.75" thickTop="1" x14ac:dyDescent="0.25">
      <c r="A2" s="27" t="s">
        <v>151</v>
      </c>
    </row>
    <row r="3" spans="1:1" x14ac:dyDescent="0.25">
      <c r="A3" s="27" t="s">
        <v>150</v>
      </c>
    </row>
    <row r="4" spans="1:1" x14ac:dyDescent="0.25">
      <c r="A4" s="27" t="s">
        <v>152</v>
      </c>
    </row>
    <row r="5" spans="1:1" x14ac:dyDescent="0.25">
      <c r="A5" s="27" t="s">
        <v>156</v>
      </c>
    </row>
    <row r="6" spans="1:1" x14ac:dyDescent="0.25">
      <c r="A6" s="27" t="s">
        <v>307</v>
      </c>
    </row>
    <row r="7" spans="1:1" x14ac:dyDescent="0.25">
      <c r="A7" s="27" t="s">
        <v>155</v>
      </c>
    </row>
    <row r="8" spans="1:1" x14ac:dyDescent="0.25">
      <c r="A8" s="27" t="s">
        <v>308</v>
      </c>
    </row>
    <row r="9" spans="1:1" x14ac:dyDescent="0.25">
      <c r="A9" s="27" t="s">
        <v>285</v>
      </c>
    </row>
    <row r="10" spans="1:1" x14ac:dyDescent="0.25">
      <c r="A10" s="27" t="s">
        <v>153</v>
      </c>
    </row>
    <row r="11" spans="1:1" x14ac:dyDescent="0.25">
      <c r="A11" s="27" t="s">
        <v>154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31"/>
  <sheetViews>
    <sheetView workbookViewId="0">
      <selection activeCell="E1" sqref="E1"/>
    </sheetView>
  </sheetViews>
  <sheetFormatPr defaultRowHeight="15" x14ac:dyDescent="0.25"/>
  <cols>
    <col min="1" max="1" width="16.28515625" style="81" bestFit="1" customWidth="1"/>
    <col min="2" max="2" width="33.5703125" style="81" customWidth="1"/>
    <col min="3" max="3" width="15.140625" style="81" bestFit="1" customWidth="1"/>
    <col min="4" max="4" width="9.140625" style="81"/>
    <col min="5" max="5" width="13.5703125" style="81" bestFit="1" customWidth="1"/>
    <col min="6" max="6" width="9.140625" style="81"/>
    <col min="7" max="7" width="15" style="81" bestFit="1" customWidth="1"/>
    <col min="8" max="16384" width="9.140625" style="81"/>
  </cols>
  <sheetData>
    <row r="1" spans="1:7" x14ac:dyDescent="0.25">
      <c r="A1" s="80" t="s">
        <v>579</v>
      </c>
      <c r="B1" s="80" t="s">
        <v>126</v>
      </c>
      <c r="C1" s="80" t="s">
        <v>580</v>
      </c>
      <c r="D1" s="80" t="s">
        <v>602</v>
      </c>
      <c r="E1" s="80" t="s">
        <v>606</v>
      </c>
    </row>
    <row r="2" spans="1:7" x14ac:dyDescent="0.25">
      <c r="A2" s="86" t="s">
        <v>590</v>
      </c>
      <c r="B2" s="86" t="str" cm="1">
        <f t="array" ref="B2">_xll.BDP(A2, "SHORT NAME")</f>
        <v>AUSTRALIAN DOLLAR   1 MO</v>
      </c>
      <c r="C2" s="86" t="s">
        <v>47</v>
      </c>
      <c r="D2" s="81" t="s">
        <v>605</v>
      </c>
      <c r="E2" s="81" t="s">
        <v>607</v>
      </c>
      <c r="F2" s="81" cm="1">
        <f t="array" ref="F2">_xll.BDP(A2,E2)</f>
        <v>5.89</v>
      </c>
    </row>
    <row r="3" spans="1:7" x14ac:dyDescent="0.25">
      <c r="A3" s="86" t="s">
        <v>591</v>
      </c>
      <c r="B3" s="86" t="str" cm="1">
        <f t="array" ref="B3">_xll.BDP(A3, "SHORT NAME")</f>
        <v>BRITISH POUND       1 MO</v>
      </c>
      <c r="C3" s="86" t="s">
        <v>46</v>
      </c>
      <c r="D3" s="81" t="s">
        <v>605</v>
      </c>
      <c r="E3" s="81" t="s">
        <v>607</v>
      </c>
      <c r="F3" s="81" cm="1">
        <f t="array" ref="F3">_xll.BDP(A3,E3)</f>
        <v>2.15</v>
      </c>
    </row>
    <row r="4" spans="1:7" x14ac:dyDescent="0.25">
      <c r="A4" s="86" t="s">
        <v>599</v>
      </c>
      <c r="B4" s="86" t="str" cm="1">
        <f t="array" ref="B4">_xll.BDP(A4, "SHORT NAME")</f>
        <v>BRL NDF POINTS      1 MO</v>
      </c>
      <c r="C4" s="86" t="s">
        <v>143</v>
      </c>
      <c r="D4" s="81" t="s">
        <v>605</v>
      </c>
      <c r="E4" s="81" t="s">
        <v>607</v>
      </c>
      <c r="F4" s="81" cm="1">
        <f t="array" ref="F4">_xll.BDP(A4,E4)</f>
        <v>154.81</v>
      </c>
    </row>
    <row r="5" spans="1:7" x14ac:dyDescent="0.25">
      <c r="A5" s="86" t="s">
        <v>592</v>
      </c>
      <c r="B5" s="86" t="str" cm="1">
        <f t="array" ref="B5">_xll.BDP(A5, "SHORT NAME")</f>
        <v>CANADIAN DOLLAR     1 MO</v>
      </c>
      <c r="C5" s="86" t="s">
        <v>45</v>
      </c>
      <c r="D5" s="81" t="s">
        <v>605</v>
      </c>
      <c r="E5" s="81" t="s">
        <v>607</v>
      </c>
      <c r="F5" s="81" cm="1">
        <f t="array" ref="F5">_xll.BDP(A5,E5)</f>
        <v>-5.9</v>
      </c>
    </row>
    <row r="6" spans="1:7" x14ac:dyDescent="0.25">
      <c r="A6" s="86" t="s">
        <v>593</v>
      </c>
      <c r="B6" s="86" t="str" cm="1">
        <f t="array" ref="B6">_xll.BDP(A6, "SHORT NAME")</f>
        <v>SWISS FRANC         1 MO</v>
      </c>
      <c r="C6" s="86" t="s">
        <v>41</v>
      </c>
      <c r="D6" s="81" t="s">
        <v>605</v>
      </c>
      <c r="E6" s="81" t="s">
        <v>607</v>
      </c>
      <c r="F6" s="81" cm="1">
        <f t="array" ref="F6">_xll.BDP(A6,E6)</f>
        <v>-30.96</v>
      </c>
    </row>
    <row r="7" spans="1:7" x14ac:dyDescent="0.25">
      <c r="A7" s="86" t="s">
        <v>594</v>
      </c>
      <c r="B7" s="86" t="str" cm="1">
        <f t="array" ref="B7">_xll.BDP(A7, "SHORT NAME")</f>
        <v>EURO                1 MO</v>
      </c>
      <c r="C7" s="86" t="s">
        <v>20</v>
      </c>
      <c r="D7" s="81" t="s">
        <v>605</v>
      </c>
      <c r="E7" s="81" t="s">
        <v>607</v>
      </c>
      <c r="F7" s="81" cm="1">
        <f t="array" ref="F7">_xll.BDP(A7,E7)</f>
        <v>12.96</v>
      </c>
    </row>
    <row r="8" spans="1:7" x14ac:dyDescent="0.25">
      <c r="A8" s="86" t="s">
        <v>595</v>
      </c>
      <c r="B8" s="86" t="str" cm="1">
        <f t="array" ref="B8">_xll.BDP(A8, "SHORT NAME")</f>
        <v>JAPANESE YEN        1 MO</v>
      </c>
      <c r="C8" s="86" t="s">
        <v>44</v>
      </c>
      <c r="D8" s="81" t="s">
        <v>605</v>
      </c>
      <c r="E8" s="81" t="s">
        <v>607</v>
      </c>
      <c r="F8" s="81" cm="1">
        <f t="array" ref="F8">_xll.BDP(A8,E8)</f>
        <v>-69.06</v>
      </c>
    </row>
    <row r="9" spans="1:7" x14ac:dyDescent="0.25">
      <c r="A9" s="86" t="s">
        <v>596</v>
      </c>
      <c r="B9" s="86" t="str" cm="1">
        <f t="array" ref="B9">_xll.BDP(A9, "SHORT NAME")</f>
        <v>MEXICAN PESO        1 MO</v>
      </c>
      <c r="C9" s="86" t="s">
        <v>43</v>
      </c>
      <c r="D9" s="81" t="s">
        <v>605</v>
      </c>
      <c r="E9" s="81" t="s">
        <v>607</v>
      </c>
      <c r="F9" s="81" cm="1">
        <f t="array" ref="F9">_xll.BDP(A9,E9)</f>
        <v>779.84</v>
      </c>
    </row>
    <row r="10" spans="1:7" x14ac:dyDescent="0.25">
      <c r="A10" s="86" t="s">
        <v>597</v>
      </c>
      <c r="B10" s="86" t="str" cm="1">
        <f t="array" ref="B10">_xll.BDP(A10, "SHORT NAME")</f>
        <v>NEW ZEALAND DOLLAR  1 MO</v>
      </c>
      <c r="C10" s="86" t="s">
        <v>42</v>
      </c>
      <c r="D10" s="81" t="s">
        <v>605</v>
      </c>
      <c r="E10" s="81" t="s">
        <v>607</v>
      </c>
      <c r="F10" s="81" cm="1">
        <f t="array" ref="F10">_xll.BDP(A10,E10)</f>
        <v>0.1</v>
      </c>
      <c r="G10" s="83"/>
    </row>
    <row r="11" spans="1:7" x14ac:dyDescent="0.25">
      <c r="A11" s="87" t="s">
        <v>598</v>
      </c>
      <c r="B11" s="87" t="str" cm="1">
        <f t="array" ref="B11">_xll.BDP(A11, "SHORT NAME")</f>
        <v>S. AFRICAN RAND     1 MO</v>
      </c>
      <c r="C11" s="87" t="s">
        <v>48</v>
      </c>
      <c r="D11" s="85" t="s">
        <v>605</v>
      </c>
      <c r="E11" s="85" t="s">
        <v>607</v>
      </c>
      <c r="F11" s="85" cm="1">
        <f t="array" ref="F11">_xll.BDP(A11,E11)</f>
        <v>452</v>
      </c>
      <c r="G11" s="83"/>
    </row>
    <row r="12" spans="1:7" x14ac:dyDescent="0.25">
      <c r="A12" s="82" t="s">
        <v>581</v>
      </c>
      <c r="B12" s="82" t="str" cm="1">
        <f t="array" ref="B12">_xll.BDP(A12, "SHORT NAME")</f>
        <v>GENERIC</v>
      </c>
      <c r="C12" s="82" t="s">
        <v>47</v>
      </c>
      <c r="D12" s="81" t="s">
        <v>603</v>
      </c>
      <c r="E12" s="81" t="s">
        <v>608</v>
      </c>
      <c r="F12" s="81" cm="1">
        <f t="array" ref="F12">_xll.BDP(A12,E12)</f>
        <v>4.0255740049578606</v>
      </c>
      <c r="G12" s="83"/>
    </row>
    <row r="13" spans="1:7" x14ac:dyDescent="0.25">
      <c r="A13" s="82" t="s">
        <v>582</v>
      </c>
      <c r="B13" s="82" t="str" cm="1">
        <f t="array" ref="B13">_xll.BDP(A13, "SHORT NAME")</f>
        <v>GENERIC</v>
      </c>
      <c r="C13" s="78" t="s">
        <v>46</v>
      </c>
      <c r="D13" s="81" t="s">
        <v>603</v>
      </c>
      <c r="E13" s="81" t="s">
        <v>608</v>
      </c>
      <c r="F13" s="81" cm="1">
        <f t="array" ref="F13">_xll.BDP(A13,"YLD_YTM_MID")</f>
        <v>4.51336540347154</v>
      </c>
      <c r="G13" s="83"/>
    </row>
    <row r="14" spans="1:7" x14ac:dyDescent="0.25">
      <c r="A14" s="82" t="s">
        <v>583</v>
      </c>
      <c r="B14" s="82" t="str" cm="1">
        <f t="array" ref="B14">_xll.BDP(A14, "SHORT NAME")</f>
        <v>GENERIC</v>
      </c>
      <c r="C14" s="78" t="s">
        <v>143</v>
      </c>
      <c r="D14" s="81" t="s">
        <v>603</v>
      </c>
      <c r="E14" s="81" t="s">
        <v>608</v>
      </c>
      <c r="F14" s="81" cm="1">
        <f t="array" ref="F14">_xll.BDP(A14,"YLD_YTM_MID")</f>
        <v>9.9330999999999996</v>
      </c>
      <c r="G14" s="83"/>
    </row>
    <row r="15" spans="1:7" x14ac:dyDescent="0.25">
      <c r="A15" s="82" t="s">
        <v>584</v>
      </c>
      <c r="B15" s="82" t="str" cm="1">
        <f t="array" ref="B15">_xll.BDP(A15, "SHORT NAME")</f>
        <v>GENERIC</v>
      </c>
      <c r="C15" s="78" t="s">
        <v>45</v>
      </c>
      <c r="D15" s="81" t="s">
        <v>603</v>
      </c>
      <c r="E15" s="81" t="s">
        <v>608</v>
      </c>
      <c r="F15" s="81" cm="1">
        <f t="array" ref="F15">_xll.BDP(A15,"YLD_YTM_MID")</f>
        <v>4.6950000000000003</v>
      </c>
      <c r="G15" s="83"/>
    </row>
    <row r="16" spans="1:7" x14ac:dyDescent="0.25">
      <c r="A16" s="82" t="s">
        <v>585</v>
      </c>
      <c r="B16" s="82" t="str" cm="1">
        <f t="array" ref="B16">_xll.BDP(A16, "SHORT NAME")</f>
        <v>GENERIC</v>
      </c>
      <c r="C16" s="78" t="s">
        <v>41</v>
      </c>
      <c r="D16" s="81" t="s">
        <v>603</v>
      </c>
      <c r="E16" s="81" t="s">
        <v>608</v>
      </c>
      <c r="F16" s="81" cm="1">
        <f t="array" ref="F16">_xll.BDP(A16,"YLD_YTM_MID")</f>
        <v>0.9362498953830668</v>
      </c>
      <c r="G16" s="83"/>
    </row>
    <row r="17" spans="1:7" x14ac:dyDescent="0.25">
      <c r="A17" s="82" t="s">
        <v>586</v>
      </c>
      <c r="B17" s="82" t="str" cm="1">
        <f t="array" ref="B17">_xll.BDP(A17, "SHORT NAME")</f>
        <v>GENERIC</v>
      </c>
      <c r="C17" s="78" t="s">
        <v>20</v>
      </c>
      <c r="D17" s="81" t="s">
        <v>603</v>
      </c>
      <c r="E17" s="81" t="s">
        <v>608</v>
      </c>
      <c r="F17" s="81" cm="1">
        <f t="array" ref="F17">_xll.BDP(A17,"YLD_YTM_MID")</f>
        <v>3.4217533584599216</v>
      </c>
      <c r="G17" s="83"/>
    </row>
    <row r="18" spans="1:7" x14ac:dyDescent="0.25">
      <c r="A18" s="82" t="s">
        <v>587</v>
      </c>
      <c r="B18" s="82" t="str" cm="1">
        <f t="array" ref="B18">_xll.BDP(A18, "SHORT NAME")</f>
        <v>GENERIC</v>
      </c>
      <c r="C18" s="82" t="s">
        <v>44</v>
      </c>
      <c r="D18" s="81" t="s">
        <v>603</v>
      </c>
      <c r="E18" s="81" t="s">
        <v>608</v>
      </c>
      <c r="F18" s="81" cm="1">
        <f t="array" ref="F18">_xll.BDP(A18,"YLD_YTM_MID")</f>
        <v>3.0999520880985527E-2</v>
      </c>
      <c r="G18" s="83"/>
    </row>
    <row r="19" spans="1:7" x14ac:dyDescent="0.25">
      <c r="A19" s="82" t="s">
        <v>588</v>
      </c>
      <c r="B19" s="82" t="str" cm="1">
        <f t="array" ref="B19">_xll.BDP(A19, "SHORT NAME")</f>
        <v>GENERIC</v>
      </c>
      <c r="C19" s="78" t="s">
        <v>43</v>
      </c>
      <c r="D19" s="81" t="s">
        <v>603</v>
      </c>
      <c r="E19" s="81" t="s">
        <v>608</v>
      </c>
      <c r="F19" s="81" cm="1">
        <f t="array" ref="F19">_xll.BDP(A19,"YLD_YTM_MID")</f>
        <v>11.055468154913839</v>
      </c>
      <c r="G19" s="83"/>
    </row>
    <row r="20" spans="1:7" x14ac:dyDescent="0.25">
      <c r="A20" s="82" t="s">
        <v>589</v>
      </c>
      <c r="B20" s="82" t="str" cm="1">
        <f t="array" ref="B20">_xll.BDP(A20, "SHORT NAME")</f>
        <v>GENERIC</v>
      </c>
      <c r="C20" s="82" t="s">
        <v>42</v>
      </c>
      <c r="D20" s="81" t="s">
        <v>603</v>
      </c>
      <c r="E20" s="81" t="s">
        <v>608</v>
      </c>
      <c r="F20" s="81" cm="1">
        <f t="array" ref="F20">_xll.BDP(A20,"YLD_YTM_MID")</f>
        <v>4.9796199924630304</v>
      </c>
    </row>
    <row r="21" spans="1:7" x14ac:dyDescent="0.25">
      <c r="A21" s="84" t="s">
        <v>600</v>
      </c>
      <c r="B21" s="84" t="str" cm="1">
        <f t="array" ref="B21">_xll.BDP(A21, "SHORT NAME")</f>
        <v>GENERIC</v>
      </c>
      <c r="C21" s="84" t="s">
        <v>48</v>
      </c>
      <c r="D21" s="85" t="s">
        <v>603</v>
      </c>
      <c r="E21" s="81" t="s">
        <v>608</v>
      </c>
      <c r="F21" s="85" cm="1">
        <f t="array" ref="F21">_xll.BDP(A21,"YLD_YTM_MID")</f>
        <v>8.178189601641046</v>
      </c>
    </row>
    <row r="22" spans="1:7" x14ac:dyDescent="0.25">
      <c r="A22" s="83" t="s">
        <v>571</v>
      </c>
      <c r="B22" s="83" t="str" cm="1">
        <f t="array" ref="B22">_xll.BDP(A22, "SHORT NAME")</f>
        <v>GENERIC</v>
      </c>
      <c r="C22" s="83" t="s">
        <v>47</v>
      </c>
      <c r="D22" s="81" t="s">
        <v>604</v>
      </c>
      <c r="E22" s="81" t="s">
        <v>608</v>
      </c>
      <c r="F22" s="81" cm="1">
        <f t="array" ref="F22">_xll.BDP(A22,"YLD_YTM_MID")</f>
        <v>3.7391612261838114</v>
      </c>
    </row>
    <row r="23" spans="1:7" x14ac:dyDescent="0.25">
      <c r="A23" s="83" t="s">
        <v>575</v>
      </c>
      <c r="B23" s="83" t="str" cm="1">
        <f t="array" ref="B23">_xll.BDP(A23, "SHORT NAME")</f>
        <v>GENERIC</v>
      </c>
      <c r="C23" s="79" t="s">
        <v>46</v>
      </c>
      <c r="D23" s="81" t="s">
        <v>604</v>
      </c>
      <c r="E23" s="81" t="s">
        <v>608</v>
      </c>
      <c r="F23" s="81" cm="1">
        <f t="array" ref="F23">_xll.BDP(A23,"YLD_YTM_MID")</f>
        <v>4.1909845445212559</v>
      </c>
    </row>
    <row r="24" spans="1:7" x14ac:dyDescent="0.25">
      <c r="A24" s="83" t="s">
        <v>574</v>
      </c>
      <c r="B24" s="83" t="str" cm="1">
        <f t="array" ref="B24">_xll.BDP(A24, "SHORT NAME")</f>
        <v>GENERIC</v>
      </c>
      <c r="C24" s="79" t="s">
        <v>143</v>
      </c>
      <c r="D24" s="81" t="s">
        <v>604</v>
      </c>
      <c r="E24" s="81" t="s">
        <v>608</v>
      </c>
      <c r="F24" s="81" cm="1">
        <f t="array" ref="F24">_xll.BDP(A24,"YLD_YTM_MID")</f>
        <v>10.14</v>
      </c>
    </row>
    <row r="25" spans="1:7" x14ac:dyDescent="0.25">
      <c r="A25" s="83" t="s">
        <v>576</v>
      </c>
      <c r="B25" s="83" t="str" cm="1">
        <f t="array" ref="B25">_xll.BDP(A25, "SHORT NAME")</f>
        <v>GENERIC</v>
      </c>
      <c r="C25" s="79" t="s">
        <v>45</v>
      </c>
      <c r="D25" s="81" t="s">
        <v>604</v>
      </c>
      <c r="E25" s="81" t="s">
        <v>608</v>
      </c>
      <c r="F25" s="81" cm="1">
        <f t="array" ref="F25">_xll.BDP(A25,"YLD_YTM_MID")</f>
        <v>4.1824708977291092</v>
      </c>
    </row>
    <row r="26" spans="1:7" x14ac:dyDescent="0.25">
      <c r="A26" s="83" t="s">
        <v>572</v>
      </c>
      <c r="B26" s="83" t="str" cm="1">
        <f t="array" ref="B26">_xll.BDP(A26, "SHORT NAME")</f>
        <v>GENERIC</v>
      </c>
      <c r="C26" s="79" t="s">
        <v>41</v>
      </c>
      <c r="D26" s="81" t="s">
        <v>604</v>
      </c>
      <c r="E26" s="81" t="s">
        <v>608</v>
      </c>
      <c r="F26" s="81" cm="1">
        <f t="array" ref="F26">_xll.BDP(A26,"YLD_YTM_MID")</f>
        <v>0.8535657520326444</v>
      </c>
    </row>
    <row r="27" spans="1:7" x14ac:dyDescent="0.25">
      <c r="A27" s="83" t="s">
        <v>577</v>
      </c>
      <c r="B27" s="83" t="str" cm="1">
        <f t="array" ref="B27">_xll.BDP(A27, "SHORT NAME")</f>
        <v>GENERIC</v>
      </c>
      <c r="C27" s="79" t="s">
        <v>20</v>
      </c>
      <c r="D27" s="81" t="s">
        <v>604</v>
      </c>
      <c r="E27" s="81" t="s">
        <v>608</v>
      </c>
      <c r="F27" s="81" cm="1">
        <f t="array" ref="F27">_xll.BDP(A27,"YLD_YTM_MID")</f>
        <v>2.839682149225724</v>
      </c>
    </row>
    <row r="28" spans="1:7" x14ac:dyDescent="0.25">
      <c r="A28" s="83" t="s">
        <v>578</v>
      </c>
      <c r="B28" s="83" t="str" cm="1">
        <f t="array" ref="B28">_xll.BDP(A28, "SHORT NAME")</f>
        <v>GENERIC</v>
      </c>
      <c r="C28" s="83" t="s">
        <v>44</v>
      </c>
      <c r="D28" s="81" t="s">
        <v>604</v>
      </c>
      <c r="E28" s="81" t="s">
        <v>608</v>
      </c>
      <c r="F28" s="81" cm="1">
        <f t="array" ref="F28">_xll.BDP(A28,"YLD_YTM_MID")</f>
        <v>0.20149960101032677</v>
      </c>
    </row>
    <row r="29" spans="1:7" x14ac:dyDescent="0.25">
      <c r="A29" s="83" t="s">
        <v>573</v>
      </c>
      <c r="B29" s="83" t="str" cm="1">
        <f t="array" ref="B29">_xll.BDP(A29, "SHORT NAME")</f>
        <v>GENERIC</v>
      </c>
      <c r="C29" s="79" t="s">
        <v>43</v>
      </c>
      <c r="D29" s="81" t="s">
        <v>604</v>
      </c>
      <c r="E29" s="81" t="s">
        <v>608</v>
      </c>
      <c r="F29" s="81" cm="1">
        <f t="array" ref="F29">_xll.BDP(A29,"YLD_YTM_MID")</f>
        <v>10.221523210444929</v>
      </c>
    </row>
    <row r="30" spans="1:7" x14ac:dyDescent="0.25">
      <c r="A30" s="83" t="s">
        <v>570</v>
      </c>
      <c r="B30" s="83" t="str" cm="1">
        <f t="array" ref="B30">_xll.BDP(A30, "SHORT NAME")</f>
        <v>GENERIC</v>
      </c>
      <c r="C30" s="83" t="s">
        <v>42</v>
      </c>
      <c r="D30" s="81" t="s">
        <v>604</v>
      </c>
      <c r="E30" s="81" t="s">
        <v>608</v>
      </c>
      <c r="F30" s="81" cm="1">
        <f t="array" ref="F30">_xll.BDP(A30,"YLD_YTM_MID")</f>
        <v>4.6294951775468958</v>
      </c>
    </row>
    <row r="31" spans="1:7" x14ac:dyDescent="0.25">
      <c r="A31" s="83" t="s">
        <v>601</v>
      </c>
      <c r="B31" s="83" t="str" cm="1">
        <f t="array" ref="B31">_xll.BDP(A31, "SHORT NAME")</f>
        <v>GENERIC</v>
      </c>
      <c r="C31" s="79" t="s">
        <v>48</v>
      </c>
      <c r="D31" s="81" t="s">
        <v>604</v>
      </c>
      <c r="E31" s="81" t="s">
        <v>608</v>
      </c>
      <c r="F31" s="81" cm="1">
        <f t="array" ref="F31">_xll.BDP(A31,"YLD_YTM_MID")</f>
        <v>9.1809999999999992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D20"/>
  <sheetViews>
    <sheetView workbookViewId="0">
      <selection activeCell="A2" sqref="A2"/>
    </sheetView>
  </sheetViews>
  <sheetFormatPr defaultRowHeight="15" x14ac:dyDescent="0.25"/>
  <cols>
    <col min="1" max="1" width="31.5703125" style="1" bestFit="1" customWidth="1"/>
    <col min="2" max="2" width="21" style="1" customWidth="1"/>
    <col min="3" max="3" width="23.140625" style="1" customWidth="1"/>
    <col min="4" max="4" width="28.42578125" style="1" customWidth="1"/>
  </cols>
  <sheetData>
    <row r="1" spans="1:4" ht="15.75" thickBot="1" x14ac:dyDescent="0.3">
      <c r="A1" s="8" t="s">
        <v>141</v>
      </c>
      <c r="B1" s="8" t="s">
        <v>142</v>
      </c>
      <c r="C1" s="8" t="s">
        <v>139</v>
      </c>
      <c r="D1" s="8" t="s">
        <v>140</v>
      </c>
    </row>
    <row r="2" spans="1:4" ht="15.75" thickTop="1" x14ac:dyDescent="0.25">
      <c r="A2" s="1" t="s">
        <v>101</v>
      </c>
      <c r="B2" s="1" t="s">
        <v>8</v>
      </c>
      <c r="C2" s="9" t="s">
        <v>47</v>
      </c>
      <c r="D2" s="1" t="s">
        <v>120</v>
      </c>
    </row>
    <row r="3" spans="1:4" x14ac:dyDescent="0.25">
      <c r="A3" s="1" t="s">
        <v>72</v>
      </c>
      <c r="B3" s="2" t="s">
        <v>81</v>
      </c>
      <c r="C3" s="1" t="s">
        <v>46</v>
      </c>
      <c r="D3" s="1" t="s">
        <v>121</v>
      </c>
    </row>
    <row r="4" spans="1:4" x14ac:dyDescent="0.25">
      <c r="A4" s="1" t="s">
        <v>4</v>
      </c>
      <c r="C4" s="1" t="s">
        <v>45</v>
      </c>
      <c r="D4" s="1" t="s">
        <v>28</v>
      </c>
    </row>
    <row r="5" spans="1:4" x14ac:dyDescent="0.25">
      <c r="A5" s="1" t="s">
        <v>76</v>
      </c>
      <c r="C5" s="1" t="s">
        <v>50</v>
      </c>
      <c r="D5" s="1" t="s">
        <v>12</v>
      </c>
    </row>
    <row r="6" spans="1:4" x14ac:dyDescent="0.25">
      <c r="A6" s="1" t="s">
        <v>10</v>
      </c>
      <c r="C6" s="1" t="s">
        <v>20</v>
      </c>
      <c r="D6" s="1" t="s">
        <v>122</v>
      </c>
    </row>
    <row r="7" spans="1:4" x14ac:dyDescent="0.25">
      <c r="A7" s="1" t="s">
        <v>5</v>
      </c>
      <c r="C7" s="1" t="s">
        <v>44</v>
      </c>
      <c r="D7" s="1" t="s">
        <v>23</v>
      </c>
    </row>
    <row r="8" spans="1:4" x14ac:dyDescent="0.25">
      <c r="A8" s="1" t="s">
        <v>110</v>
      </c>
      <c r="C8" s="1" t="s">
        <v>42</v>
      </c>
      <c r="D8" s="1" t="s">
        <v>32</v>
      </c>
    </row>
    <row r="9" spans="1:4" x14ac:dyDescent="0.25">
      <c r="A9" s="1" t="s">
        <v>104</v>
      </c>
      <c r="C9" s="1" t="s">
        <v>43</v>
      </c>
      <c r="D9" s="1" t="s">
        <v>18</v>
      </c>
    </row>
    <row r="10" spans="1:4" x14ac:dyDescent="0.25">
      <c r="A10" s="1" t="s">
        <v>116</v>
      </c>
      <c r="C10" s="1" t="s">
        <v>48</v>
      </c>
      <c r="D10" s="9" t="s">
        <v>118</v>
      </c>
    </row>
    <row r="11" spans="1:4" x14ac:dyDescent="0.25">
      <c r="A11" s="1" t="s">
        <v>11</v>
      </c>
      <c r="C11" s="1" t="s">
        <v>41</v>
      </c>
      <c r="D11" s="1" t="s">
        <v>24</v>
      </c>
    </row>
    <row r="12" spans="1:4" x14ac:dyDescent="0.25">
      <c r="A12" s="1" t="s">
        <v>82</v>
      </c>
      <c r="C12" s="1" t="s">
        <v>143</v>
      </c>
      <c r="D12" s="1" t="s">
        <v>37</v>
      </c>
    </row>
    <row r="13" spans="1:4" x14ac:dyDescent="0.25">
      <c r="A13" s="1" t="s">
        <v>75</v>
      </c>
      <c r="D13" s="1" t="s">
        <v>27</v>
      </c>
    </row>
    <row r="14" spans="1:4" x14ac:dyDescent="0.25">
      <c r="A14" s="1" t="s">
        <v>114</v>
      </c>
      <c r="D14" s="1" t="s">
        <v>6</v>
      </c>
    </row>
    <row r="15" spans="1:4" x14ac:dyDescent="0.25">
      <c r="A15" s="1" t="s">
        <v>80</v>
      </c>
      <c r="D15" s="1" t="s">
        <v>16</v>
      </c>
    </row>
    <row r="16" spans="1:4" x14ac:dyDescent="0.25">
      <c r="A16" s="1" t="s">
        <v>3</v>
      </c>
      <c r="D16" s="1" t="s">
        <v>7</v>
      </c>
    </row>
    <row r="17" spans="1:4" x14ac:dyDescent="0.25">
      <c r="A17" s="1" t="s">
        <v>90</v>
      </c>
      <c r="D17" s="1" t="s">
        <v>31</v>
      </c>
    </row>
    <row r="18" spans="1:4" x14ac:dyDescent="0.25">
      <c r="A18" s="1" t="s">
        <v>77</v>
      </c>
      <c r="D18" s="1" t="s">
        <v>35</v>
      </c>
    </row>
    <row r="19" spans="1:4" x14ac:dyDescent="0.25">
      <c r="D19" s="1" t="s">
        <v>36</v>
      </c>
    </row>
    <row r="20" spans="1:4" x14ac:dyDescent="0.25">
      <c r="C20" s="9"/>
      <c r="D20" s="1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77"/>
  <sheetViews>
    <sheetView workbookViewId="0"/>
  </sheetViews>
  <sheetFormatPr defaultRowHeight="15" x14ac:dyDescent="0.25"/>
  <cols>
    <col min="1" max="1" width="16.140625" customWidth="1"/>
    <col min="4" max="4" width="73.7109375" bestFit="1" customWidth="1"/>
  </cols>
  <sheetData>
    <row r="1" spans="1:4" ht="15.75" thickBot="1" x14ac:dyDescent="0.3">
      <c r="A1" s="8" t="s">
        <v>219</v>
      </c>
      <c r="B1" s="8" t="s">
        <v>220</v>
      </c>
      <c r="D1" s="8" t="s">
        <v>222</v>
      </c>
    </row>
    <row r="2" spans="1:4" ht="15.75" thickTop="1" x14ac:dyDescent="0.25">
      <c r="A2" s="1" t="s">
        <v>182</v>
      </c>
      <c r="B2">
        <f>_xll.BDP(A2,"PX_LAST")</f>
        <v>139.6</v>
      </c>
      <c r="D2" t="s">
        <v>221</v>
      </c>
    </row>
    <row r="3" spans="1:4" x14ac:dyDescent="0.25">
      <c r="A3" s="1" t="s">
        <v>183</v>
      </c>
      <c r="B3">
        <f>_xll.BDP(A3,"PX_LAST")</f>
        <v>105.25</v>
      </c>
    </row>
    <row r="4" spans="1:4" x14ac:dyDescent="0.25">
      <c r="A4" s="1" t="s">
        <v>184</v>
      </c>
      <c r="B4">
        <f>_xll.BDP(A4,"PX_LAST")</f>
        <v>108.4</v>
      </c>
    </row>
    <row r="5" spans="1:4" x14ac:dyDescent="0.25">
      <c r="A5" s="1" t="s">
        <v>185</v>
      </c>
      <c r="B5" t="str">
        <f>_xll.BDP(A5,"PX_LAST")</f>
        <v>#N/A Invalid Security</v>
      </c>
    </row>
    <row r="6" spans="1:4" x14ac:dyDescent="0.25">
      <c r="A6" s="1" t="s">
        <v>186</v>
      </c>
      <c r="B6" t="str">
        <f>_xll.BDP(A6,"PX_LAST")</f>
        <v>#N/A Invalid Security</v>
      </c>
    </row>
    <row r="7" spans="1:4" x14ac:dyDescent="0.25">
      <c r="A7" s="1" t="s">
        <v>187</v>
      </c>
      <c r="B7" t="str">
        <f>_xll.BDP(A7,"PX_LAST")</f>
        <v>#N/A Invalid Security</v>
      </c>
    </row>
    <row r="8" spans="1:4" x14ac:dyDescent="0.25">
      <c r="A8" s="1" t="s">
        <v>188</v>
      </c>
      <c r="B8" t="str">
        <f>_xll.BDP(A8,"PX_LAST")</f>
        <v>#N/A Invalid Security</v>
      </c>
    </row>
    <row r="9" spans="1:4" x14ac:dyDescent="0.25">
      <c r="A9" s="1" t="s">
        <v>189</v>
      </c>
      <c r="B9" t="str">
        <f>_xll.BDP(A9,"PX_LAST")</f>
        <v>#N/A Invalid Security</v>
      </c>
    </row>
    <row r="10" spans="1:4" x14ac:dyDescent="0.25">
      <c r="A10" s="1" t="s">
        <v>190</v>
      </c>
      <c r="B10">
        <f>_xll.BDP(A10,"PX_LAST")</f>
        <v>280.13</v>
      </c>
    </row>
    <row r="11" spans="1:4" x14ac:dyDescent="0.25">
      <c r="A11" s="1" t="s">
        <v>191</v>
      </c>
      <c r="B11">
        <f>_xll.BDP(A11,"PX_LAST")</f>
        <v>106.29</v>
      </c>
    </row>
    <row r="12" spans="1:4" x14ac:dyDescent="0.25">
      <c r="A12" s="1" t="s">
        <v>192</v>
      </c>
      <c r="B12" t="str">
        <f>_xll.BDP(A12,"PX_LAST")</f>
        <v>#N/A Invalid Security</v>
      </c>
    </row>
    <row r="13" spans="1:4" x14ac:dyDescent="0.25">
      <c r="A13" s="1" t="s">
        <v>193</v>
      </c>
      <c r="B13" t="str">
        <f>_xll.BDP(A13,"PX_LAST")</f>
        <v>#N/A Invalid Security</v>
      </c>
    </row>
    <row r="14" spans="1:4" x14ac:dyDescent="0.25">
      <c r="A14" s="1" t="s">
        <v>194</v>
      </c>
      <c r="B14">
        <f>_xll.BDP(A14,"PX_LAST")</f>
        <v>235.27</v>
      </c>
    </row>
    <row r="15" spans="1:4" x14ac:dyDescent="0.25">
      <c r="A15" s="1" t="s">
        <v>195</v>
      </c>
      <c r="B15">
        <f>_xll.BDP(A15,"PX_LAST")</f>
        <v>143.68</v>
      </c>
    </row>
    <row r="16" spans="1:4" x14ac:dyDescent="0.25">
      <c r="A16" s="1" t="s">
        <v>196</v>
      </c>
      <c r="B16" t="str">
        <f>_xll.BDP(A16,"PX_LAST")</f>
        <v>#N/A Invalid Security</v>
      </c>
    </row>
    <row r="17" spans="1:2" x14ac:dyDescent="0.25">
      <c r="A17" s="1" t="s">
        <v>197</v>
      </c>
      <c r="B17" t="str">
        <f>_xll.BDP(A17,"PX_LAST")</f>
        <v>#N/A Invalid Security</v>
      </c>
    </row>
    <row r="18" spans="1:2" x14ac:dyDescent="0.25">
      <c r="A18" s="1" t="s">
        <v>198</v>
      </c>
      <c r="B18">
        <f>_xll.BDP(A18,"PX_LAST")</f>
        <v>112.54</v>
      </c>
    </row>
    <row r="19" spans="1:2" x14ac:dyDescent="0.25">
      <c r="A19" s="1" t="s">
        <v>199</v>
      </c>
      <c r="B19">
        <f>_xll.BDP(A19,"PX_LAST")</f>
        <v>107.82</v>
      </c>
    </row>
    <row r="20" spans="1:2" x14ac:dyDescent="0.25">
      <c r="A20" s="1" t="s">
        <v>200</v>
      </c>
      <c r="B20" t="str">
        <f>_xll.BDP(A20,"PX_LAST")</f>
        <v>#N/A Invalid Security</v>
      </c>
    </row>
    <row r="21" spans="1:2" x14ac:dyDescent="0.25">
      <c r="A21" s="1" t="s">
        <v>201</v>
      </c>
      <c r="B21" t="str">
        <f>_xll.BDP(A21,"PX_LAST")</f>
        <v>#N/A Invalid Security</v>
      </c>
    </row>
    <row r="22" spans="1:2" x14ac:dyDescent="0.25">
      <c r="A22" s="1" t="s">
        <v>181</v>
      </c>
      <c r="B22">
        <f>_xll.BDP(A22,"PX_LAST")</f>
        <v>347.46899999999999</v>
      </c>
    </row>
    <row r="23" spans="1:2" x14ac:dyDescent="0.25">
      <c r="A23" s="1" t="s">
        <v>202</v>
      </c>
      <c r="B23">
        <f>_xll.BDP(A23,"PX_LAST")</f>
        <v>206.00899999999999</v>
      </c>
    </row>
    <row r="24" spans="1:2" x14ac:dyDescent="0.25">
      <c r="A24" s="1" t="s">
        <v>203</v>
      </c>
      <c r="B24" t="str">
        <f>_xll.BDP(A24,"PX_LAST")</f>
        <v>#N/A Invalid Security</v>
      </c>
    </row>
    <row r="25" spans="1:2" x14ac:dyDescent="0.25">
      <c r="A25" s="1" t="s">
        <v>204</v>
      </c>
      <c r="B25" t="str">
        <f>_xll.BDP(A25,"PX_LAST")</f>
        <v>#N/A Invalid Security</v>
      </c>
    </row>
    <row r="26" spans="1:2" x14ac:dyDescent="0.25">
      <c r="A26" s="1" t="s">
        <v>205</v>
      </c>
      <c r="B26" t="str">
        <f>_xll.BDP(A26,"PX_LAST")</f>
        <v>#N/A Invalid Security</v>
      </c>
    </row>
    <row r="27" spans="1:2" x14ac:dyDescent="0.25">
      <c r="A27" s="1" t="s">
        <v>206</v>
      </c>
      <c r="B27" t="str">
        <f>_xll.BDP(A27,"PX_LAST")</f>
        <v>#N/A Invalid Security</v>
      </c>
    </row>
    <row r="28" spans="1:2" x14ac:dyDescent="0.25">
      <c r="A28" s="1" t="s">
        <v>207</v>
      </c>
      <c r="B28" t="str">
        <f>_xll.BDP(A28,"PX_LAST")</f>
        <v>#N/A Invalid Security</v>
      </c>
    </row>
    <row r="29" spans="1:2" x14ac:dyDescent="0.25">
      <c r="A29" s="1" t="s">
        <v>208</v>
      </c>
      <c r="B29" t="str">
        <f>_xll.BDP(A29,"PX_LAST")</f>
        <v>#N/A Invalid Security</v>
      </c>
    </row>
    <row r="30" spans="1:2" x14ac:dyDescent="0.25">
      <c r="A30" s="1" t="s">
        <v>209</v>
      </c>
      <c r="B30" t="str">
        <f>_xll.BDP(A30,"PX_LAST")</f>
        <v>#N/A Invalid Security</v>
      </c>
    </row>
    <row r="31" spans="1:2" x14ac:dyDescent="0.25">
      <c r="A31" s="1" t="s">
        <v>210</v>
      </c>
      <c r="B31" t="str">
        <f>_xll.BDP(A31,"PX_LAST")</f>
        <v>#N/A Invalid Security</v>
      </c>
    </row>
    <row r="32" spans="1:2" x14ac:dyDescent="0.25">
      <c r="A32" s="1" t="s">
        <v>211</v>
      </c>
      <c r="B32" t="str">
        <f>_xll.BDP(A32,"PX_LAST")</f>
        <v>#N/A Invalid Security</v>
      </c>
    </row>
    <row r="33" spans="1:2" x14ac:dyDescent="0.25">
      <c r="A33" s="1" t="s">
        <v>212</v>
      </c>
      <c r="B33" t="str">
        <f>_xll.BDP(A33,"PX_LAST")</f>
        <v>#N/A Invalid Security</v>
      </c>
    </row>
    <row r="34" spans="1:2" x14ac:dyDescent="0.25">
      <c r="A34" s="1" t="s">
        <v>213</v>
      </c>
      <c r="B34" t="str">
        <f>_xll.BDP(A34,"PX_LAST")</f>
        <v>#N/A Invalid Security</v>
      </c>
    </row>
    <row r="35" spans="1:2" x14ac:dyDescent="0.25">
      <c r="A35" s="1" t="s">
        <v>214</v>
      </c>
      <c r="B35">
        <f>_xll.BDP(A35,"PX_LAST")</f>
        <v>125.26</v>
      </c>
    </row>
    <row r="36" spans="1:2" x14ac:dyDescent="0.25">
      <c r="A36" s="1" t="s">
        <v>215</v>
      </c>
      <c r="B36">
        <f>_xll.BDP(A36,"PX_LAST")</f>
        <v>131.41999999999999</v>
      </c>
    </row>
    <row r="37" spans="1:2" x14ac:dyDescent="0.25">
      <c r="A37" s="1" t="s">
        <v>216</v>
      </c>
      <c r="B37">
        <f>_xll.BDP(A37,"PX_LAST")</f>
        <v>158.76</v>
      </c>
    </row>
    <row r="38" spans="1:2" x14ac:dyDescent="0.25">
      <c r="A38" s="1" t="s">
        <v>217</v>
      </c>
      <c r="B38">
        <f>_xll.BDP(A38,"PX_LAST")</f>
        <v>167.55</v>
      </c>
    </row>
    <row r="39" spans="1:2" x14ac:dyDescent="0.25">
      <c r="A39" s="1" t="s">
        <v>218</v>
      </c>
      <c r="B39">
        <f>_xll.BDP(A39,"PX_LAST")</f>
        <v>118.26</v>
      </c>
    </row>
    <row r="40" spans="1:2" x14ac:dyDescent="0.25">
      <c r="A40" s="1" t="s">
        <v>182</v>
      </c>
      <c r="B40">
        <f>_xll.BDP(A40,"PX_LAST")</f>
        <v>139.6</v>
      </c>
    </row>
    <row r="41" spans="1:2" x14ac:dyDescent="0.25">
      <c r="A41" s="1" t="s">
        <v>183</v>
      </c>
      <c r="B41">
        <f>_xll.BDP(A41,"PX_LAST")</f>
        <v>105.25</v>
      </c>
    </row>
    <row r="42" spans="1:2" x14ac:dyDescent="0.25">
      <c r="A42" s="1" t="s">
        <v>184</v>
      </c>
      <c r="B42">
        <f>_xll.BDP(A42,"PX_LAST")</f>
        <v>108.4</v>
      </c>
    </row>
    <row r="43" spans="1:2" x14ac:dyDescent="0.25">
      <c r="A43" s="1" t="s">
        <v>185</v>
      </c>
      <c r="B43" t="str">
        <f>_xll.BDP(A43,"PX_LAST")</f>
        <v>#N/A Invalid Security</v>
      </c>
    </row>
    <row r="44" spans="1:2" x14ac:dyDescent="0.25">
      <c r="A44" s="1" t="s">
        <v>186</v>
      </c>
      <c r="B44" t="str">
        <f>_xll.BDP(A44,"PX_LAST")</f>
        <v>#N/A Invalid Security</v>
      </c>
    </row>
    <row r="45" spans="1:2" x14ac:dyDescent="0.25">
      <c r="A45" s="1" t="s">
        <v>187</v>
      </c>
      <c r="B45" t="str">
        <f>_xll.BDP(A45,"PX_LAST")</f>
        <v>#N/A Invalid Security</v>
      </c>
    </row>
    <row r="46" spans="1:2" x14ac:dyDescent="0.25">
      <c r="A46" s="1" t="s">
        <v>188</v>
      </c>
      <c r="B46" t="str">
        <f>_xll.BDP(A46,"PX_LAST")</f>
        <v>#N/A Invalid Security</v>
      </c>
    </row>
    <row r="47" spans="1:2" x14ac:dyDescent="0.25">
      <c r="A47" s="1" t="s">
        <v>189</v>
      </c>
      <c r="B47" t="str">
        <f>_xll.BDP(A47,"PX_LAST")</f>
        <v>#N/A Invalid Security</v>
      </c>
    </row>
    <row r="48" spans="1:2" x14ac:dyDescent="0.25">
      <c r="A48" s="1" t="s">
        <v>190</v>
      </c>
      <c r="B48">
        <f>_xll.BDP(A48,"PX_LAST")</f>
        <v>280.13</v>
      </c>
    </row>
    <row r="49" spans="1:2" x14ac:dyDescent="0.25">
      <c r="A49" s="1" t="s">
        <v>191</v>
      </c>
      <c r="B49">
        <f>_xll.BDP(A49,"PX_LAST")</f>
        <v>106.29</v>
      </c>
    </row>
    <row r="50" spans="1:2" x14ac:dyDescent="0.25">
      <c r="A50" s="1" t="s">
        <v>192</v>
      </c>
      <c r="B50" t="str">
        <f>_xll.BDP(A50,"PX_LAST")</f>
        <v>#N/A Invalid Security</v>
      </c>
    </row>
    <row r="51" spans="1:2" x14ac:dyDescent="0.25">
      <c r="A51" s="1" t="s">
        <v>193</v>
      </c>
      <c r="B51" t="str">
        <f>_xll.BDP(A51,"PX_LAST")</f>
        <v>#N/A Invalid Security</v>
      </c>
    </row>
    <row r="52" spans="1:2" x14ac:dyDescent="0.25">
      <c r="A52" s="1" t="s">
        <v>194</v>
      </c>
      <c r="B52">
        <f>_xll.BDP(A52,"PX_LAST")</f>
        <v>235.27</v>
      </c>
    </row>
    <row r="53" spans="1:2" x14ac:dyDescent="0.25">
      <c r="A53" s="1" t="s">
        <v>195</v>
      </c>
      <c r="B53">
        <f>_xll.BDP(A53,"PX_LAST")</f>
        <v>143.68</v>
      </c>
    </row>
    <row r="54" spans="1:2" x14ac:dyDescent="0.25">
      <c r="A54" s="1" t="s">
        <v>196</v>
      </c>
      <c r="B54" t="str">
        <f>_xll.BDP(A54,"PX_LAST")</f>
        <v>#N/A Invalid Security</v>
      </c>
    </row>
    <row r="55" spans="1:2" x14ac:dyDescent="0.25">
      <c r="A55" s="1" t="s">
        <v>197</v>
      </c>
      <c r="B55" t="str">
        <f>_xll.BDP(A55,"PX_LAST")</f>
        <v>#N/A Invalid Security</v>
      </c>
    </row>
    <row r="56" spans="1:2" x14ac:dyDescent="0.25">
      <c r="A56" s="1" t="s">
        <v>198</v>
      </c>
      <c r="B56">
        <f>_xll.BDP(A56,"PX_LAST")</f>
        <v>112.54</v>
      </c>
    </row>
    <row r="57" spans="1:2" x14ac:dyDescent="0.25">
      <c r="A57" s="1" t="s">
        <v>199</v>
      </c>
      <c r="B57">
        <f>_xll.BDP(A57,"PX_LAST")</f>
        <v>107.82</v>
      </c>
    </row>
    <row r="58" spans="1:2" x14ac:dyDescent="0.25">
      <c r="A58" s="1" t="s">
        <v>200</v>
      </c>
      <c r="B58" t="str">
        <f>_xll.BDP(A58,"PX_LAST")</f>
        <v>#N/A Invalid Security</v>
      </c>
    </row>
    <row r="59" spans="1:2" x14ac:dyDescent="0.25">
      <c r="A59" s="1" t="s">
        <v>201</v>
      </c>
      <c r="B59" t="str">
        <f>_xll.BDP(A59,"PX_LAST")</f>
        <v>#N/A Invalid Security</v>
      </c>
    </row>
    <row r="60" spans="1:2" x14ac:dyDescent="0.25">
      <c r="A60" s="1" t="s">
        <v>181</v>
      </c>
      <c r="B60">
        <f>_xll.BDP(A60,"PX_LAST")</f>
        <v>347.46899999999999</v>
      </c>
    </row>
    <row r="61" spans="1:2" x14ac:dyDescent="0.25">
      <c r="A61" s="1" t="s">
        <v>202</v>
      </c>
      <c r="B61">
        <f>_xll.BDP(A61,"PX_LAST")</f>
        <v>206.00899999999999</v>
      </c>
    </row>
    <row r="62" spans="1:2" x14ac:dyDescent="0.25">
      <c r="A62" s="1" t="s">
        <v>203</v>
      </c>
      <c r="B62" t="str">
        <f>_xll.BDP(A62,"PX_LAST")</f>
        <v>#N/A Invalid Security</v>
      </c>
    </row>
    <row r="63" spans="1:2" x14ac:dyDescent="0.25">
      <c r="A63" s="1" t="s">
        <v>204</v>
      </c>
      <c r="B63" t="str">
        <f>_xll.BDP(A63,"PX_LAST")</f>
        <v>#N/A Invalid Security</v>
      </c>
    </row>
    <row r="64" spans="1:2" x14ac:dyDescent="0.25">
      <c r="A64" s="1" t="s">
        <v>205</v>
      </c>
      <c r="B64" t="str">
        <f>_xll.BDP(A64,"PX_LAST")</f>
        <v>#N/A Invalid Security</v>
      </c>
    </row>
    <row r="65" spans="1:2" x14ac:dyDescent="0.25">
      <c r="A65" s="1" t="s">
        <v>206</v>
      </c>
      <c r="B65" t="str">
        <f>_xll.BDP(A65,"PX_LAST")</f>
        <v>#N/A Invalid Security</v>
      </c>
    </row>
    <row r="66" spans="1:2" x14ac:dyDescent="0.25">
      <c r="A66" s="1" t="s">
        <v>207</v>
      </c>
      <c r="B66" t="str">
        <f>_xll.BDP(A66,"PX_LAST")</f>
        <v>#N/A Invalid Security</v>
      </c>
    </row>
    <row r="67" spans="1:2" x14ac:dyDescent="0.25">
      <c r="A67" s="1" t="s">
        <v>208</v>
      </c>
      <c r="B67" t="str">
        <f>_xll.BDP(A67,"PX_LAST")</f>
        <v>#N/A Invalid Security</v>
      </c>
    </row>
    <row r="68" spans="1:2" x14ac:dyDescent="0.25">
      <c r="A68" s="1" t="s">
        <v>209</v>
      </c>
      <c r="B68" t="str">
        <f>_xll.BDP(A68,"PX_LAST")</f>
        <v>#N/A Invalid Security</v>
      </c>
    </row>
    <row r="69" spans="1:2" x14ac:dyDescent="0.25">
      <c r="A69" s="1" t="s">
        <v>210</v>
      </c>
      <c r="B69" t="str">
        <f>_xll.BDP(A69,"PX_LAST")</f>
        <v>#N/A Invalid Security</v>
      </c>
    </row>
    <row r="70" spans="1:2" x14ac:dyDescent="0.25">
      <c r="A70" s="1" t="s">
        <v>211</v>
      </c>
      <c r="B70" t="str">
        <f>_xll.BDP(A70,"PX_LAST")</f>
        <v>#N/A Invalid Security</v>
      </c>
    </row>
    <row r="71" spans="1:2" x14ac:dyDescent="0.25">
      <c r="A71" s="1" t="s">
        <v>212</v>
      </c>
      <c r="B71" t="str">
        <f>_xll.BDP(A71,"PX_LAST")</f>
        <v>#N/A Invalid Security</v>
      </c>
    </row>
    <row r="72" spans="1:2" x14ac:dyDescent="0.25">
      <c r="A72" s="1" t="s">
        <v>213</v>
      </c>
      <c r="B72" t="str">
        <f>_xll.BDP(A72,"PX_LAST")</f>
        <v>#N/A Invalid Security</v>
      </c>
    </row>
    <row r="73" spans="1:2" x14ac:dyDescent="0.25">
      <c r="A73" s="1" t="s">
        <v>214</v>
      </c>
      <c r="B73">
        <f>_xll.BDP(A73,"PX_LAST")</f>
        <v>125.26</v>
      </c>
    </row>
    <row r="74" spans="1:2" x14ac:dyDescent="0.25">
      <c r="A74" s="1" t="s">
        <v>215</v>
      </c>
      <c r="B74">
        <f>_xll.BDP(A74,"PX_LAST")</f>
        <v>131.41999999999999</v>
      </c>
    </row>
    <row r="75" spans="1:2" x14ac:dyDescent="0.25">
      <c r="A75" s="1" t="s">
        <v>216</v>
      </c>
      <c r="B75">
        <f>_xll.BDP(A75,"PX_LAST")</f>
        <v>158.76</v>
      </c>
    </row>
    <row r="76" spans="1:2" x14ac:dyDescent="0.25">
      <c r="A76" s="1" t="s">
        <v>217</v>
      </c>
      <c r="B76">
        <f>_xll.BDP(A76,"PX_LAST")</f>
        <v>167.55</v>
      </c>
    </row>
    <row r="77" spans="1:2" x14ac:dyDescent="0.25">
      <c r="A77" s="1" t="s">
        <v>218</v>
      </c>
      <c r="B77">
        <f>_xll.BDP(A77,"PX_LAST")</f>
        <v>118.26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3"/>
  <sheetViews>
    <sheetView workbookViewId="0">
      <selection activeCell="D4" sqref="D4"/>
    </sheetView>
  </sheetViews>
  <sheetFormatPr defaultRowHeight="15" x14ac:dyDescent="0.25"/>
  <cols>
    <col min="1" max="1" width="15.5703125" style="1" bestFit="1" customWidth="1"/>
    <col min="2" max="2" width="10.28515625" style="1" bestFit="1" customWidth="1"/>
    <col min="3" max="3" width="15.140625" style="1" bestFit="1" customWidth="1"/>
    <col min="4" max="16384" width="9.140625" style="1"/>
  </cols>
  <sheetData>
    <row r="1" spans="1:3" x14ac:dyDescent="0.25">
      <c r="A1" s="11" t="s">
        <v>146</v>
      </c>
      <c r="B1" s="11" t="s">
        <v>144</v>
      </c>
      <c r="C1" s="11" t="s">
        <v>145</v>
      </c>
    </row>
    <row r="2" spans="1:3" x14ac:dyDescent="0.25">
      <c r="A2" s="1" t="s">
        <v>149</v>
      </c>
      <c r="B2" s="1" t="s">
        <v>123</v>
      </c>
      <c r="C2" s="1" t="s">
        <v>147</v>
      </c>
    </row>
    <row r="3" spans="1:3" x14ac:dyDescent="0.25">
      <c r="A3" s="1" t="s">
        <v>149</v>
      </c>
      <c r="B3" s="1" t="s">
        <v>125</v>
      </c>
      <c r="C3" s="1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8:D10"/>
  <sheetViews>
    <sheetView workbookViewId="0"/>
  </sheetViews>
  <sheetFormatPr defaultRowHeight="15" x14ac:dyDescent="0.25"/>
  <sheetData>
    <row r="8" spans="1:4" x14ac:dyDescent="0.25">
      <c r="A8" s="31"/>
      <c r="B8" s="31"/>
      <c r="C8" s="31"/>
      <c r="D8" s="31"/>
    </row>
    <row r="10" spans="1:4" x14ac:dyDescent="0.25">
      <c r="A10" s="31"/>
      <c r="B10" s="31"/>
      <c r="C10" s="31"/>
      <c r="D1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DataDeck</vt:lpstr>
      <vt:lpstr>SystemHealthCheck</vt:lpstr>
      <vt:lpstr>Live Strategies Control Panel</vt:lpstr>
      <vt:lpstr>ActiveStrategies_East</vt:lpstr>
      <vt:lpstr>ActiveStrategies</vt:lpstr>
      <vt:lpstr>ActiveStrategiesJumbo</vt:lpstr>
      <vt:lpstr>AlternativeDataFields</vt:lpstr>
      <vt:lpstr>ActiveStrategiesFactorsControl</vt:lpstr>
      <vt:lpstr>EigenPortfoliosFactorsControl</vt:lpstr>
      <vt:lpstr>StagedStrategies</vt:lpstr>
      <vt:lpstr>ResearchStrategies</vt:lpstr>
      <vt:lpstr>GlobalMacroAssetAllocation</vt:lpstr>
      <vt:lpstr>PortfolioHedge</vt:lpstr>
      <vt:lpstr>VolatilityScanner</vt:lpstr>
      <vt:lpstr>Galileo</vt:lpstr>
      <vt:lpstr>AssetClasses</vt:lpstr>
      <vt:lpstr>MSQIS Indexes</vt:lpstr>
      <vt:lpstr>RNN Monitor</vt:lpstr>
      <vt:lpstr>Notes_RnD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Panagiotis PP. Papaioannou</cp:lastModifiedBy>
  <dcterms:created xsi:type="dcterms:W3CDTF">2015-06-05T18:17:20Z</dcterms:created>
  <dcterms:modified xsi:type="dcterms:W3CDTF">2024-04-05T09:05:27Z</dcterms:modified>
</cp:coreProperties>
</file>