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yrykantanen/Github/yd-kuolemansyyt/"/>
    </mc:Choice>
  </mc:AlternateContent>
  <xr:revisionPtr revIDLastSave="0" documentId="13_ncr:1_{8EAB16F4-965C-3E47-A89C-B6EDD569E702}" xr6:coauthVersionLast="47" xr6:coauthVersionMax="47" xr10:uidLastSave="{00000000-0000-0000-0000-000000000000}"/>
  <bookViews>
    <workbookView xWindow="0" yWindow="800" windowWidth="36000" windowHeight="21340" activeTab="3" xr2:uid="{00000000-000D-0000-FFFF-FFFF00000000}"/>
  </bookViews>
  <sheets>
    <sheet name="itsemurha_abs_pct" sheetId="1" r:id="rId1"/>
    <sheet name="huumekuolema_abs_pct" sheetId="2" r:id="rId2"/>
    <sheet name="vakivalta_abs_pct" sheetId="3" r:id="rId3"/>
    <sheet name="yhteensa_abs_pc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" i="4" l="1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H16" i="4"/>
  <c r="G16" i="4"/>
  <c r="F16" i="4"/>
  <c r="E16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H11" i="4"/>
  <c r="G11" i="4"/>
  <c r="F11" i="4"/>
  <c r="E11" i="4"/>
  <c r="V6" i="4"/>
  <c r="U6" i="4"/>
  <c r="T6" i="4"/>
  <c r="S6" i="4"/>
  <c r="R6" i="4"/>
  <c r="Q6" i="4"/>
  <c r="P6" i="4"/>
  <c r="O6" i="4"/>
  <c r="N6" i="4"/>
  <c r="M6" i="4"/>
  <c r="L6" i="4"/>
  <c r="K6" i="4"/>
  <c r="J6" i="4"/>
  <c r="H6" i="4"/>
  <c r="G6" i="4"/>
  <c r="F6" i="4"/>
  <c r="E6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H14" i="4"/>
  <c r="G14" i="4"/>
  <c r="F14" i="4"/>
  <c r="E14" i="4"/>
  <c r="V9" i="4"/>
  <c r="U9" i="4"/>
  <c r="T9" i="4"/>
  <c r="S9" i="4"/>
  <c r="R9" i="4"/>
  <c r="Q9" i="4"/>
  <c r="P9" i="4"/>
  <c r="O9" i="4"/>
  <c r="N9" i="4"/>
  <c r="M9" i="4"/>
  <c r="L9" i="4"/>
  <c r="K9" i="4"/>
  <c r="J9" i="4"/>
  <c r="H9" i="4"/>
  <c r="G9" i="4"/>
  <c r="F9" i="4"/>
  <c r="E9" i="4"/>
  <c r="V4" i="4"/>
  <c r="U4" i="4"/>
  <c r="T4" i="4"/>
  <c r="S4" i="4"/>
  <c r="R4" i="4"/>
  <c r="Q4" i="4"/>
  <c r="P4" i="4"/>
  <c r="O4" i="4"/>
  <c r="N4" i="4"/>
  <c r="M4" i="4"/>
  <c r="L4" i="4"/>
  <c r="K4" i="4"/>
  <c r="J4" i="4"/>
  <c r="H4" i="4"/>
  <c r="G4" i="4"/>
  <c r="F4" i="4"/>
  <c r="E4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E3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E2" i="4"/>
  <c r="W16" i="3"/>
  <c r="W14" i="3"/>
  <c r="W15" i="3"/>
  <c r="W13" i="3"/>
  <c r="W12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E16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E14" i="3"/>
  <c r="W11" i="3"/>
  <c r="W9" i="3"/>
  <c r="W10" i="3"/>
  <c r="W8" i="3"/>
  <c r="W7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E11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E9" i="3"/>
  <c r="W6" i="3"/>
  <c r="W5" i="3"/>
  <c r="F6" i="3"/>
  <c r="G6" i="3"/>
  <c r="H6" i="3"/>
  <c r="J6" i="3"/>
  <c r="K6" i="3"/>
  <c r="L6" i="3"/>
  <c r="M6" i="3"/>
  <c r="N6" i="3"/>
  <c r="O6" i="3"/>
  <c r="P6" i="3"/>
  <c r="Q6" i="3"/>
  <c r="R6" i="3"/>
  <c r="S6" i="3"/>
  <c r="T6" i="3"/>
  <c r="U6" i="3"/>
  <c r="V6" i="3"/>
  <c r="E6" i="3"/>
  <c r="W3" i="3"/>
  <c r="W2" i="3"/>
  <c r="W4" i="3"/>
  <c r="F4" i="3"/>
  <c r="G4" i="3"/>
  <c r="H4" i="3"/>
  <c r="J4" i="3"/>
  <c r="K4" i="3"/>
  <c r="L4" i="3"/>
  <c r="M4" i="3"/>
  <c r="N4" i="3"/>
  <c r="O4" i="3"/>
  <c r="P4" i="3"/>
  <c r="Q4" i="3"/>
  <c r="R4" i="3"/>
  <c r="S4" i="3"/>
  <c r="T4" i="3"/>
  <c r="U4" i="3"/>
  <c r="V4" i="3"/>
  <c r="E4" i="3"/>
  <c r="W16" i="2"/>
  <c r="W14" i="2"/>
  <c r="W15" i="2"/>
  <c r="W13" i="2"/>
  <c r="W12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E16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E14" i="2"/>
  <c r="W10" i="2"/>
  <c r="W11" i="2"/>
  <c r="W9" i="2"/>
  <c r="W8" i="2"/>
  <c r="W7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E11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E9" i="2"/>
  <c r="F6" i="2"/>
  <c r="G6" i="2"/>
  <c r="H6" i="2"/>
  <c r="I6" i="2"/>
  <c r="J6" i="2"/>
  <c r="K6" i="2"/>
  <c r="M6" i="2"/>
  <c r="N6" i="2"/>
  <c r="O6" i="2"/>
  <c r="P6" i="2"/>
  <c r="Q6" i="2"/>
  <c r="R6" i="2"/>
  <c r="S6" i="2"/>
  <c r="T6" i="2"/>
  <c r="U6" i="2"/>
  <c r="V6" i="2"/>
  <c r="E6" i="2"/>
  <c r="W5" i="2"/>
  <c r="W4" i="2"/>
  <c r="F4" i="2"/>
  <c r="G4" i="2"/>
  <c r="H4" i="2"/>
  <c r="I4" i="2"/>
  <c r="J4" i="2"/>
  <c r="K4" i="2"/>
  <c r="M4" i="2"/>
  <c r="N4" i="2"/>
  <c r="O4" i="2"/>
  <c r="P4" i="2"/>
  <c r="Q4" i="2"/>
  <c r="R4" i="2"/>
  <c r="S4" i="2"/>
  <c r="T4" i="2"/>
  <c r="U4" i="2"/>
  <c r="V4" i="2"/>
  <c r="E4" i="2"/>
  <c r="W2" i="2"/>
  <c r="W3" i="2"/>
  <c r="W6" i="2"/>
  <c r="W15" i="1"/>
  <c r="W13" i="1"/>
  <c r="W12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E16" i="1"/>
  <c r="W16" i="1" s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E14" i="1"/>
  <c r="W14" i="1" s="1"/>
  <c r="W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E11" i="1"/>
  <c r="W11" i="1" s="1"/>
  <c r="W8" i="1"/>
  <c r="F9" i="1"/>
  <c r="W9" i="1" s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E9" i="1"/>
  <c r="W7" i="1"/>
  <c r="W5" i="1"/>
  <c r="W3" i="1"/>
  <c r="W2" i="1"/>
  <c r="F4" i="1"/>
  <c r="W4" i="1" s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E6" i="1"/>
  <c r="E4" i="1"/>
  <c r="W6" i="1" l="1"/>
</calcChain>
</file>

<file path=xl/sharedStrings.xml><?xml version="1.0" encoding="utf-8"?>
<sst xmlns="http://schemas.openxmlformats.org/spreadsheetml/2006/main" count="342" uniqueCount="38">
  <si>
    <t>ika</t>
  </si>
  <si>
    <t>sukupuoli</t>
  </si>
  <si>
    <t>kuolemansyy</t>
  </si>
  <si>
    <t>v_2006</t>
  </si>
  <si>
    <t>v_2007</t>
  </si>
  <si>
    <t>v_2008</t>
  </si>
  <si>
    <t>v_2009</t>
  </si>
  <si>
    <t>v_2010</t>
  </si>
  <si>
    <t>v_2011</t>
  </si>
  <si>
    <t>v_2012</t>
  </si>
  <si>
    <t>v_2013</t>
  </si>
  <si>
    <t>v_2014</t>
  </si>
  <si>
    <t>v_2015</t>
  </si>
  <si>
    <t>v_2016</t>
  </si>
  <si>
    <t>v_2017</t>
  </si>
  <si>
    <t>v_2018</t>
  </si>
  <si>
    <t>v_2019</t>
  </si>
  <si>
    <t>v_2020</t>
  </si>
  <si>
    <t>v_2021</t>
  </si>
  <si>
    <t>v_2022</t>
  </si>
  <si>
    <t>v_2023</t>
  </si>
  <si>
    <t>15 - 19</t>
  </si>
  <si>
    <t>20 - 24</t>
  </si>
  <si>
    <t>25 - 29</t>
  </si>
  <si>
    <t>Miehet</t>
  </si>
  <si>
    <t>Naiset</t>
  </si>
  <si>
    <t>Yhteensä</t>
  </si>
  <si>
    <t>itsemurha</t>
  </si>
  <si>
    <t>huumekuolema</t>
  </si>
  <si>
    <t>vakivalta</t>
  </si>
  <si>
    <t>Miehet (%)</t>
  </si>
  <si>
    <t>Naiset (%)</t>
  </si>
  <si>
    <t>Yht / keskiarvo</t>
  </si>
  <si>
    <t>lukutyyppi</t>
  </si>
  <si>
    <t>abs</t>
  </si>
  <si>
    <t>pct</t>
  </si>
  <si>
    <t>NA</t>
  </si>
  <si>
    <t>yhteensa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</si>
</sst>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workbookViewId="0">
      <selection sqref="A1:W1"/>
    </sheetView>
  </sheetViews>
  <sheetFormatPr baseColWidth="10" defaultColWidth="8.83203125" defaultRowHeight="15" x14ac:dyDescent="0.2"/>
  <sheetData>
    <row r="1" spans="1:23" x14ac:dyDescent="0.2">
      <c r="A1" t="s">
        <v>2</v>
      </c>
      <c r="B1" t="s">
        <v>0</v>
      </c>
      <c r="C1" t="s">
        <v>1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32</v>
      </c>
    </row>
    <row r="2" spans="1:23" x14ac:dyDescent="0.2">
      <c r="A2" t="s">
        <v>27</v>
      </c>
      <c r="B2" t="s">
        <v>21</v>
      </c>
      <c r="C2" t="s">
        <v>26</v>
      </c>
      <c r="D2" t="s">
        <v>34</v>
      </c>
      <c r="E2">
        <v>47</v>
      </c>
      <c r="F2">
        <v>39</v>
      </c>
      <c r="G2">
        <v>37</v>
      </c>
      <c r="H2">
        <v>36</v>
      </c>
      <c r="I2">
        <v>39</v>
      </c>
      <c r="J2">
        <v>43</v>
      </c>
      <c r="K2">
        <v>44</v>
      </c>
      <c r="L2">
        <v>32</v>
      </c>
      <c r="M2">
        <v>28</v>
      </c>
      <c r="N2">
        <v>17</v>
      </c>
      <c r="O2">
        <v>23</v>
      </c>
      <c r="P2">
        <v>32</v>
      </c>
      <c r="Q2">
        <v>30</v>
      </c>
      <c r="R2">
        <v>34</v>
      </c>
      <c r="S2">
        <v>32</v>
      </c>
      <c r="T2">
        <v>28</v>
      </c>
      <c r="U2">
        <v>24</v>
      </c>
      <c r="V2">
        <v>45</v>
      </c>
      <c r="W2">
        <f>SUM(E2:V2)</f>
        <v>610</v>
      </c>
    </row>
    <row r="3" spans="1:23" x14ac:dyDescent="0.2">
      <c r="A3" t="s">
        <v>27</v>
      </c>
      <c r="B3" t="s">
        <v>21</v>
      </c>
      <c r="C3" t="s">
        <v>24</v>
      </c>
      <c r="D3" t="s">
        <v>34</v>
      </c>
      <c r="E3">
        <v>39</v>
      </c>
      <c r="F3">
        <v>30</v>
      </c>
      <c r="G3">
        <v>22</v>
      </c>
      <c r="H3">
        <v>27</v>
      </c>
      <c r="I3">
        <v>30</v>
      </c>
      <c r="J3">
        <v>34</v>
      </c>
      <c r="K3">
        <v>30</v>
      </c>
      <c r="L3">
        <v>20</v>
      </c>
      <c r="M3">
        <v>20</v>
      </c>
      <c r="N3">
        <v>15</v>
      </c>
      <c r="O3">
        <v>13</v>
      </c>
      <c r="P3">
        <v>24</v>
      </c>
      <c r="Q3">
        <v>22</v>
      </c>
      <c r="R3">
        <v>24</v>
      </c>
      <c r="S3">
        <v>19</v>
      </c>
      <c r="T3">
        <v>16</v>
      </c>
      <c r="U3">
        <v>14</v>
      </c>
      <c r="V3">
        <v>23</v>
      </c>
      <c r="W3">
        <f>SUM(E3:V3)</f>
        <v>422</v>
      </c>
    </row>
    <row r="4" spans="1:23" x14ac:dyDescent="0.2">
      <c r="A4" t="s">
        <v>27</v>
      </c>
      <c r="B4" t="s">
        <v>21</v>
      </c>
      <c r="C4" t="s">
        <v>30</v>
      </c>
      <c r="D4" t="s">
        <v>35</v>
      </c>
      <c r="E4">
        <f>E3/E2</f>
        <v>0.82978723404255317</v>
      </c>
      <c r="F4">
        <f t="shared" ref="F4:V4" si="0">F3/F2</f>
        <v>0.76923076923076927</v>
      </c>
      <c r="G4">
        <f t="shared" si="0"/>
        <v>0.59459459459459463</v>
      </c>
      <c r="H4">
        <f t="shared" si="0"/>
        <v>0.75</v>
      </c>
      <c r="I4">
        <f t="shared" si="0"/>
        <v>0.76923076923076927</v>
      </c>
      <c r="J4">
        <f t="shared" si="0"/>
        <v>0.79069767441860461</v>
      </c>
      <c r="K4">
        <f t="shared" si="0"/>
        <v>0.68181818181818177</v>
      </c>
      <c r="L4">
        <f t="shared" si="0"/>
        <v>0.625</v>
      </c>
      <c r="M4">
        <f t="shared" si="0"/>
        <v>0.7142857142857143</v>
      </c>
      <c r="N4">
        <f t="shared" si="0"/>
        <v>0.88235294117647056</v>
      </c>
      <c r="O4">
        <f t="shared" si="0"/>
        <v>0.56521739130434778</v>
      </c>
      <c r="P4">
        <f t="shared" si="0"/>
        <v>0.75</v>
      </c>
      <c r="Q4">
        <f t="shared" si="0"/>
        <v>0.73333333333333328</v>
      </c>
      <c r="R4">
        <f t="shared" si="0"/>
        <v>0.70588235294117652</v>
      </c>
      <c r="S4">
        <f t="shared" si="0"/>
        <v>0.59375</v>
      </c>
      <c r="T4">
        <f t="shared" si="0"/>
        <v>0.5714285714285714</v>
      </c>
      <c r="U4">
        <f t="shared" si="0"/>
        <v>0.58333333333333337</v>
      </c>
      <c r="V4">
        <f t="shared" si="0"/>
        <v>0.51111111111111107</v>
      </c>
      <c r="W4">
        <f>AVERAGE(E4:V4)</f>
        <v>0.69005855401386273</v>
      </c>
    </row>
    <row r="5" spans="1:23" x14ac:dyDescent="0.2">
      <c r="A5" t="s">
        <v>27</v>
      </c>
      <c r="B5" t="s">
        <v>21</v>
      </c>
      <c r="C5" t="s">
        <v>25</v>
      </c>
      <c r="D5" t="s">
        <v>34</v>
      </c>
      <c r="E5">
        <v>8</v>
      </c>
      <c r="F5">
        <v>9</v>
      </c>
      <c r="G5">
        <v>15</v>
      </c>
      <c r="H5">
        <v>9</v>
      </c>
      <c r="I5">
        <v>9</v>
      </c>
      <c r="J5">
        <v>9</v>
      </c>
      <c r="K5">
        <v>14</v>
      </c>
      <c r="L5">
        <v>12</v>
      </c>
      <c r="M5">
        <v>8</v>
      </c>
      <c r="N5">
        <v>2</v>
      </c>
      <c r="O5">
        <v>10</v>
      </c>
      <c r="P5">
        <v>8</v>
      </c>
      <c r="Q5">
        <v>8</v>
      </c>
      <c r="R5">
        <v>10</v>
      </c>
      <c r="S5">
        <v>13</v>
      </c>
      <c r="T5">
        <v>12</v>
      </c>
      <c r="U5">
        <v>10</v>
      </c>
      <c r="V5">
        <v>22</v>
      </c>
      <c r="W5">
        <f>SUM(E5:V5)</f>
        <v>188</v>
      </c>
    </row>
    <row r="6" spans="1:23" x14ac:dyDescent="0.2">
      <c r="A6" t="s">
        <v>27</v>
      </c>
      <c r="B6" t="s">
        <v>21</v>
      </c>
      <c r="C6" t="s">
        <v>31</v>
      </c>
      <c r="D6" t="s">
        <v>35</v>
      </c>
      <c r="E6">
        <f>E5/E2</f>
        <v>0.1702127659574468</v>
      </c>
      <c r="F6">
        <f t="shared" ref="F6:V6" si="1">F5/F2</f>
        <v>0.23076923076923078</v>
      </c>
      <c r="G6">
        <f t="shared" si="1"/>
        <v>0.40540540540540543</v>
      </c>
      <c r="H6">
        <f t="shared" si="1"/>
        <v>0.25</v>
      </c>
      <c r="I6">
        <f t="shared" si="1"/>
        <v>0.23076923076923078</v>
      </c>
      <c r="J6">
        <f t="shared" si="1"/>
        <v>0.20930232558139536</v>
      </c>
      <c r="K6">
        <f t="shared" si="1"/>
        <v>0.31818181818181818</v>
      </c>
      <c r="L6">
        <f t="shared" si="1"/>
        <v>0.375</v>
      </c>
      <c r="M6">
        <f t="shared" si="1"/>
        <v>0.2857142857142857</v>
      </c>
      <c r="N6">
        <f t="shared" si="1"/>
        <v>0.11764705882352941</v>
      </c>
      <c r="O6">
        <f t="shared" si="1"/>
        <v>0.43478260869565216</v>
      </c>
      <c r="P6">
        <f t="shared" si="1"/>
        <v>0.25</v>
      </c>
      <c r="Q6">
        <f t="shared" si="1"/>
        <v>0.26666666666666666</v>
      </c>
      <c r="R6">
        <f t="shared" si="1"/>
        <v>0.29411764705882354</v>
      </c>
      <c r="S6">
        <f t="shared" si="1"/>
        <v>0.40625</v>
      </c>
      <c r="T6">
        <f t="shared" si="1"/>
        <v>0.42857142857142855</v>
      </c>
      <c r="U6">
        <f t="shared" si="1"/>
        <v>0.41666666666666669</v>
      </c>
      <c r="V6">
        <f t="shared" si="1"/>
        <v>0.48888888888888887</v>
      </c>
      <c r="W6">
        <f>AVERAGE(E6:V6)</f>
        <v>0.30994144598613721</v>
      </c>
    </row>
    <row r="7" spans="1:23" x14ac:dyDescent="0.2">
      <c r="A7" t="s">
        <v>27</v>
      </c>
      <c r="B7" t="s">
        <v>22</v>
      </c>
      <c r="C7" t="s">
        <v>26</v>
      </c>
      <c r="D7" t="s">
        <v>34</v>
      </c>
      <c r="E7">
        <v>80</v>
      </c>
      <c r="F7">
        <v>81</v>
      </c>
      <c r="G7">
        <v>70</v>
      </c>
      <c r="H7">
        <v>81</v>
      </c>
      <c r="I7">
        <v>96</v>
      </c>
      <c r="J7">
        <v>73</v>
      </c>
      <c r="K7">
        <v>73</v>
      </c>
      <c r="L7">
        <v>67</v>
      </c>
      <c r="M7">
        <v>57</v>
      </c>
      <c r="N7">
        <v>54</v>
      </c>
      <c r="O7">
        <v>78</v>
      </c>
      <c r="P7">
        <v>70</v>
      </c>
      <c r="Q7">
        <v>63</v>
      </c>
      <c r="R7">
        <v>71</v>
      </c>
      <c r="S7">
        <v>49</v>
      </c>
      <c r="T7">
        <v>48</v>
      </c>
      <c r="U7">
        <v>60</v>
      </c>
      <c r="V7">
        <v>67</v>
      </c>
      <c r="W7">
        <f>SUM(E7:V7)</f>
        <v>1238</v>
      </c>
    </row>
    <row r="8" spans="1:23" x14ac:dyDescent="0.2">
      <c r="A8" t="s">
        <v>27</v>
      </c>
      <c r="B8" t="s">
        <v>22</v>
      </c>
      <c r="C8" t="s">
        <v>24</v>
      </c>
      <c r="D8" t="s">
        <v>34</v>
      </c>
      <c r="E8">
        <v>69</v>
      </c>
      <c r="F8">
        <v>59</v>
      </c>
      <c r="G8">
        <v>59</v>
      </c>
      <c r="H8">
        <v>62</v>
      </c>
      <c r="I8">
        <v>75</v>
      </c>
      <c r="J8">
        <v>55</v>
      </c>
      <c r="K8">
        <v>55</v>
      </c>
      <c r="L8">
        <v>48</v>
      </c>
      <c r="M8">
        <v>43</v>
      </c>
      <c r="N8">
        <v>44</v>
      </c>
      <c r="O8">
        <v>46</v>
      </c>
      <c r="P8">
        <v>48</v>
      </c>
      <c r="Q8">
        <v>44</v>
      </c>
      <c r="R8">
        <v>51</v>
      </c>
      <c r="S8">
        <v>32</v>
      </c>
      <c r="T8">
        <v>33</v>
      </c>
      <c r="U8">
        <v>47</v>
      </c>
      <c r="V8">
        <v>46</v>
      </c>
      <c r="W8">
        <f>SUM(E8:V8)</f>
        <v>916</v>
      </c>
    </row>
    <row r="9" spans="1:23" x14ac:dyDescent="0.2">
      <c r="A9" t="s">
        <v>27</v>
      </c>
      <c r="B9" t="s">
        <v>22</v>
      </c>
      <c r="C9" t="s">
        <v>30</v>
      </c>
      <c r="D9" t="s">
        <v>35</v>
      </c>
      <c r="E9">
        <f>E8/E7</f>
        <v>0.86250000000000004</v>
      </c>
      <c r="F9">
        <f t="shared" ref="F9:V9" si="2">F8/F7</f>
        <v>0.72839506172839508</v>
      </c>
      <c r="G9">
        <f t="shared" si="2"/>
        <v>0.84285714285714286</v>
      </c>
      <c r="H9">
        <f t="shared" si="2"/>
        <v>0.76543209876543206</v>
      </c>
      <c r="I9">
        <f t="shared" si="2"/>
        <v>0.78125</v>
      </c>
      <c r="J9">
        <f t="shared" si="2"/>
        <v>0.75342465753424659</v>
      </c>
      <c r="K9">
        <f t="shared" si="2"/>
        <v>0.75342465753424659</v>
      </c>
      <c r="L9">
        <f t="shared" si="2"/>
        <v>0.71641791044776115</v>
      </c>
      <c r="M9">
        <f t="shared" si="2"/>
        <v>0.75438596491228072</v>
      </c>
      <c r="N9">
        <f t="shared" si="2"/>
        <v>0.81481481481481477</v>
      </c>
      <c r="O9">
        <f t="shared" si="2"/>
        <v>0.58974358974358976</v>
      </c>
      <c r="P9">
        <f t="shared" si="2"/>
        <v>0.68571428571428572</v>
      </c>
      <c r="Q9">
        <f t="shared" si="2"/>
        <v>0.69841269841269837</v>
      </c>
      <c r="R9">
        <f t="shared" si="2"/>
        <v>0.71830985915492962</v>
      </c>
      <c r="S9">
        <f t="shared" si="2"/>
        <v>0.65306122448979587</v>
      </c>
      <c r="T9">
        <f t="shared" si="2"/>
        <v>0.6875</v>
      </c>
      <c r="U9">
        <f t="shared" si="2"/>
        <v>0.78333333333333333</v>
      </c>
      <c r="V9">
        <f t="shared" si="2"/>
        <v>0.68656716417910446</v>
      </c>
      <c r="W9">
        <f>AVERAGE(E9:V9)</f>
        <v>0.73753024797900313</v>
      </c>
    </row>
    <row r="10" spans="1:23" x14ac:dyDescent="0.2">
      <c r="A10" t="s">
        <v>27</v>
      </c>
      <c r="B10" t="s">
        <v>22</v>
      </c>
      <c r="C10" t="s">
        <v>25</v>
      </c>
      <c r="D10" t="s">
        <v>34</v>
      </c>
      <c r="E10">
        <v>11</v>
      </c>
      <c r="F10">
        <v>22</v>
      </c>
      <c r="G10">
        <v>11</v>
      </c>
      <c r="H10">
        <v>19</v>
      </c>
      <c r="I10">
        <v>21</v>
      </c>
      <c r="J10">
        <v>18</v>
      </c>
      <c r="K10">
        <v>18</v>
      </c>
      <c r="L10">
        <v>19</v>
      </c>
      <c r="M10">
        <v>14</v>
      </c>
      <c r="N10">
        <v>10</v>
      </c>
      <c r="O10">
        <v>32</v>
      </c>
      <c r="P10">
        <v>22</v>
      </c>
      <c r="Q10">
        <v>19</v>
      </c>
      <c r="R10">
        <v>20</v>
      </c>
      <c r="S10">
        <v>17</v>
      </c>
      <c r="T10">
        <v>15</v>
      </c>
      <c r="U10">
        <v>13</v>
      </c>
      <c r="V10">
        <v>21</v>
      </c>
      <c r="W10">
        <f>SUM(E10:V10)</f>
        <v>322</v>
      </c>
    </row>
    <row r="11" spans="1:23" x14ac:dyDescent="0.2">
      <c r="A11" t="s">
        <v>27</v>
      </c>
      <c r="B11" t="s">
        <v>22</v>
      </c>
      <c r="C11" t="s">
        <v>31</v>
      </c>
      <c r="D11" t="s">
        <v>35</v>
      </c>
      <c r="E11">
        <f>E10/E7</f>
        <v>0.13750000000000001</v>
      </c>
      <c r="F11">
        <f t="shared" ref="F11:V11" si="3">F10/F7</f>
        <v>0.27160493827160492</v>
      </c>
      <c r="G11">
        <f t="shared" si="3"/>
        <v>0.15714285714285714</v>
      </c>
      <c r="H11">
        <f t="shared" si="3"/>
        <v>0.23456790123456789</v>
      </c>
      <c r="I11">
        <f t="shared" si="3"/>
        <v>0.21875</v>
      </c>
      <c r="J11">
        <f t="shared" si="3"/>
        <v>0.24657534246575341</v>
      </c>
      <c r="K11">
        <f t="shared" si="3"/>
        <v>0.24657534246575341</v>
      </c>
      <c r="L11">
        <f t="shared" si="3"/>
        <v>0.28358208955223879</v>
      </c>
      <c r="M11">
        <f t="shared" si="3"/>
        <v>0.24561403508771928</v>
      </c>
      <c r="N11">
        <f t="shared" si="3"/>
        <v>0.18518518518518517</v>
      </c>
      <c r="O11">
        <f t="shared" si="3"/>
        <v>0.41025641025641024</v>
      </c>
      <c r="P11">
        <f t="shared" si="3"/>
        <v>0.31428571428571428</v>
      </c>
      <c r="Q11">
        <f t="shared" si="3"/>
        <v>0.30158730158730157</v>
      </c>
      <c r="R11">
        <f t="shared" si="3"/>
        <v>0.28169014084507044</v>
      </c>
      <c r="S11">
        <f t="shared" si="3"/>
        <v>0.34693877551020408</v>
      </c>
      <c r="T11">
        <f t="shared" si="3"/>
        <v>0.3125</v>
      </c>
      <c r="U11">
        <f t="shared" si="3"/>
        <v>0.21666666666666667</v>
      </c>
      <c r="V11">
        <f t="shared" si="3"/>
        <v>0.31343283582089554</v>
      </c>
      <c r="W11">
        <f>AVERAGE(E11:V11)</f>
        <v>0.26246975202099687</v>
      </c>
    </row>
    <row r="12" spans="1:23" x14ac:dyDescent="0.2">
      <c r="A12" t="s">
        <v>27</v>
      </c>
      <c r="B12" t="s">
        <v>23</v>
      </c>
      <c r="C12" t="s">
        <v>26</v>
      </c>
      <c r="D12" t="s">
        <v>34</v>
      </c>
      <c r="E12">
        <v>69</v>
      </c>
      <c r="F12">
        <v>64</v>
      </c>
      <c r="G12">
        <v>68</v>
      </c>
      <c r="H12">
        <v>81</v>
      </c>
      <c r="I12">
        <v>78</v>
      </c>
      <c r="J12">
        <v>66</v>
      </c>
      <c r="K12">
        <v>64</v>
      </c>
      <c r="L12">
        <v>84</v>
      </c>
      <c r="M12">
        <v>74</v>
      </c>
      <c r="N12">
        <v>65</v>
      </c>
      <c r="O12">
        <v>62</v>
      </c>
      <c r="P12">
        <v>77</v>
      </c>
      <c r="Q12">
        <v>74</v>
      </c>
      <c r="R12">
        <v>67</v>
      </c>
      <c r="S12">
        <v>66</v>
      </c>
      <c r="T12">
        <v>49</v>
      </c>
      <c r="U12">
        <v>58</v>
      </c>
      <c r="V12">
        <v>58</v>
      </c>
      <c r="W12">
        <f>SUM(E12:V12)</f>
        <v>1224</v>
      </c>
    </row>
    <row r="13" spans="1:23" x14ac:dyDescent="0.2">
      <c r="A13" t="s">
        <v>27</v>
      </c>
      <c r="B13" t="s">
        <v>23</v>
      </c>
      <c r="C13" t="s">
        <v>24</v>
      </c>
      <c r="D13" t="s">
        <v>34</v>
      </c>
      <c r="E13">
        <v>50</v>
      </c>
      <c r="F13">
        <v>52</v>
      </c>
      <c r="G13">
        <v>54</v>
      </c>
      <c r="H13">
        <v>60</v>
      </c>
      <c r="I13">
        <v>59</v>
      </c>
      <c r="J13">
        <v>54</v>
      </c>
      <c r="K13">
        <v>50</v>
      </c>
      <c r="L13">
        <v>67</v>
      </c>
      <c r="M13">
        <v>61</v>
      </c>
      <c r="N13">
        <v>49</v>
      </c>
      <c r="O13">
        <v>51</v>
      </c>
      <c r="P13">
        <v>62</v>
      </c>
      <c r="Q13">
        <v>56</v>
      </c>
      <c r="R13">
        <v>54</v>
      </c>
      <c r="S13">
        <v>47</v>
      </c>
      <c r="T13">
        <v>33</v>
      </c>
      <c r="U13">
        <v>45</v>
      </c>
      <c r="V13">
        <v>43</v>
      </c>
      <c r="W13">
        <f>SUM(E13:V13)</f>
        <v>947</v>
      </c>
    </row>
    <row r="14" spans="1:23" x14ac:dyDescent="0.2">
      <c r="A14" t="s">
        <v>27</v>
      </c>
      <c r="B14" t="s">
        <v>23</v>
      </c>
      <c r="C14" t="s">
        <v>30</v>
      </c>
      <c r="D14" t="s">
        <v>35</v>
      </c>
      <c r="E14">
        <f>E13/E12</f>
        <v>0.72463768115942029</v>
      </c>
      <c r="F14">
        <f t="shared" ref="F14:V14" si="4">F13/F12</f>
        <v>0.8125</v>
      </c>
      <c r="G14">
        <f t="shared" si="4"/>
        <v>0.79411764705882348</v>
      </c>
      <c r="H14">
        <f t="shared" si="4"/>
        <v>0.7407407407407407</v>
      </c>
      <c r="I14">
        <f t="shared" si="4"/>
        <v>0.75641025641025639</v>
      </c>
      <c r="J14">
        <f t="shared" si="4"/>
        <v>0.81818181818181823</v>
      </c>
      <c r="K14">
        <f t="shared" si="4"/>
        <v>0.78125</v>
      </c>
      <c r="L14">
        <f t="shared" si="4"/>
        <v>0.79761904761904767</v>
      </c>
      <c r="M14">
        <f t="shared" si="4"/>
        <v>0.82432432432432434</v>
      </c>
      <c r="N14">
        <f t="shared" si="4"/>
        <v>0.75384615384615383</v>
      </c>
      <c r="O14">
        <f t="shared" si="4"/>
        <v>0.82258064516129037</v>
      </c>
      <c r="P14">
        <f t="shared" si="4"/>
        <v>0.80519480519480524</v>
      </c>
      <c r="Q14">
        <f t="shared" si="4"/>
        <v>0.7567567567567568</v>
      </c>
      <c r="R14">
        <f t="shared" si="4"/>
        <v>0.80597014925373134</v>
      </c>
      <c r="S14">
        <f t="shared" si="4"/>
        <v>0.71212121212121215</v>
      </c>
      <c r="T14">
        <f t="shared" si="4"/>
        <v>0.67346938775510201</v>
      </c>
      <c r="U14">
        <f t="shared" si="4"/>
        <v>0.77586206896551724</v>
      </c>
      <c r="V14">
        <f t="shared" si="4"/>
        <v>0.74137931034482762</v>
      </c>
      <c r="W14">
        <f>AVERAGE(E14:V14)</f>
        <v>0.77205344471632376</v>
      </c>
    </row>
    <row r="15" spans="1:23" x14ac:dyDescent="0.2">
      <c r="A15" t="s">
        <v>27</v>
      </c>
      <c r="B15" t="s">
        <v>23</v>
      </c>
      <c r="C15" t="s">
        <v>25</v>
      </c>
      <c r="D15" t="s">
        <v>34</v>
      </c>
      <c r="E15">
        <v>19</v>
      </c>
      <c r="F15">
        <v>12</v>
      </c>
      <c r="G15">
        <v>14</v>
      </c>
      <c r="H15">
        <v>21</v>
      </c>
      <c r="I15">
        <v>19</v>
      </c>
      <c r="J15">
        <v>12</v>
      </c>
      <c r="K15">
        <v>14</v>
      </c>
      <c r="L15">
        <v>17</v>
      </c>
      <c r="M15">
        <v>13</v>
      </c>
      <c r="N15">
        <v>16</v>
      </c>
      <c r="O15">
        <v>11</v>
      </c>
      <c r="P15">
        <v>15</v>
      </c>
      <c r="Q15">
        <v>18</v>
      </c>
      <c r="R15">
        <v>13</v>
      </c>
      <c r="S15">
        <v>19</v>
      </c>
      <c r="T15">
        <v>16</v>
      </c>
      <c r="U15">
        <v>13</v>
      </c>
      <c r="V15">
        <v>15</v>
      </c>
      <c r="W15">
        <f>SUM(E15:V15)</f>
        <v>277</v>
      </c>
    </row>
    <row r="16" spans="1:23" x14ac:dyDescent="0.2">
      <c r="A16" t="s">
        <v>27</v>
      </c>
      <c r="B16" t="s">
        <v>23</v>
      </c>
      <c r="C16" t="s">
        <v>31</v>
      </c>
      <c r="D16" t="s">
        <v>35</v>
      </c>
      <c r="E16">
        <f>E15/E12</f>
        <v>0.27536231884057971</v>
      </c>
      <c r="F16">
        <f t="shared" ref="F16:V16" si="5">F15/F12</f>
        <v>0.1875</v>
      </c>
      <c r="G16">
        <f t="shared" si="5"/>
        <v>0.20588235294117646</v>
      </c>
      <c r="H16">
        <f t="shared" si="5"/>
        <v>0.25925925925925924</v>
      </c>
      <c r="I16">
        <f t="shared" si="5"/>
        <v>0.24358974358974358</v>
      </c>
      <c r="J16">
        <f t="shared" si="5"/>
        <v>0.18181818181818182</v>
      </c>
      <c r="K16">
        <f t="shared" si="5"/>
        <v>0.21875</v>
      </c>
      <c r="L16">
        <f t="shared" si="5"/>
        <v>0.20238095238095238</v>
      </c>
      <c r="M16">
        <f t="shared" si="5"/>
        <v>0.17567567567567569</v>
      </c>
      <c r="N16">
        <f t="shared" si="5"/>
        <v>0.24615384615384617</v>
      </c>
      <c r="O16">
        <f t="shared" si="5"/>
        <v>0.17741935483870969</v>
      </c>
      <c r="P16">
        <f t="shared" si="5"/>
        <v>0.19480519480519481</v>
      </c>
      <c r="Q16">
        <f t="shared" si="5"/>
        <v>0.24324324324324326</v>
      </c>
      <c r="R16">
        <f t="shared" si="5"/>
        <v>0.19402985074626866</v>
      </c>
      <c r="S16">
        <f t="shared" si="5"/>
        <v>0.2878787878787879</v>
      </c>
      <c r="T16">
        <f t="shared" si="5"/>
        <v>0.32653061224489793</v>
      </c>
      <c r="U16">
        <f t="shared" si="5"/>
        <v>0.22413793103448276</v>
      </c>
      <c r="V16">
        <f t="shared" si="5"/>
        <v>0.25862068965517243</v>
      </c>
      <c r="W16">
        <f>AVERAGE(E16:V16)</f>
        <v>0.22794655528367624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4870-28E1-FD4A-BF4B-31F39F48AABC}">
  <dimension ref="A1:W16"/>
  <sheetViews>
    <sheetView workbookViewId="0">
      <selection activeCell="A17" sqref="A17:X41"/>
    </sheetView>
  </sheetViews>
  <sheetFormatPr baseColWidth="10" defaultRowHeight="15" x14ac:dyDescent="0.2"/>
  <sheetData>
    <row r="1" spans="1:23" x14ac:dyDescent="0.2">
      <c r="A1" t="s">
        <v>2</v>
      </c>
      <c r="B1" t="s">
        <v>0</v>
      </c>
      <c r="C1" t="s">
        <v>1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32</v>
      </c>
    </row>
    <row r="2" spans="1:23" x14ac:dyDescent="0.2">
      <c r="A2" t="s">
        <v>28</v>
      </c>
      <c r="B2" t="s">
        <v>21</v>
      </c>
      <c r="C2" t="s">
        <v>26</v>
      </c>
      <c r="D2" t="s">
        <v>34</v>
      </c>
      <c r="E2">
        <v>10</v>
      </c>
      <c r="F2">
        <v>6</v>
      </c>
      <c r="G2">
        <v>7</v>
      </c>
      <c r="H2">
        <v>5</v>
      </c>
      <c r="I2">
        <v>2</v>
      </c>
      <c r="J2">
        <v>5</v>
      </c>
      <c r="K2">
        <v>8</v>
      </c>
      <c r="L2">
        <v>0</v>
      </c>
      <c r="M2">
        <v>4</v>
      </c>
      <c r="N2">
        <v>3</v>
      </c>
      <c r="O2">
        <v>4</v>
      </c>
      <c r="P2">
        <v>12</v>
      </c>
      <c r="Q2">
        <v>20</v>
      </c>
      <c r="R2">
        <v>17</v>
      </c>
      <c r="S2">
        <v>26</v>
      </c>
      <c r="T2">
        <v>22</v>
      </c>
      <c r="U2">
        <v>18</v>
      </c>
      <c r="V2">
        <v>26</v>
      </c>
      <c r="W2">
        <f>SUM(E2:V2)</f>
        <v>195</v>
      </c>
    </row>
    <row r="3" spans="1:23" x14ac:dyDescent="0.2">
      <c r="A3" t="s">
        <v>28</v>
      </c>
      <c r="B3" t="s">
        <v>21</v>
      </c>
      <c r="C3" t="s">
        <v>24</v>
      </c>
      <c r="D3" t="s">
        <v>34</v>
      </c>
      <c r="E3">
        <v>9</v>
      </c>
      <c r="F3">
        <v>6</v>
      </c>
      <c r="G3">
        <v>7</v>
      </c>
      <c r="H3">
        <v>3</v>
      </c>
      <c r="I3">
        <v>2</v>
      </c>
      <c r="J3">
        <v>5</v>
      </c>
      <c r="K3">
        <v>5</v>
      </c>
      <c r="L3">
        <v>0</v>
      </c>
      <c r="M3">
        <v>4</v>
      </c>
      <c r="N3">
        <v>2</v>
      </c>
      <c r="O3">
        <v>4</v>
      </c>
      <c r="P3">
        <v>8</v>
      </c>
      <c r="Q3">
        <v>14</v>
      </c>
      <c r="R3">
        <v>10</v>
      </c>
      <c r="S3">
        <v>19</v>
      </c>
      <c r="T3">
        <v>17</v>
      </c>
      <c r="U3">
        <v>12</v>
      </c>
      <c r="V3">
        <v>19</v>
      </c>
      <c r="W3">
        <f>SUM(E3:V3)</f>
        <v>146</v>
      </c>
    </row>
    <row r="4" spans="1:23" x14ac:dyDescent="0.2">
      <c r="A4" t="s">
        <v>28</v>
      </c>
      <c r="B4" t="s">
        <v>21</v>
      </c>
      <c r="C4" t="s">
        <v>30</v>
      </c>
      <c r="D4" t="s">
        <v>35</v>
      </c>
      <c r="E4">
        <f>E3/E2</f>
        <v>0.9</v>
      </c>
      <c r="F4">
        <f t="shared" ref="F4:V4" si="0">F3/F2</f>
        <v>1</v>
      </c>
      <c r="G4">
        <f t="shared" si="0"/>
        <v>1</v>
      </c>
      <c r="H4">
        <f t="shared" si="0"/>
        <v>0.6</v>
      </c>
      <c r="I4">
        <f t="shared" si="0"/>
        <v>1</v>
      </c>
      <c r="J4">
        <f t="shared" si="0"/>
        <v>1</v>
      </c>
      <c r="K4">
        <f t="shared" si="0"/>
        <v>0.625</v>
      </c>
      <c r="L4" t="s">
        <v>36</v>
      </c>
      <c r="M4">
        <f t="shared" si="0"/>
        <v>1</v>
      </c>
      <c r="N4">
        <f t="shared" si="0"/>
        <v>0.66666666666666663</v>
      </c>
      <c r="O4">
        <f t="shared" si="0"/>
        <v>1</v>
      </c>
      <c r="P4">
        <f t="shared" si="0"/>
        <v>0.66666666666666663</v>
      </c>
      <c r="Q4">
        <f t="shared" si="0"/>
        <v>0.7</v>
      </c>
      <c r="R4">
        <f t="shared" si="0"/>
        <v>0.58823529411764708</v>
      </c>
      <c r="S4">
        <f t="shared" si="0"/>
        <v>0.73076923076923073</v>
      </c>
      <c r="T4">
        <f t="shared" si="0"/>
        <v>0.77272727272727271</v>
      </c>
      <c r="U4">
        <f t="shared" si="0"/>
        <v>0.66666666666666663</v>
      </c>
      <c r="V4">
        <f t="shared" si="0"/>
        <v>0.73076923076923073</v>
      </c>
      <c r="W4">
        <f>AVERAGE(E4:V4)</f>
        <v>0.80279417814019882</v>
      </c>
    </row>
    <row r="5" spans="1:23" x14ac:dyDescent="0.2">
      <c r="A5" t="s">
        <v>28</v>
      </c>
      <c r="B5" t="s">
        <v>21</v>
      </c>
      <c r="C5" t="s">
        <v>25</v>
      </c>
      <c r="D5" t="s">
        <v>34</v>
      </c>
      <c r="E5">
        <v>1</v>
      </c>
      <c r="F5">
        <v>0</v>
      </c>
      <c r="G5">
        <v>0</v>
      </c>
      <c r="H5">
        <v>2</v>
      </c>
      <c r="I5">
        <v>0</v>
      </c>
      <c r="J5">
        <v>0</v>
      </c>
      <c r="K5">
        <v>3</v>
      </c>
      <c r="L5">
        <v>0</v>
      </c>
      <c r="M5">
        <v>0</v>
      </c>
      <c r="N5">
        <v>1</v>
      </c>
      <c r="O5">
        <v>0</v>
      </c>
      <c r="P5">
        <v>4</v>
      </c>
      <c r="Q5">
        <v>6</v>
      </c>
      <c r="R5">
        <v>7</v>
      </c>
      <c r="S5">
        <v>7</v>
      </c>
      <c r="T5">
        <v>5</v>
      </c>
      <c r="U5">
        <v>6</v>
      </c>
      <c r="V5">
        <v>7</v>
      </c>
      <c r="W5">
        <f>SUM(E5:V5)</f>
        <v>49</v>
      </c>
    </row>
    <row r="6" spans="1:23" x14ac:dyDescent="0.2">
      <c r="A6" t="s">
        <v>28</v>
      </c>
      <c r="B6" t="s">
        <v>21</v>
      </c>
      <c r="C6" t="s">
        <v>31</v>
      </c>
      <c r="D6" t="s">
        <v>35</v>
      </c>
      <c r="E6">
        <f>E5/E2</f>
        <v>0.1</v>
      </c>
      <c r="F6">
        <f t="shared" ref="F6:V6" si="1">F5/F2</f>
        <v>0</v>
      </c>
      <c r="G6">
        <f t="shared" si="1"/>
        <v>0</v>
      </c>
      <c r="H6">
        <f t="shared" si="1"/>
        <v>0.4</v>
      </c>
      <c r="I6">
        <f t="shared" si="1"/>
        <v>0</v>
      </c>
      <c r="J6">
        <f t="shared" si="1"/>
        <v>0</v>
      </c>
      <c r="K6">
        <f t="shared" si="1"/>
        <v>0.375</v>
      </c>
      <c r="L6" t="s">
        <v>36</v>
      </c>
      <c r="M6">
        <f t="shared" si="1"/>
        <v>0</v>
      </c>
      <c r="N6">
        <f t="shared" si="1"/>
        <v>0.33333333333333331</v>
      </c>
      <c r="O6">
        <f t="shared" si="1"/>
        <v>0</v>
      </c>
      <c r="P6">
        <f t="shared" si="1"/>
        <v>0.33333333333333331</v>
      </c>
      <c r="Q6">
        <f t="shared" si="1"/>
        <v>0.3</v>
      </c>
      <c r="R6">
        <f t="shared" si="1"/>
        <v>0.41176470588235292</v>
      </c>
      <c r="S6">
        <f t="shared" si="1"/>
        <v>0.26923076923076922</v>
      </c>
      <c r="T6">
        <f t="shared" si="1"/>
        <v>0.22727272727272727</v>
      </c>
      <c r="U6">
        <f t="shared" si="1"/>
        <v>0.33333333333333331</v>
      </c>
      <c r="V6">
        <f t="shared" si="1"/>
        <v>0.26923076923076922</v>
      </c>
      <c r="W6">
        <f>AVERAGE(E6:V6)</f>
        <v>0.19720582185980109</v>
      </c>
    </row>
    <row r="7" spans="1:23" x14ac:dyDescent="0.2">
      <c r="A7" t="s">
        <v>28</v>
      </c>
      <c r="B7" t="s">
        <v>22</v>
      </c>
      <c r="C7" t="s">
        <v>26</v>
      </c>
      <c r="D7" t="s">
        <v>34</v>
      </c>
      <c r="E7">
        <v>26</v>
      </c>
      <c r="F7">
        <v>22</v>
      </c>
      <c r="G7">
        <v>25</v>
      </c>
      <c r="H7">
        <v>20</v>
      </c>
      <c r="I7">
        <v>26</v>
      </c>
      <c r="J7">
        <v>27</v>
      </c>
      <c r="K7">
        <v>23</v>
      </c>
      <c r="L7">
        <v>28</v>
      </c>
      <c r="M7">
        <v>18</v>
      </c>
      <c r="N7">
        <v>13</v>
      </c>
      <c r="O7">
        <v>22</v>
      </c>
      <c r="P7">
        <v>25</v>
      </c>
      <c r="Q7">
        <v>34</v>
      </c>
      <c r="R7">
        <v>37</v>
      </c>
      <c r="S7">
        <v>46</v>
      </c>
      <c r="T7">
        <v>38</v>
      </c>
      <c r="U7">
        <v>33</v>
      </c>
      <c r="V7">
        <v>65</v>
      </c>
      <c r="W7">
        <f>SUM(E7:V7)</f>
        <v>528</v>
      </c>
    </row>
    <row r="8" spans="1:23" x14ac:dyDescent="0.2">
      <c r="A8" t="s">
        <v>28</v>
      </c>
      <c r="B8" t="s">
        <v>22</v>
      </c>
      <c r="C8" t="s">
        <v>24</v>
      </c>
      <c r="D8" t="s">
        <v>34</v>
      </c>
      <c r="E8">
        <v>22</v>
      </c>
      <c r="F8">
        <v>18</v>
      </c>
      <c r="G8">
        <v>17</v>
      </c>
      <c r="H8">
        <v>10</v>
      </c>
      <c r="I8">
        <v>19</v>
      </c>
      <c r="J8">
        <v>20</v>
      </c>
      <c r="K8">
        <v>18</v>
      </c>
      <c r="L8">
        <v>20</v>
      </c>
      <c r="M8">
        <v>14</v>
      </c>
      <c r="N8">
        <v>13</v>
      </c>
      <c r="O8">
        <v>17</v>
      </c>
      <c r="P8">
        <v>19</v>
      </c>
      <c r="Q8">
        <v>26</v>
      </c>
      <c r="R8">
        <v>26</v>
      </c>
      <c r="S8">
        <v>42</v>
      </c>
      <c r="T8">
        <v>30</v>
      </c>
      <c r="U8">
        <v>25</v>
      </c>
      <c r="V8">
        <v>52</v>
      </c>
      <c r="W8">
        <f>SUM(E8:V8)</f>
        <v>408</v>
      </c>
    </row>
    <row r="9" spans="1:23" x14ac:dyDescent="0.2">
      <c r="A9" t="s">
        <v>28</v>
      </c>
      <c r="B9" t="s">
        <v>22</v>
      </c>
      <c r="C9" t="s">
        <v>30</v>
      </c>
      <c r="D9" t="s">
        <v>35</v>
      </c>
      <c r="E9">
        <f>E8/E7</f>
        <v>0.84615384615384615</v>
      </c>
      <c r="F9">
        <f t="shared" ref="F9:V9" si="2">F8/F7</f>
        <v>0.81818181818181823</v>
      </c>
      <c r="G9">
        <f t="shared" si="2"/>
        <v>0.68</v>
      </c>
      <c r="H9">
        <f t="shared" si="2"/>
        <v>0.5</v>
      </c>
      <c r="I9">
        <f t="shared" si="2"/>
        <v>0.73076923076923073</v>
      </c>
      <c r="J9">
        <f t="shared" si="2"/>
        <v>0.7407407407407407</v>
      </c>
      <c r="K9">
        <f t="shared" si="2"/>
        <v>0.78260869565217395</v>
      </c>
      <c r="L9">
        <f t="shared" si="2"/>
        <v>0.7142857142857143</v>
      </c>
      <c r="M9">
        <f t="shared" si="2"/>
        <v>0.77777777777777779</v>
      </c>
      <c r="N9">
        <f t="shared" si="2"/>
        <v>1</v>
      </c>
      <c r="O9">
        <f t="shared" si="2"/>
        <v>0.77272727272727271</v>
      </c>
      <c r="P9">
        <f t="shared" si="2"/>
        <v>0.76</v>
      </c>
      <c r="Q9">
        <f t="shared" si="2"/>
        <v>0.76470588235294112</v>
      </c>
      <c r="R9">
        <f t="shared" si="2"/>
        <v>0.70270270270270274</v>
      </c>
      <c r="S9">
        <f t="shared" si="2"/>
        <v>0.91304347826086951</v>
      </c>
      <c r="T9">
        <f t="shared" si="2"/>
        <v>0.78947368421052633</v>
      </c>
      <c r="U9">
        <f t="shared" si="2"/>
        <v>0.75757575757575757</v>
      </c>
      <c r="V9">
        <f t="shared" si="2"/>
        <v>0.8</v>
      </c>
      <c r="W9">
        <f>AVERAGE(E9:V9)</f>
        <v>0.76948592229952073</v>
      </c>
    </row>
    <row r="10" spans="1:23" x14ac:dyDescent="0.2">
      <c r="A10" t="s">
        <v>28</v>
      </c>
      <c r="B10" t="s">
        <v>22</v>
      </c>
      <c r="C10" t="s">
        <v>25</v>
      </c>
      <c r="D10" t="s">
        <v>34</v>
      </c>
      <c r="E10">
        <v>4</v>
      </c>
      <c r="F10">
        <v>4</v>
      </c>
      <c r="G10">
        <v>8</v>
      </c>
      <c r="H10">
        <v>10</v>
      </c>
      <c r="I10">
        <v>7</v>
      </c>
      <c r="J10">
        <v>7</v>
      </c>
      <c r="K10">
        <v>5</v>
      </c>
      <c r="L10">
        <v>8</v>
      </c>
      <c r="M10">
        <v>4</v>
      </c>
      <c r="N10">
        <v>0</v>
      </c>
      <c r="O10">
        <v>5</v>
      </c>
      <c r="P10">
        <v>6</v>
      </c>
      <c r="Q10">
        <v>8</v>
      </c>
      <c r="R10">
        <v>11</v>
      </c>
      <c r="S10">
        <v>4</v>
      </c>
      <c r="T10">
        <v>8</v>
      </c>
      <c r="U10">
        <v>8</v>
      </c>
      <c r="V10">
        <v>13</v>
      </c>
      <c r="W10">
        <f>SUM(E10:V10)</f>
        <v>120</v>
      </c>
    </row>
    <row r="11" spans="1:23" x14ac:dyDescent="0.2">
      <c r="A11" t="s">
        <v>28</v>
      </c>
      <c r="B11" t="s">
        <v>22</v>
      </c>
      <c r="C11" t="s">
        <v>31</v>
      </c>
      <c r="D11" t="s">
        <v>35</v>
      </c>
      <c r="E11">
        <f>E10/E7</f>
        <v>0.15384615384615385</v>
      </c>
      <c r="F11">
        <f t="shared" ref="F11:V11" si="3">F10/F7</f>
        <v>0.18181818181818182</v>
      </c>
      <c r="G11">
        <f t="shared" si="3"/>
        <v>0.32</v>
      </c>
      <c r="H11">
        <f t="shared" si="3"/>
        <v>0.5</v>
      </c>
      <c r="I11">
        <f t="shared" si="3"/>
        <v>0.26923076923076922</v>
      </c>
      <c r="J11">
        <f t="shared" si="3"/>
        <v>0.25925925925925924</v>
      </c>
      <c r="K11">
        <f t="shared" si="3"/>
        <v>0.21739130434782608</v>
      </c>
      <c r="L11">
        <f t="shared" si="3"/>
        <v>0.2857142857142857</v>
      </c>
      <c r="M11">
        <f t="shared" si="3"/>
        <v>0.22222222222222221</v>
      </c>
      <c r="N11">
        <f t="shared" si="3"/>
        <v>0</v>
      </c>
      <c r="O11">
        <f t="shared" si="3"/>
        <v>0.22727272727272727</v>
      </c>
      <c r="P11">
        <f t="shared" si="3"/>
        <v>0.24</v>
      </c>
      <c r="Q11">
        <f t="shared" si="3"/>
        <v>0.23529411764705882</v>
      </c>
      <c r="R11">
        <f t="shared" si="3"/>
        <v>0.29729729729729731</v>
      </c>
      <c r="S11">
        <f t="shared" si="3"/>
        <v>8.6956521739130432E-2</v>
      </c>
      <c r="T11">
        <f t="shared" si="3"/>
        <v>0.21052631578947367</v>
      </c>
      <c r="U11">
        <f t="shared" si="3"/>
        <v>0.24242424242424243</v>
      </c>
      <c r="V11">
        <f t="shared" si="3"/>
        <v>0.2</v>
      </c>
      <c r="W11">
        <f>AVERAGE(E11:V11)</f>
        <v>0.23051407770047938</v>
      </c>
    </row>
    <row r="12" spans="1:23" x14ac:dyDescent="0.2">
      <c r="A12" t="s">
        <v>28</v>
      </c>
      <c r="B12" t="s">
        <v>23</v>
      </c>
      <c r="C12" t="s">
        <v>26</v>
      </c>
      <c r="D12" t="s">
        <v>34</v>
      </c>
      <c r="E12">
        <v>18</v>
      </c>
      <c r="F12">
        <v>28</v>
      </c>
      <c r="G12">
        <v>24</v>
      </c>
      <c r="H12">
        <v>29</v>
      </c>
      <c r="I12">
        <v>22</v>
      </c>
      <c r="J12">
        <v>43</v>
      </c>
      <c r="K12">
        <v>35</v>
      </c>
      <c r="L12">
        <v>31</v>
      </c>
      <c r="M12">
        <v>33</v>
      </c>
      <c r="N12">
        <v>24</v>
      </c>
      <c r="O12">
        <v>32</v>
      </c>
      <c r="P12">
        <v>23</v>
      </c>
      <c r="Q12">
        <v>41</v>
      </c>
      <c r="R12">
        <v>37</v>
      </c>
      <c r="S12">
        <v>45</v>
      </c>
      <c r="T12">
        <v>40</v>
      </c>
      <c r="U12">
        <v>31</v>
      </c>
      <c r="V12">
        <v>33</v>
      </c>
      <c r="W12">
        <f>SUM(E12:V12)</f>
        <v>569</v>
      </c>
    </row>
    <row r="13" spans="1:23" x14ac:dyDescent="0.2">
      <c r="A13" t="s">
        <v>28</v>
      </c>
      <c r="B13" t="s">
        <v>23</v>
      </c>
      <c r="C13" t="s">
        <v>24</v>
      </c>
      <c r="D13" t="s">
        <v>34</v>
      </c>
      <c r="E13">
        <v>16</v>
      </c>
      <c r="F13">
        <v>23</v>
      </c>
      <c r="G13">
        <v>21</v>
      </c>
      <c r="H13">
        <v>25</v>
      </c>
      <c r="I13">
        <v>17</v>
      </c>
      <c r="J13">
        <v>35</v>
      </c>
      <c r="K13">
        <v>29</v>
      </c>
      <c r="L13">
        <v>24</v>
      </c>
      <c r="M13">
        <v>28</v>
      </c>
      <c r="N13">
        <v>20</v>
      </c>
      <c r="O13">
        <v>29</v>
      </c>
      <c r="P13">
        <v>21</v>
      </c>
      <c r="Q13">
        <v>32</v>
      </c>
      <c r="R13">
        <v>29</v>
      </c>
      <c r="S13">
        <v>37</v>
      </c>
      <c r="T13">
        <v>30</v>
      </c>
      <c r="U13">
        <v>24</v>
      </c>
      <c r="V13">
        <v>30</v>
      </c>
      <c r="W13">
        <f>SUM(E13:V13)</f>
        <v>470</v>
      </c>
    </row>
    <row r="14" spans="1:23" x14ac:dyDescent="0.2">
      <c r="A14" t="s">
        <v>28</v>
      </c>
      <c r="B14" t="s">
        <v>23</v>
      </c>
      <c r="C14" t="s">
        <v>30</v>
      </c>
      <c r="D14" t="s">
        <v>35</v>
      </c>
      <c r="E14">
        <f>E13/E12</f>
        <v>0.88888888888888884</v>
      </c>
      <c r="F14">
        <f t="shared" ref="F14:V14" si="4">F13/F12</f>
        <v>0.8214285714285714</v>
      </c>
      <c r="G14">
        <f t="shared" si="4"/>
        <v>0.875</v>
      </c>
      <c r="H14">
        <f t="shared" si="4"/>
        <v>0.86206896551724133</v>
      </c>
      <c r="I14">
        <f t="shared" si="4"/>
        <v>0.77272727272727271</v>
      </c>
      <c r="J14">
        <f t="shared" si="4"/>
        <v>0.81395348837209303</v>
      </c>
      <c r="K14">
        <f t="shared" si="4"/>
        <v>0.82857142857142863</v>
      </c>
      <c r="L14">
        <f t="shared" si="4"/>
        <v>0.77419354838709675</v>
      </c>
      <c r="M14">
        <f t="shared" si="4"/>
        <v>0.84848484848484851</v>
      </c>
      <c r="N14">
        <f t="shared" si="4"/>
        <v>0.83333333333333337</v>
      </c>
      <c r="O14">
        <f t="shared" si="4"/>
        <v>0.90625</v>
      </c>
      <c r="P14">
        <f t="shared" si="4"/>
        <v>0.91304347826086951</v>
      </c>
      <c r="Q14">
        <f t="shared" si="4"/>
        <v>0.78048780487804881</v>
      </c>
      <c r="R14">
        <f t="shared" si="4"/>
        <v>0.78378378378378377</v>
      </c>
      <c r="S14">
        <f t="shared" si="4"/>
        <v>0.82222222222222219</v>
      </c>
      <c r="T14">
        <f t="shared" si="4"/>
        <v>0.75</v>
      </c>
      <c r="U14">
        <f t="shared" si="4"/>
        <v>0.77419354838709675</v>
      </c>
      <c r="V14">
        <f t="shared" si="4"/>
        <v>0.90909090909090906</v>
      </c>
      <c r="W14">
        <f>AVERAGE(E14:V14)</f>
        <v>0.83098456068520576</v>
      </c>
    </row>
    <row r="15" spans="1:23" x14ac:dyDescent="0.2">
      <c r="A15" t="s">
        <v>28</v>
      </c>
      <c r="B15" t="s">
        <v>23</v>
      </c>
      <c r="C15" t="s">
        <v>25</v>
      </c>
      <c r="D15" t="s">
        <v>34</v>
      </c>
      <c r="E15">
        <v>2</v>
      </c>
      <c r="F15">
        <v>5</v>
      </c>
      <c r="G15">
        <v>3</v>
      </c>
      <c r="H15">
        <v>4</v>
      </c>
      <c r="I15">
        <v>5</v>
      </c>
      <c r="J15">
        <v>8</v>
      </c>
      <c r="K15">
        <v>6</v>
      </c>
      <c r="L15">
        <v>7</v>
      </c>
      <c r="M15">
        <v>5</v>
      </c>
      <c r="N15">
        <v>4</v>
      </c>
      <c r="O15">
        <v>3</v>
      </c>
      <c r="P15">
        <v>2</v>
      </c>
      <c r="Q15">
        <v>9</v>
      </c>
      <c r="R15">
        <v>8</v>
      </c>
      <c r="S15">
        <v>8</v>
      </c>
      <c r="T15">
        <v>10</v>
      </c>
      <c r="U15">
        <v>7</v>
      </c>
      <c r="V15">
        <v>3</v>
      </c>
      <c r="W15">
        <f>SUM(E15:V15)</f>
        <v>99</v>
      </c>
    </row>
    <row r="16" spans="1:23" x14ac:dyDescent="0.2">
      <c r="A16" t="s">
        <v>28</v>
      </c>
      <c r="B16" t="s">
        <v>23</v>
      </c>
      <c r="C16" t="s">
        <v>31</v>
      </c>
      <c r="D16" t="s">
        <v>35</v>
      </c>
      <c r="E16">
        <f>E15/E12</f>
        <v>0.1111111111111111</v>
      </c>
      <c r="F16">
        <f t="shared" ref="F16:V16" si="5">F15/F12</f>
        <v>0.17857142857142858</v>
      </c>
      <c r="G16">
        <f t="shared" si="5"/>
        <v>0.125</v>
      </c>
      <c r="H16">
        <f t="shared" si="5"/>
        <v>0.13793103448275862</v>
      </c>
      <c r="I16">
        <f t="shared" si="5"/>
        <v>0.22727272727272727</v>
      </c>
      <c r="J16">
        <f t="shared" si="5"/>
        <v>0.18604651162790697</v>
      </c>
      <c r="K16">
        <f t="shared" si="5"/>
        <v>0.17142857142857143</v>
      </c>
      <c r="L16">
        <f t="shared" si="5"/>
        <v>0.22580645161290322</v>
      </c>
      <c r="M16">
        <f t="shared" si="5"/>
        <v>0.15151515151515152</v>
      </c>
      <c r="N16">
        <f t="shared" si="5"/>
        <v>0.16666666666666666</v>
      </c>
      <c r="O16">
        <f t="shared" si="5"/>
        <v>9.375E-2</v>
      </c>
      <c r="P16">
        <f t="shared" si="5"/>
        <v>8.6956521739130432E-2</v>
      </c>
      <c r="Q16">
        <f t="shared" si="5"/>
        <v>0.21951219512195122</v>
      </c>
      <c r="R16">
        <f t="shared" si="5"/>
        <v>0.21621621621621623</v>
      </c>
      <c r="S16">
        <f t="shared" si="5"/>
        <v>0.17777777777777778</v>
      </c>
      <c r="T16">
        <f t="shared" si="5"/>
        <v>0.25</v>
      </c>
      <c r="U16">
        <f t="shared" si="5"/>
        <v>0.22580645161290322</v>
      </c>
      <c r="V16">
        <f t="shared" si="5"/>
        <v>9.0909090909090912E-2</v>
      </c>
      <c r="W16">
        <f>AVERAGE(E16:V16)</f>
        <v>0.16901543931479415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9DC6-BD1E-624A-9198-7F694A94EA13}">
  <dimension ref="A1:W16"/>
  <sheetViews>
    <sheetView workbookViewId="0">
      <selection activeCell="W2" sqref="W2:W16"/>
    </sheetView>
  </sheetViews>
  <sheetFormatPr baseColWidth="10" defaultRowHeight="15" x14ac:dyDescent="0.2"/>
  <sheetData>
    <row r="1" spans="1:23" x14ac:dyDescent="0.2">
      <c r="A1" t="s">
        <v>2</v>
      </c>
      <c r="B1" t="s">
        <v>0</v>
      </c>
      <c r="C1" t="s">
        <v>1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32</v>
      </c>
    </row>
    <row r="2" spans="1:23" x14ac:dyDescent="0.2">
      <c r="A2" t="s">
        <v>29</v>
      </c>
      <c r="B2" t="s">
        <v>21</v>
      </c>
      <c r="C2" t="s">
        <v>26</v>
      </c>
      <c r="D2" t="s">
        <v>34</v>
      </c>
      <c r="E2">
        <v>3</v>
      </c>
      <c r="F2">
        <v>10</v>
      </c>
      <c r="G2">
        <v>2</v>
      </c>
      <c r="H2">
        <v>4</v>
      </c>
      <c r="I2">
        <v>0</v>
      </c>
      <c r="J2">
        <v>7</v>
      </c>
      <c r="K2">
        <v>5</v>
      </c>
      <c r="L2">
        <v>5</v>
      </c>
      <c r="M2">
        <v>3</v>
      </c>
      <c r="N2">
        <v>3</v>
      </c>
      <c r="O2">
        <v>1</v>
      </c>
      <c r="P2">
        <v>6</v>
      </c>
      <c r="Q2">
        <v>1</v>
      </c>
      <c r="R2">
        <v>1</v>
      </c>
      <c r="S2">
        <v>5</v>
      </c>
      <c r="T2">
        <v>2</v>
      </c>
      <c r="U2">
        <v>4</v>
      </c>
      <c r="V2">
        <v>3</v>
      </c>
      <c r="W2">
        <f>SUM(E2:V2)</f>
        <v>65</v>
      </c>
    </row>
    <row r="3" spans="1:23" x14ac:dyDescent="0.2">
      <c r="A3" t="s">
        <v>29</v>
      </c>
      <c r="B3" t="s">
        <v>21</v>
      </c>
      <c r="C3" t="s">
        <v>24</v>
      </c>
      <c r="D3" t="s">
        <v>34</v>
      </c>
      <c r="E3">
        <v>3</v>
      </c>
      <c r="F3">
        <v>7</v>
      </c>
      <c r="G3">
        <v>1</v>
      </c>
      <c r="H3">
        <v>3</v>
      </c>
      <c r="I3">
        <v>0</v>
      </c>
      <c r="J3">
        <v>4</v>
      </c>
      <c r="K3">
        <v>2</v>
      </c>
      <c r="L3">
        <v>3</v>
      </c>
      <c r="M3">
        <v>3</v>
      </c>
      <c r="N3">
        <v>0</v>
      </c>
      <c r="O3">
        <v>1</v>
      </c>
      <c r="P3">
        <v>2</v>
      </c>
      <c r="Q3">
        <v>0</v>
      </c>
      <c r="R3">
        <v>1</v>
      </c>
      <c r="S3">
        <v>5</v>
      </c>
      <c r="T3">
        <v>2</v>
      </c>
      <c r="U3">
        <v>2</v>
      </c>
      <c r="V3">
        <v>1</v>
      </c>
      <c r="W3">
        <f>SUM(E3:V3)</f>
        <v>40</v>
      </c>
    </row>
    <row r="4" spans="1:23" x14ac:dyDescent="0.2">
      <c r="A4" t="s">
        <v>29</v>
      </c>
      <c r="B4" t="s">
        <v>21</v>
      </c>
      <c r="C4" t="s">
        <v>30</v>
      </c>
      <c r="D4" t="s">
        <v>35</v>
      </c>
      <c r="E4">
        <f>E3/E2</f>
        <v>1</v>
      </c>
      <c r="F4">
        <f t="shared" ref="F4:V4" si="0">F3/F2</f>
        <v>0.7</v>
      </c>
      <c r="G4">
        <f t="shared" si="0"/>
        <v>0.5</v>
      </c>
      <c r="H4">
        <f t="shared" si="0"/>
        <v>0.75</v>
      </c>
      <c r="I4" t="s">
        <v>36</v>
      </c>
      <c r="J4">
        <f t="shared" si="0"/>
        <v>0.5714285714285714</v>
      </c>
      <c r="K4">
        <f t="shared" si="0"/>
        <v>0.4</v>
      </c>
      <c r="L4">
        <f t="shared" si="0"/>
        <v>0.6</v>
      </c>
      <c r="M4">
        <f t="shared" si="0"/>
        <v>1</v>
      </c>
      <c r="N4">
        <f t="shared" si="0"/>
        <v>0</v>
      </c>
      <c r="O4">
        <f t="shared" si="0"/>
        <v>1</v>
      </c>
      <c r="P4">
        <f t="shared" si="0"/>
        <v>0.33333333333333331</v>
      </c>
      <c r="Q4">
        <f t="shared" si="0"/>
        <v>0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0.5</v>
      </c>
      <c r="V4">
        <f t="shared" si="0"/>
        <v>0.33333333333333331</v>
      </c>
      <c r="W4">
        <f>AVERAGE(E4:V4)</f>
        <v>0.62871148459383752</v>
      </c>
    </row>
    <row r="5" spans="1:23" x14ac:dyDescent="0.2">
      <c r="A5" t="s">
        <v>29</v>
      </c>
      <c r="B5" t="s">
        <v>21</v>
      </c>
      <c r="C5" t="s">
        <v>25</v>
      </c>
      <c r="D5" t="s">
        <v>34</v>
      </c>
      <c r="E5">
        <v>0</v>
      </c>
      <c r="F5">
        <v>3</v>
      </c>
      <c r="G5">
        <v>1</v>
      </c>
      <c r="H5">
        <v>1</v>
      </c>
      <c r="I5">
        <v>0</v>
      </c>
      <c r="J5">
        <v>3</v>
      </c>
      <c r="K5">
        <v>3</v>
      </c>
      <c r="L5">
        <v>2</v>
      </c>
      <c r="M5">
        <v>0</v>
      </c>
      <c r="N5">
        <v>3</v>
      </c>
      <c r="O5">
        <v>0</v>
      </c>
      <c r="P5">
        <v>4</v>
      </c>
      <c r="Q5">
        <v>1</v>
      </c>
      <c r="R5">
        <v>0</v>
      </c>
      <c r="S5">
        <v>0</v>
      </c>
      <c r="T5">
        <v>0</v>
      </c>
      <c r="U5">
        <v>2</v>
      </c>
      <c r="V5">
        <v>2</v>
      </c>
      <c r="W5">
        <f>SUM(E5:V5)</f>
        <v>25</v>
      </c>
    </row>
    <row r="6" spans="1:23" x14ac:dyDescent="0.2">
      <c r="A6" s="1" t="s">
        <v>29</v>
      </c>
      <c r="B6" s="1" t="s">
        <v>21</v>
      </c>
      <c r="C6" s="1" t="s">
        <v>31</v>
      </c>
      <c r="D6" s="1" t="s">
        <v>35</v>
      </c>
      <c r="E6" s="1">
        <f>E5/E2</f>
        <v>0</v>
      </c>
      <c r="F6" s="1">
        <f t="shared" ref="F6:V6" si="1">F5/F2</f>
        <v>0.3</v>
      </c>
      <c r="G6" s="1">
        <f t="shared" si="1"/>
        <v>0.5</v>
      </c>
      <c r="H6" s="1">
        <f t="shared" si="1"/>
        <v>0.25</v>
      </c>
      <c r="I6" s="1" t="s">
        <v>36</v>
      </c>
      <c r="J6" s="1">
        <f t="shared" si="1"/>
        <v>0.42857142857142855</v>
      </c>
      <c r="K6" s="1">
        <f t="shared" si="1"/>
        <v>0.6</v>
      </c>
      <c r="L6" s="1">
        <f t="shared" si="1"/>
        <v>0.4</v>
      </c>
      <c r="M6" s="1">
        <f t="shared" si="1"/>
        <v>0</v>
      </c>
      <c r="N6" s="1">
        <f t="shared" si="1"/>
        <v>1</v>
      </c>
      <c r="O6" s="1">
        <f t="shared" si="1"/>
        <v>0</v>
      </c>
      <c r="P6" s="1">
        <f t="shared" si="1"/>
        <v>0.66666666666666663</v>
      </c>
      <c r="Q6" s="1">
        <f t="shared" si="1"/>
        <v>1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0.5</v>
      </c>
      <c r="V6" s="1">
        <f t="shared" si="1"/>
        <v>0.66666666666666663</v>
      </c>
      <c r="W6">
        <f>AVERAGE(E6:V6)</f>
        <v>0.37128851540616248</v>
      </c>
    </row>
    <row r="7" spans="1:23" x14ac:dyDescent="0.2">
      <c r="A7" t="s">
        <v>29</v>
      </c>
      <c r="B7" t="s">
        <v>22</v>
      </c>
      <c r="C7" t="s">
        <v>26</v>
      </c>
      <c r="D7" t="s">
        <v>34</v>
      </c>
      <c r="E7">
        <v>8</v>
      </c>
      <c r="F7">
        <v>4</v>
      </c>
      <c r="G7">
        <v>16</v>
      </c>
      <c r="H7">
        <v>7</v>
      </c>
      <c r="I7">
        <v>7</v>
      </c>
      <c r="J7">
        <v>4</v>
      </c>
      <c r="K7">
        <v>4</v>
      </c>
      <c r="L7">
        <v>2</v>
      </c>
      <c r="M7">
        <v>2</v>
      </c>
      <c r="N7">
        <v>1</v>
      </c>
      <c r="O7">
        <v>3</v>
      </c>
      <c r="P7">
        <v>3</v>
      </c>
      <c r="Q7">
        <v>4</v>
      </c>
      <c r="R7">
        <v>7</v>
      </c>
      <c r="S7">
        <v>6</v>
      </c>
      <c r="T7">
        <v>4</v>
      </c>
      <c r="U7">
        <v>8</v>
      </c>
      <c r="V7">
        <v>2</v>
      </c>
      <c r="W7">
        <f>SUM(E7:V7)</f>
        <v>92</v>
      </c>
    </row>
    <row r="8" spans="1:23" x14ac:dyDescent="0.2">
      <c r="A8" t="s">
        <v>29</v>
      </c>
      <c r="B8" t="s">
        <v>22</v>
      </c>
      <c r="C8" t="s">
        <v>24</v>
      </c>
      <c r="D8" t="s">
        <v>34</v>
      </c>
      <c r="E8">
        <v>7</v>
      </c>
      <c r="F8">
        <v>1</v>
      </c>
      <c r="G8">
        <v>9</v>
      </c>
      <c r="H8">
        <v>3</v>
      </c>
      <c r="I8">
        <v>6</v>
      </c>
      <c r="J8">
        <v>3</v>
      </c>
      <c r="K8">
        <v>3</v>
      </c>
      <c r="L8">
        <v>2</v>
      </c>
      <c r="M8">
        <v>1</v>
      </c>
      <c r="N8">
        <v>1</v>
      </c>
      <c r="O8">
        <v>3</v>
      </c>
      <c r="P8">
        <v>2</v>
      </c>
      <c r="Q8">
        <v>3</v>
      </c>
      <c r="R8">
        <v>5</v>
      </c>
      <c r="S8">
        <v>5</v>
      </c>
      <c r="T8">
        <v>3</v>
      </c>
      <c r="U8">
        <v>4</v>
      </c>
      <c r="V8">
        <v>2</v>
      </c>
      <c r="W8">
        <f>SUM(E8:V8)</f>
        <v>63</v>
      </c>
    </row>
    <row r="9" spans="1:23" x14ac:dyDescent="0.2">
      <c r="A9" t="s">
        <v>29</v>
      </c>
      <c r="B9" t="s">
        <v>22</v>
      </c>
      <c r="C9" t="s">
        <v>30</v>
      </c>
      <c r="D9" t="s">
        <v>35</v>
      </c>
      <c r="E9">
        <f>E8/E7</f>
        <v>0.875</v>
      </c>
      <c r="F9">
        <f t="shared" ref="F9:V9" si="2">F8/F7</f>
        <v>0.25</v>
      </c>
      <c r="G9">
        <f t="shared" si="2"/>
        <v>0.5625</v>
      </c>
      <c r="H9">
        <f t="shared" si="2"/>
        <v>0.42857142857142855</v>
      </c>
      <c r="I9">
        <f t="shared" si="2"/>
        <v>0.8571428571428571</v>
      </c>
      <c r="J9">
        <f t="shared" si="2"/>
        <v>0.75</v>
      </c>
      <c r="K9">
        <f t="shared" si="2"/>
        <v>0.75</v>
      </c>
      <c r="L9">
        <f t="shared" si="2"/>
        <v>1</v>
      </c>
      <c r="M9">
        <f t="shared" si="2"/>
        <v>0.5</v>
      </c>
      <c r="N9">
        <f t="shared" si="2"/>
        <v>1</v>
      </c>
      <c r="O9">
        <f t="shared" si="2"/>
        <v>1</v>
      </c>
      <c r="P9">
        <f t="shared" si="2"/>
        <v>0.66666666666666663</v>
      </c>
      <c r="Q9">
        <f t="shared" si="2"/>
        <v>0.75</v>
      </c>
      <c r="R9">
        <f t="shared" si="2"/>
        <v>0.7142857142857143</v>
      </c>
      <c r="S9">
        <f t="shared" si="2"/>
        <v>0.83333333333333337</v>
      </c>
      <c r="T9">
        <f t="shared" si="2"/>
        <v>0.75</v>
      </c>
      <c r="U9">
        <f t="shared" si="2"/>
        <v>0.5</v>
      </c>
      <c r="V9">
        <f t="shared" si="2"/>
        <v>1</v>
      </c>
      <c r="W9">
        <f>AVERAGE(E9:V9)</f>
        <v>0.73263888888888884</v>
      </c>
    </row>
    <row r="10" spans="1:23" x14ac:dyDescent="0.2">
      <c r="A10" t="s">
        <v>29</v>
      </c>
      <c r="B10" t="s">
        <v>22</v>
      </c>
      <c r="C10" t="s">
        <v>25</v>
      </c>
      <c r="D10" t="s">
        <v>34</v>
      </c>
      <c r="E10">
        <v>1</v>
      </c>
      <c r="F10">
        <v>3</v>
      </c>
      <c r="G10">
        <v>7</v>
      </c>
      <c r="H10">
        <v>4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2</v>
      </c>
      <c r="S10">
        <v>1</v>
      </c>
      <c r="T10">
        <v>1</v>
      </c>
      <c r="U10">
        <v>4</v>
      </c>
      <c r="V10">
        <v>0</v>
      </c>
      <c r="W10">
        <f>SUM(E10:V10)</f>
        <v>29</v>
      </c>
    </row>
    <row r="11" spans="1:23" x14ac:dyDescent="0.2">
      <c r="A11" t="s">
        <v>29</v>
      </c>
      <c r="B11" t="s">
        <v>22</v>
      </c>
      <c r="C11" t="s">
        <v>31</v>
      </c>
      <c r="D11" t="s">
        <v>35</v>
      </c>
      <c r="E11">
        <f>E10/E7</f>
        <v>0.125</v>
      </c>
      <c r="F11">
        <f t="shared" ref="F11:V11" si="3">F10/F7</f>
        <v>0.75</v>
      </c>
      <c r="G11">
        <f t="shared" si="3"/>
        <v>0.4375</v>
      </c>
      <c r="H11">
        <f t="shared" si="3"/>
        <v>0.5714285714285714</v>
      </c>
      <c r="I11">
        <f t="shared" si="3"/>
        <v>0.14285714285714285</v>
      </c>
      <c r="J11">
        <f t="shared" si="3"/>
        <v>0.25</v>
      </c>
      <c r="K11">
        <f t="shared" si="3"/>
        <v>0.25</v>
      </c>
      <c r="L11">
        <f t="shared" si="3"/>
        <v>0</v>
      </c>
      <c r="M11">
        <f t="shared" si="3"/>
        <v>0.5</v>
      </c>
      <c r="N11">
        <f t="shared" si="3"/>
        <v>0</v>
      </c>
      <c r="O11">
        <f t="shared" si="3"/>
        <v>0</v>
      </c>
      <c r="P11">
        <f t="shared" si="3"/>
        <v>0.33333333333333331</v>
      </c>
      <c r="Q11">
        <f t="shared" si="3"/>
        <v>0.25</v>
      </c>
      <c r="R11">
        <f t="shared" si="3"/>
        <v>0.2857142857142857</v>
      </c>
      <c r="S11">
        <f t="shared" si="3"/>
        <v>0.16666666666666666</v>
      </c>
      <c r="T11">
        <f t="shared" si="3"/>
        <v>0.25</v>
      </c>
      <c r="U11">
        <f t="shared" si="3"/>
        <v>0.5</v>
      </c>
      <c r="V11">
        <f t="shared" si="3"/>
        <v>0</v>
      </c>
      <c r="W11">
        <f>AVERAGE(E11:V11)</f>
        <v>0.2673611111111111</v>
      </c>
    </row>
    <row r="12" spans="1:23" x14ac:dyDescent="0.2">
      <c r="A12" t="s">
        <v>29</v>
      </c>
      <c r="B12" t="s">
        <v>23</v>
      </c>
      <c r="C12" t="s">
        <v>26</v>
      </c>
      <c r="D12" t="s">
        <v>34</v>
      </c>
      <c r="E12">
        <v>9</v>
      </c>
      <c r="F12">
        <v>8</v>
      </c>
      <c r="G12">
        <v>10</v>
      </c>
      <c r="H12">
        <v>10</v>
      </c>
      <c r="I12">
        <v>13</v>
      </c>
      <c r="J12">
        <v>9</v>
      </c>
      <c r="K12">
        <v>5</v>
      </c>
      <c r="L12">
        <v>3</v>
      </c>
      <c r="M12">
        <v>10</v>
      </c>
      <c r="N12">
        <v>4</v>
      </c>
      <c r="O12">
        <v>5</v>
      </c>
      <c r="P12">
        <v>4</v>
      </c>
      <c r="Q12">
        <v>4</v>
      </c>
      <c r="R12">
        <v>5</v>
      </c>
      <c r="S12">
        <v>6</v>
      </c>
      <c r="T12">
        <v>8</v>
      </c>
      <c r="U12">
        <v>6</v>
      </c>
      <c r="V12">
        <v>11</v>
      </c>
      <c r="W12">
        <f>SUM(E12:V12)</f>
        <v>130</v>
      </c>
    </row>
    <row r="13" spans="1:23" x14ac:dyDescent="0.2">
      <c r="A13" t="s">
        <v>29</v>
      </c>
      <c r="B13" t="s">
        <v>23</v>
      </c>
      <c r="C13" t="s">
        <v>24</v>
      </c>
      <c r="D13" t="s">
        <v>34</v>
      </c>
      <c r="E13">
        <v>6</v>
      </c>
      <c r="F13">
        <v>3</v>
      </c>
      <c r="G13">
        <v>7</v>
      </c>
      <c r="H13">
        <v>8</v>
      </c>
      <c r="I13">
        <v>9</v>
      </c>
      <c r="J13">
        <v>7</v>
      </c>
      <c r="K13">
        <v>4</v>
      </c>
      <c r="L13">
        <v>1</v>
      </c>
      <c r="M13">
        <v>6</v>
      </c>
      <c r="N13">
        <v>4</v>
      </c>
      <c r="O13">
        <v>4</v>
      </c>
      <c r="P13">
        <v>2</v>
      </c>
      <c r="Q13">
        <v>2</v>
      </c>
      <c r="R13">
        <v>3</v>
      </c>
      <c r="S13">
        <v>4</v>
      </c>
      <c r="T13">
        <v>6</v>
      </c>
      <c r="U13">
        <v>4</v>
      </c>
      <c r="V13">
        <v>6</v>
      </c>
      <c r="W13">
        <f>SUM(E13:V13)</f>
        <v>86</v>
      </c>
    </row>
    <row r="14" spans="1:23" x14ac:dyDescent="0.2">
      <c r="A14" t="s">
        <v>29</v>
      </c>
      <c r="B14" t="s">
        <v>23</v>
      </c>
      <c r="C14" t="s">
        <v>30</v>
      </c>
      <c r="D14" t="s">
        <v>35</v>
      </c>
      <c r="E14">
        <f>E13/E12</f>
        <v>0.66666666666666663</v>
      </c>
      <c r="F14">
        <f t="shared" ref="F14:V14" si="4">F13/F12</f>
        <v>0.375</v>
      </c>
      <c r="G14">
        <f t="shared" si="4"/>
        <v>0.7</v>
      </c>
      <c r="H14">
        <f t="shared" si="4"/>
        <v>0.8</v>
      </c>
      <c r="I14">
        <f t="shared" si="4"/>
        <v>0.69230769230769229</v>
      </c>
      <c r="J14">
        <f t="shared" si="4"/>
        <v>0.77777777777777779</v>
      </c>
      <c r="K14">
        <f t="shared" si="4"/>
        <v>0.8</v>
      </c>
      <c r="L14">
        <f t="shared" si="4"/>
        <v>0.33333333333333331</v>
      </c>
      <c r="M14">
        <f t="shared" si="4"/>
        <v>0.6</v>
      </c>
      <c r="N14">
        <f t="shared" si="4"/>
        <v>1</v>
      </c>
      <c r="O14">
        <f t="shared" si="4"/>
        <v>0.8</v>
      </c>
      <c r="P14">
        <f t="shared" si="4"/>
        <v>0.5</v>
      </c>
      <c r="Q14">
        <f t="shared" si="4"/>
        <v>0.5</v>
      </c>
      <c r="R14">
        <f t="shared" si="4"/>
        <v>0.6</v>
      </c>
      <c r="S14">
        <f t="shared" si="4"/>
        <v>0.66666666666666663</v>
      </c>
      <c r="T14">
        <f t="shared" si="4"/>
        <v>0.75</v>
      </c>
      <c r="U14">
        <f t="shared" si="4"/>
        <v>0.66666666666666663</v>
      </c>
      <c r="V14">
        <f t="shared" si="4"/>
        <v>0.54545454545454541</v>
      </c>
      <c r="W14">
        <f>AVERAGE(E14:V14)</f>
        <v>0.65410407493740808</v>
      </c>
    </row>
    <row r="15" spans="1:23" x14ac:dyDescent="0.2">
      <c r="A15" t="s">
        <v>29</v>
      </c>
      <c r="B15" t="s">
        <v>23</v>
      </c>
      <c r="C15" t="s">
        <v>25</v>
      </c>
      <c r="D15" t="s">
        <v>34</v>
      </c>
      <c r="E15">
        <v>3</v>
      </c>
      <c r="F15">
        <v>5</v>
      </c>
      <c r="G15">
        <v>3</v>
      </c>
      <c r="H15">
        <v>2</v>
      </c>
      <c r="I15">
        <v>4</v>
      </c>
      <c r="J15">
        <v>2</v>
      </c>
      <c r="K15">
        <v>1</v>
      </c>
      <c r="L15">
        <v>2</v>
      </c>
      <c r="M15">
        <v>4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5</v>
      </c>
      <c r="W15">
        <f>SUM(E15:V15)</f>
        <v>44</v>
      </c>
    </row>
    <row r="16" spans="1:23" x14ac:dyDescent="0.2">
      <c r="A16" t="s">
        <v>29</v>
      </c>
      <c r="B16" t="s">
        <v>23</v>
      </c>
      <c r="C16" t="s">
        <v>31</v>
      </c>
      <c r="D16" t="s">
        <v>35</v>
      </c>
      <c r="E16">
        <f>E15/E12</f>
        <v>0.33333333333333331</v>
      </c>
      <c r="F16">
        <f t="shared" ref="F16:V16" si="5">F15/F12</f>
        <v>0.625</v>
      </c>
      <c r="G16">
        <f t="shared" si="5"/>
        <v>0.3</v>
      </c>
      <c r="H16">
        <f t="shared" si="5"/>
        <v>0.2</v>
      </c>
      <c r="I16">
        <f t="shared" si="5"/>
        <v>0.30769230769230771</v>
      </c>
      <c r="J16">
        <f t="shared" si="5"/>
        <v>0.22222222222222221</v>
      </c>
      <c r="K16">
        <f t="shared" si="5"/>
        <v>0.2</v>
      </c>
      <c r="L16">
        <f t="shared" si="5"/>
        <v>0.66666666666666663</v>
      </c>
      <c r="M16">
        <f t="shared" si="5"/>
        <v>0.4</v>
      </c>
      <c r="N16">
        <f t="shared" si="5"/>
        <v>0</v>
      </c>
      <c r="O16">
        <f t="shared" si="5"/>
        <v>0.2</v>
      </c>
      <c r="P16">
        <f t="shared" si="5"/>
        <v>0.5</v>
      </c>
      <c r="Q16">
        <f t="shared" si="5"/>
        <v>0.5</v>
      </c>
      <c r="R16">
        <f t="shared" si="5"/>
        <v>0.4</v>
      </c>
      <c r="S16">
        <f t="shared" si="5"/>
        <v>0.33333333333333331</v>
      </c>
      <c r="T16">
        <f t="shared" si="5"/>
        <v>0.25</v>
      </c>
      <c r="U16">
        <f t="shared" si="5"/>
        <v>0.33333333333333331</v>
      </c>
      <c r="V16">
        <f t="shared" si="5"/>
        <v>0.45454545454545453</v>
      </c>
      <c r="W16">
        <f>AVERAGE(E16:V16)</f>
        <v>0.3458959250625917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7FC7-96B8-A640-B5B3-9E267257E2F8}">
  <dimension ref="A1:W16"/>
  <sheetViews>
    <sheetView tabSelected="1" workbookViewId="0">
      <selection activeCell="O19" sqref="O19"/>
    </sheetView>
  </sheetViews>
  <sheetFormatPr baseColWidth="10" defaultRowHeight="15" x14ac:dyDescent="0.2"/>
  <sheetData>
    <row r="1" spans="1:23" x14ac:dyDescent="0.2">
      <c r="A1" t="s">
        <v>2</v>
      </c>
      <c r="B1" t="s">
        <v>0</v>
      </c>
      <c r="C1" t="s">
        <v>1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32</v>
      </c>
    </row>
    <row r="2" spans="1:23" x14ac:dyDescent="0.2">
      <c r="A2" t="s">
        <v>37</v>
      </c>
      <c r="B2" t="s">
        <v>21</v>
      </c>
      <c r="C2" t="s">
        <v>26</v>
      </c>
      <c r="D2" t="s">
        <v>34</v>
      </c>
      <c r="E2">
        <f>SUM(itsemurha_abs_pct!E2,huumekuolema_abs_pct!E2,vakivalta_abs_pct!E2)</f>
        <v>60</v>
      </c>
      <c r="F2">
        <f>SUM(itsemurha_abs_pct!F2,huumekuolema_abs_pct!F2,vakivalta_abs_pct!F2)</f>
        <v>55</v>
      </c>
      <c r="G2">
        <f>SUM(itsemurha_abs_pct!G2,huumekuolema_abs_pct!G2,vakivalta_abs_pct!G2)</f>
        <v>46</v>
      </c>
      <c r="H2">
        <f>SUM(itsemurha_abs_pct!H2,huumekuolema_abs_pct!H2,vakivalta_abs_pct!H2)</f>
        <v>45</v>
      </c>
      <c r="I2">
        <f>SUM(itsemurha_abs_pct!I2,huumekuolema_abs_pct!I2,vakivalta_abs_pct!I2)</f>
        <v>41</v>
      </c>
      <c r="J2">
        <f>SUM(itsemurha_abs_pct!J2,huumekuolema_abs_pct!J2,vakivalta_abs_pct!J2)</f>
        <v>55</v>
      </c>
      <c r="K2">
        <f>SUM(itsemurha_abs_pct!K2,huumekuolema_abs_pct!K2,vakivalta_abs_pct!K2)</f>
        <v>57</v>
      </c>
      <c r="L2">
        <f>SUM(itsemurha_abs_pct!L2,huumekuolema_abs_pct!L2,vakivalta_abs_pct!L2)</f>
        <v>37</v>
      </c>
      <c r="M2">
        <f>SUM(itsemurha_abs_pct!M2,huumekuolema_abs_pct!M2,vakivalta_abs_pct!M2)</f>
        <v>35</v>
      </c>
      <c r="N2">
        <f>SUM(itsemurha_abs_pct!N2,huumekuolema_abs_pct!N2,vakivalta_abs_pct!N2)</f>
        <v>23</v>
      </c>
      <c r="O2">
        <f>SUM(itsemurha_abs_pct!O2,huumekuolema_abs_pct!O2,vakivalta_abs_pct!O2)</f>
        <v>28</v>
      </c>
      <c r="P2">
        <f>SUM(itsemurha_abs_pct!P2,huumekuolema_abs_pct!P2,vakivalta_abs_pct!P2)</f>
        <v>50</v>
      </c>
      <c r="Q2">
        <f>SUM(itsemurha_abs_pct!Q2,huumekuolema_abs_pct!Q2,vakivalta_abs_pct!Q2)</f>
        <v>51</v>
      </c>
      <c r="R2">
        <f>SUM(itsemurha_abs_pct!R2,huumekuolema_abs_pct!R2,vakivalta_abs_pct!R2)</f>
        <v>52</v>
      </c>
      <c r="S2">
        <f>SUM(itsemurha_abs_pct!S2,huumekuolema_abs_pct!S2,vakivalta_abs_pct!S2)</f>
        <v>63</v>
      </c>
      <c r="T2">
        <f>SUM(itsemurha_abs_pct!T2,huumekuolema_abs_pct!T2,vakivalta_abs_pct!T2)</f>
        <v>52</v>
      </c>
      <c r="U2">
        <f>SUM(itsemurha_abs_pct!U2,huumekuolema_abs_pct!U2,vakivalta_abs_pct!U2)</f>
        <v>46</v>
      </c>
      <c r="V2">
        <f>SUM(itsemurha_abs_pct!V2,huumekuolema_abs_pct!V2,vakivalta_abs_pct!V2)</f>
        <v>74</v>
      </c>
      <c r="W2">
        <f>SUM(E2:V2)</f>
        <v>870</v>
      </c>
    </row>
    <row r="3" spans="1:23" x14ac:dyDescent="0.2">
      <c r="A3" t="s">
        <v>37</v>
      </c>
      <c r="B3" t="s">
        <v>21</v>
      </c>
      <c r="C3" t="s">
        <v>24</v>
      </c>
      <c r="D3" t="s">
        <v>34</v>
      </c>
      <c r="E3">
        <f>SUM(itsemurha_abs_pct!E3,huumekuolema_abs_pct!E3,vakivalta_abs_pct!E3)</f>
        <v>51</v>
      </c>
      <c r="F3">
        <f>SUM(itsemurha_abs_pct!F3,huumekuolema_abs_pct!F3,vakivalta_abs_pct!F3)</f>
        <v>43</v>
      </c>
      <c r="G3">
        <f>SUM(itsemurha_abs_pct!G3,huumekuolema_abs_pct!G3,vakivalta_abs_pct!G3)</f>
        <v>30</v>
      </c>
      <c r="H3">
        <f>SUM(itsemurha_abs_pct!H3,huumekuolema_abs_pct!H3,vakivalta_abs_pct!H3)</f>
        <v>33</v>
      </c>
      <c r="I3">
        <f>SUM(itsemurha_abs_pct!I3,huumekuolema_abs_pct!I3,vakivalta_abs_pct!I3)</f>
        <v>32</v>
      </c>
      <c r="J3">
        <f>SUM(itsemurha_abs_pct!J3,huumekuolema_abs_pct!J3,vakivalta_abs_pct!J3)</f>
        <v>43</v>
      </c>
      <c r="K3">
        <f>SUM(itsemurha_abs_pct!K3,huumekuolema_abs_pct!K3,vakivalta_abs_pct!K3)</f>
        <v>37</v>
      </c>
      <c r="L3">
        <f>SUM(itsemurha_abs_pct!L3,huumekuolema_abs_pct!L3,vakivalta_abs_pct!L3)</f>
        <v>23</v>
      </c>
      <c r="M3">
        <f>SUM(itsemurha_abs_pct!M3,huumekuolema_abs_pct!M3,vakivalta_abs_pct!M3)</f>
        <v>27</v>
      </c>
      <c r="N3">
        <f>SUM(itsemurha_abs_pct!N3,huumekuolema_abs_pct!N3,vakivalta_abs_pct!N3)</f>
        <v>17</v>
      </c>
      <c r="O3">
        <f>SUM(itsemurha_abs_pct!O3,huumekuolema_abs_pct!O3,vakivalta_abs_pct!O3)</f>
        <v>18</v>
      </c>
      <c r="P3">
        <f>SUM(itsemurha_abs_pct!P3,huumekuolema_abs_pct!P3,vakivalta_abs_pct!P3)</f>
        <v>34</v>
      </c>
      <c r="Q3">
        <f>SUM(itsemurha_abs_pct!Q3,huumekuolema_abs_pct!Q3,vakivalta_abs_pct!Q3)</f>
        <v>36</v>
      </c>
      <c r="R3">
        <f>SUM(itsemurha_abs_pct!R3,huumekuolema_abs_pct!R3,vakivalta_abs_pct!R3)</f>
        <v>35</v>
      </c>
      <c r="S3">
        <f>SUM(itsemurha_abs_pct!S3,huumekuolema_abs_pct!S3,vakivalta_abs_pct!S3)</f>
        <v>43</v>
      </c>
      <c r="T3">
        <f>SUM(itsemurha_abs_pct!T3,huumekuolema_abs_pct!T3,vakivalta_abs_pct!T3)</f>
        <v>35</v>
      </c>
      <c r="U3">
        <f>SUM(itsemurha_abs_pct!U3,huumekuolema_abs_pct!U3,vakivalta_abs_pct!U3)</f>
        <v>28</v>
      </c>
      <c r="V3">
        <f>SUM(itsemurha_abs_pct!V3,huumekuolema_abs_pct!V3,vakivalta_abs_pct!V3)</f>
        <v>43</v>
      </c>
      <c r="W3">
        <f>SUM(E3:V3)</f>
        <v>608</v>
      </c>
    </row>
    <row r="4" spans="1:23" x14ac:dyDescent="0.2">
      <c r="A4" t="s">
        <v>37</v>
      </c>
      <c r="B4" t="s">
        <v>21</v>
      </c>
      <c r="C4" t="s">
        <v>30</v>
      </c>
      <c r="D4" t="s">
        <v>35</v>
      </c>
      <c r="E4">
        <f>E3/E2</f>
        <v>0.85</v>
      </c>
      <c r="F4">
        <f t="shared" ref="F4:V4" si="0">F3/F2</f>
        <v>0.78181818181818186</v>
      </c>
      <c r="G4">
        <f t="shared" si="0"/>
        <v>0.65217391304347827</v>
      </c>
      <c r="H4">
        <f t="shared" si="0"/>
        <v>0.73333333333333328</v>
      </c>
      <c r="I4" t="s">
        <v>36</v>
      </c>
      <c r="J4">
        <f t="shared" si="0"/>
        <v>0.78181818181818186</v>
      </c>
      <c r="K4">
        <f t="shared" si="0"/>
        <v>0.64912280701754388</v>
      </c>
      <c r="L4">
        <f t="shared" si="0"/>
        <v>0.6216216216216216</v>
      </c>
      <c r="M4">
        <f t="shared" si="0"/>
        <v>0.77142857142857146</v>
      </c>
      <c r="N4">
        <f t="shared" si="0"/>
        <v>0.73913043478260865</v>
      </c>
      <c r="O4">
        <f t="shared" si="0"/>
        <v>0.6428571428571429</v>
      </c>
      <c r="P4">
        <f t="shared" si="0"/>
        <v>0.68</v>
      </c>
      <c r="Q4">
        <f t="shared" si="0"/>
        <v>0.70588235294117652</v>
      </c>
      <c r="R4">
        <f t="shared" si="0"/>
        <v>0.67307692307692313</v>
      </c>
      <c r="S4">
        <f t="shared" si="0"/>
        <v>0.68253968253968256</v>
      </c>
      <c r="T4">
        <f t="shared" si="0"/>
        <v>0.67307692307692313</v>
      </c>
      <c r="U4">
        <f t="shared" si="0"/>
        <v>0.60869565217391308</v>
      </c>
      <c r="V4">
        <f t="shared" si="0"/>
        <v>0.58108108108108103</v>
      </c>
      <c r="W4">
        <f>AVERAGE(E4:V4)</f>
        <v>0.69574451780060964</v>
      </c>
    </row>
    <row r="5" spans="1:23" x14ac:dyDescent="0.2">
      <c r="A5" t="s">
        <v>37</v>
      </c>
      <c r="B5" t="s">
        <v>21</v>
      </c>
      <c r="C5" t="s">
        <v>25</v>
      </c>
      <c r="D5" t="s">
        <v>34</v>
      </c>
      <c r="E5">
        <f>SUM(itsemurha_abs_pct!E5,huumekuolema_abs_pct!E5,vakivalta_abs_pct!E5)</f>
        <v>9</v>
      </c>
      <c r="F5">
        <f>SUM(itsemurha_abs_pct!F5,huumekuolema_abs_pct!F5,vakivalta_abs_pct!F5)</f>
        <v>12</v>
      </c>
      <c r="G5">
        <f>SUM(itsemurha_abs_pct!G5,huumekuolema_abs_pct!G5,vakivalta_abs_pct!G5)</f>
        <v>16</v>
      </c>
      <c r="H5">
        <f>SUM(itsemurha_abs_pct!H5,huumekuolema_abs_pct!H5,vakivalta_abs_pct!H5)</f>
        <v>12</v>
      </c>
      <c r="I5">
        <f>SUM(itsemurha_abs_pct!I5,huumekuolema_abs_pct!I5,vakivalta_abs_pct!I5)</f>
        <v>9</v>
      </c>
      <c r="J5">
        <f>SUM(itsemurha_abs_pct!J5,huumekuolema_abs_pct!J5,vakivalta_abs_pct!J5)</f>
        <v>12</v>
      </c>
      <c r="K5">
        <f>SUM(itsemurha_abs_pct!K5,huumekuolema_abs_pct!K5,vakivalta_abs_pct!K5)</f>
        <v>20</v>
      </c>
      <c r="L5">
        <f>SUM(itsemurha_abs_pct!L5,huumekuolema_abs_pct!L5,vakivalta_abs_pct!L5)</f>
        <v>14</v>
      </c>
      <c r="M5">
        <f>SUM(itsemurha_abs_pct!M5,huumekuolema_abs_pct!M5,vakivalta_abs_pct!M5)</f>
        <v>8</v>
      </c>
      <c r="N5">
        <f>SUM(itsemurha_abs_pct!N5,huumekuolema_abs_pct!N5,vakivalta_abs_pct!N5)</f>
        <v>6</v>
      </c>
      <c r="O5">
        <f>SUM(itsemurha_abs_pct!O5,huumekuolema_abs_pct!O5,vakivalta_abs_pct!O5)</f>
        <v>10</v>
      </c>
      <c r="P5">
        <f>SUM(itsemurha_abs_pct!P5,huumekuolema_abs_pct!P5,vakivalta_abs_pct!P5)</f>
        <v>16</v>
      </c>
      <c r="Q5">
        <f>SUM(itsemurha_abs_pct!Q5,huumekuolema_abs_pct!Q5,vakivalta_abs_pct!Q5)</f>
        <v>15</v>
      </c>
      <c r="R5">
        <f>SUM(itsemurha_abs_pct!R5,huumekuolema_abs_pct!R5,vakivalta_abs_pct!R5)</f>
        <v>17</v>
      </c>
      <c r="S5">
        <f>SUM(itsemurha_abs_pct!S5,huumekuolema_abs_pct!S5,vakivalta_abs_pct!S5)</f>
        <v>20</v>
      </c>
      <c r="T5">
        <f>SUM(itsemurha_abs_pct!T5,huumekuolema_abs_pct!T5,vakivalta_abs_pct!T5)</f>
        <v>17</v>
      </c>
      <c r="U5">
        <f>SUM(itsemurha_abs_pct!U5,huumekuolema_abs_pct!U5,vakivalta_abs_pct!U5)</f>
        <v>18</v>
      </c>
      <c r="V5">
        <f>SUM(itsemurha_abs_pct!V5,huumekuolema_abs_pct!V5,vakivalta_abs_pct!V5)</f>
        <v>31</v>
      </c>
      <c r="W5">
        <f>SUM(E5:V5)</f>
        <v>262</v>
      </c>
    </row>
    <row r="6" spans="1:23" x14ac:dyDescent="0.2">
      <c r="A6" t="s">
        <v>37</v>
      </c>
      <c r="B6" s="1" t="s">
        <v>21</v>
      </c>
      <c r="C6" s="1" t="s">
        <v>31</v>
      </c>
      <c r="D6" s="1" t="s">
        <v>35</v>
      </c>
      <c r="E6" s="1">
        <f>E5/E2</f>
        <v>0.15</v>
      </c>
      <c r="F6" s="1">
        <f t="shared" ref="F6:V6" si="1">F5/F2</f>
        <v>0.21818181818181817</v>
      </c>
      <c r="G6" s="1">
        <f t="shared" si="1"/>
        <v>0.34782608695652173</v>
      </c>
      <c r="H6" s="1">
        <f t="shared" si="1"/>
        <v>0.26666666666666666</v>
      </c>
      <c r="I6" s="1" t="s">
        <v>36</v>
      </c>
      <c r="J6" s="1">
        <f t="shared" si="1"/>
        <v>0.21818181818181817</v>
      </c>
      <c r="K6" s="1">
        <f t="shared" si="1"/>
        <v>0.35087719298245612</v>
      </c>
      <c r="L6" s="1">
        <f t="shared" si="1"/>
        <v>0.3783783783783784</v>
      </c>
      <c r="M6" s="1">
        <f t="shared" si="1"/>
        <v>0.22857142857142856</v>
      </c>
      <c r="N6" s="1">
        <f t="shared" si="1"/>
        <v>0.2608695652173913</v>
      </c>
      <c r="O6" s="1">
        <f t="shared" si="1"/>
        <v>0.35714285714285715</v>
      </c>
      <c r="P6" s="1">
        <f t="shared" si="1"/>
        <v>0.32</v>
      </c>
      <c r="Q6" s="1">
        <f t="shared" si="1"/>
        <v>0.29411764705882354</v>
      </c>
      <c r="R6" s="1">
        <f t="shared" si="1"/>
        <v>0.32692307692307693</v>
      </c>
      <c r="S6" s="1">
        <f t="shared" si="1"/>
        <v>0.31746031746031744</v>
      </c>
      <c r="T6" s="1">
        <f t="shared" si="1"/>
        <v>0.32692307692307693</v>
      </c>
      <c r="U6" s="1">
        <f t="shared" si="1"/>
        <v>0.39130434782608697</v>
      </c>
      <c r="V6" s="1">
        <f t="shared" si="1"/>
        <v>0.41891891891891891</v>
      </c>
      <c r="W6">
        <f>AVERAGE(E6:V6)</f>
        <v>0.30425548219939041</v>
      </c>
    </row>
    <row r="7" spans="1:23" x14ac:dyDescent="0.2">
      <c r="A7" t="s">
        <v>37</v>
      </c>
      <c r="B7" t="s">
        <v>22</v>
      </c>
      <c r="C7" t="s">
        <v>26</v>
      </c>
      <c r="D7" t="s">
        <v>34</v>
      </c>
      <c r="E7">
        <f>SUM(itsemurha_abs_pct!E7,huumekuolema_abs_pct!E7,vakivalta_abs_pct!E7)</f>
        <v>114</v>
      </c>
      <c r="F7">
        <f>SUM(itsemurha_abs_pct!F7,huumekuolema_abs_pct!F7,vakivalta_abs_pct!F7)</f>
        <v>107</v>
      </c>
      <c r="G7">
        <f>SUM(itsemurha_abs_pct!G7,huumekuolema_abs_pct!G7,vakivalta_abs_pct!G7)</f>
        <v>111</v>
      </c>
      <c r="H7">
        <f>SUM(itsemurha_abs_pct!H7,huumekuolema_abs_pct!H7,vakivalta_abs_pct!H7)</f>
        <v>108</v>
      </c>
      <c r="I7">
        <f>SUM(itsemurha_abs_pct!I7,huumekuolema_abs_pct!I7,vakivalta_abs_pct!I7)</f>
        <v>129</v>
      </c>
      <c r="J7">
        <f>SUM(itsemurha_abs_pct!J7,huumekuolema_abs_pct!J7,vakivalta_abs_pct!J7)</f>
        <v>104</v>
      </c>
      <c r="K7">
        <f>SUM(itsemurha_abs_pct!K7,huumekuolema_abs_pct!K7,vakivalta_abs_pct!K7)</f>
        <v>100</v>
      </c>
      <c r="L7">
        <f>SUM(itsemurha_abs_pct!L7,huumekuolema_abs_pct!L7,vakivalta_abs_pct!L7)</f>
        <v>97</v>
      </c>
      <c r="M7">
        <f>SUM(itsemurha_abs_pct!M7,huumekuolema_abs_pct!M7,vakivalta_abs_pct!M7)</f>
        <v>77</v>
      </c>
      <c r="N7">
        <f>SUM(itsemurha_abs_pct!N7,huumekuolema_abs_pct!N7,vakivalta_abs_pct!N7)</f>
        <v>68</v>
      </c>
      <c r="O7">
        <f>SUM(itsemurha_abs_pct!O7,huumekuolema_abs_pct!O7,vakivalta_abs_pct!O7)</f>
        <v>103</v>
      </c>
      <c r="P7">
        <f>SUM(itsemurha_abs_pct!P7,huumekuolema_abs_pct!P7,vakivalta_abs_pct!P7)</f>
        <v>98</v>
      </c>
      <c r="Q7">
        <f>SUM(itsemurha_abs_pct!Q7,huumekuolema_abs_pct!Q7,vakivalta_abs_pct!Q7)</f>
        <v>101</v>
      </c>
      <c r="R7">
        <f>SUM(itsemurha_abs_pct!R7,huumekuolema_abs_pct!R7,vakivalta_abs_pct!R7)</f>
        <v>115</v>
      </c>
      <c r="S7">
        <f>SUM(itsemurha_abs_pct!S7,huumekuolema_abs_pct!S7,vakivalta_abs_pct!S7)</f>
        <v>101</v>
      </c>
      <c r="T7">
        <f>SUM(itsemurha_abs_pct!T7,huumekuolema_abs_pct!T7,vakivalta_abs_pct!T7)</f>
        <v>90</v>
      </c>
      <c r="U7">
        <f>SUM(itsemurha_abs_pct!U7,huumekuolema_abs_pct!U7,vakivalta_abs_pct!U7)</f>
        <v>101</v>
      </c>
      <c r="V7">
        <f>SUM(itsemurha_abs_pct!V7,huumekuolema_abs_pct!V7,vakivalta_abs_pct!V7)</f>
        <v>134</v>
      </c>
      <c r="W7">
        <f>SUM(E7:V7)</f>
        <v>1858</v>
      </c>
    </row>
    <row r="8" spans="1:23" x14ac:dyDescent="0.2">
      <c r="A8" t="s">
        <v>37</v>
      </c>
      <c r="B8" t="s">
        <v>22</v>
      </c>
      <c r="C8" t="s">
        <v>24</v>
      </c>
      <c r="D8" t="s">
        <v>34</v>
      </c>
      <c r="E8">
        <f>SUM(itsemurha_abs_pct!E8,huumekuolema_abs_pct!E8,vakivalta_abs_pct!E8)</f>
        <v>98</v>
      </c>
      <c r="F8">
        <f>SUM(itsemurha_abs_pct!F8,huumekuolema_abs_pct!F8,vakivalta_abs_pct!F8)</f>
        <v>78</v>
      </c>
      <c r="G8">
        <f>SUM(itsemurha_abs_pct!G8,huumekuolema_abs_pct!G8,vakivalta_abs_pct!G8)</f>
        <v>85</v>
      </c>
      <c r="H8">
        <f>SUM(itsemurha_abs_pct!H8,huumekuolema_abs_pct!H8,vakivalta_abs_pct!H8)</f>
        <v>75</v>
      </c>
      <c r="I8">
        <f>SUM(itsemurha_abs_pct!I8,huumekuolema_abs_pct!I8,vakivalta_abs_pct!I8)</f>
        <v>100</v>
      </c>
      <c r="J8">
        <f>SUM(itsemurha_abs_pct!J8,huumekuolema_abs_pct!J8,vakivalta_abs_pct!J8)</f>
        <v>78</v>
      </c>
      <c r="K8">
        <f>SUM(itsemurha_abs_pct!K8,huumekuolema_abs_pct!K8,vakivalta_abs_pct!K8)</f>
        <v>76</v>
      </c>
      <c r="L8">
        <f>SUM(itsemurha_abs_pct!L8,huumekuolema_abs_pct!L8,vakivalta_abs_pct!L8)</f>
        <v>70</v>
      </c>
      <c r="M8">
        <f>SUM(itsemurha_abs_pct!M8,huumekuolema_abs_pct!M8,vakivalta_abs_pct!M8)</f>
        <v>58</v>
      </c>
      <c r="N8">
        <f>SUM(itsemurha_abs_pct!N8,huumekuolema_abs_pct!N8,vakivalta_abs_pct!N8)</f>
        <v>58</v>
      </c>
      <c r="O8">
        <f>SUM(itsemurha_abs_pct!O8,huumekuolema_abs_pct!O8,vakivalta_abs_pct!O8)</f>
        <v>66</v>
      </c>
      <c r="P8">
        <f>SUM(itsemurha_abs_pct!P8,huumekuolema_abs_pct!P8,vakivalta_abs_pct!P8)</f>
        <v>69</v>
      </c>
      <c r="Q8">
        <f>SUM(itsemurha_abs_pct!Q8,huumekuolema_abs_pct!Q8,vakivalta_abs_pct!Q8)</f>
        <v>73</v>
      </c>
      <c r="R8">
        <f>SUM(itsemurha_abs_pct!R8,huumekuolema_abs_pct!R8,vakivalta_abs_pct!R8)</f>
        <v>82</v>
      </c>
      <c r="S8">
        <f>SUM(itsemurha_abs_pct!S8,huumekuolema_abs_pct!S8,vakivalta_abs_pct!S8)</f>
        <v>79</v>
      </c>
      <c r="T8">
        <f>SUM(itsemurha_abs_pct!T8,huumekuolema_abs_pct!T8,vakivalta_abs_pct!T8)</f>
        <v>66</v>
      </c>
      <c r="U8">
        <f>SUM(itsemurha_abs_pct!U8,huumekuolema_abs_pct!U8,vakivalta_abs_pct!U8)</f>
        <v>76</v>
      </c>
      <c r="V8">
        <f>SUM(itsemurha_abs_pct!V8,huumekuolema_abs_pct!V8,vakivalta_abs_pct!V8)</f>
        <v>100</v>
      </c>
      <c r="W8">
        <f>SUM(E8:V8)</f>
        <v>1387</v>
      </c>
    </row>
    <row r="9" spans="1:23" x14ac:dyDescent="0.2">
      <c r="A9" t="s">
        <v>37</v>
      </c>
      <c r="B9" t="s">
        <v>22</v>
      </c>
      <c r="C9" t="s">
        <v>30</v>
      </c>
      <c r="D9" t="s">
        <v>35</v>
      </c>
      <c r="E9">
        <f>E8/E7</f>
        <v>0.85964912280701755</v>
      </c>
      <c r="F9">
        <f t="shared" ref="F9:V9" si="2">F8/F7</f>
        <v>0.7289719626168224</v>
      </c>
      <c r="G9">
        <f t="shared" si="2"/>
        <v>0.76576576576576572</v>
      </c>
      <c r="H9">
        <f t="shared" si="2"/>
        <v>0.69444444444444442</v>
      </c>
      <c r="I9" t="s">
        <v>36</v>
      </c>
      <c r="J9">
        <f t="shared" si="2"/>
        <v>0.75</v>
      </c>
      <c r="K9">
        <f t="shared" si="2"/>
        <v>0.76</v>
      </c>
      <c r="L9">
        <f t="shared" si="2"/>
        <v>0.72164948453608246</v>
      </c>
      <c r="M9">
        <f t="shared" si="2"/>
        <v>0.75324675324675328</v>
      </c>
      <c r="N9">
        <f t="shared" si="2"/>
        <v>0.8529411764705882</v>
      </c>
      <c r="O9">
        <f t="shared" si="2"/>
        <v>0.64077669902912626</v>
      </c>
      <c r="P9">
        <f t="shared" si="2"/>
        <v>0.70408163265306123</v>
      </c>
      <c r="Q9">
        <f t="shared" si="2"/>
        <v>0.72277227722772275</v>
      </c>
      <c r="R9">
        <f t="shared" si="2"/>
        <v>0.71304347826086956</v>
      </c>
      <c r="S9">
        <f t="shared" si="2"/>
        <v>0.78217821782178221</v>
      </c>
      <c r="T9">
        <f t="shared" si="2"/>
        <v>0.73333333333333328</v>
      </c>
      <c r="U9">
        <f t="shared" si="2"/>
        <v>0.75247524752475248</v>
      </c>
      <c r="V9">
        <f t="shared" si="2"/>
        <v>0.74626865671641796</v>
      </c>
      <c r="W9">
        <f>AVERAGE(E9:V9)</f>
        <v>0.7459763677914435</v>
      </c>
    </row>
    <row r="10" spans="1:23" x14ac:dyDescent="0.2">
      <c r="A10" t="s">
        <v>37</v>
      </c>
      <c r="B10" t="s">
        <v>22</v>
      </c>
      <c r="C10" t="s">
        <v>25</v>
      </c>
      <c r="D10" t="s">
        <v>34</v>
      </c>
      <c r="E10">
        <f>SUM(itsemurha_abs_pct!E10,huumekuolema_abs_pct!E10,vakivalta_abs_pct!E10)</f>
        <v>16</v>
      </c>
      <c r="F10">
        <f>SUM(itsemurha_abs_pct!F10,huumekuolema_abs_pct!F10,vakivalta_abs_pct!F10)</f>
        <v>29</v>
      </c>
      <c r="G10">
        <f>SUM(itsemurha_abs_pct!G10,huumekuolema_abs_pct!G10,vakivalta_abs_pct!G10)</f>
        <v>26</v>
      </c>
      <c r="H10">
        <f>SUM(itsemurha_abs_pct!H10,huumekuolema_abs_pct!H10,vakivalta_abs_pct!H10)</f>
        <v>33</v>
      </c>
      <c r="I10">
        <f>SUM(itsemurha_abs_pct!I10,huumekuolema_abs_pct!I10,vakivalta_abs_pct!I10)</f>
        <v>29</v>
      </c>
      <c r="J10">
        <f>SUM(itsemurha_abs_pct!J10,huumekuolema_abs_pct!J10,vakivalta_abs_pct!J10)</f>
        <v>26</v>
      </c>
      <c r="K10">
        <f>SUM(itsemurha_abs_pct!K10,huumekuolema_abs_pct!K10,vakivalta_abs_pct!K10)</f>
        <v>24</v>
      </c>
      <c r="L10">
        <f>SUM(itsemurha_abs_pct!L10,huumekuolema_abs_pct!L10,vakivalta_abs_pct!L10)</f>
        <v>27</v>
      </c>
      <c r="M10">
        <f>SUM(itsemurha_abs_pct!M10,huumekuolema_abs_pct!M10,vakivalta_abs_pct!M10)</f>
        <v>19</v>
      </c>
      <c r="N10">
        <f>SUM(itsemurha_abs_pct!N10,huumekuolema_abs_pct!N10,vakivalta_abs_pct!N10)</f>
        <v>10</v>
      </c>
      <c r="O10">
        <f>SUM(itsemurha_abs_pct!O10,huumekuolema_abs_pct!O10,vakivalta_abs_pct!O10)</f>
        <v>37</v>
      </c>
      <c r="P10">
        <f>SUM(itsemurha_abs_pct!P10,huumekuolema_abs_pct!P10,vakivalta_abs_pct!P10)</f>
        <v>29</v>
      </c>
      <c r="Q10">
        <f>SUM(itsemurha_abs_pct!Q10,huumekuolema_abs_pct!Q10,vakivalta_abs_pct!Q10)</f>
        <v>28</v>
      </c>
      <c r="R10">
        <f>SUM(itsemurha_abs_pct!R10,huumekuolema_abs_pct!R10,vakivalta_abs_pct!R10)</f>
        <v>33</v>
      </c>
      <c r="S10">
        <f>SUM(itsemurha_abs_pct!S10,huumekuolema_abs_pct!S10,vakivalta_abs_pct!S10)</f>
        <v>22</v>
      </c>
      <c r="T10">
        <f>SUM(itsemurha_abs_pct!T10,huumekuolema_abs_pct!T10,vakivalta_abs_pct!T10)</f>
        <v>24</v>
      </c>
      <c r="U10">
        <f>SUM(itsemurha_abs_pct!U10,huumekuolema_abs_pct!U10,vakivalta_abs_pct!U10)</f>
        <v>25</v>
      </c>
      <c r="V10">
        <f>SUM(itsemurha_abs_pct!V10,huumekuolema_abs_pct!V10,vakivalta_abs_pct!V10)</f>
        <v>34</v>
      </c>
      <c r="W10">
        <f>SUM(E10:V10)</f>
        <v>471</v>
      </c>
    </row>
    <row r="11" spans="1:23" x14ac:dyDescent="0.2">
      <c r="A11" t="s">
        <v>37</v>
      </c>
      <c r="B11" t="s">
        <v>22</v>
      </c>
      <c r="C11" t="s">
        <v>31</v>
      </c>
      <c r="D11" t="s">
        <v>35</v>
      </c>
      <c r="E11" s="1">
        <f>E10/E7</f>
        <v>0.14035087719298245</v>
      </c>
      <c r="F11" s="1">
        <f t="shared" ref="F11:V11" si="3">F10/F7</f>
        <v>0.27102803738317754</v>
      </c>
      <c r="G11" s="1">
        <f t="shared" si="3"/>
        <v>0.23423423423423423</v>
      </c>
      <c r="H11" s="1">
        <f t="shared" si="3"/>
        <v>0.30555555555555558</v>
      </c>
      <c r="I11" s="1" t="s">
        <v>36</v>
      </c>
      <c r="J11" s="1">
        <f t="shared" si="3"/>
        <v>0.25</v>
      </c>
      <c r="K11" s="1">
        <f t="shared" si="3"/>
        <v>0.24</v>
      </c>
      <c r="L11" s="1">
        <f t="shared" si="3"/>
        <v>0.27835051546391754</v>
      </c>
      <c r="M11" s="1">
        <f t="shared" si="3"/>
        <v>0.24675324675324675</v>
      </c>
      <c r="N11" s="1">
        <f t="shared" si="3"/>
        <v>0.14705882352941177</v>
      </c>
      <c r="O11" s="1">
        <f t="shared" si="3"/>
        <v>0.35922330097087379</v>
      </c>
      <c r="P11" s="1">
        <f t="shared" si="3"/>
        <v>0.29591836734693877</v>
      </c>
      <c r="Q11" s="1">
        <f t="shared" si="3"/>
        <v>0.27722772277227725</v>
      </c>
      <c r="R11" s="1">
        <f t="shared" si="3"/>
        <v>0.28695652173913044</v>
      </c>
      <c r="S11" s="1">
        <f t="shared" si="3"/>
        <v>0.21782178217821782</v>
      </c>
      <c r="T11" s="1">
        <f t="shared" si="3"/>
        <v>0.26666666666666666</v>
      </c>
      <c r="U11" s="1">
        <f t="shared" si="3"/>
        <v>0.24752475247524752</v>
      </c>
      <c r="V11" s="1">
        <f t="shared" si="3"/>
        <v>0.2537313432835821</v>
      </c>
      <c r="W11">
        <f>AVERAGE(E11:V11)</f>
        <v>0.25402363220855645</v>
      </c>
    </row>
    <row r="12" spans="1:23" x14ac:dyDescent="0.2">
      <c r="A12" t="s">
        <v>37</v>
      </c>
      <c r="B12" t="s">
        <v>23</v>
      </c>
      <c r="C12" t="s">
        <v>26</v>
      </c>
      <c r="D12" t="s">
        <v>34</v>
      </c>
      <c r="E12">
        <f>SUM(itsemurha_abs_pct!E12,huumekuolema_abs_pct!E12,vakivalta_abs_pct!E12)</f>
        <v>96</v>
      </c>
      <c r="F12">
        <f>SUM(itsemurha_abs_pct!F12,huumekuolema_abs_pct!F12,vakivalta_abs_pct!F12)</f>
        <v>100</v>
      </c>
      <c r="G12">
        <f>SUM(itsemurha_abs_pct!G12,huumekuolema_abs_pct!G12,vakivalta_abs_pct!G12)</f>
        <v>102</v>
      </c>
      <c r="H12">
        <f>SUM(itsemurha_abs_pct!H12,huumekuolema_abs_pct!H12,vakivalta_abs_pct!H12)</f>
        <v>120</v>
      </c>
      <c r="I12">
        <f>SUM(itsemurha_abs_pct!I12,huumekuolema_abs_pct!I12,vakivalta_abs_pct!I12)</f>
        <v>113</v>
      </c>
      <c r="J12">
        <f>SUM(itsemurha_abs_pct!J12,huumekuolema_abs_pct!J12,vakivalta_abs_pct!J12)</f>
        <v>118</v>
      </c>
      <c r="K12">
        <f>SUM(itsemurha_abs_pct!K12,huumekuolema_abs_pct!K12,vakivalta_abs_pct!K12)</f>
        <v>104</v>
      </c>
      <c r="L12">
        <f>SUM(itsemurha_abs_pct!L12,huumekuolema_abs_pct!L12,vakivalta_abs_pct!L12)</f>
        <v>118</v>
      </c>
      <c r="M12">
        <f>SUM(itsemurha_abs_pct!M12,huumekuolema_abs_pct!M12,vakivalta_abs_pct!M12)</f>
        <v>117</v>
      </c>
      <c r="N12">
        <f>SUM(itsemurha_abs_pct!N12,huumekuolema_abs_pct!N12,vakivalta_abs_pct!N12)</f>
        <v>93</v>
      </c>
      <c r="O12">
        <f>SUM(itsemurha_abs_pct!O12,huumekuolema_abs_pct!O12,vakivalta_abs_pct!O12)</f>
        <v>99</v>
      </c>
      <c r="P12">
        <f>SUM(itsemurha_abs_pct!P12,huumekuolema_abs_pct!P12,vakivalta_abs_pct!P12)</f>
        <v>104</v>
      </c>
      <c r="Q12">
        <f>SUM(itsemurha_abs_pct!Q12,huumekuolema_abs_pct!Q12,vakivalta_abs_pct!Q12)</f>
        <v>119</v>
      </c>
      <c r="R12">
        <f>SUM(itsemurha_abs_pct!R12,huumekuolema_abs_pct!R12,vakivalta_abs_pct!R12)</f>
        <v>109</v>
      </c>
      <c r="S12">
        <f>SUM(itsemurha_abs_pct!S12,huumekuolema_abs_pct!S12,vakivalta_abs_pct!S12)</f>
        <v>117</v>
      </c>
      <c r="T12">
        <f>SUM(itsemurha_abs_pct!T12,huumekuolema_abs_pct!T12,vakivalta_abs_pct!T12)</f>
        <v>97</v>
      </c>
      <c r="U12">
        <f>SUM(itsemurha_abs_pct!U12,huumekuolema_abs_pct!U12,vakivalta_abs_pct!U12)</f>
        <v>95</v>
      </c>
      <c r="V12">
        <f>SUM(itsemurha_abs_pct!V12,huumekuolema_abs_pct!V12,vakivalta_abs_pct!V12)</f>
        <v>102</v>
      </c>
      <c r="W12">
        <f>SUM(E12:V12)</f>
        <v>1923</v>
      </c>
    </row>
    <row r="13" spans="1:23" x14ac:dyDescent="0.2">
      <c r="A13" t="s">
        <v>37</v>
      </c>
      <c r="B13" t="s">
        <v>23</v>
      </c>
      <c r="C13" t="s">
        <v>24</v>
      </c>
      <c r="D13" t="s">
        <v>34</v>
      </c>
      <c r="E13">
        <f>SUM(itsemurha_abs_pct!E13,huumekuolema_abs_pct!E13,vakivalta_abs_pct!E13)</f>
        <v>72</v>
      </c>
      <c r="F13">
        <f>SUM(itsemurha_abs_pct!F13,huumekuolema_abs_pct!F13,vakivalta_abs_pct!F13)</f>
        <v>78</v>
      </c>
      <c r="G13">
        <f>SUM(itsemurha_abs_pct!G13,huumekuolema_abs_pct!G13,vakivalta_abs_pct!G13)</f>
        <v>82</v>
      </c>
      <c r="H13">
        <f>SUM(itsemurha_abs_pct!H13,huumekuolema_abs_pct!H13,vakivalta_abs_pct!H13)</f>
        <v>93</v>
      </c>
      <c r="I13">
        <f>SUM(itsemurha_abs_pct!I13,huumekuolema_abs_pct!I13,vakivalta_abs_pct!I13)</f>
        <v>85</v>
      </c>
      <c r="J13">
        <f>SUM(itsemurha_abs_pct!J13,huumekuolema_abs_pct!J13,vakivalta_abs_pct!J13)</f>
        <v>96</v>
      </c>
      <c r="K13">
        <f>SUM(itsemurha_abs_pct!K13,huumekuolema_abs_pct!K13,vakivalta_abs_pct!K13)</f>
        <v>83</v>
      </c>
      <c r="L13">
        <f>SUM(itsemurha_abs_pct!L13,huumekuolema_abs_pct!L13,vakivalta_abs_pct!L13)</f>
        <v>92</v>
      </c>
      <c r="M13">
        <f>SUM(itsemurha_abs_pct!M13,huumekuolema_abs_pct!M13,vakivalta_abs_pct!M13)</f>
        <v>95</v>
      </c>
      <c r="N13">
        <f>SUM(itsemurha_abs_pct!N13,huumekuolema_abs_pct!N13,vakivalta_abs_pct!N13)</f>
        <v>73</v>
      </c>
      <c r="O13">
        <f>SUM(itsemurha_abs_pct!O13,huumekuolema_abs_pct!O13,vakivalta_abs_pct!O13)</f>
        <v>84</v>
      </c>
      <c r="P13">
        <f>SUM(itsemurha_abs_pct!P13,huumekuolema_abs_pct!P13,vakivalta_abs_pct!P13)</f>
        <v>85</v>
      </c>
      <c r="Q13">
        <f>SUM(itsemurha_abs_pct!Q13,huumekuolema_abs_pct!Q13,vakivalta_abs_pct!Q13)</f>
        <v>90</v>
      </c>
      <c r="R13">
        <f>SUM(itsemurha_abs_pct!R13,huumekuolema_abs_pct!R13,vakivalta_abs_pct!R13)</f>
        <v>86</v>
      </c>
      <c r="S13">
        <f>SUM(itsemurha_abs_pct!S13,huumekuolema_abs_pct!S13,vakivalta_abs_pct!S13)</f>
        <v>88</v>
      </c>
      <c r="T13">
        <f>SUM(itsemurha_abs_pct!T13,huumekuolema_abs_pct!T13,vakivalta_abs_pct!T13)</f>
        <v>69</v>
      </c>
      <c r="U13">
        <f>SUM(itsemurha_abs_pct!U13,huumekuolema_abs_pct!U13,vakivalta_abs_pct!U13)</f>
        <v>73</v>
      </c>
      <c r="V13">
        <f>SUM(itsemurha_abs_pct!V13,huumekuolema_abs_pct!V13,vakivalta_abs_pct!V13)</f>
        <v>79</v>
      </c>
      <c r="W13">
        <f>SUM(E13:V13)</f>
        <v>1503</v>
      </c>
    </row>
    <row r="14" spans="1:23" x14ac:dyDescent="0.2">
      <c r="A14" t="s">
        <v>37</v>
      </c>
      <c r="B14" t="s">
        <v>23</v>
      </c>
      <c r="C14" t="s">
        <v>30</v>
      </c>
      <c r="D14" t="s">
        <v>35</v>
      </c>
      <c r="E14">
        <f>E13/E12</f>
        <v>0.75</v>
      </c>
      <c r="F14">
        <f t="shared" ref="F14:V14" si="4">F13/F12</f>
        <v>0.78</v>
      </c>
      <c r="G14">
        <f t="shared" si="4"/>
        <v>0.80392156862745101</v>
      </c>
      <c r="H14">
        <f t="shared" si="4"/>
        <v>0.77500000000000002</v>
      </c>
      <c r="I14" t="s">
        <v>36</v>
      </c>
      <c r="J14">
        <f t="shared" si="4"/>
        <v>0.81355932203389836</v>
      </c>
      <c r="K14">
        <f t="shared" si="4"/>
        <v>0.79807692307692313</v>
      </c>
      <c r="L14">
        <f t="shared" si="4"/>
        <v>0.77966101694915257</v>
      </c>
      <c r="M14">
        <f t="shared" si="4"/>
        <v>0.81196581196581197</v>
      </c>
      <c r="N14">
        <f t="shared" si="4"/>
        <v>0.78494623655913975</v>
      </c>
      <c r="O14">
        <f t="shared" si="4"/>
        <v>0.84848484848484851</v>
      </c>
      <c r="P14">
        <f t="shared" si="4"/>
        <v>0.81730769230769229</v>
      </c>
      <c r="Q14">
        <f t="shared" si="4"/>
        <v>0.75630252100840334</v>
      </c>
      <c r="R14">
        <f t="shared" si="4"/>
        <v>0.78899082568807344</v>
      </c>
      <c r="S14">
        <f t="shared" si="4"/>
        <v>0.75213675213675213</v>
      </c>
      <c r="T14">
        <f t="shared" si="4"/>
        <v>0.71134020618556704</v>
      </c>
      <c r="U14">
        <f t="shared" si="4"/>
        <v>0.76842105263157889</v>
      </c>
      <c r="V14">
        <f t="shared" si="4"/>
        <v>0.77450980392156865</v>
      </c>
      <c r="W14">
        <f>AVERAGE(E14:V14)</f>
        <v>0.7832132106809917</v>
      </c>
    </row>
    <row r="15" spans="1:23" x14ac:dyDescent="0.2">
      <c r="A15" t="s">
        <v>37</v>
      </c>
      <c r="B15" t="s">
        <v>23</v>
      </c>
      <c r="C15" t="s">
        <v>25</v>
      </c>
      <c r="D15" t="s">
        <v>34</v>
      </c>
      <c r="E15">
        <f>SUM(itsemurha_abs_pct!E15,huumekuolema_abs_pct!E15,vakivalta_abs_pct!E15)</f>
        <v>24</v>
      </c>
      <c r="F15">
        <f>SUM(itsemurha_abs_pct!F15,huumekuolema_abs_pct!F15,vakivalta_abs_pct!F15)</f>
        <v>22</v>
      </c>
      <c r="G15">
        <f>SUM(itsemurha_abs_pct!G15,huumekuolema_abs_pct!G15,vakivalta_abs_pct!G15)</f>
        <v>20</v>
      </c>
      <c r="H15">
        <f>SUM(itsemurha_abs_pct!H15,huumekuolema_abs_pct!H15,vakivalta_abs_pct!H15)</f>
        <v>27</v>
      </c>
      <c r="I15">
        <f>SUM(itsemurha_abs_pct!I15,huumekuolema_abs_pct!I15,vakivalta_abs_pct!I15)</f>
        <v>28</v>
      </c>
      <c r="J15">
        <f>SUM(itsemurha_abs_pct!J15,huumekuolema_abs_pct!J15,vakivalta_abs_pct!J15)</f>
        <v>22</v>
      </c>
      <c r="K15">
        <f>SUM(itsemurha_abs_pct!K15,huumekuolema_abs_pct!K15,vakivalta_abs_pct!K15)</f>
        <v>21</v>
      </c>
      <c r="L15">
        <f>SUM(itsemurha_abs_pct!L15,huumekuolema_abs_pct!L15,vakivalta_abs_pct!L15)</f>
        <v>26</v>
      </c>
      <c r="M15">
        <f>SUM(itsemurha_abs_pct!M15,huumekuolema_abs_pct!M15,vakivalta_abs_pct!M15)</f>
        <v>22</v>
      </c>
      <c r="N15">
        <f>SUM(itsemurha_abs_pct!N15,huumekuolema_abs_pct!N15,vakivalta_abs_pct!N15)</f>
        <v>20</v>
      </c>
      <c r="O15">
        <f>SUM(itsemurha_abs_pct!O15,huumekuolema_abs_pct!O15,vakivalta_abs_pct!O15)</f>
        <v>15</v>
      </c>
      <c r="P15">
        <f>SUM(itsemurha_abs_pct!P15,huumekuolema_abs_pct!P15,vakivalta_abs_pct!P15)</f>
        <v>19</v>
      </c>
      <c r="Q15">
        <f>SUM(itsemurha_abs_pct!Q15,huumekuolema_abs_pct!Q15,vakivalta_abs_pct!Q15)</f>
        <v>29</v>
      </c>
      <c r="R15">
        <f>SUM(itsemurha_abs_pct!R15,huumekuolema_abs_pct!R15,vakivalta_abs_pct!R15)</f>
        <v>23</v>
      </c>
      <c r="S15">
        <f>SUM(itsemurha_abs_pct!S15,huumekuolema_abs_pct!S15,vakivalta_abs_pct!S15)</f>
        <v>29</v>
      </c>
      <c r="T15">
        <f>SUM(itsemurha_abs_pct!T15,huumekuolema_abs_pct!T15,vakivalta_abs_pct!T15)</f>
        <v>28</v>
      </c>
      <c r="U15">
        <f>SUM(itsemurha_abs_pct!U15,huumekuolema_abs_pct!U15,vakivalta_abs_pct!U15)</f>
        <v>22</v>
      </c>
      <c r="V15">
        <f>SUM(itsemurha_abs_pct!V15,huumekuolema_abs_pct!V15,vakivalta_abs_pct!V15)</f>
        <v>23</v>
      </c>
      <c r="W15">
        <f>SUM(E15:V15)</f>
        <v>420</v>
      </c>
    </row>
    <row r="16" spans="1:23" x14ac:dyDescent="0.2">
      <c r="A16" t="s">
        <v>37</v>
      </c>
      <c r="B16" t="s">
        <v>23</v>
      </c>
      <c r="C16" t="s">
        <v>31</v>
      </c>
      <c r="D16" t="s">
        <v>35</v>
      </c>
      <c r="E16" s="1">
        <f>E15/E12</f>
        <v>0.25</v>
      </c>
      <c r="F16" s="1">
        <f t="shared" ref="F16:V16" si="5">F15/F12</f>
        <v>0.22</v>
      </c>
      <c r="G16" s="1">
        <f t="shared" si="5"/>
        <v>0.19607843137254902</v>
      </c>
      <c r="H16" s="1">
        <f t="shared" si="5"/>
        <v>0.22500000000000001</v>
      </c>
      <c r="I16" s="1" t="s">
        <v>36</v>
      </c>
      <c r="J16" s="1">
        <f t="shared" si="5"/>
        <v>0.1864406779661017</v>
      </c>
      <c r="K16" s="1">
        <f t="shared" si="5"/>
        <v>0.20192307692307693</v>
      </c>
      <c r="L16" s="1">
        <f t="shared" si="5"/>
        <v>0.22033898305084745</v>
      </c>
      <c r="M16" s="1">
        <f t="shared" si="5"/>
        <v>0.18803418803418803</v>
      </c>
      <c r="N16" s="1">
        <f t="shared" si="5"/>
        <v>0.21505376344086022</v>
      </c>
      <c r="O16" s="1">
        <f t="shared" si="5"/>
        <v>0.15151515151515152</v>
      </c>
      <c r="P16" s="1">
        <f t="shared" si="5"/>
        <v>0.18269230769230768</v>
      </c>
      <c r="Q16" s="1">
        <f t="shared" si="5"/>
        <v>0.24369747899159663</v>
      </c>
      <c r="R16" s="1">
        <f t="shared" si="5"/>
        <v>0.21100917431192662</v>
      </c>
      <c r="S16" s="1">
        <f t="shared" si="5"/>
        <v>0.24786324786324787</v>
      </c>
      <c r="T16" s="1">
        <f t="shared" si="5"/>
        <v>0.28865979381443296</v>
      </c>
      <c r="U16" s="1">
        <f t="shared" si="5"/>
        <v>0.23157894736842105</v>
      </c>
      <c r="V16" s="1">
        <f t="shared" si="5"/>
        <v>0.22549019607843138</v>
      </c>
      <c r="W16">
        <f>AVERAGE(E16:V16)</f>
        <v>0.21678678931900813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itsemurha_abs_pct</vt:lpstr>
      <vt:lpstr>huumekuolema_abs_pct</vt:lpstr>
      <vt:lpstr>vakivalta_abs_pct</vt:lpstr>
      <vt:lpstr>yhteensa_abs_pct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Pyry Kantanen</cp:lastModifiedBy>
  <dcterms:created xsi:type="dcterms:W3CDTF">2025-10-17T11:03:04Z</dcterms:created>
  <dcterms:modified xsi:type="dcterms:W3CDTF">2025-10-17T11:31:45Z</dcterms:modified>
</cp:coreProperties>
</file>