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tmp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tory/Downloads/"/>
    </mc:Choice>
  </mc:AlternateContent>
  <bookViews>
    <workbookView xWindow="13900" yWindow="460" windowWidth="11520" windowHeight="13400"/>
  </bookViews>
  <sheets>
    <sheet name="TIAACREF" sheetId="21" r:id="rId1"/>
  </sheets>
  <definedNames>
    <definedName name="_xlnm.Print_Area" localSheetId="0">TIAACREF!$A$1:$AL$46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21" l="1"/>
  <c r="O44" i="21"/>
</calcChain>
</file>

<file path=xl/sharedStrings.xml><?xml version="1.0" encoding="utf-8"?>
<sst xmlns="http://schemas.openxmlformats.org/spreadsheetml/2006/main" count="104" uniqueCount="97">
  <si>
    <t>Holder Style</t>
  </si>
  <si>
    <t>Cap Group Style</t>
  </si>
  <si>
    <t>Turnover</t>
  </si>
  <si>
    <t>Avg P/E Ratio</t>
  </si>
  <si>
    <t>Avg P/B Ratio</t>
  </si>
  <si>
    <t>Avg Div Yld (%)</t>
  </si>
  <si>
    <t>Avg Sales Growth (%)</t>
  </si>
  <si>
    <t>Price Momentum</t>
  </si>
  <si>
    <t>Relative Strength</t>
  </si>
  <si>
    <t>Beta</t>
  </si>
  <si>
    <t>Small (250MM to 2B)</t>
  </si>
  <si>
    <t>Micro (&lt; 250MM)</t>
  </si>
  <si>
    <t>Active Risk</t>
  </si>
  <si>
    <t>1 year return</t>
  </si>
  <si>
    <t>SOME THOUGHTS</t>
  </si>
  <si>
    <t>Mega (&gt; 50B)</t>
  </si>
  <si>
    <t>Large (10B to 50B)</t>
  </si>
  <si>
    <t>Mid (2B to 10B)</t>
  </si>
  <si>
    <t>SELL</t>
  </si>
  <si>
    <t>Asia</t>
  </si>
  <si>
    <t>Information Ratio (past year)</t>
  </si>
  <si>
    <t>Europe</t>
  </si>
  <si>
    <t>Pacific</t>
  </si>
  <si>
    <t>Morningstar: 3 STAR</t>
  </si>
  <si>
    <t>Middle East</t>
  </si>
  <si>
    <t>North America</t>
  </si>
  <si>
    <t>Latin America</t>
  </si>
  <si>
    <t>3 year return</t>
  </si>
  <si>
    <t>5 year return</t>
  </si>
  <si>
    <t>Benchmark</t>
  </si>
  <si>
    <t>1 year benchmark return</t>
  </si>
  <si>
    <t>BUY</t>
  </si>
  <si>
    <t>What 3 stocks would you sell?</t>
  </si>
  <si>
    <t>What 3 stocks would you buy?</t>
  </si>
  <si>
    <t>Why would you sell each stock? (I need a reason for each stock)</t>
  </si>
  <si>
    <t>Why would you buy each stock?  (I need a reason for each stock)</t>
  </si>
  <si>
    <t>Industry Risk (Sector Risk)</t>
  </si>
  <si>
    <t>Risk (Overall Risk)</t>
  </si>
  <si>
    <t>Risk Index Risk (Style Risk)</t>
  </si>
  <si>
    <t>Most Diversified (Least Risk)</t>
  </si>
  <si>
    <t>Least Diversified (Most Risk)</t>
  </si>
  <si>
    <t>1 year active return</t>
  </si>
  <si>
    <t>BMGAX</t>
  </si>
  <si>
    <t>BlackRock Midcap Growth Equity Portfolio</t>
  </si>
  <si>
    <t>$500 Million</t>
  </si>
  <si>
    <t>Lawrence Kemp</t>
  </si>
  <si>
    <t>Aggressive Growth</t>
  </si>
  <si>
    <t>Multi Cap</t>
  </si>
  <si>
    <t>Medium</t>
  </si>
  <si>
    <t>Unclassified</t>
  </si>
  <si>
    <t>Not Classified</t>
  </si>
  <si>
    <t>Midcap 400</t>
  </si>
  <si>
    <t>CXO SIVB HSNI CASH TNET AME FRC AMG MSGN ARMH</t>
  </si>
  <si>
    <t>NFLX WUBA LVNTA WDAY LTRPA P ATVI MELI VNTV STZ</t>
  </si>
  <si>
    <t>TNET MSGN AMG HSNI SIVB AME LTRPA RH UTHR CASH</t>
  </si>
  <si>
    <t>WUBA NFLX DPZ DXCM STZ VNTV CHTR CLLS TTWO ATHN</t>
  </si>
  <si>
    <t>CXO AYI SHW CASH SIVB FRC AME TDG TNET RH</t>
  </si>
  <si>
    <t>MELI NFLX LNKD LVNTA WDAY WUBA LTRPA UTHR CLLS WWE</t>
  </si>
  <si>
    <t>LNKD</t>
  </si>
  <si>
    <t>HFWA</t>
  </si>
  <si>
    <t>(Reasons: High Sector Risk, Unattractive 6.61 score on US Master Quant Screen, Negative EPS, already overexposed to IT Sector)</t>
  </si>
  <si>
    <t>(Reasons: Very attractive 4.47 on US Master Quant Screen, PE Ratio of only 14, EPS Momentum of 6.0, and fund already underexposed to Financials Sector)</t>
  </si>
  <si>
    <t>CHTR</t>
  </si>
  <si>
    <t>(Reasons: High Style Risk, Unattractive in US Master Quant screen, 32% Short Interest Float percentage)</t>
  </si>
  <si>
    <t>AOS</t>
  </si>
  <si>
    <t>(Reasons: Revenue growth higher than industry growth, much better score on US Master Quant Screen, actually a midcap and in industrial sector alreadu underexposed to)</t>
  </si>
  <si>
    <t>NFLX</t>
  </si>
  <si>
    <t>(Reasons: 2nd in both style and sector risk, highest overall risk, very poor quant score, much larger than a midcap, and scored poorly on all valuation methods used)</t>
  </si>
  <si>
    <t>TX</t>
  </si>
  <si>
    <t>(Reasons: scored very highly on US Master Quant Screen, very high long term growth rate (good for momentum fund), high upside on valuation models)</t>
  </si>
  <si>
    <t>Sector</t>
  </si>
  <si>
    <t>Style</t>
  </si>
  <si>
    <t>Misplaced</t>
  </si>
  <si>
    <t>Aggressive Growth holder style is exactly what advertised at</t>
  </si>
  <si>
    <t>Multi cap group style is unsettling as advertised as solely a mid cap</t>
  </si>
  <si>
    <t>Almost 40% large cap stocks is too much for a mid cap fund, want to see him focus more on mid cap funds.</t>
  </si>
  <si>
    <t>Lawrence G. Kemp manages 11 other funds</t>
  </si>
  <si>
    <t>Other funds have 10.6B in holdings</t>
  </si>
  <si>
    <t>This fund is only 500 M</t>
  </si>
  <si>
    <t>May mean that Mr, Kemp does not focus as much on this fund as we would like</t>
  </si>
  <si>
    <t>Owns NFLX in top 10 holdings of every fund he manages</t>
  </si>
  <si>
    <t>6% in small cap funds?</t>
  </si>
  <si>
    <t>Active Risk of 5.34% compared to iShares S&amp;P 400 Midcap Growth benchmark</t>
  </si>
  <si>
    <t>Underperformed benchamark by 4.0% over the last year</t>
  </si>
  <si>
    <t>Information Ratio of -0.74 which is not a good sign</t>
  </si>
  <si>
    <t>Outperformed benchmark by 1.61% annualized over 5 years</t>
  </si>
  <si>
    <t>Outperformed benchmark by over 4% annualized over 3 years, great sign</t>
  </si>
  <si>
    <t>May be losing momentum with current underperformance and negative information ratio</t>
  </si>
  <si>
    <t>Active risk is right where growth stocks should be</t>
  </si>
  <si>
    <t>Overweighted in Consumer Discretionary, Healthcare, and IT</t>
  </si>
  <si>
    <t>Underweighted Financials and Utilities</t>
  </si>
  <si>
    <t>Weightings make some sense as growth stock, much easier to find growth stocks in healthcare and IT than financials and utilites</t>
  </si>
  <si>
    <t>Overweighted in momentum, growth, leverage, and size style risks</t>
  </si>
  <si>
    <t>Underweighted in value, yield, and earnings yield</t>
  </si>
  <si>
    <t>Size overweighting is cause for concern as advertised as midcap fund</t>
  </si>
  <si>
    <t>Due to owning a lot of same stocks within all funds, and negative past year performance relative to benchmark we do not recommend a pay raise</t>
  </si>
  <si>
    <t>Very worried Mr. Kemp is not focused on this fund and is being managed by green untested analysts primarily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</si>
</sst>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6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7.9"/>
      <name val="Arial"/>
      <family val="2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6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165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inden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6" fontId="0" fillId="0" borderId="0" xfId="0" applyNumberFormat="1"/>
    <xf numFmtId="0" fontId="1" fillId="0" borderId="0" xfId="0" applyFont="1" applyFill="1"/>
    <xf numFmtId="10" fontId="1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Relationship Id="rId2" Type="http://schemas.openxmlformats.org/officeDocument/2006/relationships/image" Target="../media/image2.tmp"/><Relationship Id="rId3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142875</xdr:rowOff>
    </xdr:to>
    <xdr:sp macro="" textlink="">
      <xdr:nvSpPr>
        <xdr:cNvPr id="2" name="AutoShape 2" descr="data:image/png;base64,iVBORw0KGgoAAAANSUhEUgAAAgIAAADxCAYAAAC53N9SAAAgAElEQVR4Xu2di3XbRrCGZ3ALsFJBZDZgpQLLFUSuwE4Flhu4BNNA7ApsV2C5gkgVWG6AoiuIXMDF3jN4aQmRIgiCWDw+npOTkwjYxzdL4sfuPFT4QAACEIAABCAwWQI62ZkzcQhAAAIQgAAEBCHAIoAABCAAAQhMmABCYMLGZ+oQgAAEIAABhABrAAIQgAAEIDBhAgiBCRufqUMAAhCAAAQQAqwBCEAAAhCAwIQJIAQmbHymDgEIQAACEEAIsAYgAAEIQAACEyaAEJiw8Zk6BCAAAQhAACHAGoAABCAAAQhMmABCYMLGZ+oQgAAEIAABhABrAAIQgAAEIDBhAgiBCRufqUMAAhCAAAQQAqwBCEAAAhCAwIQJIAQmbHymDgEIQAACEEAIsAYgAAEIQAACEyaAEJiw8Zk6BCAAAQhAACHAGoAABCAAAQhMmABCYMLGZ+oQgAAEIAABhABrAAIQgAAEIDBhAgiBCRufqUMAAhCAAAQQAqwBCEAAAhCAwIQJIAQmbHymDgEIQAACEEAIsAYgAAEIQAACEyaAEJiw8Zk6BCAAAQhAACHAGoAABCAAAQhMmABCYMLGZ+oQgAAEIAABhABrAAIQgAAEIDBhAgiBCRufqUMAAhCAAAQQAqwBCEAAAhCAwIQJIAQmbHymDgEIQAACEEAIsAYgAAEIQAACLRJw8em5OH0hTm4lcj80Xt1b8y4+PUuc/qmiFyLuTFQ/RvHyssWuGzWFEGiEjZsgAAEIQGCqBNz/Pn+pf9/dVOdvD3rnon9E3Pn639SEwL2IO63eo+qea7xahWSJEAhJn74hAAEIQKDXBFx8eipOXzpRe7ifpW/y6Sd9uF+ruCtR98O56J2Ie5tP5peoXovIiTj3spyg6s/snuTKSXQhzr0R1S9RvCzuC8ICIRAEO51CAAIQgMAQCCTz2d2jN3l7oDv3+8bxq35USeLiOMCuScWEyInGq9viHvt/zuldKikC7wogBIawEhkjBCAAAQh0TsDFp2+d00+i+lMl+SAitxqv7E2/eLif52/2f4rqjUrydp9t/iSefe7DrgBCoPOlRYcQgAAEIDAEAsl89q+d96u6vzRefW57zH3ZFUAItG1Z2oMABCAAgcETMM9/5/RfEfml6k79rf42J9d0VyBzTNQ3qu5G49XVIWNCCBxCj3shAAEIQGCUBLwH9CKKl/GxJrnPrkDx8Jcs/LCMQHAi8f8s7hZNx4gQaEqO+yAAAQhAYHAELPTv0aC9WH/72z4P5zYA1NkVKP0Vig7zCITUxyD96OdosfyryXgQAk2ocQ8EIAABCAyKQPZwjz49jvFPH6L3qon5AaRb7Ek8+yDOvesqtK8iPP7wowtyYXLiXGTRCyeWhEgl+VxckwsEc2R8JqJX+TzSBEZ1PwiBuqS4DgIQgAAEekXAxacWkrfzoefmz9850Th9kIpYjH8ZxpfH+r/I36qvVZP3zkXmJHii6h49lI8FIIlnsTg3F9GVamL9lvNK5rOvIu5CVL9F8fKiOob8yMCiGUwM3Komr+pwKTcXjjUp2oUABCAAAQgci8CDM9/2LfFHuwCq3/IQvzXx4OLTS+dMKNiDNP+o3kTxspIh8FizydpN4tmtOPfCTz3s4tML5/Rr7rR4ti08MRUDEl1ZfoN9oxzYETiuXWkdAhCAAAQaELAHoN22ySPedgLKrfL0osc5+/N0v+mbff4QtRj/rd71aZsSWVz/n1mT7vWh3vj7Tjt/s/+e9//K8hY4F303x0BV917jlR0BbP14eQ827hxsuxEhsK+luB4CEIAABJ4kkMyf/3NIWJvvGLfp7dbbKi8z/PnXZbsFkW2n25n6xl2AbRNICwaJ2Jv3kw/dYy2BfHfinzyF8VWatrjm7kQmkPS/XEjsrGFgnCXR/xACx7Im7UIAAhCYIIGHB1n6OLIzd3PCq11Ux38rzvCljnx25p2e61e3ykXE4v0/5Q+/1Gu++O+unP3aNnMSz679GgX7+CoUEQh1dhCK9MkIgbYtSHsQgAAEJkqgsmX/K3deu3fiPtSJc1+7X/VLijENj8vEgFXwy7fKzZGvzPa3Lj5y+D0o5tN0GeRRBCZ8nonqXnkMHoSSrqLF8vkTOx+Z70GaPpkPBCAAAQhAoAUCped7lnf/wklkYXhFnLt5s9u5+9bdgWQ+s/PwM38rvIyxz6r9rfK/PzoDf7guPd8/SkrgFhDVbiJ9oEt00aQyYTJ/bqyePbWT4KVPfo8QqG0WLoQABCAAAXtrl0Rf6N93Nz4N/21e1dlWflGcxwrzmBPe79Vtfv/+ZD6zGH87D7cCP3ZG/xA+t75VvjXlrwkRlcQKAx2UcnfoVvbyIHyM4uVldT5e3oKM5dAnzPghAAEIQKAbAvnD3jzxz/J49fIN33v4PAq7yz3y7dz7xYYzf3Psm+eJfuzBdL4xoY5E6f0hvPm7odteLw9+FnofLZa/VVuuJkxCCLTHnpYgAAEIjJbAuggoppme3b8XkWvn9M7+r6rb6q3ub9+LyAcRPSsz/WU7AZfb3ubTnQgRK/7jJwMaLe9DJ1bkJNgknJL57D8/YRJC4FDa3A8BCEBg5ATWRIDqD+/8P425z0Ld0lC9L7vOtCtiwJSDCYD4GGV+R26WJ6dXOlBWshF6uQZ+RPHyLLXelEExdwhAAAIQeJpAnpjHYvJPJRMBtnWfnt+v57l/ejfA7yV9SEn0ViX5gAA4zgqs1C/4rbCZ5yRYOlQiBI5jA1qFAAQgMHgCWShaWqjH3vbXREAxufSBY9EBIrfHLNc7eJgBJpDEM0s5nO/apO/+154vhh2zpIIOIRDAOHQJAQhAoM8E8qMAEwBZgZs9s/P1eW5TGpuXfGl92pWUzAiBKa0K5goBCEBgB4G1XQAR8+J/Mkc/QIdBIHe2NJ+A+6rDJUJgGDZklBCAAASOTqCM5WcX4Ois+9QBQqBP1mAsEIAABAIQyI8C/kkT+mQhgIPPzBcA42C7RAgM1nQMHAIQgMDhBCr5ATYm9Dm8F1roMwGEQJ+tw9ggAAEIHJFAFmKWluu1/P4Wz39Bwp4jAu9p0wiBnhqGYUEAAhA4NoEipnxbaOCx+6f9fhBACPTDDowCAhCAQKcEygxzWWRAGVPe6SDorBcEEAK9MAODgAAEINAdgUqlQBwDu0Pfy54QAr00C4OCAAQgcDwCT1UKPF6vtNxXAgiBvlqGcUEAAhA4kEAyn31NE8hostB4tbLmHkrUpmGCf+AceCDkEdyOEBiBEZkCBCAAgSoBzwcg/5NeqSYfnYssX4BFCSyoDcC6MQIIAdYBBCAAgZERyH0AvucVA7+Jc+ci8qycZhYqeFYUnRnZ9JnOngQQAnsC43IIQAACfSeQxLNYnJuL6k0UL89TYSDRpTh3aYJA1b3WeHXV93kwvm4IIAS64UwvEIAABDohUIkIeKXx6rroOC88Y6GCt50Mhk4GQQAhMAgzMUgIQAAC9QhUdwPq3cVVUyaAEJiy9Zk7BCAwWALp232iL/Tvuxv/jd+56E7Enai6td2AwU6UgR+dAELg6IjpAAIQgEC7BNYLBenKifscqfviJDLfgDei+i2Klxft9kprYyWAEBirZZkXBCAwSgJZHoDoUxoCuOWj6p4XeQNGCYFJtUoAIdAqThqDAAQgcDwCuQj417b+i0JBInLmJHqb7gTYR/VLFC/fHm8UtDw2AgiBsVmU+UAAAqMjYOWCzR/AqX72RYCfByCPCLB8AdfkBxjdEjjqhBACR8VL4xCAAAT2J5D7AHwSkfP0we9/eOPfHyh3PEkAIcACgQAEINAjAuuOgOXAfomqxf7fRvHSkgLxgUBrBBACraGkIQhAAAKHEVgTAao/VJJztvkPY8rduwkgBHYz4goIQAACRyeACDg6YjrYQgAhwNKAAAQgEJgAIiCwASbePUJg4guA6UMAAmEIWChg4vRPFb0ocwJQFTCMMSbeK0Jg4guA6UMAAt0TKOsB+F2rflNJYgoCdW+PqfeIEJj6CmD+EIBApwT86oCi+lElseqAxP53agU6W9Og4IAABCAAge4IJPHsM/UAuuNNT7sJsCOwmxFXQAACEGiFgGUIdE7vrDHqAbSClEZaIIAQaAEiTUAAAhCoQyCZz76KuAvqAdShxTVdEUAIdEWafiAwAAIuPr0Qp7+Lui8ksmnXYC4+PXdO/xWRX6rujOqA7fKlteYEEALN2XEnBEZFwMWnb51Ty2+ff/SzavIRL/Z2zJzMZ1Y18FxUF1G8jNtplVYgcDgBhMDhDGkBAoMnsCYCVG/EuZeeILhWTRYar8y7vbef/5s/n2cx+bJy4m4jJ9cSuZ99ePOu7AacstvS22U0yYEhBCZpdiYNgQcCvghQdX9pvPqcOrVJdCnOWV37Z9nVulJxsS7uvvSJnyXmcS76VCblqQ4u4Bt4WhrY6Z9O9INVEVR17zVefegTP8YCAYTAgWugyA4WqbMt1PsDm+N2CHRKYJMI8AeQ17h/m4uC30tBoIk90K46HeyGzrJdAMm22bOsfFaZ78RJdJqW8E13NnQVLZbP2xpr7kfx7ClBZNwSp+9U9LIsI6z6I4qXZ22Ng3Yg0BYBhMABJLNQoOh7+kUP+NZxwBS4daIE8qQ2/4ikb/wWypbuBDyFIxUNEsXi3O8ieq+avArpP5DMZ/bdyx6sWWIey8q3JsaTeLay8daZ366lkH/fbefhPBdEt6qJcbPywOUnP6LwBcBNPrZeH63smj9/Hy8BhEBD226qGU5ccEOY3NYpATd//qbYqq4rAvwBlglxAooBF59eOqf/5B74F9v8Fx52PPQ6WixfNQH98Haf7zyI/BLV+0wQiTiR2HYE8yOAWMTZboSJEwRAE+Dc0zkBhEAD5NVKYeacJM79KaJX0WL5ukGT3AKBoxPI163FsWdvtNmD6m0TZ7qQYsDfiVN1tiux9U07m7OuzM+hiVDP+zJv/+Lh/iU/fpB8d+TdI8Op/rBr+u5cefQFRweDIYAQaGAqLwzIvvDpj6r3Y/PkD1OD7rgFAq0QKNdtFsduD6onjwJ2dZrEs6tcANsxwfOufGS8pDzfonhpUQJPfryUvh+jeGk+BLU+G0oDm2haOwZIHRUlspTBL3IfBTueOIhrrcFxEQRaJIAQ2BNmMp/ZGaGdq9qP6Xnxw/BQTaxdx6Q9h8flENhIwKt2Z+u2lfC19EEp0XX6EBS9jRbLP46N3xz1nNOv+fev1jyyqAL9nvs11BIsG0SAfde3OgNbeCA7AMe2Pu0fiwBCYA+ylR+hUgQUTRSOSTgO7gGVS49O4OFBmDoFtrpjlYuB29wh7/UxIwnyh7M5CJ7uG4aXxDMTLC+rToPGRpy+EHU3/hGJt+uQ7vp1tdtx9MVABxDYQAAhUHNZ+KVDt/0IPSQN0XuLt05ETqx5FT1XTb4RP1wTNpe1RqDyZrvX1njdQTw47jV3yKvTVxLPPohz76RBGJ7nNFjuXKyFHqYD0FsRdy2iJ5t2/eqMkWsgMEQCCIGaVvPeEG6ieJmHDz2++eHc9PHfVN1vvFnUBM5lrRDwH57HerPNHfL+Sx+l6mzr3ZzzWv1Uqvb90SRsMZk/t619cxp871z0xgs9rGRSTIe+dvTX6mRoDAI9IzAZIfDwZiT3Iu5Ws/Sjth24MwlQ5UjgyWIh+VapOQtZu8UPYprYpI1Y5p6tH4bTUwJ5tr13Xp6ARg/PutNr6pDXoP0vUbxMcx/s+/H8JLJbswRE5gCYRh2kO3oSmfPhWe71v+YYuG9/XA+BoRCYjBAo3+gfWUYtj7olBdn4FlPnSGCXsTdtS+66Z9ff04xvib7Uv+++7bqWv0+HQJ4j4O1D0pv0gXf0Ije+Q160WP7WJvHKbkDjHQe/nW0JiNocN21BYCgEJiEEKm/0lh3NspHl6UfTV4P0TF8Xdx+rhqt7JPCUwY+xdVpkVWOXYShfteOP0wsPtM4s6c1VntGu9a36TbNJ4pk5Db5oe016uw2NdwOK8abpgUXu8fA//nqkh+EQGL0QeOqNvtzGT5MBpYLgynYH7E3baVrF7CLPE35w/fDCd2Bfb+ctP7iZ01Q25lbzqA9n6TJSn0BF7Fqs/FWdY682KbaRxa86nrZ2A9qcJ21BYGwERi8E6rzR5z+idq6fV1nzzJwXMjk0LOrhh/qweOtKudifedhWqyFhY1vkU5hPMp/dNQmra5NNJYvfkz4J2e5FGlVzq+JuxcmtRO7HhloBlqznjagevBvQ5lxpCwJjIjBqIbCnk5+VXbUfnZcWnqSSmDCwt6rWtlU9r+VG55y5A5ilO7Vypn+lFdacm4scN2xrTAt+jHMpxaHqzyheZqlwA328KIWtD24/r8H6MPXeiftQVPJkNyCQEel2cgRGKwQqRwI7K6sVlrf7jrWlWpx1NjkeqMSDpz+ylTcwdgUm9/VNPd1PnItsN8DE4VET+tTB+/DwTqsTbsziV+YdUP2mklzlPjtnWclg++hKNXmfevCzG1AHO9dA4CACoxQClYdmrXzkB1GsefMhxwNlauNst6LMdFaGRLF1WtMK47rMs/+T+S26nPW2LH7FGDx/mTWBnofvmf/LC3+8x8pN0CUT+oJAnwmMUgh4fgEWJ2xx/ztzBXRlpCbHAw8ZCx8nOWH7tCvL9a+ffarwdTl676hiowhP5rP/8h2MjUdk+f0fUp8dBG6XpqOviRIYnRDYVhSoL/b1QqFqx3bvuqfN8Kq+cGIcuwn01e6+OI0Wd2u/MaV/wA5/hjRPhoglDvrcJyG/2ypcAYHhERiVEKhUWHtUFKgP5vGOB2qF/dV5469cQxrjPhj6yGPwo0f6uHXu5RRY81vwjjKOUvfgyNhpHgKjJDAKIWAPwsTpGxWJzUptJzRp2/Ll8YDI5aYkRn5/dd/6yutEP0eL5V9tj5n2+kOgIgJqO8J2OYNtviue/0Bwx8YuedAXBPpMYDBCIC0XmmgW5x+5X1Z0JE+nakl/LPlP+um7CLAxruc811vzkN6U6azObkAx73zL1XKmPxPEQJ+/cweNbQgiwCbopRxe2/lK5s9d/j1l5+qglcDNEGiPwCCEwFoSnW1zV/1isf9DSR2ae0hb3oLfcwnzORcEpWPjvhEBiIH2vhh9bGkoIqBgl8SzVZ7wKk0uVDq9Nigj3Ed7MCYIjIVA74VAJZPeTQ7+JA0xekj8M1iHovxhbylh7U3eYq9tq/eqEh9eu3LcNjGQFylKw7L077uC41jW8ejn4SXHGsSuV77zVWQFTB1jvWRD+AeMfsUywSER6LUQ8CIABvPj18T46RFAkdUwO+C4EhVLH/xOVPeOD6+Igduy7no+OFVXW1g0mQ/3tEugklHSjpEstK73n2reDK9QFsmvem89BjglAmo/MonTP1U0q8gnYlm97IvaWex99tYfvbGqYE7cbZT+28bj0rrjQzj3b2PR5BnXzOGxrHmg6hr9aG48TlFNaxN0UZa2DR60UWYO/G51BIYYU+/5BPzhnH43m1ZDCrEzBCAQloCW23X+ODqoX150t+P836r+XWq8srz/k/is7Q402A3wIVlbInJa+E3sSvQyCcADm2TxFm3HYFG8NLE+qE+RRVBUv4lV+TxwTQ9q8gwWAgMhYDsC55bTWyW5tTE7p5/ys+qNecLbnFfF+el9tiMQ2cPLkomcqSQmAtJxTe1jbETkus2iR9s8uafGts35mu9F4vRdpO5b22u1khzLBF1nu3RtMXok9Dt8yWhrDrQDgbETeOQjUMT5iupRHXr8c0+2qrtbZk1SHHc3umH1tFbTQrRWgqi6M/QeoLYr1svkWHXm4ofA2vVNj7rq9MU1EIBAMwKPhMA+sevNuixijKO0nO4Qzz2bzrsP95HQpT0r+M6sbT/kkvnMKgqejsE/psgyKCK/osWd7fbxgQAEekRgY9RA3Wx2TeaRv0UN1vmpyZz7dI+Xm6B2rYM+jb8vY/G37UX1Ki2XK3odLZavDh2jJ8ZH8eD01lxvKoEeaiPuh8CYCGwUApVdgUZe65sgVcoDr5XTHRPUPs+lDOnCaauxmaqFrSzSxjldWbRHG6GZefTIP2PZLUu/9xJ9Vknitv0oGhuRGyEAgZLA1jwCD2lwW3vLOXEuPQ44yxMB2bnn4Jyfhr52HkSe3keL5W9Dn0/X499W2MpLlvMlipdp2GvTT+FpP4ZjgaYMuA8CEOiOwFYhkL29Z285Imqe+/bQXjlxq309pNkJ6M6gdXqqpn6tcw/XlDH9dnZ/UnV6a9O3hnz8rDYIQKBLAk9mFiy3KB+NSC3pkGWnq/VGX9lKPWszJK5LWGPpizfOZpb0zro3Znv0fGsa+194RzeDzBvQjCx3QQACIQnUSjFsuQbyQVoq3Ms0z3+NCndZkZHoU5oVTWTQYVAhjdR239SE359opfbDRr+ZsqhOVjOiUR4O74ihsZjYf3bcAQEITJlALSHgA8q3QO2owByjNtZCz66J/inLA6v+VEkucBTqx1LzqsDtXcegHzPofhS7dgOKEXnhmRu/G7tGTj7+XYT4OwQg0DaBvYWADeAh2Un65mNvR1lWwjzLmopepjkCRH6J6gerPNb2wGnvMALFOTR533dzrLMbULTifTe2JhgqMjyqurUCQmMLG9xNlisgAIE+EGgkBGzg5Xmo6K1q8jpx+sYTAJZC7FueItgcDvn0jECR5IVMb7sNU3c3wNsVWFlxp207Zsl8ZtEz6XGbz59aELttwRUQgED7BBoLgTw2+DrzF/A+qjd5vPB1+8OlxbYIFEKu+lbaVvtjaWef3YA6uwIPfgTF1Q+OtzhxjmXVMA8IDItAYyFg01yre48AGJTlx5a0pil889IXkdttkSz77gbs2hUodwNUFyJykQrpvK5HMp/9l4cmmqMhO2lNjcp9EIDAXgQOEgKFGLBqgUWp27165+JgBLxKhLfRYvlHsIEE7HiXl3/u9GrpsB/lDdg17E2+At5ugEXQpCWinVPbOXtmYkCcezfUcsO7ePB3CECgvwQOFgL9nRoj20Vg6olrisI+GSe9ihbL1z6zZD77mka+qDbKke/5YaROgV4hodJJ8FGujiNX/dy1Jvg7BCAwPQIIgenZvJyxF+rWWj2JoeD0tvx/iksjXCwc9rXGq6t8p+vcOf03z3/RKAlWZcdh4Zxa/YCfUby03YBHdkjliLrJ2WIoa4ZxQmCsBBACY7VsjXlNNXlN1QFQRM7Sh3SWCMiOSe6di9IKmYc6UxZiqzDHpkgCLzeHUKa3xsLlEghAoFUCCIFWcQ6rsak6DHqpgMst/8Jj30oJi8qNODdv47x+LUpgw25AsWJMDKQ7AjgJDutLxGghMAICCIERGLHpFKaYYbDisFdu+a8X2cqItrVN7x3BlEcPTW3GfRCAAATaJoAQaJvogNqbYkniIoWvqD7K5V8W/MlUwMHlhL23ffNBMNFBbo0BfT8YKgSmQgAhMBVLb5nnWFINP5z7i4VDvto0Xe8oxGpf2IP5UfXM9NhA5Hzb3ye+XJg+BCAwQgIIgREadZ8pjSXVcBkFkL3Nb3rbP3MustS+lhOALfp9FgnXQgACoyaAEBi1eXdPbgzn137in2LGqu4Pv9qldyTQ2pb/brpcAQEIQKD/BBAC/bfRUUfoxdM/eos+asctNu5FAXwRESv4MxdZy+Ef51EAW48EWhwOTUEAAhAYFAGEwKDM1f5ghx5C6JXuNS//NEd/cdxh2QJVk495YqDWogDatwItQgACEAhHACEQjn0veh56CKG/GxDFy7cG1UvQ88ySBJlfwCa/gV4YgEFAAAIQCEwAIRDYAKG7H3II4abdgILnQ9Gf1HnwRxQvz0Kzpn8IQAACfSSAEOijVToe01BDCL2iQBsdAPPdggtVd+47DnaMl+4gAAEI9JoAQqDX5ulmcEMMIfTe+NOSvptyAnRDj14gAAEIDJsAQmDY9mtl9EMLIUzms08iLvUH4Oy/lSVAIxCAwIQJIAQmbPxi6kMJIczzBXwVcXbebzsBlxqvLBMgHwhAAAIQaEgAIdAQ3JhuG0IIYRbdEJkIsAgAywdwwbn/mFYhc4EABEIRQAiEIt+jfocQQpjMZ3ci7lRUv6kkb/EJ6NECYigQgMCgCSAEBm2+dgbf9xDCsiqg6s8oXp62M2tagQAEIAABI4AQYB2kBPocQpjMZ1Ys6FzVvdd49QGTQQACEIBAewQQAu2xHHRLfQ0hdPHpmXP6PXcOJExw0KuMwUMAAn0kgBDoo1UCjKmvIYReCuGPUby8DICGLiEAAQiMmgBCYNTmrT+5PoYQPpVCuP7MuBICEIAABJ4igBBgfaQE+hhC6ImTjSmEMR0EIAABCBxOACFwOMNRtNC3EEIXn544F1nI4Imqe6Xx6noUoJkEBCAAgZ4RQAj0zCChhtO3EMKyloDqTRQvz0NxoV8IQAACYyeAEBi7hfeYX8gQQosOEKcvEpFTFbVcARf5bsBfpBHew4hcCgEIQGBPAgiBPYGN+fJQIYReJcF1vCQQGvNyY24QgEBPCCAEemKIPgwjRAhhlicgsoRBVkPgi4isVJJ7Ebm1f0gl3IeVwRggAIExE0AIjNm6e86t6xDC3CHQRMCZiYAoXmalhflAAAIQgEBnBBACnaHuf0ddhxAm89knEfdWVH+oJOe8/fd/jTBCCEBgfAQQAuOzaeMZdRlCWIoOkV+q7kzj1arxwLkRAhCAAAQaE0AINEY3vhu7CiH06geIqnut8epqfDSZEQQgAIFhEEAIDMNOnY2yi8iBJJ5diXN/iir1AzqzLB1BAAIQ2EwAIcDKWCOQxLMP4ty7Yz6ki3wFqu45RwIsQAhAAAJhCSAEwvLvXe+ln4DoKlosn7c9QM8P4UcUL8/abp/2IAABCEBgPwIIgf14TeLqZP7c4vifHeONvYsdh0kYiUlCAAIQaIkAQqAlkGNqJolnn8W5N6ruvcarD23OLZnPvlveAJwE26RKWw7HxOgAAAXuSURBVBCAAASaE0AINGc32ju9gj/fonh50dZEswRC+p+1Fy3uWHttgaUdCEAAAgcQ4Mf4AHhjvdV/YKu639pK9HMsgTFWOzAvCEAAAl0QQAh0QXmAfXhhhK3F+R/zyGGAiBkyBCAAgV4QQAj0wgz9G8RT6YYt8VCTsL9kPrsTcaeq7g+NV1ZUiA8EIAABCAQmgBAIbIC+dv+Q/W89jLCoD6Dq/tJ49bnu+Mv2KC1cFxnXQQACEOiEAEKgE8zD7CSJZytx7nd7g7fywM5FX0XceTYbvVdNLCGQhRru/HRd0GjngLgAAhCAAASyX3M4QGAbgeJM37IMipOXablgkV+iagLhhYheRYvl6zoEk3h2Lc693HcnoU7bXAMBCEAAAs0JIASasxv9nS4+vXBOv5YTzcoFp+GEzqmd8VvSoVcar653wfDSCrcWhbCrT/4OAQhAAAK7CSAEdjOa9BXFA1xUb0wEFEcBD2WEdaWamPPf1iOCUlCoklZ40quJyUMAAn0kgBDoo1V6NKb0gS/RSRQv4+qwihDDXQWKvLTCi03t9Gi6DAUCEIDA5AggBCZn8vYm/BBZIPJUSKCXVrjWMUJ7I6QlCEAAAhDYRQAhsIsQf3+SQBLPYnFuLqLX0WL5qnqxJxZ+RYu7E3BCAAIQgEC/CCAE+mWPwY0mT0e8yh0HHyUK8iMPonh5ObgJMmAIQAACIyeAEBi5gbuY3raHfSYSIssmeHKMksZdzI0+IAABCIydAEJg7BbuYH5eFsL7aLH8rejSKzJ0E8XLPBFRBwOiCwhAAAIQqE0AIVAbFRc+RcArUlSmHvacBPdKRwxpCEAAAhDojgBCoDvWo+7JSyH8LYqXFzgJjtrcTA4CEBgRAYTAiIwZciq50+B/NgbzB3ASXYpz73blGAg5ZvqGAAQgAAFqDbAGWiTgOQ0uxMm73EmQksMtMqYpCEAAAm0TYEegbaITbs/Fp+fO6b8lAlIKT3g1MHUIQGAoBBACQ7HUQMZZlC7OjwhwEhyI3RgmBCAwXQIIgena/igzf8g0KL9U3elTxYiOMgAahQAEIACBvQggBPbCxcW7CLj49DQtUaz6mUyCu2jxdwhAAALhCSAEwtuAEUAAAhCAAASCEUAIBENPxxCAAAQgAIHwBBAC4W3ACCAAAQhAAALBCCAEgqGnYwhAAAIQgEB4AgiB8DZgBBCAAAQgAIFgBBACwdDTMQQgAAEIQCA8AYRAeBswAghAAAIQgEAwAgiBYOjpGAIQgAAEIBCeAEIgvA0YAQQgAAEIQCAYAYRAMPR0DAEIQAACEAhPACEQ3gaMAAIQgAAEIBCMAEIgGHo6hgAEIAABCIQngBAIbwNGAAEIQAACEAhGACEQDD0dQwACEIAABMITQAiEtwEjgAAEIAABCAQjgBAIhp6OIQABCEAAAuEJIATC24ARQAACEIAABIIRQAgEQ0/HEIAABCAAgfAEEALhbcAIIAABCEAAAsEIIASCoadjCEAAAhCAQHgCCIHwNmAEEIAABCAAgWAEEALB0NMxBCAAAQhAIDwBhEB4GzACCEAAAhCAQDACCIFg6OkYAhCAAAQgEJ4AQiC8DRgBBCAAAQhAIBgBhEAw9HQMAQhAAAIQCE8AIRDeBowAAhCAAAQgEIwAQiAYejqGAAQgAAEIhCeAEAhvA0YAAQhAAAIQCEYAIRAMPR1DAAIQgAAEwhNACIS3ASOAAAQgAAEIBCOAEAiGno4hAAEIQAAC4QkgBMLbgBFAAAIQgAAEghFACARDT8cQgAAEIACB8AQQAuFtwAggAAEIQAACwQggBIKhp2MIQAACEIBAeAIIgfA2YAQQgAAEIACBYAQQAsHQ0zEEIAABCEAgPAGEQHgbMAIIQAACEIBAMAIIgWDo6RgCEIAABCAQngBCILwNGAEEIAABCEAgGAGEQDD0dAwBCEAAAhAITwAhEN4GjAACEIAABCAQjABCIBh6OoYABCAAAQiEJ4AQCG8DRgABCEAAAhAIRgAhEAw9HUMAAhCAAATCE/h/65YI1x+jbqwAAAAASUVORK5CYII="/>
        <xdr:cNvSpPr>
          <a:spLocks noChangeAspect="1" noChangeArrowheads="1"/>
        </xdr:cNvSpPr>
      </xdr:nvSpPr>
      <xdr:spPr bwMode="auto">
        <a:xfrm>
          <a:off x="268605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457200</xdr:colOff>
      <xdr:row>4</xdr:row>
      <xdr:rowOff>1</xdr:rowOff>
    </xdr:from>
    <xdr:to>
      <xdr:col>9</xdr:col>
      <xdr:colOff>19051</xdr:colOff>
      <xdr:row>12</xdr:row>
      <xdr:rowOff>123825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742951"/>
          <a:ext cx="2609851" cy="1514474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22</xdr:row>
      <xdr:rowOff>2839</xdr:rowOff>
    </xdr:from>
    <xdr:to>
      <xdr:col>6</xdr:col>
      <xdr:colOff>342900</xdr:colOff>
      <xdr:row>43</xdr:row>
      <xdr:rowOff>160334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889039"/>
          <a:ext cx="4679950" cy="36245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1</xdr:rowOff>
    </xdr:from>
    <xdr:to>
      <xdr:col>14</xdr:col>
      <xdr:colOff>438150</xdr:colOff>
      <xdr:row>17</xdr:row>
      <xdr:rowOff>101971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257176"/>
          <a:ext cx="3467100" cy="2883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tabSelected="1" view="pageBreakPreview" topLeftCell="N22" zoomScaleSheetLayoutView="100" workbookViewId="0">
      <selection activeCell="T45" sqref="T45"/>
    </sheetView>
  </sheetViews>
  <sheetFormatPr baseColWidth="10" defaultColWidth="8.83203125" defaultRowHeight="13" x14ac:dyDescent="0.15"/>
  <cols>
    <col min="1" max="1" width="3.6640625" customWidth="1"/>
    <col min="4" max="4" width="19.5" customWidth="1"/>
    <col min="11" max="11" width="18" customWidth="1"/>
    <col min="16" max="16" width="3.33203125" customWidth="1"/>
    <col min="18" max="18" width="2.6640625" customWidth="1"/>
    <col min="19" max="19" width="9.1640625" customWidth="1"/>
    <col min="20" max="20" width="6.6640625" style="13" bestFit="1" customWidth="1"/>
    <col min="21" max="21" width="7.83203125" style="13" bestFit="1" customWidth="1"/>
    <col min="22" max="22" width="6.5" style="13" bestFit="1" customWidth="1"/>
    <col min="23" max="23" width="6" style="13" bestFit="1" customWidth="1"/>
    <col min="24" max="24" width="6.5" style="13" bestFit="1" customWidth="1"/>
    <col min="25" max="25" width="5.5" style="13" bestFit="1" customWidth="1"/>
    <col min="26" max="26" width="7" style="13" bestFit="1" customWidth="1"/>
    <col min="27" max="27" width="6.83203125" style="13" bestFit="1" customWidth="1"/>
    <col min="28" max="28" width="7" style="13" bestFit="1" customWidth="1"/>
    <col min="29" max="29" width="6.5" style="13" bestFit="1" customWidth="1"/>
    <col min="30" max="31" width="6.33203125" style="13" bestFit="1" customWidth="1"/>
    <col min="32" max="32" width="6" style="8" customWidth="1"/>
    <col min="33" max="33" width="6.33203125" style="8" bestFit="1" customWidth="1"/>
    <col min="34" max="34" width="8.5" style="8" customWidth="1"/>
    <col min="35" max="35" width="6.6640625" style="8" customWidth="1"/>
    <col min="36" max="36" width="5.5" style="13" bestFit="1" customWidth="1"/>
    <col min="37" max="37" width="8.33203125" style="13" customWidth="1"/>
    <col min="38" max="38" width="6.83203125" style="13" bestFit="1" customWidth="1"/>
    <col min="39" max="39" width="6.6640625" bestFit="1" customWidth="1"/>
  </cols>
  <sheetData>
    <row r="1" spans="1:38" ht="20" x14ac:dyDescent="0.2">
      <c r="A1" s="16" t="s">
        <v>42</v>
      </c>
      <c r="C1" s="2"/>
      <c r="S1" s="53" t="s">
        <v>18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30"/>
      <c r="AG1" s="20"/>
      <c r="AH1" s="20"/>
      <c r="AI1" s="14"/>
      <c r="AJ1" s="14"/>
      <c r="AK1" s="14"/>
      <c r="AL1" s="20"/>
    </row>
    <row r="2" spans="1:38" x14ac:dyDescent="0.15">
      <c r="A2" s="17" t="s">
        <v>43</v>
      </c>
      <c r="B2" s="18"/>
      <c r="C2" s="18"/>
      <c r="D2" s="18"/>
      <c r="E2" s="18"/>
      <c r="F2" s="18"/>
      <c r="G2" s="2" t="s">
        <v>23</v>
      </c>
      <c r="H2" s="2"/>
      <c r="S2" s="55"/>
      <c r="T2" s="42"/>
      <c r="U2" s="42"/>
      <c r="V2" s="55"/>
      <c r="W2" s="42"/>
      <c r="X2" s="42"/>
      <c r="Y2" s="42"/>
      <c r="Z2" s="55"/>
      <c r="AA2" s="55"/>
      <c r="AB2" s="55"/>
      <c r="AC2" s="55"/>
      <c r="AD2" s="42"/>
      <c r="AE2" s="42"/>
      <c r="AF2" s="42"/>
      <c r="AG2" s="42"/>
      <c r="AH2" s="43"/>
      <c r="AI2" s="44"/>
      <c r="AJ2" s="44"/>
      <c r="AK2"/>
      <c r="AL2"/>
    </row>
    <row r="3" spans="1:38" x14ac:dyDescent="0.15">
      <c r="A3" s="18"/>
      <c r="B3" s="31" t="s">
        <v>44</v>
      </c>
      <c r="C3" s="18"/>
      <c r="D3" s="31" t="s">
        <v>45</v>
      </c>
      <c r="E3" s="18"/>
      <c r="F3" s="31"/>
      <c r="S3" s="56"/>
      <c r="T3" s="56" t="s">
        <v>32</v>
      </c>
      <c r="U3" s="29"/>
      <c r="V3" s="56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3"/>
      <c r="AI3" s="3"/>
      <c r="AJ3" s="23"/>
      <c r="AK3"/>
      <c r="AL3"/>
    </row>
    <row r="4" spans="1:38" x14ac:dyDescent="0.15">
      <c r="A4" s="19"/>
      <c r="B4" s="7"/>
      <c r="C4" s="19"/>
      <c r="D4" s="7"/>
      <c r="E4" s="18"/>
      <c r="F4" s="31"/>
      <c r="S4" s="56"/>
      <c r="T4" s="56" t="s">
        <v>34</v>
      </c>
      <c r="U4" s="29"/>
      <c r="V4" s="56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3"/>
      <c r="AI4" s="3"/>
      <c r="AJ4" s="23"/>
      <c r="AK4"/>
      <c r="AL4"/>
    </row>
    <row r="5" spans="1:38" x14ac:dyDescent="0.15">
      <c r="A5" s="19"/>
      <c r="B5" s="7"/>
      <c r="C5" s="19" t="s">
        <v>0</v>
      </c>
      <c r="D5" s="10" t="s">
        <v>46</v>
      </c>
      <c r="E5" s="37"/>
      <c r="S5" s="56" t="s">
        <v>70</v>
      </c>
      <c r="T5" s="70" t="s">
        <v>58</v>
      </c>
      <c r="U5" s="70" t="s">
        <v>60</v>
      </c>
      <c r="V5" s="56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"/>
      <c r="AI5" s="3"/>
      <c r="AJ5" s="23"/>
      <c r="AK5"/>
      <c r="AL5"/>
    </row>
    <row r="6" spans="1:38" x14ac:dyDescent="0.15">
      <c r="A6" s="19"/>
      <c r="B6" s="7"/>
      <c r="C6" s="19" t="s">
        <v>1</v>
      </c>
      <c r="D6" s="10" t="s">
        <v>47</v>
      </c>
      <c r="E6" s="36"/>
      <c r="F6" s="18"/>
      <c r="S6" s="56" t="s">
        <v>71</v>
      </c>
      <c r="T6" s="70" t="s">
        <v>62</v>
      </c>
      <c r="U6" s="70" t="s">
        <v>63</v>
      </c>
      <c r="V6" s="56"/>
      <c r="W6" s="29"/>
      <c r="X6" s="29"/>
      <c r="Y6" s="29"/>
      <c r="Z6" s="29"/>
      <c r="AA6" s="29"/>
      <c r="AB6" s="57"/>
      <c r="AC6" s="58"/>
      <c r="AD6" s="57"/>
      <c r="AE6" s="57"/>
      <c r="AF6" s="57"/>
      <c r="AG6" s="5"/>
      <c r="AH6" s="3"/>
      <c r="AI6" s="3"/>
      <c r="AJ6" s="23"/>
      <c r="AK6"/>
      <c r="AL6"/>
    </row>
    <row r="7" spans="1:38" ht="12.75" customHeight="1" x14ac:dyDescent="0.15">
      <c r="A7" s="19"/>
      <c r="B7" s="6"/>
      <c r="C7" s="19" t="s">
        <v>2</v>
      </c>
      <c r="D7" s="10" t="s">
        <v>48</v>
      </c>
      <c r="E7" s="18"/>
      <c r="F7" s="18"/>
      <c r="S7" s="3" t="s">
        <v>72</v>
      </c>
      <c r="T7" s="71" t="s">
        <v>66</v>
      </c>
      <c r="U7" s="71" t="s">
        <v>67</v>
      </c>
      <c r="V7" s="57"/>
      <c r="W7" s="57"/>
      <c r="X7" s="57"/>
      <c r="Y7" s="57"/>
      <c r="Z7" s="57"/>
      <c r="AA7" s="57"/>
      <c r="AB7" s="62"/>
      <c r="AC7" s="61"/>
      <c r="AD7" s="62"/>
      <c r="AE7" s="61"/>
      <c r="AF7" s="21"/>
      <c r="AG7" s="21"/>
      <c r="AH7" s="22"/>
      <c r="AI7" s="21"/>
      <c r="AJ7" s="23"/>
      <c r="AK7"/>
      <c r="AL7"/>
    </row>
    <row r="8" spans="1:38" x14ac:dyDescent="0.15">
      <c r="A8" s="19"/>
      <c r="B8" s="6"/>
      <c r="C8" s="19" t="s">
        <v>3</v>
      </c>
      <c r="D8" s="34">
        <v>47.5</v>
      </c>
      <c r="E8" s="18"/>
      <c r="F8" s="18"/>
      <c r="S8" s="3"/>
      <c r="T8" s="73"/>
      <c r="U8" s="73"/>
      <c r="V8" s="60"/>
      <c r="W8" s="60"/>
      <c r="X8" s="60"/>
      <c r="Y8" s="60"/>
      <c r="Z8" s="60"/>
      <c r="AA8" s="61"/>
      <c r="AB8" s="63"/>
      <c r="AC8" s="42"/>
      <c r="AD8" s="42"/>
      <c r="AE8" s="42"/>
      <c r="AF8" s="42"/>
      <c r="AG8" s="42"/>
      <c r="AH8" s="45"/>
      <c r="AI8" s="21"/>
      <c r="AJ8" s="3"/>
      <c r="AK8"/>
      <c r="AL8"/>
    </row>
    <row r="9" spans="1:38" ht="20" x14ac:dyDescent="0.15">
      <c r="A9" s="19"/>
      <c r="B9" s="6"/>
      <c r="C9" s="19" t="s">
        <v>4</v>
      </c>
      <c r="D9" s="34">
        <v>7.3</v>
      </c>
      <c r="E9" s="18"/>
      <c r="F9" s="18"/>
      <c r="S9" s="59" t="s">
        <v>31</v>
      </c>
      <c r="T9" s="74"/>
      <c r="U9" s="74"/>
      <c r="V9" s="63"/>
      <c r="W9" s="42"/>
      <c r="X9" s="42"/>
      <c r="Y9" s="63"/>
      <c r="Z9" s="42"/>
      <c r="AA9" s="42"/>
      <c r="AB9" s="64"/>
      <c r="AC9" s="65"/>
      <c r="AD9" s="64"/>
      <c r="AE9" s="64"/>
      <c r="AF9" s="64"/>
      <c r="AG9" s="5"/>
      <c r="AH9" s="45"/>
      <c r="AI9" s="43"/>
      <c r="AJ9" s="3"/>
      <c r="AK9"/>
      <c r="AL9"/>
    </row>
    <row r="10" spans="1:38" x14ac:dyDescent="0.15">
      <c r="A10" s="19"/>
      <c r="B10" s="6"/>
      <c r="C10" s="19" t="s">
        <v>5</v>
      </c>
      <c r="D10" s="28">
        <v>0.35</v>
      </c>
      <c r="E10" s="18"/>
      <c r="F10" s="18"/>
      <c r="S10" s="3"/>
      <c r="T10" s="75"/>
      <c r="U10" s="75"/>
      <c r="V10" s="64"/>
      <c r="W10" s="64"/>
      <c r="X10" s="64"/>
      <c r="Y10" s="64"/>
      <c r="Z10" s="64"/>
      <c r="AA10" s="64"/>
      <c r="AB10" s="64"/>
      <c r="AC10" s="65"/>
      <c r="AD10" s="64"/>
      <c r="AE10" s="64"/>
      <c r="AF10" s="64"/>
      <c r="AG10" s="5"/>
      <c r="AH10" s="45"/>
      <c r="AI10" s="3"/>
      <c r="AJ10" s="3"/>
      <c r="AK10"/>
      <c r="AL10"/>
    </row>
    <row r="11" spans="1:38" x14ac:dyDescent="0.15">
      <c r="A11" s="19"/>
      <c r="B11" s="6"/>
      <c r="C11" s="19" t="s">
        <v>6</v>
      </c>
      <c r="D11" s="34">
        <v>16.190000000000001</v>
      </c>
      <c r="E11" s="18"/>
      <c r="F11" s="18"/>
      <c r="S11" s="3"/>
      <c r="T11" s="56" t="s">
        <v>33</v>
      </c>
      <c r="U11" s="73"/>
      <c r="V11" s="64"/>
      <c r="W11" s="64"/>
      <c r="X11" s="64"/>
      <c r="Y11" s="64"/>
      <c r="Z11" s="64"/>
      <c r="AA11" s="64"/>
      <c r="AB11" s="57"/>
      <c r="AC11" s="58"/>
      <c r="AD11" s="57"/>
      <c r="AE11" s="57"/>
      <c r="AF11" s="57"/>
      <c r="AG11" s="5"/>
      <c r="AH11" s="45"/>
      <c r="AI11" s="3"/>
      <c r="AJ11" s="3"/>
      <c r="AK11"/>
      <c r="AL11"/>
    </row>
    <row r="12" spans="1:38" x14ac:dyDescent="0.15">
      <c r="A12" s="19"/>
      <c r="B12" s="6"/>
      <c r="C12" s="19" t="s">
        <v>7</v>
      </c>
      <c r="D12" s="28">
        <v>0.92</v>
      </c>
      <c r="E12" s="18"/>
      <c r="F12" s="18"/>
      <c r="S12" s="3"/>
      <c r="T12" s="56" t="s">
        <v>35</v>
      </c>
      <c r="U12" s="73"/>
      <c r="V12" s="57"/>
      <c r="W12" s="57"/>
      <c r="X12" s="57"/>
      <c r="Y12" s="57"/>
      <c r="Z12" s="57"/>
      <c r="AA12" s="57"/>
      <c r="AB12" s="54"/>
      <c r="AC12" s="54"/>
      <c r="AD12" s="54"/>
      <c r="AE12" s="54"/>
      <c r="AF12" s="30"/>
      <c r="AG12" s="30"/>
      <c r="AH12" s="30"/>
      <c r="AI12" s="30"/>
      <c r="AJ12" s="3"/>
      <c r="AK12" s="23"/>
      <c r="AL12"/>
    </row>
    <row r="13" spans="1:38" x14ac:dyDescent="0.15">
      <c r="A13" s="19"/>
      <c r="B13" s="6"/>
      <c r="C13" s="19" t="s">
        <v>8</v>
      </c>
      <c r="D13" s="34">
        <v>6.95</v>
      </c>
      <c r="E13" s="18"/>
      <c r="F13" s="18"/>
      <c r="S13" s="56" t="s">
        <v>70</v>
      </c>
      <c r="T13" s="71" t="s">
        <v>59</v>
      </c>
      <c r="U13" s="71" t="s">
        <v>61</v>
      </c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30"/>
      <c r="AG13" s="20"/>
      <c r="AJ13" s="14"/>
      <c r="AK13"/>
      <c r="AL13"/>
    </row>
    <row r="14" spans="1:38" x14ac:dyDescent="0.15">
      <c r="A14" s="18"/>
      <c r="B14" s="18"/>
      <c r="C14" s="19" t="s">
        <v>9</v>
      </c>
      <c r="D14" s="28">
        <v>0.84</v>
      </c>
      <c r="E14" s="18"/>
      <c r="F14" s="18"/>
      <c r="S14" s="56" t="s">
        <v>71</v>
      </c>
      <c r="T14" s="72" t="s">
        <v>64</v>
      </c>
      <c r="U14" s="72" t="s">
        <v>65</v>
      </c>
      <c r="V14" s="54"/>
      <c r="W14" s="54"/>
      <c r="X14" s="54"/>
      <c r="Y14" s="54"/>
      <c r="Z14" s="54"/>
      <c r="AA14" s="54"/>
      <c r="AB14" s="4"/>
      <c r="AC14" s="4"/>
      <c r="AD14" s="4"/>
      <c r="AE14" s="4"/>
      <c r="AF14" s="45"/>
      <c r="AJ14" s="14"/>
      <c r="AK14"/>
      <c r="AL14"/>
    </row>
    <row r="15" spans="1:38" x14ac:dyDescent="0.15">
      <c r="A15" s="10"/>
      <c r="B15" s="19"/>
      <c r="C15" s="19"/>
      <c r="D15" s="19"/>
      <c r="E15" s="18"/>
      <c r="F15" s="8" t="s">
        <v>25</v>
      </c>
      <c r="G15" s="40"/>
      <c r="H15" s="40">
        <v>85.56</v>
      </c>
      <c r="S15" s="3" t="s">
        <v>72</v>
      </c>
      <c r="T15" s="72" t="s">
        <v>68</v>
      </c>
      <c r="U15" s="72" t="s">
        <v>69</v>
      </c>
      <c r="V15" s="54"/>
      <c r="W15" s="54"/>
      <c r="X15" s="54"/>
      <c r="Y15" s="54"/>
      <c r="Z15" s="54"/>
      <c r="AA15" s="54"/>
      <c r="AB15" s="4"/>
      <c r="AC15" s="4"/>
      <c r="AD15" s="4"/>
      <c r="AE15" s="4"/>
      <c r="AF15" s="45"/>
      <c r="AJ15" s="14"/>
      <c r="AK15"/>
      <c r="AL15"/>
    </row>
    <row r="16" spans="1:38" x14ac:dyDescent="0.15">
      <c r="A16" s="10"/>
      <c r="B16" s="19"/>
      <c r="C16" s="19" t="s">
        <v>15</v>
      </c>
      <c r="D16" s="38">
        <v>0</v>
      </c>
      <c r="E16" s="27"/>
      <c r="F16" s="8" t="s">
        <v>21</v>
      </c>
      <c r="G16" s="40"/>
      <c r="H16" s="40">
        <v>3.55</v>
      </c>
      <c r="S16" s="67"/>
      <c r="T16" s="30"/>
      <c r="U16" s="54"/>
      <c r="V16" s="54"/>
      <c r="W16" s="54"/>
      <c r="X16" s="54"/>
      <c r="Y16" s="54"/>
      <c r="Z16" s="54"/>
      <c r="AA16" s="54"/>
      <c r="AB16" s="4"/>
      <c r="AC16" s="4"/>
      <c r="AD16" s="4"/>
      <c r="AE16" s="4"/>
      <c r="AF16" s="45"/>
      <c r="AJ16" s="14"/>
      <c r="AK16" s="14"/>
      <c r="AL16" s="14"/>
    </row>
    <row r="17" spans="1:42" ht="20" x14ac:dyDescent="0.2">
      <c r="A17" s="10"/>
      <c r="B17" s="19"/>
      <c r="C17" s="19" t="s">
        <v>16</v>
      </c>
      <c r="D17" s="38">
        <v>38.979999999999997</v>
      </c>
      <c r="E17" s="27"/>
      <c r="F17" s="8" t="s">
        <v>19</v>
      </c>
      <c r="G17" s="40"/>
      <c r="H17" s="40">
        <v>1.44</v>
      </c>
      <c r="S17" s="66" t="s">
        <v>14</v>
      </c>
      <c r="T17" s="54"/>
      <c r="U17" s="54"/>
      <c r="V17" s="54"/>
      <c r="W17" s="54"/>
      <c r="X17" s="54"/>
      <c r="Y17" s="54"/>
      <c r="Z17" s="54"/>
      <c r="AA17" s="54"/>
      <c r="AB17" s="4"/>
      <c r="AC17" s="4"/>
      <c r="AD17" s="4"/>
      <c r="AE17" s="4"/>
      <c r="AF17" s="45"/>
      <c r="AJ17" s="14"/>
      <c r="AK17" s="14"/>
      <c r="AL17" s="14"/>
    </row>
    <row r="18" spans="1:42" x14ac:dyDescent="0.15">
      <c r="B18" s="2"/>
      <c r="C18" s="19" t="s">
        <v>17</v>
      </c>
      <c r="D18" s="38">
        <v>46.55</v>
      </c>
      <c r="E18" s="18"/>
      <c r="F18" s="8" t="s">
        <v>22</v>
      </c>
      <c r="G18" s="40"/>
      <c r="H18" s="40">
        <v>0</v>
      </c>
      <c r="S18" s="67"/>
      <c r="T18" s="72" t="s">
        <v>73</v>
      </c>
      <c r="U18" s="54"/>
      <c r="V18" s="54"/>
      <c r="W18" s="54"/>
      <c r="X18" s="54"/>
      <c r="Y18" s="54"/>
      <c r="Z18" s="54"/>
      <c r="AA18" s="54"/>
      <c r="AB18" s="4"/>
      <c r="AC18" s="4"/>
      <c r="AD18" s="4"/>
      <c r="AE18" s="4"/>
      <c r="AF18" s="45"/>
      <c r="AJ18" s="14"/>
      <c r="AK18" s="14"/>
      <c r="AL18" s="14"/>
    </row>
    <row r="19" spans="1:42" x14ac:dyDescent="0.15">
      <c r="B19" s="2"/>
      <c r="C19" s="9" t="s">
        <v>10</v>
      </c>
      <c r="D19" s="39">
        <v>5.73</v>
      </c>
      <c r="F19" s="8" t="s">
        <v>26</v>
      </c>
      <c r="G19" s="40"/>
      <c r="H19" s="40">
        <v>0.71</v>
      </c>
      <c r="S19" s="67"/>
      <c r="T19" s="72" t="s">
        <v>74</v>
      </c>
      <c r="U19" s="54"/>
      <c r="V19" s="54"/>
      <c r="W19" s="54"/>
      <c r="X19" s="54"/>
      <c r="Y19" s="54"/>
      <c r="Z19" s="54"/>
      <c r="AA19" s="54"/>
      <c r="AB19" s="4"/>
      <c r="AC19" s="4"/>
      <c r="AD19" s="4"/>
      <c r="AE19" s="4"/>
      <c r="AF19" s="45"/>
      <c r="AJ19" s="14"/>
      <c r="AK19" s="14"/>
      <c r="AL19" s="14"/>
    </row>
    <row r="20" spans="1:42" x14ac:dyDescent="0.15">
      <c r="B20" s="2"/>
      <c r="C20" s="9" t="s">
        <v>11</v>
      </c>
      <c r="D20" s="39">
        <v>0</v>
      </c>
      <c r="F20" s="8" t="s">
        <v>24</v>
      </c>
      <c r="G20" s="33"/>
      <c r="H20" s="33">
        <v>0</v>
      </c>
      <c r="S20" s="67"/>
      <c r="T20" s="72" t="s">
        <v>75</v>
      </c>
      <c r="U20" s="4"/>
      <c r="V20" s="54"/>
      <c r="W20" s="54"/>
      <c r="X20" s="54"/>
      <c r="Y20" s="54"/>
      <c r="Z20" s="54"/>
      <c r="AA20" s="54"/>
      <c r="AB20" s="4"/>
      <c r="AC20" s="4"/>
      <c r="AD20" s="4"/>
      <c r="AE20" s="4"/>
      <c r="AF20" s="45"/>
      <c r="AJ20" s="14"/>
      <c r="AK20" s="14"/>
      <c r="AL20" s="14"/>
    </row>
    <row r="21" spans="1:42" x14ac:dyDescent="0.15">
      <c r="C21" s="9" t="s">
        <v>49</v>
      </c>
      <c r="D21" s="39">
        <v>4.18</v>
      </c>
      <c r="F21" s="8" t="s">
        <v>50</v>
      </c>
      <c r="G21" s="35"/>
      <c r="H21" s="35">
        <v>4.18</v>
      </c>
      <c r="S21" s="67"/>
      <c r="T21" s="72" t="s">
        <v>76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5"/>
      <c r="AJ21" s="14"/>
      <c r="AK21" s="14"/>
      <c r="AL21" s="14"/>
    </row>
    <row r="22" spans="1:42" x14ac:dyDescent="0.15">
      <c r="D22" s="48"/>
      <c r="G22" s="35"/>
      <c r="H22" s="49"/>
      <c r="S22" s="44"/>
      <c r="T22" s="30"/>
      <c r="U22" s="76" t="s">
        <v>77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5"/>
      <c r="AK22" s="14"/>
      <c r="AL22" s="14"/>
    </row>
    <row r="23" spans="1:42" x14ac:dyDescent="0.15">
      <c r="L23" s="2" t="s">
        <v>37</v>
      </c>
      <c r="S23" s="44"/>
      <c r="T23" s="30"/>
      <c r="U23" s="76" t="s">
        <v>78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5"/>
      <c r="AK23" s="14"/>
      <c r="AL23" s="14"/>
      <c r="AM23" s="25"/>
      <c r="AN23" s="24"/>
      <c r="AO23" s="25"/>
      <c r="AP23" s="24"/>
    </row>
    <row r="24" spans="1:42" x14ac:dyDescent="0.15">
      <c r="J24" s="47" t="s">
        <v>39</v>
      </c>
      <c r="K24" s="9"/>
      <c r="L24" s="12" t="s">
        <v>52</v>
      </c>
      <c r="S24" s="44"/>
      <c r="T24" s="30"/>
      <c r="U24" s="76" t="s">
        <v>79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5"/>
      <c r="AK24" s="14"/>
      <c r="AL24" s="14"/>
    </row>
    <row r="25" spans="1:42" x14ac:dyDescent="0.15">
      <c r="J25" s="46" t="s">
        <v>40</v>
      </c>
      <c r="K25" s="9"/>
      <c r="L25" s="12" t="s">
        <v>53</v>
      </c>
      <c r="S25" s="44"/>
      <c r="T25" s="30"/>
      <c r="U25" s="76" t="s">
        <v>80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5"/>
      <c r="AK25" s="14"/>
      <c r="AL25" s="14"/>
    </row>
    <row r="26" spans="1:42" x14ac:dyDescent="0.15">
      <c r="L26" s="12"/>
      <c r="S26" s="44"/>
      <c r="T26" s="30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5"/>
      <c r="AK26" s="14"/>
      <c r="AL26" s="14"/>
    </row>
    <row r="27" spans="1:42" x14ac:dyDescent="0.15">
      <c r="L27" s="2" t="s">
        <v>38</v>
      </c>
      <c r="S27" s="44"/>
      <c r="T27" s="72" t="s">
        <v>81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5"/>
      <c r="AL27" s="14"/>
    </row>
    <row r="28" spans="1:42" x14ac:dyDescent="0.15">
      <c r="J28" s="47" t="s">
        <v>39</v>
      </c>
      <c r="K28" s="9"/>
      <c r="L28" s="12" t="s">
        <v>54</v>
      </c>
      <c r="S28" s="44"/>
      <c r="T28" s="76" t="s">
        <v>82</v>
      </c>
      <c r="U28" s="4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5"/>
    </row>
    <row r="29" spans="1:42" x14ac:dyDescent="0.15">
      <c r="J29" s="46" t="s">
        <v>40</v>
      </c>
      <c r="K29" s="9"/>
      <c r="L29" s="12" t="s">
        <v>55</v>
      </c>
      <c r="S29" s="44"/>
      <c r="T29" s="76" t="s">
        <v>83</v>
      </c>
      <c r="U29" s="4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5"/>
    </row>
    <row r="30" spans="1:42" x14ac:dyDescent="0.15">
      <c r="L30" s="12"/>
      <c r="S30" s="44"/>
      <c r="T30" s="76" t="s">
        <v>84</v>
      </c>
      <c r="U30" s="4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5"/>
    </row>
    <row r="31" spans="1:42" x14ac:dyDescent="0.15">
      <c r="S31" s="44"/>
      <c r="T31" s="76" t="s">
        <v>85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5"/>
    </row>
    <row r="32" spans="1:42" x14ac:dyDescent="0.15">
      <c r="L32" s="2" t="s">
        <v>36</v>
      </c>
      <c r="S32" s="44"/>
      <c r="T32" s="76" t="s">
        <v>86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5"/>
    </row>
    <row r="33" spans="10:32" x14ac:dyDescent="0.15">
      <c r="J33" s="47" t="s">
        <v>39</v>
      </c>
      <c r="K33" s="9"/>
      <c r="L33" s="12" t="s">
        <v>56</v>
      </c>
      <c r="S33" s="44"/>
      <c r="T33" s="76" t="s">
        <v>87</v>
      </c>
      <c r="U33" s="4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5"/>
    </row>
    <row r="34" spans="10:32" x14ac:dyDescent="0.15">
      <c r="J34" s="46" t="s">
        <v>40</v>
      </c>
      <c r="K34" s="9"/>
      <c r="L34" s="12" t="s">
        <v>57</v>
      </c>
      <c r="S34" s="44"/>
      <c r="T34" s="76" t="s">
        <v>88</v>
      </c>
      <c r="U34" s="4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5"/>
    </row>
    <row r="35" spans="10:32" x14ac:dyDescent="0.15">
      <c r="L35" s="12"/>
      <c r="S35" s="44"/>
      <c r="T35" s="45"/>
      <c r="U35" s="4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5"/>
    </row>
    <row r="36" spans="10:32" x14ac:dyDescent="0.15">
      <c r="L36" s="2" t="s">
        <v>29</v>
      </c>
      <c r="O36" s="41" t="s">
        <v>51</v>
      </c>
      <c r="P36" s="12"/>
      <c r="S36" s="44"/>
      <c r="T36" s="76" t="s">
        <v>89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5"/>
    </row>
    <row r="37" spans="10:32" x14ac:dyDescent="0.15">
      <c r="L37" s="50" t="s">
        <v>12</v>
      </c>
      <c r="M37" s="44"/>
      <c r="N37" s="44"/>
      <c r="O37" s="51">
        <v>5.3400000000000003E-2</v>
      </c>
      <c r="P37" s="12"/>
      <c r="S37" s="44"/>
      <c r="T37" s="76" t="s">
        <v>90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5"/>
    </row>
    <row r="38" spans="10:32" x14ac:dyDescent="0.15">
      <c r="L38" s="12" t="s">
        <v>13</v>
      </c>
      <c r="O38" s="32">
        <v>-9.1300000000000006E-2</v>
      </c>
      <c r="S38" s="44"/>
      <c r="T38" s="76" t="s">
        <v>91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5"/>
    </row>
    <row r="39" spans="10:32" x14ac:dyDescent="0.15">
      <c r="L39" s="12" t="s">
        <v>27</v>
      </c>
      <c r="O39" s="32">
        <v>0.1244</v>
      </c>
      <c r="S39" s="44"/>
      <c r="T39" s="76" t="s">
        <v>92</v>
      </c>
      <c r="U39" s="4"/>
      <c r="V39" s="54"/>
      <c r="W39" s="54"/>
      <c r="X39" s="54"/>
      <c r="Y39" s="54"/>
      <c r="Z39" s="54"/>
      <c r="AA39" s="54"/>
      <c r="AB39" s="4"/>
      <c r="AC39" s="4"/>
      <c r="AD39" s="4"/>
      <c r="AE39" s="4"/>
      <c r="AF39" s="45"/>
    </row>
    <row r="40" spans="10:32" x14ac:dyDescent="0.15">
      <c r="L40" s="12" t="s">
        <v>28</v>
      </c>
      <c r="O40" s="32">
        <v>9.7299999999999998E-2</v>
      </c>
      <c r="S40" s="44"/>
      <c r="T40" s="76" t="s">
        <v>93</v>
      </c>
      <c r="U40" s="4"/>
      <c r="V40" s="54"/>
      <c r="W40" s="54"/>
      <c r="X40" s="54"/>
      <c r="Y40" s="54"/>
      <c r="Z40" s="54"/>
      <c r="AA40" s="54"/>
      <c r="AB40" s="4"/>
      <c r="AC40" s="4"/>
      <c r="AD40" s="4"/>
      <c r="AE40" s="4"/>
      <c r="AF40" s="45"/>
    </row>
    <row r="41" spans="10:32" x14ac:dyDescent="0.15">
      <c r="S41" s="44"/>
      <c r="T41" s="76" t="s">
        <v>94</v>
      </c>
      <c r="U41" s="54"/>
      <c r="V41" s="54"/>
      <c r="W41" s="54"/>
      <c r="X41" s="54"/>
      <c r="Y41" s="54"/>
      <c r="Z41" s="54"/>
      <c r="AA41" s="54"/>
      <c r="AB41" s="4"/>
      <c r="AC41" s="4"/>
      <c r="AD41" s="4"/>
      <c r="AE41" s="4"/>
      <c r="AF41" s="45"/>
    </row>
    <row r="42" spans="10:32" x14ac:dyDescent="0.15">
      <c r="L42" s="2" t="s">
        <v>30</v>
      </c>
      <c r="M42" s="2"/>
      <c r="N42" s="2"/>
      <c r="O42" s="52">
        <v>-5.1700000000000003E-2</v>
      </c>
      <c r="S42" s="44"/>
      <c r="T42" s="68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5"/>
    </row>
    <row r="43" spans="10:32" x14ac:dyDescent="0.15">
      <c r="L43" s="12" t="s">
        <v>41</v>
      </c>
      <c r="O43" s="26">
        <f>O38-O42</f>
        <v>-3.9600000000000003E-2</v>
      </c>
      <c r="S43" s="44"/>
      <c r="T43" s="72" t="s">
        <v>95</v>
      </c>
      <c r="U43" s="4"/>
      <c r="V43" s="4"/>
      <c r="W43" s="4"/>
      <c r="X43" s="4"/>
      <c r="Y43" s="4"/>
      <c r="Z43" s="4"/>
      <c r="AA43" s="4"/>
    </row>
    <row r="44" spans="10:32" x14ac:dyDescent="0.15">
      <c r="L44" s="2" t="s">
        <v>20</v>
      </c>
      <c r="O44" s="11">
        <f>O43/O37</f>
        <v>-0.7415730337078652</v>
      </c>
      <c r="S44" s="44"/>
      <c r="T44" s="72" t="s">
        <v>96</v>
      </c>
      <c r="U44" s="4"/>
    </row>
    <row r="45" spans="10:32" x14ac:dyDescent="0.15">
      <c r="S45" s="69"/>
      <c r="T45" s="30"/>
      <c r="U45" s="4"/>
    </row>
    <row r="46" spans="10:32" x14ac:dyDescent="0.15">
      <c r="T46" s="30"/>
    </row>
    <row r="47" spans="10:32" x14ac:dyDescent="0.15">
      <c r="T47" s="20"/>
    </row>
    <row r="48" spans="10:32" x14ac:dyDescent="0.15">
      <c r="T48" s="20"/>
    </row>
    <row r="53" spans="20:26" x14ac:dyDescent="0.15">
      <c r="U53" s="14"/>
      <c r="V53" s="14"/>
      <c r="W53" s="14"/>
      <c r="X53" s="14"/>
      <c r="Z53" s="4"/>
    </row>
    <row r="56" spans="20:26" x14ac:dyDescent="0.15">
      <c r="T56" s="15"/>
    </row>
    <row r="76" spans="18:18" x14ac:dyDescent="0.15">
      <c r="R76" s="1"/>
    </row>
  </sheetData>
  <pageMargins left="0.25" right="0.25" top="0.25" bottom="0.25" header="0" footer="0"/>
  <pageSetup scale="84" fitToWidth="2" orientation="landscape" r:id="rId1"/>
  <headerFooter alignWithMargins="0"/>
  <colBreaks count="1" manualBreakCount="1">
    <brk id="18" max="4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TIAACREF</vt:lpstr>
    </vt:vector>
  </TitlesOfParts>
  <Company>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Michigan</dc:creator>
  <cp:lastModifiedBy>Microsoft Office User</cp:lastModifiedBy>
  <cp:lastPrinted>2010-09-30T00:25:16Z</cp:lastPrinted>
  <dcterms:created xsi:type="dcterms:W3CDTF">2006-11-28T18:35:25Z</dcterms:created>
  <dcterms:modified xsi:type="dcterms:W3CDTF">2016-04-12T00:03:01Z</dcterms:modified>
</cp:coreProperties>
</file>