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CB55A177-D25E-4C1D-B6EE-C921203498CC}" xr6:coauthVersionLast="47" xr6:coauthVersionMax="47" xr10:uidLastSave="{00000000-0000-0000-0000-000000000000}"/>
  <bookViews>
    <workbookView xWindow="-120" yWindow="-120" windowWidth="20730" windowHeight="11040" activeTab="2" xr2:uid="{5D8867C0-238B-4E1F-9A77-51165BA91EB4}"/>
  </bookViews>
  <sheets>
    <sheet name="Exercise" sheetId="1" r:id="rId1"/>
    <sheet name="Harga Jual Product" sheetId="2" r:id="rId2"/>
    <sheet name="Answe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G4" i="3" s="1"/>
  <c r="F5" i="3"/>
  <c r="F6" i="3"/>
  <c r="G6" i="3" s="1"/>
  <c r="F7" i="3"/>
  <c r="F8" i="3"/>
  <c r="G8" i="3" s="1"/>
  <c r="F9" i="3"/>
  <c r="F10" i="3"/>
  <c r="G10" i="3" s="1"/>
  <c r="F11" i="3"/>
  <c r="F12" i="3"/>
  <c r="G12" i="3" s="1"/>
  <c r="F13" i="3"/>
  <c r="F14" i="3"/>
  <c r="G14" i="3" s="1"/>
  <c r="F15" i="3"/>
  <c r="F16" i="3"/>
  <c r="G16" i="3" s="1"/>
  <c r="F17" i="3"/>
  <c r="F18" i="3"/>
  <c r="G18" i="3" s="1"/>
  <c r="F19" i="3"/>
  <c r="F20" i="3"/>
  <c r="G20" i="3" s="1"/>
  <c r="F21" i="3"/>
  <c r="F2" i="3"/>
  <c r="G2" i="3"/>
  <c r="G3" i="3"/>
  <c r="G5" i="3"/>
  <c r="G7" i="3"/>
  <c r="G9" i="3"/>
  <c r="G11" i="3"/>
  <c r="G13" i="3"/>
  <c r="G15" i="3"/>
  <c r="G17" i="3"/>
  <c r="G19" i="3"/>
  <c r="G21" i="3"/>
  <c r="G22" i="3" l="1"/>
</calcChain>
</file>

<file path=xl/sharedStrings.xml><?xml version="1.0" encoding="utf-8"?>
<sst xmlns="http://schemas.openxmlformats.org/spreadsheetml/2006/main" count="99" uniqueCount="63">
  <si>
    <t>Date / Tanggal;Customer Name / Nama Pelanggan;Product Code / Kode Barang;Description / Nama Barang</t>
  </si>
  <si>
    <t>28-12-2022;PERSEROAN TERBATAS ALU AKSARA PRATAMA;8.00691.0250;5-SULFOSALICYLIC ACID DIHYDRATE FOR SYNTHESIS;3</t>
  </si>
  <si>
    <t>22-12-2022;BISI INTERNATIONAL TBK, PT;8.22343.0100;ACETAMIDE FOR SYNTHESIS;5</t>
  </si>
  <si>
    <t>28-12-2022;SARIFEED INDOJAYA, PT;1.00063.1000;ACETIC ACID GLACIAL 100% GR;75</t>
  </si>
  <si>
    <t>07-12-2022;BATARA ELOK SEMESTA TERPADU,PT;1.00063.2511;ACETIC ACID GLACIAL 100% GR  -  2.5 LTR;23</t>
  </si>
  <si>
    <t>14-12-2022;GELORA DJAJA, PT;1.00063.2500;ACETIC ACID GLACIAL 100% GR  -  2.5 LTR;10</t>
  </si>
  <si>
    <t>29-12-2022;INDOFOOD CBP SUKSES MAKMUR Tbk, PT;1.00063.2511;ACETIC ACID GLACIAL 100% GR  -  2.5 LTR;3</t>
  </si>
  <si>
    <t>13-12-2022;JAPFA COMFEED INDONESIA TBK, PT;1.00063.2500;ACETIC ACID GLACIAL 100% GR  -  2.5 LTR;1</t>
  </si>
  <si>
    <t>21-12-2022;MAXXI AGRI INDONESIA, PT;1.00063.2500;ACETIC ACID GLACIAL 100% GR  -  2.5 LTR;1</t>
  </si>
  <si>
    <t>27-12-2022;SALIM IVOMAS PRATAMA TBK, PT;1.00063.2500;ACETIC ACID GLACIAL 100% GR  -  2.5 LTR;2</t>
  </si>
  <si>
    <t>08-12-2022;SIANTAR TOP Tbk, PT;1.00063.2511;ACETIC ACID GLACIAL 100% GR  -  2.5 LTR;7</t>
  </si>
  <si>
    <t>26-12-2022;ESSENTRA, PT;1.00030.4000;ACETONITRILE FOR CHROMATOGRAPHY  -  4 LTR;10</t>
  </si>
  <si>
    <t>15-12-2022;HEXA TUNGGAL JAYA, PT;1.00030.4000;ACETONITRILE FOR CHROMATOGRAPHY  -  4 LTR;8</t>
  </si>
  <si>
    <t>23-12-2022;MAXXI AGRI INDONESIA, PT;1.00030.4000;ACETONITRILE FOR CHROMATOGRAPHY  -  4 LTR;1</t>
  </si>
  <si>
    <t>03-12-2022;BAPAK ALI JAPTONO;1.11109.0001;AM ALKALINITY 0.1-10 MMOL/L 200 X  -  1 PACK;2</t>
  </si>
  <si>
    <t>20-12-2022;TANJUNG MANGARAN, CV;1.11109.0001;AM ALKALINITY 0.1-10 MMOL/L 200 X  -  1 PACK;5</t>
  </si>
  <si>
    <t>22-12-2022;VERDITA ADENIA;1.11109.0001;AM ALKALINITY 0.1-10 MMOL/L 200 X  -  1 PACK;6</t>
  </si>
  <si>
    <t>19-12-2022;IR. HARDI PITOYO;1.11117.0001;AM AMMONIUM 0.5-10 MG/L 150 X  -  1 PACK;5</t>
  </si>
  <si>
    <t>12-12-2022;MUARA MAS ABADI, CV;1.11117.0001;AM AMMONIUM 0.5-10 MG/L 150 X  -  1 PACK;20</t>
  </si>
  <si>
    <t>27-12-2022;SEJATI MARINE PERKASA, CV;1.11117.0001;AM AMMONIUM 0.5-10 MG/L 150 X  -  1 PACK;2</t>
  </si>
  <si>
    <t>16-12-2022;SINTA AQUA CULTURE;1.11117.0001;AM AMMONIUM 0.5-10 MG/L 150 X  -  1 PACK;5</t>
  </si>
  <si>
    <t>Product Code / Kode Barang</t>
  </si>
  <si>
    <t>Harga Jual</t>
  </si>
  <si>
    <t>8.00691.0250</t>
  </si>
  <si>
    <t>8.22343.0100</t>
  </si>
  <si>
    <t>1.00063.1000</t>
  </si>
  <si>
    <t>1.00063.2511</t>
  </si>
  <si>
    <t>1.00063.2500</t>
  </si>
  <si>
    <t>1.00030.4000</t>
  </si>
  <si>
    <t>1.11109.0001</t>
  </si>
  <si>
    <t>1.11117.0001</t>
  </si>
  <si>
    <t>Date / Tanggal</t>
  </si>
  <si>
    <t>Customer Name / Nama Pelanggan</t>
  </si>
  <si>
    <t>Description / Nama Barang</t>
  </si>
  <si>
    <t>PERSEROAN TERBATAS ALU AKSARA PRATAMA</t>
  </si>
  <si>
    <t>5-SULFOSALICYLIC ACID DIHYDRATE FOR SYNTHESIS</t>
  </si>
  <si>
    <t>BISI INTERNATIONAL TBK, PT</t>
  </si>
  <si>
    <t>ACETAMIDE FOR SYNTHESIS</t>
  </si>
  <si>
    <t>SARIFEED INDOJAYA, PT</t>
  </si>
  <si>
    <t>ACETIC ACID GLACIAL 100% GR</t>
  </si>
  <si>
    <t>BATARA ELOK SEMESTA TERPADU,PT</t>
  </si>
  <si>
    <t>ACETIC ACID GLACIAL 100% GR  -  2.5 LTR</t>
  </si>
  <si>
    <t>GELORA DJAJA, PT</t>
  </si>
  <si>
    <t>INDOFOOD CBP SUKSES MAKMUR Tbk, PT</t>
  </si>
  <si>
    <t>JAPFA COMFEED INDONESIA TBK, PT</t>
  </si>
  <si>
    <t>MAXXI AGRI INDONESIA, PT</t>
  </si>
  <si>
    <t>SALIM IVOMAS PRATAMA TBK, PT</t>
  </si>
  <si>
    <t>SIANTAR TOP Tbk, PT</t>
  </si>
  <si>
    <t>ESSENTRA, PT</t>
  </si>
  <si>
    <t>ACETONITRILE FOR CHROMATOGRAPHY  -  4 LTR</t>
  </si>
  <si>
    <t>HEXA TUNGGAL JAYA, PT</t>
  </si>
  <si>
    <t>BAPAK ALI JAPTONO</t>
  </si>
  <si>
    <t>AM ALKALINITY 0.1-10 MMOL/L 200 X  -  1 PACK</t>
  </si>
  <si>
    <t>TANJUNG MANGARAN, CV</t>
  </si>
  <si>
    <t>VERDITA ADENIA</t>
  </si>
  <si>
    <t>IR. HARDI PITOYO</t>
  </si>
  <si>
    <t>AM AMMONIUM 0.5-10 MG/L 150 X  -  1 PACK</t>
  </si>
  <si>
    <t>MUARA MAS ABADI, CV</t>
  </si>
  <si>
    <t>SEJATI MARINE PERKASA, CV</t>
  </si>
  <si>
    <t>SINTA AQUA CULTURE</t>
  </si>
  <si>
    <t>Quantity</t>
  </si>
  <si>
    <t>Total Harga Jual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</si>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</sst>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6A40-0C60-48FC-9AB2-CB245EBC16D1}">
  <dimension ref="A1:E21"/>
  <sheetViews>
    <sheetView topLeftCell="B11" workbookViewId="0">
      <selection activeCell="K9" sqref="K9"/>
    </sheetView>
  </sheetViews>
  <sheetFormatPr defaultRowHeight="15" x14ac:dyDescent="0.25"/>
  <cols>
    <col min="1" max="1" width="16.7109375" style="3" customWidth="1"/>
    <col min="2" max="5" width="9.140625" style="3" customWidth="1"/>
    <col min="6" max="9" width="9.140625" customWidth="1"/>
  </cols>
  <sheetData>
    <row r="1" spans="2:2" x14ac:dyDescent="0.25">
      <c r="B1" t="s">
        <v>0</v>
      </c>
    </row>
    <row r="2" spans="2:2" x14ac:dyDescent="0.25">
      <c r="B2" t="s">
        <v>1</v>
      </c>
    </row>
    <row r="3" spans="2:2" x14ac:dyDescent="0.25">
      <c r="B3" t="s">
        <v>2</v>
      </c>
    </row>
    <row r="4" spans="2:2" x14ac:dyDescent="0.25">
      <c r="B4" t="s">
        <v>3</v>
      </c>
    </row>
    <row r="5" spans="2:2" x14ac:dyDescent="0.25">
      <c r="B5" t="s">
        <v>4</v>
      </c>
    </row>
    <row r="6" spans="2:2" x14ac:dyDescent="0.25">
      <c r="B6" t="s">
        <v>5</v>
      </c>
    </row>
    <row r="7" spans="2:2" x14ac:dyDescent="0.25">
      <c r="B7" t="s">
        <v>6</v>
      </c>
    </row>
    <row r="8" spans="2:2" x14ac:dyDescent="0.25">
      <c r="B8" t="s">
        <v>7</v>
      </c>
    </row>
    <row r="9" spans="2:2" x14ac:dyDescent="0.25">
      <c r="B9" t="s">
        <v>8</v>
      </c>
    </row>
    <row r="10" spans="2:2" x14ac:dyDescent="0.25">
      <c r="B10" t="s">
        <v>9</v>
      </c>
    </row>
    <row r="11" spans="2:2" x14ac:dyDescent="0.25">
      <c r="B11" t="s">
        <v>10</v>
      </c>
    </row>
    <row r="12" spans="2:2" x14ac:dyDescent="0.25">
      <c r="B12" t="s">
        <v>11</v>
      </c>
    </row>
    <row r="13" spans="2:2" x14ac:dyDescent="0.25">
      <c r="B13" t="s">
        <v>12</v>
      </c>
    </row>
    <row r="14" spans="2:2" x14ac:dyDescent="0.25">
      <c r="B14" t="s">
        <v>13</v>
      </c>
    </row>
    <row r="15" spans="2:2" x14ac:dyDescent="0.25">
      <c r="B15" t="s">
        <v>14</v>
      </c>
    </row>
    <row r="16" spans="2:2" x14ac:dyDescent="0.25">
      <c r="B16" t="s">
        <v>15</v>
      </c>
    </row>
    <row r="17" spans="2:2" x14ac:dyDescent="0.25">
      <c r="B17" t="s">
        <v>16</v>
      </c>
    </row>
    <row r="18" spans="2:2" x14ac:dyDescent="0.25">
      <c r="B18" t="s">
        <v>17</v>
      </c>
    </row>
    <row r="19" spans="2:2" x14ac:dyDescent="0.25">
      <c r="B19" t="s">
        <v>18</v>
      </c>
    </row>
    <row r="20" spans="2:2" x14ac:dyDescent="0.25">
      <c r="B20" t="s">
        <v>19</v>
      </c>
    </row>
    <row r="21" spans="2:2" x14ac:dyDescent="0.25">
      <c r="B2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E4B83-6D25-4BF1-9D09-FC24E0F5F81C}">
  <dimension ref="A1:B9"/>
  <sheetViews>
    <sheetView workbookViewId="0">
      <selection sqref="A1:B1048576"/>
    </sheetView>
  </sheetViews>
  <sheetFormatPr defaultRowHeight="15" x14ac:dyDescent="0.25"/>
  <cols>
    <col min="1" max="2" width="13.7109375" customWidth="1"/>
  </cols>
  <sheetData>
    <row r="1" spans="1:2" x14ac:dyDescent="0.25">
      <c r="A1" s="1" t="s">
        <v>21</v>
      </c>
      <c r="B1" s="1" t="s">
        <v>22</v>
      </c>
    </row>
    <row r="2" spans="1:2" x14ac:dyDescent="0.25">
      <c r="A2" t="s">
        <v>23</v>
      </c>
      <c r="B2" s="2">
        <v>2300000</v>
      </c>
    </row>
    <row r="3" spans="1:2" x14ac:dyDescent="0.25">
      <c r="A3" t="s">
        <v>24</v>
      </c>
      <c r="B3" s="2">
        <v>140000</v>
      </c>
    </row>
    <row r="4" spans="1:2" x14ac:dyDescent="0.25">
      <c r="A4" t="s">
        <v>25</v>
      </c>
      <c r="B4" s="2">
        <v>245700</v>
      </c>
    </row>
    <row r="5" spans="1:2" x14ac:dyDescent="0.25">
      <c r="A5" t="s">
        <v>26</v>
      </c>
      <c r="B5" s="2">
        <v>3450000</v>
      </c>
    </row>
    <row r="6" spans="1:2" x14ac:dyDescent="0.25">
      <c r="A6" t="s">
        <v>27</v>
      </c>
      <c r="B6" s="2">
        <v>109000</v>
      </c>
    </row>
    <row r="7" spans="1:2" x14ac:dyDescent="0.25">
      <c r="A7" t="s">
        <v>28</v>
      </c>
      <c r="B7" s="2">
        <v>239000</v>
      </c>
    </row>
    <row r="8" spans="1:2" x14ac:dyDescent="0.25">
      <c r="A8" t="s">
        <v>29</v>
      </c>
      <c r="B8" s="2">
        <v>1239000</v>
      </c>
    </row>
    <row r="9" spans="1:2" x14ac:dyDescent="0.25">
      <c r="A9" t="s">
        <v>30</v>
      </c>
      <c r="B9" s="2">
        <v>2370000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9C93-A25E-47B5-AAF8-8B9C73281609}">
  <dimension ref="A1:H22"/>
  <sheetViews>
    <sheetView tabSelected="1" workbookViewId="0">
      <selection activeCell="F2" sqref="F2:F21"/>
    </sheetView>
  </sheetViews>
  <sheetFormatPr defaultRowHeight="15" x14ac:dyDescent="0.25"/>
  <cols>
    <col min="1" max="7" width="16.7109375" customWidth="1"/>
  </cols>
  <sheetData>
    <row r="1" spans="1:8" ht="30" x14ac:dyDescent="0.25">
      <c r="A1" s="6" t="s">
        <v>31</v>
      </c>
      <c r="B1" s="6" t="s">
        <v>32</v>
      </c>
      <c r="C1" s="6" t="s">
        <v>21</v>
      </c>
      <c r="D1" s="6" t="s">
        <v>33</v>
      </c>
      <c r="E1" s="6" t="s">
        <v>60</v>
      </c>
      <c r="F1" s="6" t="s">
        <v>22</v>
      </c>
      <c r="G1" s="6" t="s">
        <v>61</v>
      </c>
      <c r="H1" s="5"/>
    </row>
    <row r="2" spans="1:8" ht="60" x14ac:dyDescent="0.25">
      <c r="A2" s="10">
        <v>44923</v>
      </c>
      <c r="B2" s="7" t="s">
        <v>34</v>
      </c>
      <c r="C2" s="7" t="s">
        <v>23</v>
      </c>
      <c r="D2" s="7" t="s">
        <v>35</v>
      </c>
      <c r="E2" s="8">
        <v>3</v>
      </c>
      <c r="F2" s="9">
        <f>VLOOKUP(Answer!C1:C21, 'Harga Jual Product'!$A$1:$B$9, 2,FALSE )</f>
        <v>2300000</v>
      </c>
      <c r="G2" s="9">
        <f>E2*F2</f>
        <v>6900000</v>
      </c>
      <c r="H2" s="5"/>
    </row>
    <row r="3" spans="1:8" ht="45" x14ac:dyDescent="0.25">
      <c r="A3" s="10">
        <v>44917</v>
      </c>
      <c r="B3" s="7" t="s">
        <v>36</v>
      </c>
      <c r="C3" s="7" t="s">
        <v>24</v>
      </c>
      <c r="D3" s="7" t="s">
        <v>37</v>
      </c>
      <c r="E3" s="8">
        <v>5</v>
      </c>
      <c r="F3" s="9">
        <f>VLOOKUP(Answer!C2:C22, 'Harga Jual Product'!$A$1:$B$9, 2,FALSE )</f>
        <v>140000</v>
      </c>
      <c r="G3" s="9">
        <f>E3*F3</f>
        <v>700000</v>
      </c>
      <c r="H3" s="5"/>
    </row>
    <row r="4" spans="1:8" ht="30" x14ac:dyDescent="0.25">
      <c r="A4" s="10">
        <v>44923</v>
      </c>
      <c r="B4" s="7" t="s">
        <v>38</v>
      </c>
      <c r="C4" s="7" t="s">
        <v>25</v>
      </c>
      <c r="D4" s="7" t="s">
        <v>39</v>
      </c>
      <c r="E4" s="8">
        <v>75</v>
      </c>
      <c r="F4" s="9">
        <f>VLOOKUP(Answer!C3:C23, 'Harga Jual Product'!$A$1:$B$9, 2,FALSE )</f>
        <v>245700</v>
      </c>
      <c r="G4" s="9">
        <f>E4*F4</f>
        <v>18427500</v>
      </c>
      <c r="H4" s="5"/>
    </row>
    <row r="5" spans="1:8" ht="45" x14ac:dyDescent="0.25">
      <c r="A5" s="10">
        <v>44902</v>
      </c>
      <c r="B5" s="7" t="s">
        <v>40</v>
      </c>
      <c r="C5" s="7" t="s">
        <v>26</v>
      </c>
      <c r="D5" s="7" t="s">
        <v>41</v>
      </c>
      <c r="E5" s="8">
        <v>23</v>
      </c>
      <c r="F5" s="9">
        <f>VLOOKUP(Answer!C4:C24, 'Harga Jual Product'!$A$1:$B$9, 2,FALSE )</f>
        <v>3450000</v>
      </c>
      <c r="G5" s="9">
        <f>E5*F5</f>
        <v>79350000</v>
      </c>
      <c r="H5" s="5"/>
    </row>
    <row r="6" spans="1:8" ht="45" x14ac:dyDescent="0.25">
      <c r="A6" s="10">
        <v>44909</v>
      </c>
      <c r="B6" s="7" t="s">
        <v>42</v>
      </c>
      <c r="C6" s="7" t="s">
        <v>27</v>
      </c>
      <c r="D6" s="7" t="s">
        <v>41</v>
      </c>
      <c r="E6" s="8">
        <v>10</v>
      </c>
      <c r="F6" s="9">
        <f>VLOOKUP(Answer!C5:C25, 'Harga Jual Product'!$A$1:$B$9, 2,FALSE )</f>
        <v>109000</v>
      </c>
      <c r="G6" s="9">
        <f>E6*F6</f>
        <v>1090000</v>
      </c>
      <c r="H6" s="5"/>
    </row>
    <row r="7" spans="1:8" ht="45" x14ac:dyDescent="0.25">
      <c r="A7" s="10">
        <v>44924</v>
      </c>
      <c r="B7" s="7" t="s">
        <v>43</v>
      </c>
      <c r="C7" s="7" t="s">
        <v>26</v>
      </c>
      <c r="D7" s="7" t="s">
        <v>41</v>
      </c>
      <c r="E7" s="8">
        <v>3</v>
      </c>
      <c r="F7" s="9">
        <f>VLOOKUP(Answer!C6:C26, 'Harga Jual Product'!$A$1:$B$9, 2,FALSE )</f>
        <v>3450000</v>
      </c>
      <c r="G7" s="9">
        <f>E7*F7</f>
        <v>10350000</v>
      </c>
      <c r="H7" s="5"/>
    </row>
    <row r="8" spans="1:8" ht="45" x14ac:dyDescent="0.25">
      <c r="A8" s="10">
        <v>44908</v>
      </c>
      <c r="B8" s="7" t="s">
        <v>44</v>
      </c>
      <c r="C8" s="7" t="s">
        <v>27</v>
      </c>
      <c r="D8" s="7" t="s">
        <v>41</v>
      </c>
      <c r="E8" s="8">
        <v>1</v>
      </c>
      <c r="F8" s="9">
        <f>VLOOKUP(Answer!C7:C27, 'Harga Jual Product'!$A$1:$B$9, 2,FALSE )</f>
        <v>109000</v>
      </c>
      <c r="G8" s="9">
        <f>E8*F8</f>
        <v>109000</v>
      </c>
      <c r="H8" s="5"/>
    </row>
    <row r="9" spans="1:8" ht="45" x14ac:dyDescent="0.25">
      <c r="A9" s="10">
        <v>44916</v>
      </c>
      <c r="B9" s="7" t="s">
        <v>45</v>
      </c>
      <c r="C9" s="7" t="s">
        <v>27</v>
      </c>
      <c r="D9" s="7" t="s">
        <v>41</v>
      </c>
      <c r="E9" s="8">
        <v>1</v>
      </c>
      <c r="F9" s="9">
        <f>VLOOKUP(Answer!C8:C28, 'Harga Jual Product'!$A$1:$B$9, 2,FALSE )</f>
        <v>109000</v>
      </c>
      <c r="G9" s="9">
        <f>E9*F9</f>
        <v>109000</v>
      </c>
      <c r="H9" s="5"/>
    </row>
    <row r="10" spans="1:8" ht="45" x14ac:dyDescent="0.25">
      <c r="A10" s="10">
        <v>44922</v>
      </c>
      <c r="B10" s="7" t="s">
        <v>46</v>
      </c>
      <c r="C10" s="7" t="s">
        <v>27</v>
      </c>
      <c r="D10" s="7" t="s">
        <v>41</v>
      </c>
      <c r="E10" s="8">
        <v>2</v>
      </c>
      <c r="F10" s="9">
        <f>VLOOKUP(Answer!C9:C29, 'Harga Jual Product'!$A$1:$B$9, 2,FALSE )</f>
        <v>109000</v>
      </c>
      <c r="G10" s="9">
        <f>E10*F10</f>
        <v>218000</v>
      </c>
      <c r="H10" s="5"/>
    </row>
    <row r="11" spans="1:8" ht="45" x14ac:dyDescent="0.25">
      <c r="A11" s="10">
        <v>44903</v>
      </c>
      <c r="B11" s="7" t="s">
        <v>47</v>
      </c>
      <c r="C11" s="7" t="s">
        <v>26</v>
      </c>
      <c r="D11" s="7" t="s">
        <v>41</v>
      </c>
      <c r="E11" s="8">
        <v>7</v>
      </c>
      <c r="F11" s="9">
        <f>VLOOKUP(Answer!C10:C30, 'Harga Jual Product'!$A$1:$B$9, 2,FALSE )</f>
        <v>3450000</v>
      </c>
      <c r="G11" s="9">
        <f>E11*F11</f>
        <v>24150000</v>
      </c>
      <c r="H11" s="5"/>
    </row>
    <row r="12" spans="1:8" ht="60" x14ac:dyDescent="0.25">
      <c r="A12" s="10">
        <v>44921</v>
      </c>
      <c r="B12" s="7" t="s">
        <v>48</v>
      </c>
      <c r="C12" s="7" t="s">
        <v>28</v>
      </c>
      <c r="D12" s="7" t="s">
        <v>49</v>
      </c>
      <c r="E12" s="8">
        <v>10</v>
      </c>
      <c r="F12" s="9">
        <f>VLOOKUP(Answer!C11:C31, 'Harga Jual Product'!$A$1:$B$9, 2,FALSE )</f>
        <v>239000</v>
      </c>
      <c r="G12" s="9">
        <f>E12*F12</f>
        <v>2390000</v>
      </c>
      <c r="H12" s="5"/>
    </row>
    <row r="13" spans="1:8" ht="60" x14ac:dyDescent="0.25">
      <c r="A13" s="10">
        <v>44910</v>
      </c>
      <c r="B13" s="7" t="s">
        <v>50</v>
      </c>
      <c r="C13" s="7" t="s">
        <v>28</v>
      </c>
      <c r="D13" s="7" t="s">
        <v>49</v>
      </c>
      <c r="E13" s="8">
        <v>8</v>
      </c>
      <c r="F13" s="9">
        <f>VLOOKUP(Answer!C12:C32, 'Harga Jual Product'!$A$1:$B$9, 2,FALSE )</f>
        <v>239000</v>
      </c>
      <c r="G13" s="9">
        <f>E13*F13</f>
        <v>1912000</v>
      </c>
      <c r="H13" s="5"/>
    </row>
    <row r="14" spans="1:8" ht="60" x14ac:dyDescent="0.25">
      <c r="A14" s="10">
        <v>44918</v>
      </c>
      <c r="B14" s="7" t="s">
        <v>45</v>
      </c>
      <c r="C14" s="7" t="s">
        <v>28</v>
      </c>
      <c r="D14" s="7" t="s">
        <v>49</v>
      </c>
      <c r="E14" s="8">
        <v>1</v>
      </c>
      <c r="F14" s="9">
        <f>VLOOKUP(Answer!C13:C33, 'Harga Jual Product'!$A$1:$B$9, 2,FALSE )</f>
        <v>239000</v>
      </c>
      <c r="G14" s="9">
        <f>E14*F14</f>
        <v>239000</v>
      </c>
      <c r="H14" s="5"/>
    </row>
    <row r="15" spans="1:8" ht="45" x14ac:dyDescent="0.25">
      <c r="A15" s="10">
        <v>44898</v>
      </c>
      <c r="B15" s="7" t="s">
        <v>51</v>
      </c>
      <c r="C15" s="7" t="s">
        <v>29</v>
      </c>
      <c r="D15" s="7" t="s">
        <v>52</v>
      </c>
      <c r="E15" s="8">
        <v>2</v>
      </c>
      <c r="F15" s="9">
        <f>VLOOKUP(Answer!C14:C34, 'Harga Jual Product'!$A$1:$B$9, 2,FALSE )</f>
        <v>1239000</v>
      </c>
      <c r="G15" s="9">
        <f>E15*F15</f>
        <v>2478000</v>
      </c>
      <c r="H15" s="5"/>
    </row>
    <row r="16" spans="1:8" ht="45" x14ac:dyDescent="0.25">
      <c r="A16" s="10">
        <v>44915</v>
      </c>
      <c r="B16" s="7" t="s">
        <v>53</v>
      </c>
      <c r="C16" s="7" t="s">
        <v>29</v>
      </c>
      <c r="D16" s="7" t="s">
        <v>52</v>
      </c>
      <c r="E16" s="8">
        <v>5</v>
      </c>
      <c r="F16" s="9">
        <f>VLOOKUP(Answer!C15:C35, 'Harga Jual Product'!$A$1:$B$9, 2,FALSE )</f>
        <v>1239000</v>
      </c>
      <c r="G16" s="9">
        <f>E16*F16</f>
        <v>6195000</v>
      </c>
      <c r="H16" s="5"/>
    </row>
    <row r="17" spans="1:8" ht="45" x14ac:dyDescent="0.25">
      <c r="A17" s="10">
        <v>44917</v>
      </c>
      <c r="B17" s="7" t="s">
        <v>54</v>
      </c>
      <c r="C17" s="7" t="s">
        <v>29</v>
      </c>
      <c r="D17" s="7" t="s">
        <v>52</v>
      </c>
      <c r="E17" s="8">
        <v>6</v>
      </c>
      <c r="F17" s="9">
        <f>VLOOKUP(Answer!C16:C36, 'Harga Jual Product'!$A$1:$B$9, 2,FALSE )</f>
        <v>1239000</v>
      </c>
      <c r="G17" s="9">
        <f>E17*F17</f>
        <v>7434000</v>
      </c>
      <c r="H17" s="5"/>
    </row>
    <row r="18" spans="1:8" ht="45" x14ac:dyDescent="0.25">
      <c r="A18" s="10">
        <v>44914</v>
      </c>
      <c r="B18" s="7" t="s">
        <v>55</v>
      </c>
      <c r="C18" s="7" t="s">
        <v>30</v>
      </c>
      <c r="D18" s="7" t="s">
        <v>56</v>
      </c>
      <c r="E18" s="8">
        <v>5</v>
      </c>
      <c r="F18" s="9">
        <f>VLOOKUP(Answer!C17:C37, 'Harga Jual Product'!$A$1:$B$9, 2,FALSE )</f>
        <v>2370000</v>
      </c>
      <c r="G18" s="9">
        <f>E18*F18</f>
        <v>11850000</v>
      </c>
      <c r="H18" s="5"/>
    </row>
    <row r="19" spans="1:8" ht="45" x14ac:dyDescent="0.25">
      <c r="A19" s="10">
        <v>44907</v>
      </c>
      <c r="B19" s="7" t="s">
        <v>57</v>
      </c>
      <c r="C19" s="7" t="s">
        <v>30</v>
      </c>
      <c r="D19" s="7" t="s">
        <v>56</v>
      </c>
      <c r="E19" s="8">
        <v>20</v>
      </c>
      <c r="F19" s="9">
        <f>VLOOKUP(Answer!C18:C38, 'Harga Jual Product'!$A$1:$B$9, 2,FALSE )</f>
        <v>2370000</v>
      </c>
      <c r="G19" s="9">
        <f>E19*F19</f>
        <v>47400000</v>
      </c>
      <c r="H19" s="5"/>
    </row>
    <row r="20" spans="1:8" ht="45" x14ac:dyDescent="0.25">
      <c r="A20" s="10">
        <v>44922</v>
      </c>
      <c r="B20" s="7" t="s">
        <v>58</v>
      </c>
      <c r="C20" s="7" t="s">
        <v>30</v>
      </c>
      <c r="D20" s="7" t="s">
        <v>56</v>
      </c>
      <c r="E20" s="8">
        <v>2</v>
      </c>
      <c r="F20" s="9">
        <f>VLOOKUP(Answer!C19:C39, 'Harga Jual Product'!$A$1:$B$9, 2,FALSE )</f>
        <v>2370000</v>
      </c>
      <c r="G20" s="9">
        <f>E20*F20</f>
        <v>4740000</v>
      </c>
      <c r="H20" s="5"/>
    </row>
    <row r="21" spans="1:8" ht="45" x14ac:dyDescent="0.25">
      <c r="A21" s="10">
        <v>44911</v>
      </c>
      <c r="B21" s="7" t="s">
        <v>59</v>
      </c>
      <c r="C21" s="7" t="s">
        <v>30</v>
      </c>
      <c r="D21" s="7" t="s">
        <v>56</v>
      </c>
      <c r="E21" s="8">
        <v>5</v>
      </c>
      <c r="F21" s="9">
        <f>VLOOKUP(Answer!C20:C40, 'Harga Jual Product'!$A$1:$B$9, 2,FALSE )</f>
        <v>2370000</v>
      </c>
      <c r="G21" s="9">
        <f>E21*F21</f>
        <v>11850000</v>
      </c>
      <c r="H21" s="5"/>
    </row>
    <row r="22" spans="1:8" x14ac:dyDescent="0.25">
      <c r="A22" s="4"/>
      <c r="B22" s="4"/>
      <c r="C22" s="4"/>
      <c r="D22" s="4"/>
      <c r="E22" s="4"/>
      <c r="F22" s="5"/>
      <c r="G22" s="5">
        <f>SUM(G2:G21)</f>
        <v>237891500</v>
      </c>
      <c r="H22" s="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Harga Jual Product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 Ulumuddin</dc:creator>
  <cp:lastModifiedBy>Rifqi Ulumuddin</cp:lastModifiedBy>
  <dcterms:created xsi:type="dcterms:W3CDTF">2025-07-01T17:40:25Z</dcterms:created>
  <dcterms:modified xsi:type="dcterms:W3CDTF">2025-07-01T17:54:42Z</dcterms:modified>
</cp:coreProperties>
</file>